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OneDrive - superdesalud.gob.cl\Mis Documentos\LABORAL\Estadisticas\Cartera\2026\Est. Mensual Movilidad\Reportes\"/>
    </mc:Choice>
  </mc:AlternateContent>
  <xr:revisionPtr revIDLastSave="63" documentId="6_{D8D52A64-EAAB-4027-8815-F56BF6B82402}" xr6:coauthVersionLast="36" xr6:coauthVersionMax="36" xr10:uidLastSave="{591D4B49-6572-4A36-8F7E-66602F7D031D}"/>
  <workbookProtection workbookAlgorithmName="SHA-512" workbookHashValue="pMyDN+dYqfxZzMVhLRTQcx1Zw//0e5AajXCqe1oW5mlDp4XulBGfwFDaOEgt1A7SUMnbfMM3x2Q8UDaSo73Cww==" workbookSaltValue="4OQ7MjhUi/BAN2lbwF5f9g==" workbookSpinCount="100000" lockStructure="1"/>
  <bookViews>
    <workbookView xWindow="0" yWindow="0" windowWidth="23040" windowHeight="9810" tabRatio="756" xr2:uid="{00000000-000D-0000-FFFF-FFFF00000000}"/>
  </bookViews>
  <sheets>
    <sheet name="Indice" sheetId="1" r:id="rId1"/>
    <sheet name="Notas" sheetId="5" r:id="rId2"/>
    <sheet name="Nacional" sheetId="22" r:id="rId3"/>
    <sheet name="XV" sheetId="23" r:id="rId4"/>
    <sheet name="I" sheetId="24" r:id="rId5"/>
    <sheet name="II" sheetId="25" r:id="rId6"/>
    <sheet name="III" sheetId="26" r:id="rId7"/>
    <sheet name="IV" sheetId="27" r:id="rId8"/>
    <sheet name="V" sheetId="28" r:id="rId9"/>
    <sheet name="VI" sheetId="29" r:id="rId10"/>
    <sheet name="VII" sheetId="30" r:id="rId11"/>
    <sheet name="XVI" sheetId="31" r:id="rId12"/>
    <sheet name="VIII" sheetId="32" r:id="rId13"/>
    <sheet name="IX" sheetId="33" r:id="rId14"/>
    <sheet name="XIV" sheetId="34" r:id="rId15"/>
    <sheet name="X" sheetId="35" r:id="rId16"/>
    <sheet name="XI" sheetId="36" r:id="rId17"/>
    <sheet name="XII" sheetId="37" r:id="rId18"/>
    <sheet name="RM" sheetId="38" r:id="rId19"/>
    <sheet name="SI" sheetId="39" r:id="rId20"/>
    <sheet name="Ficha Metadatos" sheetId="41" r:id="rId21"/>
    <sheet name="Total" sheetId="40" state="hidden" r:id="rId22"/>
  </sheets>
  <definedNames>
    <definedName name="_xlnm.Print_Area" localSheetId="20">'Ficha Metadatos'!$A$1:$H$21</definedName>
    <definedName name="_xlnm.Print_Area" localSheetId="4">I!$A$1:$P$71</definedName>
    <definedName name="_xlnm.Print_Area" localSheetId="5">II!$A$1:$P$71</definedName>
    <definedName name="_xlnm.Print_Area" localSheetId="6">III!$A$1:$P$71</definedName>
    <definedName name="_xlnm.Print_Area" localSheetId="0">Indice!$A$1:$I$42</definedName>
    <definedName name="_xlnm.Print_Area" localSheetId="7">IV!$A$1:$P$71</definedName>
    <definedName name="_xlnm.Print_Area" localSheetId="13">IX!$A$1:$P$71</definedName>
    <definedName name="_xlnm.Print_Area" localSheetId="2">Nacional!$A$1:$P$71</definedName>
    <definedName name="_xlnm.Print_Area" localSheetId="1">Notas!$A$1:$I$25</definedName>
    <definedName name="_xlnm.Print_Area" localSheetId="18">RM!$A$1:$P$71</definedName>
    <definedName name="_xlnm.Print_Area" localSheetId="19">SI!$A$1:$P$71</definedName>
    <definedName name="_xlnm.Print_Area" localSheetId="21">Total!$A$1:$P$71</definedName>
    <definedName name="_xlnm.Print_Area" localSheetId="8">V!$A$1:$P$71</definedName>
    <definedName name="_xlnm.Print_Area" localSheetId="9">VI!$A$1:$P$71</definedName>
    <definedName name="_xlnm.Print_Area" localSheetId="10">VII!$A$1:$P$71</definedName>
    <definedName name="_xlnm.Print_Area" localSheetId="12">VIII!$A$1:$P$71</definedName>
    <definedName name="_xlnm.Print_Area" localSheetId="15">X!$A$1:$P$71</definedName>
    <definedName name="_xlnm.Print_Area" localSheetId="16">XI!$A$1:$P$71</definedName>
    <definedName name="_xlnm.Print_Area" localSheetId="17">XII!$A$1:$P$71</definedName>
    <definedName name="_xlnm.Print_Area" localSheetId="14">XIV!$A$1:$P$71</definedName>
    <definedName name="_xlnm.Print_Area" localSheetId="3">XV!$A$1:$P$71</definedName>
    <definedName name="_xlnm.Print_Area" localSheetId="11">XVI!$A$1:$P$71</definedName>
    <definedName name="_xlnm.Print_Titles" localSheetId="4">I!$2:$7</definedName>
    <definedName name="_xlnm.Print_Titles" localSheetId="5">II!$2:$7</definedName>
    <definedName name="_xlnm.Print_Titles" localSheetId="6">III!$2:$7</definedName>
    <definedName name="_xlnm.Print_Titles" localSheetId="7">IV!$2:$7</definedName>
    <definedName name="_xlnm.Print_Titles" localSheetId="13">IX!$2:$7</definedName>
    <definedName name="_xlnm.Print_Titles" localSheetId="2">Nacional!$2:$7</definedName>
    <definedName name="_xlnm.Print_Titles" localSheetId="18">RM!$2:$7</definedName>
    <definedName name="_xlnm.Print_Titles" localSheetId="19">SI!$2:$7</definedName>
    <definedName name="_xlnm.Print_Titles" localSheetId="21">Total!$2:$7</definedName>
    <definedName name="_xlnm.Print_Titles" localSheetId="8">V!$2:$7</definedName>
    <definedName name="_xlnm.Print_Titles" localSheetId="9">VI!$2:$7</definedName>
    <definedName name="_xlnm.Print_Titles" localSheetId="10">VII!$2:$7</definedName>
    <definedName name="_xlnm.Print_Titles" localSheetId="12">VIII!$2:$7</definedName>
    <definedName name="_xlnm.Print_Titles" localSheetId="15">X!$2:$7</definedName>
    <definedName name="_xlnm.Print_Titles" localSheetId="16">XI!$2:$7</definedName>
    <definedName name="_xlnm.Print_Titles" localSheetId="17">XII!$2:$7</definedName>
    <definedName name="_xlnm.Print_Titles" localSheetId="14">XIV!$2:$7</definedName>
    <definedName name="_xlnm.Print_Titles" localSheetId="3">XV!$2:$7</definedName>
    <definedName name="_xlnm.Print_Titles" localSheetId="11">XVI!$2:$7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N67" i="40" l="1"/>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K67" i="40"/>
  <c r="K66" i="40"/>
  <c r="K65" i="40"/>
  <c r="K64" i="40"/>
  <c r="K63" i="40"/>
  <c r="K62" i="40"/>
  <c r="K61" i="40"/>
  <c r="K60" i="40"/>
  <c r="K59" i="40"/>
  <c r="K58" i="40"/>
  <c r="K57" i="40"/>
  <c r="K56" i="40"/>
  <c r="K55" i="40"/>
  <c r="K54" i="40"/>
  <c r="K53" i="40"/>
  <c r="K52" i="40"/>
  <c r="K51" i="40"/>
  <c r="K50" i="40"/>
  <c r="K49" i="40"/>
  <c r="K48" i="40"/>
  <c r="K47" i="40"/>
  <c r="K46" i="40"/>
  <c r="K45" i="40"/>
  <c r="K44" i="40"/>
  <c r="K43" i="40"/>
  <c r="K42" i="40"/>
  <c r="K41" i="40"/>
  <c r="K40" i="40"/>
  <c r="K39" i="40"/>
  <c r="K38" i="40"/>
  <c r="K37" i="40"/>
  <c r="K36" i="40"/>
  <c r="K35" i="40"/>
  <c r="K34" i="40"/>
  <c r="K33" i="40"/>
  <c r="K32" i="40"/>
  <c r="K31" i="40"/>
  <c r="K30" i="40"/>
  <c r="K29" i="40"/>
  <c r="K28" i="40"/>
  <c r="K27" i="40"/>
  <c r="K26" i="40"/>
  <c r="K25" i="40"/>
  <c r="K24" i="40"/>
  <c r="K23" i="40"/>
  <c r="K22" i="40"/>
  <c r="K21" i="40"/>
  <c r="K20" i="40"/>
  <c r="K19" i="40"/>
  <c r="K18" i="40"/>
  <c r="K17" i="40"/>
  <c r="K16" i="40"/>
  <c r="K15" i="40"/>
  <c r="K14" i="40"/>
  <c r="K13" i="40"/>
  <c r="K12" i="40"/>
  <c r="K11" i="40"/>
  <c r="K10" i="40"/>
  <c r="K9" i="40"/>
  <c r="K8" i="40"/>
  <c r="H67" i="40"/>
  <c r="H66" i="40"/>
  <c r="H65" i="40"/>
  <c r="H64" i="40"/>
  <c r="H63" i="40"/>
  <c r="H62" i="40"/>
  <c r="H61" i="40"/>
  <c r="H60" i="40"/>
  <c r="H59" i="40"/>
  <c r="H58" i="40"/>
  <c r="H57" i="40"/>
  <c r="H56" i="40"/>
  <c r="H55" i="40"/>
  <c r="H54" i="40"/>
  <c r="H53" i="40"/>
  <c r="H52" i="40"/>
  <c r="H51" i="40"/>
  <c r="H50" i="40"/>
  <c r="H49" i="40"/>
  <c r="H48" i="40"/>
  <c r="H47" i="40"/>
  <c r="H46" i="40"/>
  <c r="H45"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D67" i="40"/>
  <c r="D66" i="40"/>
  <c r="D65" i="40"/>
  <c r="D64" i="40"/>
  <c r="D63" i="40"/>
  <c r="D62" i="40"/>
  <c r="D61" i="40"/>
  <c r="D60" i="40"/>
  <c r="D59" i="40"/>
  <c r="D58" i="40"/>
  <c r="D57" i="40"/>
  <c r="D56" i="40"/>
  <c r="D55" i="40"/>
  <c r="D54" i="40"/>
  <c r="D53" i="40"/>
  <c r="D52" i="40"/>
  <c r="D51" i="40"/>
  <c r="D50" i="40"/>
  <c r="D49" i="40"/>
  <c r="D48" i="40"/>
  <c r="D47" i="40"/>
  <c r="D46" i="40"/>
  <c r="D45" i="40"/>
  <c r="D44" i="40"/>
  <c r="D43" i="40"/>
  <c r="D42" i="40"/>
  <c r="D41" i="40"/>
  <c r="D40" i="40"/>
  <c r="D39" i="40"/>
  <c r="D38" i="40"/>
  <c r="D37" i="40"/>
  <c r="D36" i="40"/>
  <c r="D35" i="40"/>
  <c r="D34" i="40"/>
  <c r="D33" i="40"/>
  <c r="D32" i="40"/>
  <c r="D31" i="40"/>
  <c r="D30" i="40"/>
  <c r="D29" i="40"/>
  <c r="D28" i="40"/>
  <c r="D27" i="40"/>
  <c r="D26" i="40"/>
  <c r="D25" i="40"/>
  <c r="D24" i="40"/>
  <c r="D23" i="40"/>
  <c r="D22" i="40"/>
  <c r="D21" i="40"/>
  <c r="D20" i="40"/>
  <c r="D19" i="40"/>
  <c r="D18" i="40"/>
  <c r="D17" i="40"/>
  <c r="D16" i="40"/>
  <c r="D15" i="40"/>
  <c r="D14" i="40"/>
  <c r="D13" i="40"/>
  <c r="D12" i="40"/>
  <c r="D11" i="40"/>
  <c r="D10" i="40"/>
  <c r="D9" i="40"/>
  <c r="D8" i="40"/>
  <c r="D69" i="40"/>
  <c r="D69" i="39"/>
  <c r="D69" i="38"/>
  <c r="D69" i="37"/>
  <c r="D69" i="36"/>
  <c r="D69" i="35"/>
  <c r="D69" i="34"/>
  <c r="D69" i="33"/>
  <c r="D69" i="32"/>
  <c r="D69" i="31"/>
  <c r="D69" i="30"/>
  <c r="D69" i="29"/>
  <c r="D69" i="28"/>
  <c r="D69" i="27"/>
  <c r="D69" i="26"/>
  <c r="D69" i="25" l="1"/>
  <c r="D69" i="24"/>
  <c r="D69" i="23"/>
  <c r="C6" i="5" l="1"/>
  <c r="A3" i="40" l="1"/>
  <c r="A3" i="34"/>
  <c r="A3" i="28"/>
  <c r="A3" i="39"/>
  <c r="A3" i="33"/>
  <c r="A3" i="26"/>
  <c r="A3" i="27"/>
  <c r="A3" i="38"/>
  <c r="A3" i="31"/>
  <c r="A3" i="35"/>
  <c r="A3" i="32"/>
  <c r="A3" i="37"/>
  <c r="A3" i="36"/>
  <c r="A3" i="30"/>
  <c r="A3" i="29"/>
  <c r="A3" i="24"/>
  <c r="A3" i="23"/>
  <c r="A3" i="22"/>
  <c r="A3" i="25"/>
</calcChain>
</file>

<file path=xl/sharedStrings.xml><?xml version="1.0" encoding="utf-8"?>
<sst xmlns="http://schemas.openxmlformats.org/spreadsheetml/2006/main" count="1738" uniqueCount="129">
  <si>
    <t>INDICE</t>
  </si>
  <si>
    <t>CONTENIDO</t>
  </si>
  <si>
    <t>Fecha extracción de información:</t>
  </si>
  <si>
    <t>HOJA</t>
  </si>
  <si>
    <t>NOTAS</t>
  </si>
  <si>
    <t>N°</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</si>
  <si>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</si>
  <si>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</si>
  <si>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Fuente de Información: Superintendencia de Salud, Archivos Maestros de Cotizantes y Cargas de Isapres, Contratos y Cotizaciones de Salud. </t>
  </si>
  <si>
    <t>Total</t>
  </si>
  <si>
    <t>La categoría S/I corresponde a "Sin dato disponible" al momento de la elaboración del producto estadístico.</t>
  </si>
  <si>
    <t>(1) Cotizantes que abandonan el Sistema Isapre, Cotización Pactada promedio y Número de cargas promedio, por Sexo y Tramo de Edad.</t>
  </si>
  <si>
    <t>(4) Cotizantes que se cambian de Isapre, Cotización Pactada promedio y Número de cargas promedio, por Sexo y Tramo de Edad.</t>
  </si>
  <si>
    <t>(3) Diferencia de Cotizantes que abandonan y los que ingresan al Sistema Isapre, Cotización Pactada promedio y Número de cargas promedio, por Sexo y Tramo de Edad.</t>
  </si>
  <si>
    <t>(5) Cotizantes Vigentes, Cotización Pactada promedio y Número de cargas promedio, por Sexo y Tramo de Edad.</t>
  </si>
  <si>
    <t>XV</t>
  </si>
  <si>
    <t>I</t>
  </si>
  <si>
    <t>II</t>
  </si>
  <si>
    <t>III</t>
  </si>
  <si>
    <t>IV</t>
  </si>
  <si>
    <t>V</t>
  </si>
  <si>
    <t>VI</t>
  </si>
  <si>
    <t>VII</t>
  </si>
  <si>
    <t>XVI</t>
  </si>
  <si>
    <t>VIII</t>
  </si>
  <si>
    <t>IX</t>
  </si>
  <si>
    <t>XIV</t>
  </si>
  <si>
    <t>X</t>
  </si>
  <si>
    <t>XI</t>
  </si>
  <si>
    <t>XII</t>
  </si>
  <si>
    <t>RM</t>
  </si>
  <si>
    <t>SI</t>
  </si>
  <si>
    <r>
      <t xml:space="preserve">La </t>
    </r>
    <r>
      <rPr>
        <u/>
        <sz val="9"/>
        <rFont val="Verdana"/>
        <family val="2"/>
      </rPr>
      <t>Diferencia de Cotizantes</t>
    </r>
    <r>
      <rPr>
        <sz val="9"/>
        <rFont val="Verdana"/>
        <family val="2"/>
      </rPr>
      <t xml:space="preserve"> corresponde al resultado neto entre los cotizantes que </t>
    </r>
    <r>
      <rPr>
        <u/>
        <sz val="9"/>
        <rFont val="Verdana"/>
        <family val="2"/>
      </rPr>
      <t>ingresan</t>
    </r>
    <r>
      <rPr>
        <sz val="9"/>
        <rFont val="Verdana"/>
        <family val="2"/>
      </rPr>
      <t xml:space="preserve"> al Sistema Isapre (Cuadro 2) y los que lo </t>
    </r>
    <r>
      <rPr>
        <u/>
        <sz val="9"/>
        <rFont val="Verdana"/>
        <family val="2"/>
      </rPr>
      <t>abandonan</t>
    </r>
    <r>
      <rPr>
        <sz val="9"/>
        <rFont val="Verdana"/>
        <family val="2"/>
      </rPr>
      <t xml:space="preserve"> (Cuadro 1), considerando también las diferencias en la Cotización Pactada promedio y Número de Cargas promedio, para cada Tramo de Edad, Sexo y Región.</t>
    </r>
  </si>
  <si>
    <t>XV - REGIÓN DE ARICA Y PARINACOTA</t>
  </si>
  <si>
    <t>NIVEL NACIONAL</t>
  </si>
  <si>
    <t>Cuadro</t>
  </si>
  <si>
    <t>Tramo de Edad</t>
  </si>
  <si>
    <t>Sistema Isapre</t>
  </si>
  <si>
    <t>N° Cotizantes</t>
  </si>
  <si>
    <t>% de Cotizantes Vigentes</t>
  </si>
  <si>
    <t>Cotización Pactada Promedio por Cotizante ($)</t>
  </si>
  <si>
    <t>N° Cargas Promedio por Cotizante</t>
  </si>
  <si>
    <t>Sexo Femenino</t>
  </si>
  <si>
    <t>Sexo Masculino</t>
  </si>
  <si>
    <t>Sin Información Sexo</t>
  </si>
  <si>
    <t>Cotizantes que abandonan el Sistema Isapre</t>
  </si>
  <si>
    <t>0 a 19 años</t>
  </si>
  <si>
    <t>20 a 24 años</t>
  </si>
  <si>
    <t>25 a 29 años</t>
  </si>
  <si>
    <t>30 a 34 años</t>
  </si>
  <si>
    <t>35 a 39 años</t>
  </si>
  <si>
    <t>40 a 44 años</t>
  </si>
  <si>
    <t>45 a 49 años</t>
  </si>
  <si>
    <t>50 a 54 años</t>
  </si>
  <si>
    <t>55 a 59 años</t>
  </si>
  <si>
    <t>60 a 64 años</t>
  </si>
  <si>
    <t>65 y más años</t>
  </si>
  <si>
    <t>Cotizantes que ingresan al Sistema Isapre</t>
  </si>
  <si>
    <t>Diferencia de Cotizantes</t>
  </si>
  <si>
    <t>Cotizantes que se cambian de Isapre</t>
  </si>
  <si>
    <t>Cotizantes Vigentes</t>
  </si>
  <si>
    <t>Nacional</t>
  </si>
  <si>
    <t>I - REGIÓN DE TARAPACÁ</t>
  </si>
  <si>
    <t>II - REGIÓN DE ANTOFAGASTA</t>
  </si>
  <si>
    <t>III - REGIÓN DE ATACAMA</t>
  </si>
  <si>
    <t>IV - REGIÓN DE COQUIMBO</t>
  </si>
  <si>
    <t>V - REGIÓN DE VALPARAISO</t>
  </si>
  <si>
    <t>VI - REGIÓN DEL LIBERTADOR BERNARDO O´HIGGINS</t>
  </si>
  <si>
    <t>VII - REGIÓN DEL MAULE</t>
  </si>
  <si>
    <t>XVI- REGIÓN DE ÑUBLE</t>
  </si>
  <si>
    <t>VIII - REGIÓN DEL BIOBÍO</t>
  </si>
  <si>
    <t>IX - REGIÓN DE LA ARAUCANÍA</t>
  </si>
  <si>
    <t>XIV - REGIÓN DE LOS RÍOS</t>
  </si>
  <si>
    <t>X - REGIÓN DE LOS LAGOS</t>
  </si>
  <si>
    <t>XI - REGIÓN DE AYSÉN DEL GENERAL CARLOS IBÁÑEZ DEL CAMPO</t>
  </si>
  <si>
    <t>XII - REGIÓN DE MAGALLANES Y LA ANTÁRTICA CHILENA</t>
  </si>
  <si>
    <t>XIII - REGIÓN METROPOLITANA DE SANTIAGO</t>
  </si>
  <si>
    <t>S/I - SIN INFORMACIÓN DE REGIÓN</t>
  </si>
  <si>
    <t>TOTAL</t>
  </si>
  <si>
    <r>
      <t xml:space="preserve">Los Cotizantes que </t>
    </r>
    <r>
      <rPr>
        <u/>
        <sz val="9"/>
        <rFont val="Verdana"/>
        <family val="2"/>
      </rPr>
      <t>abandonan el Sistema Isapre</t>
    </r>
    <r>
      <rPr>
        <sz val="9"/>
        <rFont val="Verdana"/>
        <family val="2"/>
      </rPr>
      <t xml:space="preserve"> son aquellos Cotizantes que se encontraban con beneficios vigentes en el periodo 1 de información (del año anterior) y no se encuentran en el periodo 2 de información (del año actual). Se infiere que estos cotizantes se cambiaron a FONASA, a otro Sistema de Salud, o que han fallecido. Para ellos se incorpora el porcentaje que significan respecto al total de Cotizantes Vigentes (del periodo de información 2), la Cotización Pactada promedio (actualizada según variación del IPC entre ambos periodos) y el Número de Cargas promedio, para cada Tramo de Edad, Sexo y Región, que fueron informados en el periodo de información 1.</t>
    </r>
  </si>
  <si>
    <r>
      <t xml:space="preserve">Los Cotizantes que </t>
    </r>
    <r>
      <rPr>
        <u/>
        <sz val="9"/>
        <rFont val="Verdana"/>
        <family val="2"/>
      </rPr>
      <t>ingresan al Sistema Isapre</t>
    </r>
    <r>
      <rPr>
        <sz val="9"/>
        <rFont val="Verdana"/>
        <family val="2"/>
      </rPr>
      <t xml:space="preserve"> son aquellos Cotizantes que no se encontraban en el periodo 1 de información (del año anterior) y se encuentran con beneficios vigentes en el periodo 2 de información (del año actual). Se infiere que estos cotizantes vienen de FONASA u otro Sistema de Salud o que ingresan por primera vez a trabajar. Para ellos se incorpora el porcentaje que significan respecto al total de Cotizantes Vigentes, la Cotización Pactada promedio y el Número de Cargas promedio, para cada Tramo de Edad, Sexo y Región, que fueron informados en el periodo de información 2.</t>
    </r>
  </si>
  <si>
    <r>
      <t xml:space="preserve">Los Cotizantes que </t>
    </r>
    <r>
      <rPr>
        <u/>
        <sz val="9"/>
        <rFont val="Verdana"/>
        <family val="2"/>
      </rPr>
      <t>se cambian de Isapre</t>
    </r>
    <r>
      <rPr>
        <sz val="9"/>
        <rFont val="Verdana"/>
        <family val="2"/>
      </rPr>
      <t xml:space="preserve"> son aquellos Cotizantes que en el periodo de información 2 (año actual) se encuentran con beneficios vigentes en una Isapre distinta a la que se encontraban en el periodo de información 1 (año anterior). Para ellos se incorpora el porcentaje que significan respecto al total de Cotizantes Vigentes, la Cotización Pactada promedio y el Número de Cargas promedio, para cada tramo de edad, Sexo y Región, que fueron informados en el periodo de información 2.</t>
    </r>
  </si>
  <si>
    <t>ESTADÍSTICA MENSUAL DE MOVILIDAD DE CARTERA DE COTIZANTES DEL SISTEMA ISAPRE A NIVEL REGIONAL</t>
  </si>
  <si>
    <r>
      <t xml:space="preserve">La </t>
    </r>
    <r>
      <rPr>
        <b/>
        <sz val="9"/>
        <color indexed="63"/>
        <rFont val="Verdana"/>
        <family val="2"/>
      </rPr>
      <t>Estadística Mensual de Movilidad de Cartera de Cotizantes del Sistema Isapre a Nivel Regional</t>
    </r>
    <r>
      <rPr>
        <sz val="9"/>
        <color indexed="63"/>
        <rFont val="Verdana"/>
        <family val="2"/>
      </rPr>
      <t xml:space="preserve"> contiene los siguientes cuadros de información, a Nivel Nacional y para cada Región del país:</t>
    </r>
  </si>
  <si>
    <t>Estadística Mensual de Movilidad de Cartera de Cotizantes del Sistema Isapre - Nivel Nacional</t>
  </si>
  <si>
    <t>Estadística Mensual de Movilidad de Cartera de Cotizantes del Sistema Isapre a Nivel Regional - Región de Arica y Parinacota</t>
  </si>
  <si>
    <t>Estadística Mensual de Movilidad de Cartera de Cotizantes del Sistema Isapre a Nivel Regional - Región de Tarapacá</t>
  </si>
  <si>
    <t>Estadística Mensual de Movilidad de Cartera de Cotizantes del Sistema Isapre a Nivel Regional - Región de Antofagasta</t>
  </si>
  <si>
    <t>Estadística Mensual de Movilidad de Cartera de Cotizantes del Sistema Isapre a Nivel Regional - Región de Atacama</t>
  </si>
  <si>
    <t>Estadística Mensual de Movilidad de Cartera de Cotizantes del Sistema Isapre a Nivel Regional - Región de Coquimbo</t>
  </si>
  <si>
    <t>Estadística Mensual de Movilidad de Cartera de Cotizantes del Sistema Isapre a Nivel Regional - Región del Libertador Bernardo O´higgins</t>
  </si>
  <si>
    <t>Estadística Mensual de Movilidad de Cartera de Cotizantes del Sistema Isapre a Nivel Regional - Región del Maule</t>
  </si>
  <si>
    <t>Estadística Mensual de Movilidad de Cartera de Cotizantes del Sistema Isapre a Nivel Regional - Región de Ñuble</t>
  </si>
  <si>
    <t>Estadística Mensual de Movilidad de Cartera de Cotizantes del Sistema Isapre a Nivel Regional - Región del Biobío</t>
  </si>
  <si>
    <t>Estadística Mensual de Movilidad de Cartera de Cotizantes del Sistema Isapre a Nivel Regional - Región de La Araucanía</t>
  </si>
  <si>
    <t>Estadística Mensual de Movilidad de Cartera de Cotizantes del Sistema Isapre a Nivel Regional - Región de Los Ríos</t>
  </si>
  <si>
    <t>Estadística Mensual de Movilidad de Cartera de Cotizantes del Sistema Isapre a Nivel Regional - Región de Los Lagos</t>
  </si>
  <si>
    <t>Estadística Mensual de Movilidad de Cartera de Cotizantes del Sistema Isapre a Nivel Regional - Región de Aysén del General Carlos Ibáñez del Campo</t>
  </si>
  <si>
    <t>Estadística Mensual de Movilidad de Cartera de Cotizantes del Sistema Isapre a Nivel Regional - Región de Magallanes y la Antártica Chilena</t>
  </si>
  <si>
    <t>Estadística Mensual de Movilidad de Cartera de Cotizantes del Sistema Isapre a Nivel Regional - Región Metropolitana de Santiago</t>
  </si>
  <si>
    <t>Estadística Mensual de Movilidad de Cartera de Cotizantes del Sistema Isapre a Nivel Regional - Sin Información Región</t>
  </si>
  <si>
    <t>(2) Cotizantes que ingresan al Sistema Isapre, Cotización Pactada promedio y Número de cargas promedio, por Sexo y Tramo de Edad.</t>
  </si>
  <si>
    <t>Los Cotizantes que se movilizan en el Sistema Isapre corresponde a la sumatoria de aquellos que ingresaron al Sistema, los que lo abandonaron y los que se cambiaron de Isapre.</t>
  </si>
  <si>
    <t>Estadística Mensual de Movilidad de Cartera de Cotizantes del Sistema Isapre a Nivel Regional - Región de Valparaíso</t>
  </si>
  <si>
    <t>FICHA METADATOS</t>
  </si>
  <si>
    <t>ITEM</t>
  </si>
  <si>
    <t>DETALLE</t>
  </si>
  <si>
    <t>Título</t>
  </si>
  <si>
    <t>Resumen</t>
  </si>
  <si>
    <t>Fuente de Información</t>
  </si>
  <si>
    <t xml:space="preserve">Archivos Maestros de Cotizantes y Cargas de Isapres, Contratos y Cotizaciones de Salud. </t>
  </si>
  <si>
    <t>Cobertura</t>
  </si>
  <si>
    <t>Universo</t>
  </si>
  <si>
    <t>Frecuencia de Publicación</t>
  </si>
  <si>
    <t>Mensual.</t>
  </si>
  <si>
    <t>Periodo de Análisis de la Estadística</t>
  </si>
  <si>
    <t>Área Responsable</t>
  </si>
  <si>
    <t>Unidad de Datos y Estadísticas.</t>
  </si>
  <si>
    <t>Modo de Recolección de Datos</t>
  </si>
  <si>
    <t>Registro administrativo. Información proporcionada por las Instituciones de Salud Previsional, vía extranet.</t>
  </si>
  <si>
    <t>Palabras Claves</t>
  </si>
  <si>
    <t>Estadistica Mensual de Movilidad de Cartera de Cotizantes del Sistema Isapre a Nivel Regional.</t>
  </si>
  <si>
    <t xml:space="preserve">Contiene información de los Cotizantes que se movilizan en el Sistema Isapre: Cotizantes que abandonan el Sistema Isapre, Cotizantes que ingresan al Sistema Isapre y Cotizantes que se cambian de Isapre, Cargas y Cotización promedio, por Tramo de Edad y Sexo del Cotizante. </t>
  </si>
  <si>
    <t>Nacional y Regional.</t>
  </si>
  <si>
    <t>Cotizantes del Sistema Isapre, con beneficios vigentes.</t>
  </si>
  <si>
    <t>Cotizantes, Isapres, Movilidad.</t>
  </si>
  <si>
    <t>Ficha Metadatos</t>
  </si>
  <si>
    <t>Ficha Metadatos de la Estadística.</t>
  </si>
  <si>
    <t>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</si>
</sst>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_ * #,##0.0_ ;_ * \-#,##0.0_ ;_ * &quot;-&quot;_ ;_ @_ "/>
  </numFmts>
  <fonts count="30" x14ac:knownFonts="1">
    <font>
      <sz val="9"/>
      <color theme="1"/>
      <name val="Calibri"/>
      <family val="2"/>
      <scheme val="minor"/>
    </font>
    <font>
      <b/>
      <sz val="9"/>
      <color indexed="63"/>
      <name val="Verdana"/>
      <family val="2"/>
    </font>
    <font>
      <sz val="12"/>
      <name val="Times"/>
      <family val="1"/>
    </font>
    <font>
      <sz val="9"/>
      <name val="Verdana"/>
      <family val="2"/>
    </font>
    <font>
      <sz val="10"/>
      <name val="Helv"/>
    </font>
    <font>
      <b/>
      <sz val="9"/>
      <name val="Verdana"/>
      <family val="2"/>
    </font>
    <font>
      <u/>
      <sz val="9.6"/>
      <color indexed="12"/>
      <name val="Times"/>
      <family val="1"/>
    </font>
    <font>
      <b/>
      <i/>
      <sz val="9"/>
      <color indexed="8"/>
      <name val="Verdana"/>
      <family val="2"/>
    </font>
    <font>
      <b/>
      <sz val="10.5"/>
      <color rgb="FF0067B7"/>
      <name val="Verdana"/>
      <family val="2"/>
    </font>
    <font>
      <sz val="8.5"/>
      <name val="Verdana"/>
      <family val="2"/>
    </font>
    <font>
      <b/>
      <sz val="8.5"/>
      <name val="Verdana"/>
      <family val="2"/>
    </font>
    <font>
      <sz val="8"/>
      <name val="Verdana"/>
      <family val="2"/>
    </font>
    <font>
      <b/>
      <sz val="15"/>
      <color rgb="FF0067B7"/>
      <name val="Verdana"/>
      <family val="2"/>
    </font>
    <font>
      <b/>
      <sz val="15"/>
      <color rgb="FF0070C0"/>
      <name val="Verdana"/>
      <family val="2"/>
    </font>
    <font>
      <sz val="10"/>
      <name val="Verdana"/>
      <family val="2"/>
    </font>
    <font>
      <sz val="12"/>
      <name val="Verdana"/>
      <family val="2"/>
    </font>
    <font>
      <b/>
      <sz val="12"/>
      <color indexed="63"/>
      <name val="Verdana"/>
      <family val="2"/>
    </font>
    <font>
      <b/>
      <sz val="10"/>
      <name val="Verdana"/>
      <family val="2"/>
    </font>
    <font>
      <sz val="9"/>
      <color theme="1"/>
      <name val="Verdana"/>
      <family val="2"/>
    </font>
    <font>
      <b/>
      <sz val="12"/>
      <name val="Verdana"/>
      <family val="2"/>
    </font>
    <font>
      <b/>
      <sz val="14"/>
      <color rgb="FF0067B7"/>
      <name val="Verdana"/>
      <family val="2"/>
    </font>
    <font>
      <b/>
      <u/>
      <sz val="10"/>
      <name val="Verdana"/>
      <family val="2"/>
    </font>
    <font>
      <b/>
      <sz val="8"/>
      <color theme="1"/>
      <name val="Verdana"/>
      <family val="2"/>
    </font>
    <font>
      <b/>
      <sz val="8"/>
      <name val="Verdana"/>
      <family val="2"/>
    </font>
    <font>
      <sz val="8.5"/>
      <color theme="1"/>
      <name val="Verdana"/>
      <family val="2"/>
    </font>
    <font>
      <sz val="9"/>
      <color indexed="63"/>
      <name val="Verdana"/>
      <family val="2"/>
    </font>
    <font>
      <sz val="9"/>
      <color theme="1"/>
      <name val="Calibri"/>
      <family val="2"/>
      <scheme val="minor"/>
    </font>
    <font>
      <u/>
      <sz val="9"/>
      <name val="Verdana"/>
      <family val="2"/>
    </font>
    <font>
      <sz val="8.5"/>
      <color rgb="FFFF0000"/>
      <name val="Verdana"/>
      <family val="2"/>
    </font>
    <font>
      <b/>
      <sz val="14"/>
      <color rgb="FF0070C0"/>
      <name val="Verdan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7">
    <border>
      <left/>
      <right/>
      <top/>
      <bottom/>
      <diagonal/>
    </border>
    <border>
      <left style="dotted">
        <color indexed="8"/>
      </left>
      <right/>
      <top/>
      <bottom/>
      <diagonal/>
    </border>
    <border>
      <left/>
      <right style="dotted">
        <color indexed="8"/>
      </right>
      <top/>
      <bottom/>
      <diagonal/>
    </border>
    <border>
      <left/>
      <right/>
      <top/>
      <bottom style="double">
        <color theme="0" tint="-0.499984740745262"/>
      </bottom>
      <diagonal/>
    </border>
    <border>
      <left style="dotted">
        <color theme="0" tint="-0.499984740745262"/>
      </left>
      <right/>
      <top/>
      <bottom/>
      <diagonal/>
    </border>
    <border>
      <left style="dotted">
        <color theme="0" tint="-0.499984740745262"/>
      </left>
      <right/>
      <top/>
      <bottom style="double">
        <color theme="0" tint="-0.499984740745262"/>
      </bottom>
      <diagonal/>
    </border>
    <border>
      <left/>
      <right/>
      <top style="thin">
        <color indexed="8"/>
      </top>
      <bottom/>
      <diagonal/>
    </border>
    <border>
      <left/>
      <right style="dotted">
        <color indexed="8"/>
      </right>
      <top style="thin">
        <color indexed="8"/>
      </top>
      <bottom/>
      <diagonal/>
    </border>
    <border>
      <left/>
      <right/>
      <top style="thin">
        <color indexed="8"/>
      </top>
      <bottom style="thin">
        <color indexed="64"/>
      </bottom>
      <diagonal/>
    </border>
    <border>
      <left style="dotted">
        <color indexed="8"/>
      </left>
      <right/>
      <top style="thin">
        <color indexed="8"/>
      </top>
      <bottom style="thin">
        <color indexed="64"/>
      </bottom>
      <diagonal/>
    </border>
    <border>
      <left/>
      <right style="dotted">
        <color indexed="8"/>
      </right>
      <top/>
      <bottom style="thin">
        <color indexed="64"/>
      </bottom>
      <diagonal/>
    </border>
    <border>
      <left/>
      <right style="dotted">
        <color theme="0" tint="-0.499984740745262"/>
      </right>
      <top/>
      <bottom/>
      <diagonal/>
    </border>
    <border>
      <left style="dotted">
        <color auto="1"/>
      </left>
      <right/>
      <top/>
      <bottom/>
      <diagonal/>
    </border>
    <border>
      <left/>
      <right/>
      <top/>
      <bottom style="dotted">
        <color auto="1"/>
      </bottom>
      <diagonal/>
    </border>
    <border>
      <left style="dotted">
        <color auto="1"/>
      </left>
      <right/>
      <top/>
      <bottom style="dotted">
        <color auto="1"/>
      </bottom>
      <diagonal/>
    </border>
    <border>
      <left/>
      <right/>
      <top style="dotted">
        <color auto="1"/>
      </top>
      <bottom style="dotted">
        <color auto="1"/>
      </bottom>
      <diagonal/>
    </border>
    <border>
      <left style="dotted">
        <color auto="1"/>
      </left>
      <right/>
      <top style="dotted">
        <color auto="1"/>
      </top>
      <bottom style="dotted">
        <color auto="1"/>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right/>
      <top/>
      <bottom style="thin">
        <color indexed="64"/>
      </bottom>
      <diagonal/>
    </border>
    <border>
      <left/>
      <right style="dotted">
        <color indexed="8"/>
      </right>
      <top style="thin">
        <color indexed="8"/>
      </top>
      <bottom style="thin">
        <color indexed="64"/>
      </bottom>
      <diagonal/>
    </border>
    <border>
      <left style="dotted">
        <color indexed="8"/>
      </left>
      <right style="dotted">
        <color indexed="8"/>
      </right>
      <top style="thin">
        <color indexed="8"/>
      </top>
      <bottom/>
      <diagonal/>
    </border>
    <border>
      <left style="dotted">
        <color indexed="8"/>
      </left>
      <right style="dotted">
        <color indexed="8"/>
      </right>
      <top/>
      <bottom style="thin">
        <color indexed="8"/>
      </bottom>
      <diagonal/>
    </border>
    <border>
      <left style="dotted">
        <color indexed="8"/>
      </left>
      <right style="dotted">
        <color indexed="8"/>
      </right>
      <top/>
      <bottom/>
      <diagonal/>
    </border>
    <border>
      <left style="dotted">
        <color indexed="8"/>
      </left>
      <right style="dotted">
        <color indexed="8"/>
      </right>
      <top/>
      <bottom style="thin">
        <color indexed="64"/>
      </bottom>
      <diagonal/>
    </border>
    <border>
      <left style="dotted">
        <color indexed="64"/>
      </left>
      <right/>
      <top/>
      <bottom style="thin">
        <color indexed="64"/>
      </bottom>
      <diagonal/>
    </border>
  </borders>
  <cellStyleXfs count="6">
    <xf numFmtId="0" fontId="0" fillId="0" borderId="0"/>
    <xf numFmtId="164" fontId="2" fillId="0" borderId="0"/>
    <xf numFmtId="37" fontId="4" fillId="0" borderId="0"/>
    <xf numFmtId="0" fontId="6" fillId="0" borderId="0" applyNumberFormat="0" applyFill="0" applyBorder="0" applyAlignment="0" applyProtection="0">
      <alignment vertical="top"/>
      <protection locked="0"/>
    </xf>
    <xf numFmtId="41" fontId="26" fillId="0" borderId="0" applyFont="0" applyFill="0" applyBorder="0" applyAlignment="0" applyProtection="0"/>
    <xf numFmtId="9" fontId="26" fillId="0" borderId="0" applyFont="0" applyFill="0" applyBorder="0" applyAlignment="0" applyProtection="0"/>
  </cellStyleXfs>
  <cellXfs count="129">
    <xf numFmtId="0" fontId="0" fillId="0" borderId="0" xfId="0"/>
    <xf numFmtId="0" fontId="9" fillId="2" borderId="0" xfId="0" applyFont="1" applyFill="1" applyAlignment="1">
      <alignment vertical="center"/>
    </xf>
    <xf numFmtId="0" fontId="9" fillId="2" borderId="0" xfId="0" applyFont="1" applyFill="1" applyAlignment="1">
      <alignment vertical="center" wrapText="1"/>
    </xf>
    <xf numFmtId="0" fontId="10" fillId="2" borderId="0" xfId="0" applyFont="1" applyFill="1" applyAlignment="1">
      <alignment vertical="center"/>
    </xf>
    <xf numFmtId="164" fontId="13" fillId="2" borderId="0" xfId="1" applyFont="1" applyFill="1" applyAlignment="1">
      <alignment vertical="center"/>
    </xf>
    <xf numFmtId="164" fontId="15" fillId="2" borderId="0" xfId="1" applyFont="1" applyFill="1" applyAlignment="1">
      <alignment vertical="center"/>
    </xf>
    <xf numFmtId="164" fontId="3" fillId="2" borderId="0" xfId="1" applyFont="1" applyFill="1" applyAlignment="1">
      <alignment vertical="center"/>
    </xf>
    <xf numFmtId="164" fontId="1" fillId="2" borderId="0" xfId="1" applyFont="1" applyFill="1" applyAlignment="1">
      <alignment horizontal="left" vertical="center"/>
    </xf>
    <xf numFmtId="164" fontId="3" fillId="2" borderId="0" xfId="1" applyFont="1" applyFill="1" applyAlignment="1">
      <alignment vertical="center" wrapText="1"/>
    </xf>
    <xf numFmtId="164" fontId="3" fillId="2" borderId="0" xfId="1" applyFont="1" applyFill="1" applyBorder="1" applyAlignment="1">
      <alignment vertical="center"/>
    </xf>
    <xf numFmtId="17" fontId="7" fillId="2" borderId="0" xfId="0" quotePrefix="1" applyNumberFormat="1" applyFont="1" applyFill="1" applyBorder="1" applyAlignment="1">
      <alignment vertical="center"/>
    </xf>
    <xf numFmtId="49" fontId="1" fillId="2" borderId="0" xfId="0" applyNumberFormat="1" applyFont="1" applyFill="1" applyAlignment="1" applyProtection="1">
      <alignment vertical="center"/>
    </xf>
    <xf numFmtId="164" fontId="16" fillId="2" borderId="0" xfId="1" applyFont="1" applyFill="1" applyAlignment="1">
      <alignment vertical="center"/>
    </xf>
    <xf numFmtId="164" fontId="5" fillId="2" borderId="0" xfId="3" applyNumberFormat="1" applyFont="1" applyFill="1" applyAlignment="1" applyProtection="1">
      <alignment vertical="center"/>
    </xf>
    <xf numFmtId="164" fontId="14" fillId="2" borderId="0" xfId="1" applyFont="1" applyFill="1" applyAlignment="1">
      <alignment vertical="center"/>
    </xf>
    <xf numFmtId="164" fontId="19" fillId="2" borderId="0" xfId="1" applyFont="1" applyFill="1" applyAlignment="1">
      <alignment horizontal="right" vertical="center"/>
    </xf>
    <xf numFmtId="164" fontId="20" fillId="2" borderId="0" xfId="1" applyFont="1" applyFill="1" applyAlignment="1">
      <alignment vertical="center"/>
    </xf>
    <xf numFmtId="0" fontId="18" fillId="2" borderId="0" xfId="0" applyFont="1" applyFill="1" applyAlignment="1">
      <alignment vertical="center"/>
    </xf>
    <xf numFmtId="37" fontId="17" fillId="2" borderId="0" xfId="2" applyFont="1" applyFill="1" applyBorder="1" applyAlignment="1">
      <alignment horizontal="center" vertical="center"/>
    </xf>
    <xf numFmtId="37" fontId="17" fillId="2" borderId="4" xfId="2" applyFont="1" applyFill="1" applyBorder="1" applyAlignment="1">
      <alignment horizontal="center" vertical="center"/>
    </xf>
    <xf numFmtId="17" fontId="8" fillId="2" borderId="0" xfId="0" applyNumberFormat="1" applyFont="1" applyFill="1" applyAlignment="1" applyProtection="1">
      <alignment horizontal="center" vertical="center"/>
    </xf>
    <xf numFmtId="0" fontId="14" fillId="2" borderId="0" xfId="0" applyFont="1" applyFill="1" applyAlignment="1">
      <alignment vertical="center"/>
    </xf>
    <xf numFmtId="164" fontId="9" fillId="2" borderId="0" xfId="1" applyFont="1" applyFill="1" applyAlignment="1">
      <alignment vertical="center"/>
    </xf>
    <xf numFmtId="37" fontId="9" fillId="2" borderId="0" xfId="0" applyNumberFormat="1" applyFont="1" applyFill="1" applyAlignment="1" applyProtection="1">
      <alignment horizontal="center" vertical="center"/>
    </xf>
    <xf numFmtId="37" fontId="9" fillId="2" borderId="0" xfId="0" applyNumberFormat="1" applyFont="1" applyFill="1" applyAlignment="1" applyProtection="1">
      <alignment vertical="center" wrapText="1"/>
    </xf>
    <xf numFmtId="37" fontId="17" fillId="2" borderId="3" xfId="2" applyFont="1" applyFill="1" applyBorder="1" applyAlignment="1">
      <alignment horizontal="center" vertical="center"/>
    </xf>
    <xf numFmtId="164" fontId="25" fillId="2" borderId="0" xfId="1" applyFont="1" applyFill="1" applyBorder="1" applyAlignment="1">
      <alignment horizontal="left" vertical="center"/>
    </xf>
    <xf numFmtId="0" fontId="24" fillId="2" borderId="0" xfId="0" applyFont="1" applyFill="1" applyBorder="1" applyAlignment="1">
      <alignment horizontal="left" vertical="center"/>
    </xf>
    <xf numFmtId="164" fontId="19" fillId="2" borderId="0" xfId="1" quotePrefix="1" applyFont="1" applyFill="1" applyAlignment="1">
      <alignment horizontal="left" vertical="center"/>
    </xf>
    <xf numFmtId="37" fontId="17" fillId="2" borderId="12" xfId="2" applyFont="1" applyFill="1" applyBorder="1" applyAlignment="1">
      <alignment horizontal="center" vertical="center"/>
    </xf>
    <xf numFmtId="164" fontId="14" fillId="2" borderId="0" xfId="1" applyFont="1" applyFill="1" applyBorder="1" applyAlignment="1">
      <alignment vertical="center"/>
    </xf>
    <xf numFmtId="37" fontId="5" fillId="2" borderId="13" xfId="2" applyFont="1" applyFill="1" applyBorder="1" applyAlignment="1">
      <alignment horizontal="center" vertical="center"/>
    </xf>
    <xf numFmtId="37" fontId="5" fillId="2" borderId="15" xfId="2" applyFont="1" applyFill="1" applyBorder="1" applyAlignment="1">
      <alignment horizontal="center" vertical="center"/>
    </xf>
    <xf numFmtId="164" fontId="3" fillId="2" borderId="0" xfId="1" applyFont="1" applyFill="1" applyAlignment="1">
      <alignment horizontal="justify" vertical="center"/>
    </xf>
    <xf numFmtId="37" fontId="21" fillId="2" borderId="0" xfId="0" applyNumberFormat="1" applyFont="1" applyFill="1" applyAlignment="1" applyProtection="1">
      <alignment vertical="center"/>
    </xf>
    <xf numFmtId="41" fontId="9" fillId="2" borderId="0" xfId="4" applyFont="1" applyFill="1" applyAlignment="1" applyProtection="1">
      <alignment vertical="center"/>
    </xf>
    <xf numFmtId="41" fontId="9" fillId="2" borderId="0" xfId="4" applyFont="1" applyFill="1" applyAlignment="1">
      <alignment vertical="center"/>
    </xf>
    <xf numFmtId="164" fontId="11" fillId="2" borderId="0" xfId="1" applyFont="1" applyFill="1" applyAlignment="1">
      <alignment vertical="center"/>
    </xf>
    <xf numFmtId="0" fontId="22" fillId="2" borderId="0" xfId="0" applyFont="1" applyFill="1" applyAlignment="1">
      <alignment vertical="center"/>
    </xf>
    <xf numFmtId="37" fontId="17" fillId="2" borderId="3" xfId="2" applyFont="1" applyFill="1" applyBorder="1" applyAlignment="1">
      <alignment horizontal="center" vertical="center"/>
    </xf>
    <xf numFmtId="37" fontId="21" fillId="2" borderId="0" xfId="0" applyNumberFormat="1" applyFont="1" applyFill="1" applyAlignment="1" applyProtection="1">
      <alignment horizontal="center" vertical="center"/>
    </xf>
    <xf numFmtId="0" fontId="24" fillId="2" borderId="4" xfId="0" applyFont="1" applyFill="1" applyBorder="1" applyAlignment="1">
      <alignment horizontal="left" vertical="center" indent="2"/>
    </xf>
    <xf numFmtId="0" fontId="28" fillId="2" borderId="0" xfId="0" applyFont="1" applyFill="1" applyAlignment="1">
      <alignment vertical="center"/>
    </xf>
    <xf numFmtId="41" fontId="9" fillId="2" borderId="1" xfId="4" applyFont="1" applyFill="1" applyBorder="1" applyAlignment="1" applyProtection="1">
      <alignment vertical="center"/>
    </xf>
    <xf numFmtId="41" fontId="9" fillId="2" borderId="0" xfId="4" applyFont="1" applyFill="1" applyBorder="1" applyAlignment="1" applyProtection="1">
      <alignment vertical="center"/>
    </xf>
    <xf numFmtId="41" fontId="10" fillId="2" borderId="0" xfId="4" applyFont="1" applyFill="1" applyBorder="1" applyAlignment="1" applyProtection="1">
      <alignment vertical="center"/>
    </xf>
    <xf numFmtId="41" fontId="10" fillId="2" borderId="20" xfId="4" applyFont="1" applyFill="1" applyBorder="1" applyAlignment="1" applyProtection="1">
      <alignment vertical="center"/>
    </xf>
    <xf numFmtId="37" fontId="10" fillId="2" borderId="0" xfId="0" applyNumberFormat="1" applyFont="1" applyFill="1" applyAlignment="1" applyProtection="1">
      <alignment vertical="center" wrapText="1"/>
    </xf>
    <xf numFmtId="37" fontId="10" fillId="2" borderId="0" xfId="0" applyNumberFormat="1" applyFont="1" applyFill="1" applyAlignment="1" applyProtection="1">
      <alignment vertical="center"/>
    </xf>
    <xf numFmtId="165" fontId="9" fillId="2" borderId="0" xfId="5" applyNumberFormat="1" applyFont="1" applyFill="1" applyAlignment="1">
      <alignment vertical="center"/>
    </xf>
    <xf numFmtId="165" fontId="21" fillId="2" borderId="0" xfId="5" applyNumberFormat="1" applyFont="1" applyFill="1" applyAlignment="1" applyProtection="1">
      <alignment vertical="center"/>
    </xf>
    <xf numFmtId="165" fontId="8" fillId="2" borderId="0" xfId="5" applyNumberFormat="1" applyFont="1" applyFill="1" applyAlignment="1" applyProtection="1">
      <alignment horizontal="center" vertical="center"/>
    </xf>
    <xf numFmtId="165" fontId="23" fillId="3" borderId="17" xfId="5" applyNumberFormat="1" applyFont="1" applyFill="1" applyBorder="1" applyAlignment="1" applyProtection="1">
      <alignment horizontal="center" vertical="center" wrapText="1"/>
    </xf>
    <xf numFmtId="165" fontId="9" fillId="2" borderId="0" xfId="5" applyNumberFormat="1" applyFont="1" applyFill="1" applyBorder="1" applyAlignment="1" applyProtection="1">
      <alignment vertical="center"/>
    </xf>
    <xf numFmtId="165" fontId="10" fillId="2" borderId="20" xfId="5" applyNumberFormat="1" applyFont="1" applyFill="1" applyBorder="1" applyAlignment="1" applyProtection="1">
      <alignment vertical="center"/>
    </xf>
    <xf numFmtId="165" fontId="9" fillId="2" borderId="0" xfId="5" applyNumberFormat="1" applyFont="1" applyFill="1" applyAlignment="1" applyProtection="1">
      <alignment vertical="center"/>
    </xf>
    <xf numFmtId="165" fontId="9" fillId="2" borderId="0" xfId="5" applyNumberFormat="1" applyFont="1" applyFill="1" applyAlignment="1" applyProtection="1">
      <alignment vertical="center" wrapText="1"/>
    </xf>
    <xf numFmtId="41" fontId="21" fillId="2" borderId="0" xfId="4" applyFont="1" applyFill="1" applyAlignment="1" applyProtection="1">
      <alignment vertical="center"/>
    </xf>
    <xf numFmtId="41" fontId="8" fillId="2" borderId="0" xfId="4" applyFont="1" applyFill="1" applyAlignment="1" applyProtection="1">
      <alignment horizontal="center" vertical="center"/>
    </xf>
    <xf numFmtId="41" fontId="23" fillId="3" borderId="17" xfId="4" applyFont="1" applyFill="1" applyBorder="1" applyAlignment="1" applyProtection="1">
      <alignment horizontal="center" vertical="center" wrapText="1"/>
    </xf>
    <xf numFmtId="41" fontId="11" fillId="2" borderId="0" xfId="4" applyFont="1" applyFill="1" applyAlignment="1">
      <alignment vertical="center"/>
    </xf>
    <xf numFmtId="41" fontId="9" fillId="2" borderId="0" xfId="4" applyFont="1" applyFill="1" applyAlignment="1" applyProtection="1">
      <alignment vertical="center" wrapText="1"/>
    </xf>
    <xf numFmtId="166" fontId="9" fillId="2" borderId="0" xfId="4" applyNumberFormat="1" applyFont="1" applyFill="1" applyAlignment="1">
      <alignment vertical="center"/>
    </xf>
    <xf numFmtId="166" fontId="21" fillId="2" borderId="0" xfId="4" applyNumberFormat="1" applyFont="1" applyFill="1" applyAlignment="1" applyProtection="1">
      <alignment vertical="center"/>
    </xf>
    <xf numFmtId="166" fontId="8" fillId="2" borderId="0" xfId="4" applyNumberFormat="1" applyFont="1" applyFill="1" applyAlignment="1" applyProtection="1">
      <alignment horizontal="center" vertical="center"/>
    </xf>
    <xf numFmtId="166" fontId="23" fillId="3" borderId="17" xfId="4" applyNumberFormat="1" applyFont="1" applyFill="1" applyBorder="1" applyAlignment="1" applyProtection="1">
      <alignment horizontal="center" vertical="center" wrapText="1"/>
    </xf>
    <xf numFmtId="166" fontId="9" fillId="2" borderId="0" xfId="4" applyNumberFormat="1" applyFont="1" applyFill="1" applyBorder="1" applyAlignment="1" applyProtection="1">
      <alignment vertical="center"/>
    </xf>
    <xf numFmtId="166" fontId="10" fillId="2" borderId="20" xfId="4" applyNumberFormat="1" applyFont="1" applyFill="1" applyBorder="1" applyAlignment="1" applyProtection="1">
      <alignment vertical="center"/>
    </xf>
    <xf numFmtId="166" fontId="9" fillId="2" borderId="0" xfId="4" applyNumberFormat="1" applyFont="1" applyFill="1" applyAlignment="1" applyProtection="1">
      <alignment vertical="center"/>
    </xf>
    <xf numFmtId="166" fontId="11" fillId="2" borderId="0" xfId="4" applyNumberFormat="1" applyFont="1" applyFill="1" applyAlignment="1">
      <alignment vertical="center"/>
    </xf>
    <xf numFmtId="166" fontId="9" fillId="2" borderId="0" xfId="4" applyNumberFormat="1" applyFont="1" applyFill="1" applyAlignment="1" applyProtection="1">
      <alignment vertical="center" wrapText="1"/>
    </xf>
    <xf numFmtId="41" fontId="23" fillId="3" borderId="17" xfId="4" quotePrefix="1" applyFont="1" applyFill="1" applyBorder="1" applyAlignment="1" applyProtection="1">
      <alignment horizontal="center" vertical="center" wrapText="1"/>
    </xf>
    <xf numFmtId="41" fontId="23" fillId="3" borderId="18" xfId="4" quotePrefix="1" applyFont="1" applyFill="1" applyBorder="1" applyAlignment="1" applyProtection="1">
      <alignment horizontal="center" vertical="center" wrapText="1"/>
    </xf>
    <xf numFmtId="166" fontId="23" fillId="3" borderId="19" xfId="4" applyNumberFormat="1" applyFont="1" applyFill="1" applyBorder="1" applyAlignment="1" applyProtection="1">
      <alignment horizontal="center" vertical="center" wrapText="1"/>
    </xf>
    <xf numFmtId="166" fontId="9" fillId="2" borderId="2" xfId="4" applyNumberFormat="1" applyFont="1" applyFill="1" applyBorder="1" applyAlignment="1" applyProtection="1">
      <alignment vertical="center"/>
    </xf>
    <xf numFmtId="166" fontId="10" fillId="2" borderId="10" xfId="4" applyNumberFormat="1" applyFont="1" applyFill="1" applyBorder="1" applyAlignment="1" applyProtection="1">
      <alignment vertical="center"/>
    </xf>
    <xf numFmtId="165" fontId="10" fillId="2" borderId="0" xfId="5" applyNumberFormat="1" applyFont="1" applyFill="1" applyBorder="1" applyAlignment="1" applyProtection="1">
      <alignment vertical="center"/>
    </xf>
    <xf numFmtId="166" fontId="10" fillId="2" borderId="0" xfId="4"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xf>
    <xf numFmtId="37" fontId="10" fillId="2" borderId="0" xfId="0" applyNumberFormat="1" applyFont="1" applyFill="1" applyBorder="1" applyAlignment="1" applyProtection="1">
      <alignment horizontal="center" vertical="center" wrapText="1"/>
    </xf>
    <xf numFmtId="0" fontId="9" fillId="2" borderId="0" xfId="0" applyFont="1" applyFill="1" applyAlignment="1">
      <alignment horizontal="center" vertical="center"/>
    </xf>
    <xf numFmtId="41" fontId="10" fillId="2" borderId="0" xfId="4" applyFont="1" applyFill="1" applyBorder="1" applyAlignment="1" applyProtection="1">
      <alignment horizontal="center" vertical="center"/>
    </xf>
    <xf numFmtId="164" fontId="11" fillId="2" borderId="0" xfId="1" applyFont="1" applyFill="1" applyAlignment="1">
      <alignment horizontal="center" vertical="center"/>
    </xf>
    <xf numFmtId="37" fontId="9" fillId="2" borderId="0" xfId="0" applyNumberFormat="1" applyFont="1" applyFill="1" applyAlignment="1" applyProtection="1">
      <alignment horizontal="center" vertical="center" wrapText="1"/>
    </xf>
    <xf numFmtId="41" fontId="11" fillId="2" borderId="24" xfId="4" applyFont="1" applyFill="1" applyBorder="1" applyAlignment="1" applyProtection="1">
      <alignment horizontal="center" vertical="center"/>
    </xf>
    <xf numFmtId="41" fontId="23" fillId="2" borderId="25" xfId="4" applyFont="1" applyFill="1" applyBorder="1" applyAlignment="1" applyProtection="1">
      <alignment horizontal="center" vertical="center"/>
    </xf>
    <xf numFmtId="14" fontId="11" fillId="2" borderId="0" xfId="3" applyNumberFormat="1" applyFont="1" applyFill="1" applyAlignment="1" applyProtection="1">
      <alignment horizontal="center" vertical="center"/>
    </xf>
    <xf numFmtId="41" fontId="10" fillId="2" borderId="26" xfId="4" applyFont="1" applyFill="1" applyBorder="1" applyAlignment="1" applyProtection="1">
      <alignment vertical="center"/>
    </xf>
    <xf numFmtId="17" fontId="3" fillId="2" borderId="11" xfId="3" quotePrefix="1" applyNumberFormat="1" applyFont="1" applyFill="1" applyBorder="1" applyAlignment="1" applyProtection="1">
      <alignment horizontal="center" vertical="center"/>
    </xf>
    <xf numFmtId="164" fontId="13" fillId="2" borderId="0" xfId="1" applyFont="1" applyFill="1" applyAlignment="1">
      <alignment vertical="center" wrapText="1"/>
    </xf>
    <xf numFmtId="164" fontId="15" fillId="2" borderId="0" xfId="1" applyFont="1" applyFill="1" applyAlignment="1">
      <alignment vertical="center" wrapText="1"/>
    </xf>
    <xf numFmtId="164" fontId="19" fillId="2" borderId="0" xfId="1" applyFont="1" applyFill="1" applyAlignment="1">
      <alignment horizontal="left" vertical="center"/>
    </xf>
    <xf numFmtId="164" fontId="19" fillId="2" borderId="0" xfId="1" applyFont="1" applyFill="1" applyAlignment="1">
      <alignment vertical="center"/>
    </xf>
    <xf numFmtId="164" fontId="1" fillId="2" borderId="0" xfId="1" applyFont="1" applyFill="1" applyAlignment="1">
      <alignment horizontal="left" vertical="center" wrapText="1"/>
    </xf>
    <xf numFmtId="37" fontId="17" fillId="2" borderId="3" xfId="2" applyFont="1" applyFill="1" applyBorder="1" applyAlignment="1">
      <alignment horizontal="center" vertical="center" wrapText="1"/>
    </xf>
    <xf numFmtId="37" fontId="17" fillId="2" borderId="0" xfId="2" applyFont="1" applyFill="1" applyBorder="1" applyAlignment="1">
      <alignment horizontal="center" vertical="center" wrapText="1"/>
    </xf>
    <xf numFmtId="37" fontId="5" fillId="2" borderId="13" xfId="2" applyFont="1" applyFill="1" applyBorder="1" applyAlignment="1">
      <alignment horizontal="left" vertical="center" wrapText="1" indent="3"/>
    </xf>
    <xf numFmtId="37" fontId="5" fillId="2" borderId="15" xfId="2" applyFont="1" applyFill="1" applyBorder="1" applyAlignment="1">
      <alignment horizontal="left" vertical="center" wrapText="1" indent="3"/>
    </xf>
    <xf numFmtId="164" fontId="12" fillId="2" borderId="0" xfId="1" applyFont="1" applyFill="1" applyAlignment="1">
      <alignment horizontal="center" vertical="center"/>
    </xf>
    <xf numFmtId="164" fontId="13" fillId="2" borderId="0" xfId="1" applyFont="1" applyFill="1" applyAlignment="1">
      <alignment horizontal="center" vertical="center" wrapText="1"/>
    </xf>
    <xf numFmtId="164" fontId="25" fillId="2" borderId="0" xfId="1" applyFont="1" applyFill="1" applyBorder="1" applyAlignment="1">
      <alignment horizontal="justify" vertical="center" wrapText="1"/>
    </xf>
    <xf numFmtId="37" fontId="17" fillId="2" borderId="5" xfId="2" applyFont="1" applyFill="1" applyBorder="1" applyAlignment="1">
      <alignment horizontal="center" vertical="center"/>
    </xf>
    <xf numFmtId="37" fontId="17" fillId="2" borderId="3" xfId="2" applyFont="1" applyFill="1" applyBorder="1" applyAlignment="1">
      <alignment horizontal="center" vertical="center"/>
    </xf>
    <xf numFmtId="164" fontId="19" fillId="2" borderId="0" xfId="1" applyFont="1" applyFill="1" applyAlignment="1">
      <alignment horizontal="center" vertical="center"/>
    </xf>
    <xf numFmtId="37" fontId="3" fillId="2" borderId="16" xfId="2" applyFont="1" applyFill="1" applyBorder="1" applyAlignment="1">
      <alignment horizontal="justify" vertical="center" wrapText="1"/>
    </xf>
    <xf numFmtId="37" fontId="3" fillId="2" borderId="15" xfId="2" applyFont="1" applyFill="1" applyBorder="1" applyAlignment="1">
      <alignment horizontal="justify" vertical="center" wrapText="1"/>
    </xf>
    <xf numFmtId="37" fontId="3" fillId="2" borderId="14" xfId="2" applyFont="1" applyFill="1" applyBorder="1" applyAlignment="1">
      <alignment horizontal="justify" vertical="center" wrapText="1"/>
    </xf>
    <xf numFmtId="37" fontId="3" fillId="2" borderId="13" xfId="2" applyFont="1" applyFill="1" applyBorder="1" applyAlignment="1">
      <alignment horizontal="justify" vertical="center" wrapText="1"/>
    </xf>
    <xf numFmtId="37" fontId="3" fillId="2" borderId="16" xfId="2" applyFont="1" applyFill="1" applyBorder="1" applyAlignment="1">
      <alignment horizontal="left" vertical="center" wrapText="1"/>
    </xf>
    <xf numFmtId="37" fontId="3" fillId="2" borderId="15" xfId="2" applyFont="1" applyFill="1" applyBorder="1" applyAlignment="1">
      <alignment horizontal="left" vertical="center" wrapText="1"/>
    </xf>
    <xf numFmtId="37" fontId="29" fillId="2" borderId="0" xfId="0" applyNumberFormat="1" applyFont="1" applyFill="1" applyAlignment="1" applyProtection="1">
      <alignment horizontal="center" vertical="center"/>
    </xf>
    <xf numFmtId="17" fontId="17" fillId="2" borderId="0" xfId="0" applyNumberFormat="1" applyFont="1" applyFill="1" applyAlignment="1" applyProtection="1">
      <alignment horizontal="center" vertical="center"/>
    </xf>
    <xf numFmtId="37" fontId="10" fillId="3" borderId="6" xfId="0" applyNumberFormat="1" applyFont="1" applyFill="1" applyBorder="1" applyAlignment="1" applyProtection="1">
      <alignment horizontal="center" vertical="center" wrapText="1"/>
    </xf>
    <xf numFmtId="37" fontId="10" fillId="3" borderId="17" xfId="0" applyNumberFormat="1" applyFont="1" applyFill="1" applyBorder="1" applyAlignment="1" applyProtection="1">
      <alignment horizontal="center" vertical="center" wrapText="1"/>
    </xf>
    <xf numFmtId="164" fontId="10" fillId="3" borderId="22" xfId="0" applyNumberFormat="1" applyFont="1" applyFill="1" applyBorder="1" applyAlignment="1" applyProtection="1">
      <alignment horizontal="center" vertical="center" wrapText="1"/>
    </xf>
    <xf numFmtId="164" fontId="10" fillId="3" borderId="23" xfId="0" applyNumberFormat="1" applyFont="1" applyFill="1" applyBorder="1" applyAlignment="1" applyProtection="1">
      <alignment horizontal="center" vertical="center" wrapText="1"/>
    </xf>
    <xf numFmtId="37" fontId="10" fillId="3" borderId="8" xfId="0" applyNumberFormat="1" applyFont="1" applyFill="1" applyBorder="1" applyAlignment="1" applyProtection="1">
      <alignment horizontal="center" vertical="center"/>
    </xf>
    <xf numFmtId="37" fontId="10" fillId="3" borderId="9" xfId="0" applyNumberFormat="1" applyFont="1" applyFill="1" applyBorder="1" applyAlignment="1" applyProtection="1">
      <alignment horizontal="center" vertical="center"/>
    </xf>
    <xf numFmtId="37" fontId="10" fillId="3" borderId="21" xfId="0" applyNumberFormat="1" applyFont="1" applyFill="1" applyBorder="1" applyAlignment="1" applyProtection="1">
      <alignment horizontal="center" vertical="center"/>
    </xf>
    <xf numFmtId="0" fontId="10" fillId="2" borderId="6" xfId="0" applyNumberFormat="1" applyFont="1" applyFill="1" applyBorder="1" applyAlignment="1" applyProtection="1">
      <alignment horizontal="center" vertical="center"/>
    </xf>
    <xf numFmtId="0" fontId="10" fillId="2" borderId="0" xfId="0" applyNumberFormat="1" applyFont="1" applyFill="1" applyAlignment="1" applyProtection="1">
      <alignment horizontal="center" vertical="center"/>
    </xf>
    <xf numFmtId="0" fontId="10" fillId="2" borderId="20" xfId="0" applyNumberFormat="1" applyFont="1" applyFill="1" applyBorder="1" applyAlignment="1" applyProtection="1">
      <alignment horizontal="center" vertical="center"/>
    </xf>
    <xf numFmtId="37" fontId="10" fillId="2" borderId="7" xfId="0" applyNumberFormat="1" applyFont="1" applyFill="1" applyBorder="1" applyAlignment="1" applyProtection="1">
      <alignment horizontal="center" vertical="center" wrapText="1"/>
    </xf>
    <xf numFmtId="37" fontId="10" fillId="2" borderId="2" xfId="0" applyNumberFormat="1" applyFont="1" applyFill="1" applyBorder="1" applyAlignment="1" applyProtection="1">
      <alignment horizontal="center" vertical="center" wrapText="1"/>
    </xf>
    <xf numFmtId="37" fontId="10" fillId="2" borderId="10" xfId="0" applyNumberFormat="1" applyFont="1" applyFill="1" applyBorder="1" applyAlignment="1" applyProtection="1">
      <alignment horizontal="center" vertical="center" wrapText="1"/>
    </xf>
    <xf numFmtId="37" fontId="3" fillId="2" borderId="16" xfId="2" applyFont="1" applyFill="1" applyBorder="1" applyAlignment="1">
      <alignment horizontal="left" vertical="center" wrapText="1" indent="1"/>
    </xf>
    <xf numFmtId="37" fontId="3" fillId="2" borderId="15" xfId="2" applyFont="1" applyFill="1" applyBorder="1" applyAlignment="1">
      <alignment horizontal="left" vertical="center" wrapText="1" indent="1"/>
    </xf>
    <xf numFmtId="37" fontId="3" fillId="2" borderId="14" xfId="2" applyFont="1" applyFill="1" applyBorder="1" applyAlignment="1">
      <alignment horizontal="left" vertical="center" wrapText="1" indent="1"/>
    </xf>
    <xf numFmtId="37" fontId="3" fillId="2" borderId="13" xfId="2" applyFont="1" applyFill="1" applyBorder="1" applyAlignment="1">
      <alignment horizontal="left" vertical="center" wrapText="1" indent="1"/>
    </xf>
  </cellXfs>
  <cellStyles count="6">
    <cellStyle name="Hipervínculo" xfId="3" builtinId="8"/>
    <cellStyle name="Millares [0]" xfId="4" builtinId="6"/>
    <cellStyle name="Normal" xfId="0" builtinId="0"/>
    <cellStyle name="Normal_Cartera dic 2000" xfId="2" xr:uid="{00000000-0005-0000-0000-000003000000}"/>
    <cellStyle name="Normal_Licencias dic 1996" xfId="1" xr:uid="{00000000-0005-0000-0000-000004000000}"/>
    <cellStyle name="Porcentaje" xfId="5" builtinId="5"/>
  </cellStyles>
  <dxfs count="581">
    <dxf>
      <fill>
        <patternFill>
          <bgColor theme="7" tint="-0.24994659260841701"/>
        </patternFill>
      </fill>
    </dxf>
    <dxf>
      <fill>
        <patternFill>
          <bgColor rgb="FFFFC0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137160</xdr:rowOff>
    </xdr:from>
    <xdr:to>
      <xdr:col>1</xdr:col>
      <xdr:colOff>601980</xdr:colOff>
      <xdr:row>41</xdr:row>
      <xdr:rowOff>22860</xdr:rowOff>
    </xdr:to>
    <xdr:pic>
      <xdr:nvPicPr>
        <xdr:cNvPr id="2" name="Picture 41" descr="pi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68240"/>
          <a:ext cx="9601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335280</xdr:colOff>
      <xdr:row>1</xdr:row>
      <xdr:rowOff>141562</xdr:rowOff>
    </xdr:from>
    <xdr:to>
      <xdr:col>1</xdr:col>
      <xdr:colOff>1798320</xdr:colOff>
      <xdr:row>4</xdr:row>
      <xdr:rowOff>76503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80" y="286342"/>
          <a:ext cx="1821180" cy="575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0</xdr:rowOff>
    </xdr:from>
    <xdr:to>
      <xdr:col>16</xdr:col>
      <xdr:colOff>783840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330452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0</xdr:rowOff>
    </xdr:from>
    <xdr:to>
      <xdr:col>16</xdr:col>
      <xdr:colOff>776220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1329690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251460</xdr:colOff>
      <xdr:row>2</xdr:row>
      <xdr:rowOff>7620</xdr:rowOff>
    </xdr:from>
    <xdr:to>
      <xdr:col>16</xdr:col>
      <xdr:colOff>791460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33121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205740</xdr:colOff>
      <xdr:row>1</xdr:row>
      <xdr:rowOff>304800</xdr:rowOff>
    </xdr:from>
    <xdr:to>
      <xdr:col>16</xdr:col>
      <xdr:colOff>745740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326642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7620</xdr:rowOff>
    </xdr:from>
    <xdr:to>
      <xdr:col>16</xdr:col>
      <xdr:colOff>753360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27404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304800</xdr:rowOff>
    </xdr:from>
    <xdr:to>
      <xdr:col>16</xdr:col>
      <xdr:colOff>753360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1327404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220980</xdr:colOff>
      <xdr:row>2</xdr:row>
      <xdr:rowOff>7620</xdr:rowOff>
    </xdr:from>
    <xdr:to>
      <xdr:col>16</xdr:col>
      <xdr:colOff>760980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132816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2</xdr:row>
      <xdr:rowOff>7620</xdr:rowOff>
    </xdr:from>
    <xdr:to>
      <xdr:col>16</xdr:col>
      <xdr:colOff>768600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1328928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23</xdr:row>
      <xdr:rowOff>137160</xdr:rowOff>
    </xdr:from>
    <xdr:to>
      <xdr:col>1</xdr:col>
      <xdr:colOff>601980</xdr:colOff>
      <xdr:row>24</xdr:row>
      <xdr:rowOff>22860</xdr:rowOff>
    </xdr:to>
    <xdr:pic>
      <xdr:nvPicPr>
        <xdr:cNvPr id="2" name="Picture 41" descr="pi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0140"/>
          <a:ext cx="96012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297180</xdr:colOff>
      <xdr:row>2</xdr:row>
      <xdr:rowOff>34882</xdr:rowOff>
    </xdr:from>
    <xdr:to>
      <xdr:col>1</xdr:col>
      <xdr:colOff>1760220</xdr:colOff>
      <xdr:row>4</xdr:row>
      <xdr:rowOff>114603</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7180" y="324442"/>
          <a:ext cx="1821180" cy="575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1</xdr:row>
      <xdr:rowOff>297180</xdr:rowOff>
    </xdr:from>
    <xdr:to>
      <xdr:col>16</xdr:col>
      <xdr:colOff>783840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300-000003000000}"/>
            </a:ext>
          </a:extLst>
        </xdr:cNvPr>
        <xdr:cNvSpPr/>
      </xdr:nvSpPr>
      <xdr:spPr>
        <a:xfrm>
          <a:off x="1330452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19</xdr:row>
      <xdr:rowOff>137160</xdr:rowOff>
    </xdr:from>
    <xdr:to>
      <xdr:col>1</xdr:col>
      <xdr:colOff>601980</xdr:colOff>
      <xdr:row>20</xdr:row>
      <xdr:rowOff>22860</xdr:rowOff>
    </xdr:to>
    <xdr:pic>
      <xdr:nvPicPr>
        <xdr:cNvPr id="2" name="Picture 41" descr="pie">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85710"/>
          <a:ext cx="98298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xdr:colOff>
      <xdr:row>2</xdr:row>
      <xdr:rowOff>50122</xdr:rowOff>
    </xdr:from>
    <xdr:to>
      <xdr:col>1</xdr:col>
      <xdr:colOff>1899285</xdr:colOff>
      <xdr:row>4</xdr:row>
      <xdr:rowOff>129843</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245" y="335872"/>
          <a:ext cx="1844040" cy="565496"/>
        </a:xfrm>
        <a:prstGeom prst="rect">
          <a:avLst/>
        </a:prstGeom>
      </xdr:spPr>
    </xdr:pic>
    <xdr:clientData/>
  </xdr:twoCellAnchor>
  <xdr:twoCellAnchor>
    <xdr:from>
      <xdr:col>10</xdr:col>
      <xdr:colOff>228600</xdr:colOff>
      <xdr:row>3</xdr:row>
      <xdr:rowOff>152400</xdr:rowOff>
    </xdr:from>
    <xdr:to>
      <xdr:col>10</xdr:col>
      <xdr:colOff>768600</xdr:colOff>
      <xdr:row>3</xdr:row>
      <xdr:rowOff>304800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11830050" y="581025"/>
          <a:ext cx="540000" cy="15240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259080</xdr:colOff>
      <xdr:row>2</xdr:row>
      <xdr:rowOff>7620</xdr:rowOff>
    </xdr:from>
    <xdr:to>
      <xdr:col>16</xdr:col>
      <xdr:colOff>799080</xdr:colOff>
      <xdr:row>2</xdr:row>
      <xdr:rowOff>167640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1500-000003000000}"/>
            </a:ext>
          </a:extLst>
        </xdr:cNvPr>
        <xdr:cNvSpPr/>
      </xdr:nvSpPr>
      <xdr:spPr>
        <a:xfrm>
          <a:off x="13319760" y="51054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334220"/>
          <a:ext cx="9982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243840</xdr:colOff>
      <xdr:row>2</xdr:row>
      <xdr:rowOff>22860</xdr:rowOff>
    </xdr:from>
    <xdr:to>
      <xdr:col>16</xdr:col>
      <xdr:colOff>783840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330452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236220</xdr:colOff>
      <xdr:row>2</xdr:row>
      <xdr:rowOff>30480</xdr:rowOff>
    </xdr:from>
    <xdr:to>
      <xdr:col>16</xdr:col>
      <xdr:colOff>776220</xdr:colOff>
      <xdr:row>3</xdr:row>
      <xdr:rowOff>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3296900" y="5334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1</xdr:row>
      <xdr:rowOff>297180</xdr:rowOff>
    </xdr:from>
    <xdr:to>
      <xdr:col>16</xdr:col>
      <xdr:colOff>753360</xdr:colOff>
      <xdr:row>2</xdr:row>
      <xdr:rowOff>144780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3274040" y="4876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22860</xdr:rowOff>
    </xdr:from>
    <xdr:to>
      <xdr:col>16</xdr:col>
      <xdr:colOff>753360</xdr:colOff>
      <xdr:row>2</xdr:row>
      <xdr:rowOff>182880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13274040" y="52578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228600</xdr:colOff>
      <xdr:row>1</xdr:row>
      <xdr:rowOff>304800</xdr:rowOff>
    </xdr:from>
    <xdr:to>
      <xdr:col>16</xdr:col>
      <xdr:colOff>768600</xdr:colOff>
      <xdr:row>2</xdr:row>
      <xdr:rowOff>152400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3289280" y="49530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70</xdr:row>
      <xdr:rowOff>0</xdr:rowOff>
    </xdr:from>
    <xdr:to>
      <xdr:col>1</xdr:col>
      <xdr:colOff>655320</xdr:colOff>
      <xdr:row>70</xdr:row>
      <xdr:rowOff>45720</xdr:rowOff>
    </xdr:to>
    <xdr:pic>
      <xdr:nvPicPr>
        <xdr:cNvPr id="2" name="Picture 41" descr="pie">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68400"/>
          <a:ext cx="922020" cy="45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213360</xdr:colOff>
      <xdr:row>2</xdr:row>
      <xdr:rowOff>0</xdr:rowOff>
    </xdr:from>
    <xdr:to>
      <xdr:col>16</xdr:col>
      <xdr:colOff>753360</xdr:colOff>
      <xdr:row>2</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3274040" y="502920"/>
          <a:ext cx="540000" cy="160020"/>
        </a:xfrm>
        <a:prstGeom prst="roundRect">
          <a:avLst/>
        </a:prstGeom>
        <a:solidFill>
          <a:schemeClr val="accent1">
            <a:lumMod val="20000"/>
            <a:lumOff val="80000"/>
          </a:schemeClr>
        </a:solidFill>
        <a:ln w="9525">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51"/>
  <sheetViews>
    <sheetView tabSelected="1" workbookViewId="0"/>
  </sheetViews>
  <sheetFormatPr baseColWidth="10" defaultColWidth="15.6640625" defaultRowHeight="11.25" x14ac:dyDescent="0.2"/>
  <cols>
    <col min="1" max="1" width="6.6640625" style="6" customWidth="1"/>
    <col min="2" max="2" width="39" style="6" customWidth="1"/>
    <col min="3" max="3" width="50.83203125" style="6" customWidth="1"/>
    <col min="4" max="8" width="15.6640625" style="6"/>
    <col min="9" max="9" width="15.6640625" style="6" customWidth="1"/>
    <col min="10"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4" customFormat="1" ht="16.149999999999999" customHeight="1" x14ac:dyDescent="0.2">
      <c r="C5" s="99"/>
      <c r="D5" s="99"/>
      <c r="E5" s="99"/>
      <c r="F5" s="99"/>
      <c r="G5" s="99"/>
      <c r="H5" s="99"/>
      <c r="I5" s="99"/>
    </row>
    <row r="6" spans="1:9" s="5" customFormat="1" ht="15" x14ac:dyDescent="0.2">
      <c r="D6" s="15" t="s">
        <v>128</v>
      </c>
      <c r="E6" s="28" t="str">
        <f>CONCATENATE(2025," ","Y"," ",D6," ",2026)</f>
        <v>2025 Y FEBRERO 2026</v>
      </c>
    </row>
    <row r="7" spans="1:9" ht="20.25" x14ac:dyDescent="0.2">
      <c r="A7" s="98"/>
      <c r="B7" s="98"/>
      <c r="C7" s="98"/>
      <c r="D7" s="98"/>
      <c r="E7" s="98"/>
    </row>
    <row r="8" spans="1:9" s="5" customFormat="1" ht="18" x14ac:dyDescent="0.2">
      <c r="B8" s="16" t="s">
        <v>1</v>
      </c>
      <c r="C8" s="12"/>
    </row>
    <row r="9" spans="1:9" x14ac:dyDescent="0.2">
      <c r="B9" s="7"/>
      <c r="C9" s="7"/>
    </row>
    <row r="10" spans="1:9" s="9" customFormat="1" ht="34.15" customHeight="1" x14ac:dyDescent="0.2">
      <c r="B10" s="100" t="s">
        <v>83</v>
      </c>
      <c r="C10" s="100"/>
      <c r="D10" s="100"/>
      <c r="E10" s="100"/>
      <c r="F10" s="100"/>
      <c r="G10" s="100"/>
      <c r="H10" s="100"/>
      <c r="I10" s="100"/>
    </row>
    <row r="11" spans="1:9" s="9" customFormat="1" ht="19.899999999999999" customHeight="1" x14ac:dyDescent="0.2">
      <c r="B11" s="27" t="s">
        <v>11</v>
      </c>
      <c r="C11" s="26"/>
    </row>
    <row r="12" spans="1:9" s="9" customFormat="1" ht="19.899999999999999" customHeight="1" x14ac:dyDescent="0.2">
      <c r="B12" s="27" t="s">
        <v>101</v>
      </c>
      <c r="C12" s="26"/>
    </row>
    <row r="13" spans="1:9" s="9" customFormat="1" ht="19.899999999999999" customHeight="1" x14ac:dyDescent="0.2">
      <c r="B13" s="27" t="s">
        <v>13</v>
      </c>
      <c r="C13" s="26"/>
    </row>
    <row r="14" spans="1:9" s="9" customFormat="1" ht="19.899999999999999" customHeight="1" x14ac:dyDescent="0.2">
      <c r="B14" s="27" t="s">
        <v>12</v>
      </c>
      <c r="C14" s="26"/>
    </row>
    <row r="15" spans="1:9" s="9" customFormat="1" ht="19.899999999999999" customHeight="1" x14ac:dyDescent="0.2">
      <c r="B15" s="27" t="s">
        <v>14</v>
      </c>
      <c r="C15" s="26"/>
    </row>
    <row r="16" spans="1:9" s="9" customFormat="1" ht="11.45" customHeight="1" x14ac:dyDescent="0.2">
      <c r="B16" s="27"/>
      <c r="C16" s="26"/>
    </row>
    <row r="17" spans="2:8" ht="11.45" customHeight="1" x14ac:dyDescent="0.2">
      <c r="B17" s="7"/>
      <c r="C17" s="7"/>
    </row>
    <row r="18" spans="2:8" s="5" customFormat="1" ht="18" x14ac:dyDescent="0.2">
      <c r="B18" s="16" t="s">
        <v>0</v>
      </c>
      <c r="C18" s="12"/>
    </row>
    <row r="19" spans="2:8" x14ac:dyDescent="0.2">
      <c r="B19" s="7"/>
      <c r="C19" s="7"/>
    </row>
    <row r="20" spans="2:8" s="14" customFormat="1" ht="20.45" customHeight="1" thickBot="1" x14ac:dyDescent="0.25">
      <c r="B20" s="39" t="s">
        <v>3</v>
      </c>
      <c r="C20" s="101" t="s">
        <v>1</v>
      </c>
      <c r="D20" s="102"/>
      <c r="E20" s="102"/>
      <c r="F20" s="102"/>
      <c r="G20" s="102"/>
      <c r="H20" s="102"/>
    </row>
    <row r="21" spans="2:8" s="14" customFormat="1" ht="7.15" customHeight="1" thickTop="1" x14ac:dyDescent="0.2">
      <c r="B21" s="18"/>
      <c r="C21" s="19"/>
      <c r="D21" s="18"/>
      <c r="E21" s="18"/>
    </row>
    <row r="22" spans="2:8" ht="20.45" customHeight="1" x14ac:dyDescent="0.2">
      <c r="B22" s="88" t="s">
        <v>61</v>
      </c>
      <c r="C22" s="41" t="s">
        <v>84</v>
      </c>
      <c r="D22" s="9"/>
      <c r="E22" s="9"/>
      <c r="F22" s="9"/>
    </row>
    <row r="23" spans="2:8" ht="20.45" customHeight="1" x14ac:dyDescent="0.2">
      <c r="B23" s="88" t="s">
        <v>15</v>
      </c>
      <c r="C23" s="41" t="s">
        <v>85</v>
      </c>
      <c r="D23" s="9"/>
      <c r="E23" s="9"/>
      <c r="F23" s="9"/>
    </row>
    <row r="24" spans="2:8" ht="20.45" customHeight="1" x14ac:dyDescent="0.2">
      <c r="B24" s="88" t="s">
        <v>16</v>
      </c>
      <c r="C24" s="41" t="s">
        <v>86</v>
      </c>
      <c r="D24" s="9"/>
      <c r="E24" s="9"/>
      <c r="F24" s="9"/>
    </row>
    <row r="25" spans="2:8" ht="20.45" customHeight="1" x14ac:dyDescent="0.2">
      <c r="B25" s="88" t="s">
        <v>17</v>
      </c>
      <c r="C25" s="41" t="s">
        <v>87</v>
      </c>
      <c r="D25" s="9"/>
      <c r="E25" s="9"/>
      <c r="F25" s="9"/>
    </row>
    <row r="26" spans="2:8" ht="20.45" customHeight="1" x14ac:dyDescent="0.2">
      <c r="B26" s="88" t="s">
        <v>18</v>
      </c>
      <c r="C26" s="41" t="s">
        <v>88</v>
      </c>
      <c r="D26" s="9"/>
      <c r="E26" s="9"/>
      <c r="F26" s="9"/>
    </row>
    <row r="27" spans="2:8" ht="20.45" customHeight="1" x14ac:dyDescent="0.2">
      <c r="B27" s="88" t="s">
        <v>19</v>
      </c>
      <c r="C27" s="41" t="s">
        <v>89</v>
      </c>
      <c r="D27" s="9"/>
      <c r="E27" s="9"/>
      <c r="F27" s="9"/>
    </row>
    <row r="28" spans="2:8" ht="20.45" customHeight="1" x14ac:dyDescent="0.2">
      <c r="B28" s="88" t="s">
        <v>20</v>
      </c>
      <c r="C28" s="41" t="s">
        <v>103</v>
      </c>
      <c r="D28" s="9"/>
      <c r="E28" s="9"/>
      <c r="F28" s="9"/>
    </row>
    <row r="29" spans="2:8" ht="20.45" customHeight="1" x14ac:dyDescent="0.2">
      <c r="B29" s="88" t="s">
        <v>21</v>
      </c>
      <c r="C29" s="41" t="s">
        <v>90</v>
      </c>
      <c r="D29" s="9"/>
      <c r="E29" s="9"/>
      <c r="F29" s="9"/>
    </row>
    <row r="30" spans="2:8" ht="20.45" customHeight="1" x14ac:dyDescent="0.2">
      <c r="B30" s="88" t="s">
        <v>22</v>
      </c>
      <c r="C30" s="41" t="s">
        <v>91</v>
      </c>
      <c r="D30" s="9"/>
      <c r="E30" s="9"/>
      <c r="F30" s="9"/>
    </row>
    <row r="31" spans="2:8" ht="20.45" customHeight="1" x14ac:dyDescent="0.2">
      <c r="B31" s="88" t="s">
        <v>23</v>
      </c>
      <c r="C31" s="41" t="s">
        <v>92</v>
      </c>
      <c r="D31" s="9"/>
      <c r="E31" s="9"/>
      <c r="F31" s="9"/>
    </row>
    <row r="32" spans="2:8" ht="20.45" customHeight="1" x14ac:dyDescent="0.2">
      <c r="B32" s="88" t="s">
        <v>24</v>
      </c>
      <c r="C32" s="41" t="s">
        <v>93</v>
      </c>
      <c r="D32" s="9"/>
      <c r="E32" s="9"/>
      <c r="F32" s="9"/>
    </row>
    <row r="33" spans="2:7" ht="20.45" customHeight="1" x14ac:dyDescent="0.2">
      <c r="B33" s="88" t="s">
        <v>25</v>
      </c>
      <c r="C33" s="41" t="s">
        <v>94</v>
      </c>
      <c r="D33" s="9"/>
      <c r="E33" s="9"/>
      <c r="F33" s="9"/>
    </row>
    <row r="34" spans="2:7" ht="20.45" customHeight="1" x14ac:dyDescent="0.2">
      <c r="B34" s="88" t="s">
        <v>26</v>
      </c>
      <c r="C34" s="41" t="s">
        <v>95</v>
      </c>
      <c r="D34" s="9"/>
      <c r="E34" s="9"/>
      <c r="F34" s="9"/>
    </row>
    <row r="35" spans="2:7" ht="20.45" customHeight="1" x14ac:dyDescent="0.2">
      <c r="B35" s="88" t="s">
        <v>27</v>
      </c>
      <c r="C35" s="41" t="s">
        <v>96</v>
      </c>
      <c r="D35" s="9"/>
      <c r="E35" s="9"/>
      <c r="F35" s="9"/>
    </row>
    <row r="36" spans="2:7" ht="20.45" customHeight="1" x14ac:dyDescent="0.2">
      <c r="B36" s="88" t="s">
        <v>28</v>
      </c>
      <c r="C36" s="41" t="s">
        <v>97</v>
      </c>
      <c r="D36" s="9"/>
      <c r="E36" s="9"/>
      <c r="F36" s="9"/>
    </row>
    <row r="37" spans="2:7" ht="20.45" customHeight="1" x14ac:dyDescent="0.2">
      <c r="B37" s="88" t="s">
        <v>29</v>
      </c>
      <c r="C37" s="41" t="s">
        <v>98</v>
      </c>
      <c r="D37" s="9"/>
      <c r="E37" s="9"/>
      <c r="F37" s="9"/>
    </row>
    <row r="38" spans="2:7" ht="20.45" customHeight="1" x14ac:dyDescent="0.2">
      <c r="B38" s="88" t="s">
        <v>30</v>
      </c>
      <c r="C38" s="41" t="s">
        <v>99</v>
      </c>
      <c r="D38" s="9"/>
      <c r="E38" s="9"/>
      <c r="F38" s="9"/>
    </row>
    <row r="39" spans="2:7" ht="20.45" customHeight="1" x14ac:dyDescent="0.2">
      <c r="B39" s="88" t="s">
        <v>31</v>
      </c>
      <c r="C39" s="41" t="s">
        <v>100</v>
      </c>
      <c r="D39" s="9"/>
      <c r="E39" s="9"/>
      <c r="F39" s="9"/>
    </row>
    <row r="40" spans="2:7" ht="20.45" customHeight="1" x14ac:dyDescent="0.2">
      <c r="B40" s="88" t="s">
        <v>126</v>
      </c>
      <c r="C40" s="41" t="s">
        <v>127</v>
      </c>
      <c r="D40" s="9"/>
      <c r="E40" s="9"/>
      <c r="F40" s="9"/>
    </row>
    <row r="41" spans="2:7" ht="15" customHeight="1" x14ac:dyDescent="0.2">
      <c r="B41" s="8"/>
      <c r="C41" s="8"/>
      <c r="D41" s="8"/>
      <c r="E41" s="8"/>
      <c r="F41" s="8"/>
      <c r="G41" s="8"/>
    </row>
    <row r="48" spans="2:7" x14ac:dyDescent="0.2">
      <c r="F48" s="9"/>
      <c r="G48" s="9"/>
    </row>
    <row r="49" spans="3:13" x14ac:dyDescent="0.2">
      <c r="C49" s="10"/>
      <c r="D49" s="10"/>
      <c r="E49" s="10"/>
      <c r="F49" s="10"/>
      <c r="G49" s="9"/>
    </row>
    <row r="50" spans="3:13" x14ac:dyDescent="0.2">
      <c r="C50" s="10"/>
      <c r="D50" s="10"/>
      <c r="E50" s="10"/>
      <c r="F50" s="10"/>
      <c r="G50" s="9"/>
    </row>
    <row r="51" spans="3:13" x14ac:dyDescent="0.2">
      <c r="C51" s="11"/>
      <c r="D51" s="11"/>
      <c r="E51" s="11"/>
      <c r="F51" s="11"/>
      <c r="G51" s="11"/>
      <c r="H51" s="11"/>
      <c r="I51" s="11"/>
      <c r="J51" s="11"/>
      <c r="K51" s="11"/>
      <c r="L51" s="11"/>
      <c r="M51" s="11"/>
    </row>
  </sheetData>
  <mergeCells count="4">
    <mergeCell ref="A7:E7"/>
    <mergeCell ref="C4:I5"/>
    <mergeCell ref="B10:I10"/>
    <mergeCell ref="C20:H20"/>
  </mergeCells>
  <hyperlinks>
    <hyperlink ref="B22" location="Nacional!A1" display="Nacional" xr:uid="{00000000-0004-0000-0000-000000000000}"/>
    <hyperlink ref="B23" location="XV!A1" display="XV" xr:uid="{00000000-0004-0000-0000-000001000000}"/>
    <hyperlink ref="B24" location="I!A1" display="I" xr:uid="{00000000-0004-0000-0000-000002000000}"/>
    <hyperlink ref="B25" location="II!A1" display="II" xr:uid="{00000000-0004-0000-0000-000003000000}"/>
    <hyperlink ref="B26" location="III!A1" display="III" xr:uid="{00000000-0004-0000-0000-000004000000}"/>
    <hyperlink ref="B27" location="IV!A1" display="IV" xr:uid="{00000000-0004-0000-0000-000005000000}"/>
    <hyperlink ref="B28" location="V!A1" display="V" xr:uid="{00000000-0004-0000-0000-000006000000}"/>
    <hyperlink ref="B29" location="VI!A1" display="VI" xr:uid="{00000000-0004-0000-0000-000007000000}"/>
    <hyperlink ref="B30" location="VII!A1" display="VII" xr:uid="{00000000-0004-0000-0000-000008000000}"/>
    <hyperlink ref="B31" location="XVI!A1" display="XVI" xr:uid="{00000000-0004-0000-0000-000009000000}"/>
    <hyperlink ref="B32" location="VIII!A1" display="VIII" xr:uid="{00000000-0004-0000-0000-00000A000000}"/>
    <hyperlink ref="B33" location="IX!A1" display="IX" xr:uid="{00000000-0004-0000-0000-00000B000000}"/>
    <hyperlink ref="B34" location="XIV!A1" display="XIV" xr:uid="{00000000-0004-0000-0000-00000C000000}"/>
    <hyperlink ref="B35" location="X!A1" display="X" xr:uid="{00000000-0004-0000-0000-00000D000000}"/>
    <hyperlink ref="B36" location="XI!A1" display="XI" xr:uid="{00000000-0004-0000-0000-00000E000000}"/>
    <hyperlink ref="B37" location="XII!A1" display="XII" xr:uid="{00000000-0004-0000-0000-00000F000000}"/>
    <hyperlink ref="B38" location="RM!A1" display="RM" xr:uid="{00000000-0004-0000-0000-000010000000}"/>
    <hyperlink ref="B39" location="SI!A1" display="SI" xr:uid="{00000000-0004-0000-0000-000011000000}"/>
    <hyperlink ref="B40" location="'Ficha Metadatos'!A1" display="Ficha Metadatos" xr:uid="{00000000-0004-0000-0000-000012000000}"/>
  </hyperlinks>
  <printOptions horizontalCentered="1"/>
  <pageMargins left="0.31496062992125984" right="0.31496062992125984" top="0.74803149606299213" bottom="0.74803149606299213" header="0.31496062992125984" footer="0.31496062992125984"/>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67</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9</v>
      </c>
      <c r="E8" s="53">
        <v>0.12</v>
      </c>
      <c r="F8" s="44">
        <v>114432.350898</v>
      </c>
      <c r="G8" s="66">
        <v>0.44444400000000001</v>
      </c>
      <c r="H8" s="43">
        <v>5</v>
      </c>
      <c r="I8" s="44">
        <v>107593.424225</v>
      </c>
      <c r="J8" s="74">
        <v>0.4</v>
      </c>
      <c r="K8" s="44">
        <v>4</v>
      </c>
      <c r="L8" s="44">
        <v>122981.00923900001</v>
      </c>
      <c r="M8" s="66">
        <v>0.5</v>
      </c>
      <c r="N8" s="43">
        <v>0</v>
      </c>
      <c r="O8" s="44">
        <v>0</v>
      </c>
      <c r="P8" s="74">
        <v>0</v>
      </c>
    </row>
    <row r="9" spans="1:16" ht="15" customHeight="1" x14ac:dyDescent="0.2">
      <c r="A9" s="120"/>
      <c r="B9" s="123"/>
      <c r="C9" s="84" t="s">
        <v>47</v>
      </c>
      <c r="D9" s="44">
        <v>50</v>
      </c>
      <c r="E9" s="53">
        <v>0.184502</v>
      </c>
      <c r="F9" s="44">
        <v>113738.344046</v>
      </c>
      <c r="G9" s="66">
        <v>0.08</v>
      </c>
      <c r="H9" s="43">
        <v>11</v>
      </c>
      <c r="I9" s="44">
        <v>143213.240185</v>
      </c>
      <c r="J9" s="74">
        <v>0.272727</v>
      </c>
      <c r="K9" s="44">
        <v>39</v>
      </c>
      <c r="L9" s="44">
        <v>105424.911802</v>
      </c>
      <c r="M9" s="66">
        <v>2.5641000000000001E-2</v>
      </c>
      <c r="N9" s="43">
        <v>0</v>
      </c>
      <c r="O9" s="44">
        <v>0</v>
      </c>
      <c r="P9" s="74">
        <v>0</v>
      </c>
    </row>
    <row r="10" spans="1:16" ht="15" customHeight="1" x14ac:dyDescent="0.2">
      <c r="A10" s="120"/>
      <c r="B10" s="123"/>
      <c r="C10" s="84" t="s">
        <v>48</v>
      </c>
      <c r="D10" s="44">
        <v>296</v>
      </c>
      <c r="E10" s="53">
        <v>0.156697</v>
      </c>
      <c r="F10" s="44">
        <v>139486.00813199999</v>
      </c>
      <c r="G10" s="66">
        <v>0.11486499999999999</v>
      </c>
      <c r="H10" s="43">
        <v>113</v>
      </c>
      <c r="I10" s="44">
        <v>141475.84592699999</v>
      </c>
      <c r="J10" s="74">
        <v>0.18584100000000001</v>
      </c>
      <c r="K10" s="44">
        <v>183</v>
      </c>
      <c r="L10" s="44">
        <v>138257.31047699999</v>
      </c>
      <c r="M10" s="66">
        <v>7.1038000000000004E-2</v>
      </c>
      <c r="N10" s="43">
        <v>0</v>
      </c>
      <c r="O10" s="44">
        <v>0</v>
      </c>
      <c r="P10" s="74">
        <v>0</v>
      </c>
    </row>
    <row r="11" spans="1:16" ht="15" customHeight="1" x14ac:dyDescent="0.2">
      <c r="A11" s="120"/>
      <c r="B11" s="123"/>
      <c r="C11" s="84" t="s">
        <v>49</v>
      </c>
      <c r="D11" s="44">
        <v>689</v>
      </c>
      <c r="E11" s="53">
        <v>0.12281599999999999</v>
      </c>
      <c r="F11" s="44">
        <v>169384.363277</v>
      </c>
      <c r="G11" s="66">
        <v>0.29317900000000002</v>
      </c>
      <c r="H11" s="43">
        <v>253</v>
      </c>
      <c r="I11" s="44">
        <v>183744.65143500001</v>
      </c>
      <c r="J11" s="74">
        <v>0.47826099999999999</v>
      </c>
      <c r="K11" s="44">
        <v>436</v>
      </c>
      <c r="L11" s="44">
        <v>161051.44377300001</v>
      </c>
      <c r="M11" s="66">
        <v>0.18578</v>
      </c>
      <c r="N11" s="43">
        <v>0</v>
      </c>
      <c r="O11" s="44">
        <v>0</v>
      </c>
      <c r="P11" s="74">
        <v>0</v>
      </c>
    </row>
    <row r="12" spans="1:16" ht="15" customHeight="1" x14ac:dyDescent="0.2">
      <c r="A12" s="120"/>
      <c r="B12" s="123"/>
      <c r="C12" s="84" t="s">
        <v>50</v>
      </c>
      <c r="D12" s="44">
        <v>805</v>
      </c>
      <c r="E12" s="53">
        <v>9.6800999999999998E-2</v>
      </c>
      <c r="F12" s="44">
        <v>190712.88880700001</v>
      </c>
      <c r="G12" s="66">
        <v>0.493168</v>
      </c>
      <c r="H12" s="43">
        <v>301</v>
      </c>
      <c r="I12" s="44">
        <v>207029.62888400001</v>
      </c>
      <c r="J12" s="74">
        <v>0.62790699999999999</v>
      </c>
      <c r="K12" s="44">
        <v>504</v>
      </c>
      <c r="L12" s="44">
        <v>180968.169039</v>
      </c>
      <c r="M12" s="66">
        <v>0.41269800000000001</v>
      </c>
      <c r="N12" s="43">
        <v>0</v>
      </c>
      <c r="O12" s="44">
        <v>0</v>
      </c>
      <c r="P12" s="74">
        <v>0</v>
      </c>
    </row>
    <row r="13" spans="1:16" ht="15" customHeight="1" x14ac:dyDescent="0.2">
      <c r="A13" s="120"/>
      <c r="B13" s="123"/>
      <c r="C13" s="84" t="s">
        <v>51</v>
      </c>
      <c r="D13" s="44">
        <v>641</v>
      </c>
      <c r="E13" s="53">
        <v>8.5614999999999997E-2</v>
      </c>
      <c r="F13" s="44">
        <v>222882.33214300001</v>
      </c>
      <c r="G13" s="66">
        <v>0.80499200000000004</v>
      </c>
      <c r="H13" s="43">
        <v>213</v>
      </c>
      <c r="I13" s="44">
        <v>225039.60316500001</v>
      </c>
      <c r="J13" s="74">
        <v>0.78873199999999999</v>
      </c>
      <c r="K13" s="44">
        <v>428</v>
      </c>
      <c r="L13" s="44">
        <v>221808.736986</v>
      </c>
      <c r="M13" s="66">
        <v>0.81308400000000003</v>
      </c>
      <c r="N13" s="43">
        <v>0</v>
      </c>
      <c r="O13" s="44">
        <v>0</v>
      </c>
      <c r="P13" s="74">
        <v>0</v>
      </c>
    </row>
    <row r="14" spans="1:16" s="3" customFormat="1" ht="15" customHeight="1" x14ac:dyDescent="0.2">
      <c r="A14" s="120"/>
      <c r="B14" s="123"/>
      <c r="C14" s="84" t="s">
        <v>52</v>
      </c>
      <c r="D14" s="35">
        <v>476</v>
      </c>
      <c r="E14" s="55">
        <v>7.1740999999999999E-2</v>
      </c>
      <c r="F14" s="35">
        <v>228895.83560200001</v>
      </c>
      <c r="G14" s="68">
        <v>0.88445399999999996</v>
      </c>
      <c r="H14" s="43">
        <v>146</v>
      </c>
      <c r="I14" s="44">
        <v>226318.5907</v>
      </c>
      <c r="J14" s="74">
        <v>0.92465799999999998</v>
      </c>
      <c r="K14" s="35">
        <v>330</v>
      </c>
      <c r="L14" s="35">
        <v>230036.07122499999</v>
      </c>
      <c r="M14" s="68">
        <v>0.86666699999999997</v>
      </c>
      <c r="N14" s="43">
        <v>0</v>
      </c>
      <c r="O14" s="44">
        <v>0</v>
      </c>
      <c r="P14" s="74">
        <v>0</v>
      </c>
    </row>
    <row r="15" spans="1:16" ht="15" customHeight="1" x14ac:dyDescent="0.2">
      <c r="A15" s="120"/>
      <c r="B15" s="123"/>
      <c r="C15" s="84" t="s">
        <v>53</v>
      </c>
      <c r="D15" s="44">
        <v>358</v>
      </c>
      <c r="E15" s="53">
        <v>6.3352000000000006E-2</v>
      </c>
      <c r="F15" s="44">
        <v>226685.96786800001</v>
      </c>
      <c r="G15" s="66">
        <v>0.80446899999999999</v>
      </c>
      <c r="H15" s="43">
        <v>123</v>
      </c>
      <c r="I15" s="44">
        <v>210332.78066799999</v>
      </c>
      <c r="J15" s="74">
        <v>0.68292699999999995</v>
      </c>
      <c r="K15" s="44">
        <v>235</v>
      </c>
      <c r="L15" s="44">
        <v>235245.295637</v>
      </c>
      <c r="M15" s="66">
        <v>0.868085</v>
      </c>
      <c r="N15" s="43">
        <v>0</v>
      </c>
      <c r="O15" s="44">
        <v>0</v>
      </c>
      <c r="P15" s="74">
        <v>0</v>
      </c>
    </row>
    <row r="16" spans="1:16" ht="15" customHeight="1" x14ac:dyDescent="0.2">
      <c r="A16" s="120"/>
      <c r="B16" s="123"/>
      <c r="C16" s="84" t="s">
        <v>54</v>
      </c>
      <c r="D16" s="44">
        <v>254</v>
      </c>
      <c r="E16" s="53">
        <v>5.7964000000000002E-2</v>
      </c>
      <c r="F16" s="44">
        <v>218608.62528400001</v>
      </c>
      <c r="G16" s="66">
        <v>0.66929099999999997</v>
      </c>
      <c r="H16" s="43">
        <v>93</v>
      </c>
      <c r="I16" s="44">
        <v>187093.027038</v>
      </c>
      <c r="J16" s="74">
        <v>0.33333299999999999</v>
      </c>
      <c r="K16" s="44">
        <v>161</v>
      </c>
      <c r="L16" s="44">
        <v>236813.287625</v>
      </c>
      <c r="M16" s="66">
        <v>0.86335399999999995</v>
      </c>
      <c r="N16" s="43">
        <v>0</v>
      </c>
      <c r="O16" s="44">
        <v>0</v>
      </c>
      <c r="P16" s="74">
        <v>0</v>
      </c>
    </row>
    <row r="17" spans="1:16" ht="15" customHeight="1" x14ac:dyDescent="0.2">
      <c r="A17" s="120"/>
      <c r="B17" s="123"/>
      <c r="C17" s="84" t="s">
        <v>55</v>
      </c>
      <c r="D17" s="44">
        <v>297</v>
      </c>
      <c r="E17" s="53">
        <v>7.5958999999999999E-2</v>
      </c>
      <c r="F17" s="44">
        <v>228886.933727</v>
      </c>
      <c r="G17" s="66">
        <v>0.58922600000000003</v>
      </c>
      <c r="H17" s="43">
        <v>115</v>
      </c>
      <c r="I17" s="44">
        <v>201111.33450999999</v>
      </c>
      <c r="J17" s="74">
        <v>0.269565</v>
      </c>
      <c r="K17" s="44">
        <v>182</v>
      </c>
      <c r="L17" s="44">
        <v>246437.449716</v>
      </c>
      <c r="M17" s="66">
        <v>0.79120900000000005</v>
      </c>
      <c r="N17" s="43">
        <v>0</v>
      </c>
      <c r="O17" s="44">
        <v>0</v>
      </c>
      <c r="P17" s="74">
        <v>0</v>
      </c>
    </row>
    <row r="18" spans="1:16" s="3" customFormat="1" ht="15" customHeight="1" x14ac:dyDescent="0.2">
      <c r="A18" s="120"/>
      <c r="B18" s="123"/>
      <c r="C18" s="84" t="s">
        <v>56</v>
      </c>
      <c r="D18" s="35">
        <v>533</v>
      </c>
      <c r="E18" s="55">
        <v>4.9043000000000003E-2</v>
      </c>
      <c r="F18" s="35">
        <v>214375.245673</v>
      </c>
      <c r="G18" s="68">
        <v>0.44652900000000001</v>
      </c>
      <c r="H18" s="43">
        <v>158</v>
      </c>
      <c r="I18" s="44">
        <v>178957.244378</v>
      </c>
      <c r="J18" s="74">
        <v>8.8608000000000006E-2</v>
      </c>
      <c r="K18" s="35">
        <v>375</v>
      </c>
      <c r="L18" s="35">
        <v>229298.030218</v>
      </c>
      <c r="M18" s="68">
        <v>0.597333</v>
      </c>
      <c r="N18" s="43">
        <v>0</v>
      </c>
      <c r="O18" s="44">
        <v>0</v>
      </c>
      <c r="P18" s="74">
        <v>0</v>
      </c>
    </row>
    <row r="19" spans="1:16" s="3" customFormat="1" ht="15" customHeight="1" x14ac:dyDescent="0.2">
      <c r="A19" s="121"/>
      <c r="B19" s="124"/>
      <c r="C19" s="85" t="s">
        <v>9</v>
      </c>
      <c r="D19" s="46">
        <v>4408</v>
      </c>
      <c r="E19" s="54">
        <v>8.0008999999999997E-2</v>
      </c>
      <c r="F19" s="46">
        <v>201673.76446999999</v>
      </c>
      <c r="G19" s="67">
        <v>0.55558099999999999</v>
      </c>
      <c r="H19" s="87">
        <v>1531</v>
      </c>
      <c r="I19" s="46">
        <v>197617.88360100001</v>
      </c>
      <c r="J19" s="75">
        <v>0.52188100000000004</v>
      </c>
      <c r="K19" s="46">
        <v>2877</v>
      </c>
      <c r="L19" s="46">
        <v>203832.10774800001</v>
      </c>
      <c r="M19" s="67">
        <v>0.57351399999999997</v>
      </c>
      <c r="N19" s="87">
        <v>0</v>
      </c>
      <c r="O19" s="46">
        <v>0</v>
      </c>
      <c r="P19" s="75">
        <v>0</v>
      </c>
    </row>
    <row r="20" spans="1:16" ht="15" customHeight="1" x14ac:dyDescent="0.2">
      <c r="A20" s="119">
        <v>2</v>
      </c>
      <c r="B20" s="122" t="s">
        <v>57</v>
      </c>
      <c r="C20" s="84" t="s">
        <v>46</v>
      </c>
      <c r="D20" s="44">
        <v>24</v>
      </c>
      <c r="E20" s="53">
        <v>0.32</v>
      </c>
      <c r="F20" s="44">
        <v>82612</v>
      </c>
      <c r="G20" s="66">
        <v>0.29166700000000001</v>
      </c>
      <c r="H20" s="43">
        <v>5</v>
      </c>
      <c r="I20" s="44">
        <v>85649.600000000006</v>
      </c>
      <c r="J20" s="74">
        <v>0.2</v>
      </c>
      <c r="K20" s="44">
        <v>19</v>
      </c>
      <c r="L20" s="44">
        <v>81812.631578999994</v>
      </c>
      <c r="M20" s="66">
        <v>0.31578899999999999</v>
      </c>
      <c r="N20" s="43">
        <v>0</v>
      </c>
      <c r="O20" s="44">
        <v>0</v>
      </c>
      <c r="P20" s="74">
        <v>0</v>
      </c>
    </row>
    <row r="21" spans="1:16" ht="15" customHeight="1" x14ac:dyDescent="0.2">
      <c r="A21" s="120"/>
      <c r="B21" s="123"/>
      <c r="C21" s="84" t="s">
        <v>47</v>
      </c>
      <c r="D21" s="44">
        <v>127</v>
      </c>
      <c r="E21" s="53">
        <v>0.46863500000000002</v>
      </c>
      <c r="F21" s="44">
        <v>126145.283465</v>
      </c>
      <c r="G21" s="66">
        <v>4.7244000000000001E-2</v>
      </c>
      <c r="H21" s="43">
        <v>36</v>
      </c>
      <c r="I21" s="44">
        <v>121404.222222</v>
      </c>
      <c r="J21" s="74">
        <v>2.7778000000000001E-2</v>
      </c>
      <c r="K21" s="44">
        <v>91</v>
      </c>
      <c r="L21" s="44">
        <v>128020.868132</v>
      </c>
      <c r="M21" s="66">
        <v>5.4945000000000001E-2</v>
      </c>
      <c r="N21" s="43">
        <v>0</v>
      </c>
      <c r="O21" s="44">
        <v>0</v>
      </c>
      <c r="P21" s="74">
        <v>0</v>
      </c>
    </row>
    <row r="22" spans="1:16" ht="15" customHeight="1" x14ac:dyDescent="0.2">
      <c r="A22" s="120"/>
      <c r="B22" s="123"/>
      <c r="C22" s="84" t="s">
        <v>48</v>
      </c>
      <c r="D22" s="44">
        <v>485</v>
      </c>
      <c r="E22" s="53">
        <v>0.25674999999999998</v>
      </c>
      <c r="F22" s="44">
        <v>158462.07216499999</v>
      </c>
      <c r="G22" s="66">
        <v>8.6597999999999994E-2</v>
      </c>
      <c r="H22" s="43">
        <v>203</v>
      </c>
      <c r="I22" s="44">
        <v>158991.90147800001</v>
      </c>
      <c r="J22" s="74">
        <v>7.3891999999999999E-2</v>
      </c>
      <c r="K22" s="44">
        <v>282</v>
      </c>
      <c r="L22" s="44">
        <v>158080.670213</v>
      </c>
      <c r="M22" s="66">
        <v>9.5744999999999997E-2</v>
      </c>
      <c r="N22" s="43">
        <v>0</v>
      </c>
      <c r="O22" s="44">
        <v>0</v>
      </c>
      <c r="P22" s="74">
        <v>0</v>
      </c>
    </row>
    <row r="23" spans="1:16" ht="15" customHeight="1" x14ac:dyDescent="0.2">
      <c r="A23" s="120"/>
      <c r="B23" s="123"/>
      <c r="C23" s="84" t="s">
        <v>49</v>
      </c>
      <c r="D23" s="44">
        <v>518</v>
      </c>
      <c r="E23" s="53">
        <v>9.2335E-2</v>
      </c>
      <c r="F23" s="44">
        <v>171893.89382200001</v>
      </c>
      <c r="G23" s="66">
        <v>0.20463300000000001</v>
      </c>
      <c r="H23" s="43">
        <v>215</v>
      </c>
      <c r="I23" s="44">
        <v>179897.37209300001</v>
      </c>
      <c r="J23" s="74">
        <v>0.17674400000000001</v>
      </c>
      <c r="K23" s="44">
        <v>303</v>
      </c>
      <c r="L23" s="44">
        <v>166214.85808599999</v>
      </c>
      <c r="M23" s="66">
        <v>0.22442200000000001</v>
      </c>
      <c r="N23" s="43">
        <v>0</v>
      </c>
      <c r="O23" s="44">
        <v>0</v>
      </c>
      <c r="P23" s="74">
        <v>0</v>
      </c>
    </row>
    <row r="24" spans="1:16" ht="15" customHeight="1" x14ac:dyDescent="0.2">
      <c r="A24" s="120"/>
      <c r="B24" s="123"/>
      <c r="C24" s="84" t="s">
        <v>50</v>
      </c>
      <c r="D24" s="44">
        <v>346</v>
      </c>
      <c r="E24" s="53">
        <v>4.1606999999999998E-2</v>
      </c>
      <c r="F24" s="44">
        <v>198665.84393100001</v>
      </c>
      <c r="G24" s="66">
        <v>0.41907499999999998</v>
      </c>
      <c r="H24" s="43">
        <v>132</v>
      </c>
      <c r="I24" s="44">
        <v>206408.43181800001</v>
      </c>
      <c r="J24" s="74">
        <v>0.44696999999999998</v>
      </c>
      <c r="K24" s="44">
        <v>214</v>
      </c>
      <c r="L24" s="44">
        <v>193890.04205600001</v>
      </c>
      <c r="M24" s="66">
        <v>0.40186899999999998</v>
      </c>
      <c r="N24" s="43">
        <v>0</v>
      </c>
      <c r="O24" s="44">
        <v>0</v>
      </c>
      <c r="P24" s="74">
        <v>0</v>
      </c>
    </row>
    <row r="25" spans="1:16" ht="15" customHeight="1" x14ac:dyDescent="0.2">
      <c r="A25" s="120"/>
      <c r="B25" s="123"/>
      <c r="C25" s="84" t="s">
        <v>51</v>
      </c>
      <c r="D25" s="44">
        <v>213</v>
      </c>
      <c r="E25" s="53">
        <v>2.8448999999999999E-2</v>
      </c>
      <c r="F25" s="44">
        <v>204558.826291</v>
      </c>
      <c r="G25" s="66">
        <v>0.43662000000000001</v>
      </c>
      <c r="H25" s="43">
        <v>80</v>
      </c>
      <c r="I25" s="44">
        <v>218788.38750000001</v>
      </c>
      <c r="J25" s="74">
        <v>0.55000000000000004</v>
      </c>
      <c r="K25" s="44">
        <v>133</v>
      </c>
      <c r="L25" s="44">
        <v>195999.69172900001</v>
      </c>
      <c r="M25" s="66">
        <v>0.368421</v>
      </c>
      <c r="N25" s="43">
        <v>0</v>
      </c>
      <c r="O25" s="44">
        <v>0</v>
      </c>
      <c r="P25" s="74">
        <v>0</v>
      </c>
    </row>
    <row r="26" spans="1:16" s="3" customFormat="1" ht="15" customHeight="1" x14ac:dyDescent="0.2">
      <c r="A26" s="120"/>
      <c r="B26" s="123"/>
      <c r="C26" s="84" t="s">
        <v>52</v>
      </c>
      <c r="D26" s="35">
        <v>183</v>
      </c>
      <c r="E26" s="55">
        <v>2.7581000000000001E-2</v>
      </c>
      <c r="F26" s="35">
        <v>217506.92896200001</v>
      </c>
      <c r="G26" s="68">
        <v>0.50819700000000001</v>
      </c>
      <c r="H26" s="43">
        <v>76</v>
      </c>
      <c r="I26" s="44">
        <v>221442.13157900001</v>
      </c>
      <c r="J26" s="74">
        <v>0.55263200000000001</v>
      </c>
      <c r="K26" s="35">
        <v>107</v>
      </c>
      <c r="L26" s="35">
        <v>214711.83177600001</v>
      </c>
      <c r="M26" s="68">
        <v>0.476636</v>
      </c>
      <c r="N26" s="43">
        <v>0</v>
      </c>
      <c r="O26" s="44">
        <v>0</v>
      </c>
      <c r="P26" s="74">
        <v>0</v>
      </c>
    </row>
    <row r="27" spans="1:16" ht="15" customHeight="1" x14ac:dyDescent="0.2">
      <c r="A27" s="120"/>
      <c r="B27" s="123"/>
      <c r="C27" s="84" t="s">
        <v>53</v>
      </c>
      <c r="D27" s="44">
        <v>111</v>
      </c>
      <c r="E27" s="53">
        <v>1.9643000000000001E-2</v>
      </c>
      <c r="F27" s="44">
        <v>206624.25225200001</v>
      </c>
      <c r="G27" s="66">
        <v>0.414414</v>
      </c>
      <c r="H27" s="43">
        <v>44</v>
      </c>
      <c r="I27" s="44">
        <v>187252.04545500001</v>
      </c>
      <c r="J27" s="74">
        <v>0.272727</v>
      </c>
      <c r="K27" s="44">
        <v>67</v>
      </c>
      <c r="L27" s="44">
        <v>219346.298507</v>
      </c>
      <c r="M27" s="66">
        <v>0.507463</v>
      </c>
      <c r="N27" s="43">
        <v>0</v>
      </c>
      <c r="O27" s="44">
        <v>0</v>
      </c>
      <c r="P27" s="74">
        <v>0</v>
      </c>
    </row>
    <row r="28" spans="1:16" ht="15" customHeight="1" x14ac:dyDescent="0.2">
      <c r="A28" s="120"/>
      <c r="B28" s="123"/>
      <c r="C28" s="84" t="s">
        <v>54</v>
      </c>
      <c r="D28" s="44">
        <v>36</v>
      </c>
      <c r="E28" s="53">
        <v>8.2150000000000001E-3</v>
      </c>
      <c r="F28" s="44">
        <v>221009.86111100001</v>
      </c>
      <c r="G28" s="66">
        <v>0.41666700000000001</v>
      </c>
      <c r="H28" s="43">
        <v>17</v>
      </c>
      <c r="I28" s="44">
        <v>197986.94117599999</v>
      </c>
      <c r="J28" s="74">
        <v>0.235294</v>
      </c>
      <c r="K28" s="44">
        <v>19</v>
      </c>
      <c r="L28" s="44">
        <v>241609.31578899999</v>
      </c>
      <c r="M28" s="66">
        <v>0.57894699999999999</v>
      </c>
      <c r="N28" s="43">
        <v>0</v>
      </c>
      <c r="O28" s="44">
        <v>0</v>
      </c>
      <c r="P28" s="74">
        <v>0</v>
      </c>
    </row>
    <row r="29" spans="1:16" ht="15" customHeight="1" x14ac:dyDescent="0.2">
      <c r="A29" s="120"/>
      <c r="B29" s="123"/>
      <c r="C29" s="84" t="s">
        <v>55</v>
      </c>
      <c r="D29" s="44">
        <v>24</v>
      </c>
      <c r="E29" s="53">
        <v>6.1380000000000002E-3</v>
      </c>
      <c r="F29" s="44">
        <v>187501.66666700001</v>
      </c>
      <c r="G29" s="66">
        <v>4.1667000000000003E-2</v>
      </c>
      <c r="H29" s="43">
        <v>17</v>
      </c>
      <c r="I29" s="44">
        <v>167262.588235</v>
      </c>
      <c r="J29" s="74">
        <v>5.8824000000000001E-2</v>
      </c>
      <c r="K29" s="44">
        <v>7</v>
      </c>
      <c r="L29" s="44">
        <v>236653.714286</v>
      </c>
      <c r="M29" s="66">
        <v>0</v>
      </c>
      <c r="N29" s="43">
        <v>0</v>
      </c>
      <c r="O29" s="44">
        <v>0</v>
      </c>
      <c r="P29" s="74">
        <v>0</v>
      </c>
    </row>
    <row r="30" spans="1:16" s="3" customFormat="1" ht="15" customHeight="1" x14ac:dyDescent="0.2">
      <c r="A30" s="120"/>
      <c r="B30" s="123"/>
      <c r="C30" s="84" t="s">
        <v>56</v>
      </c>
      <c r="D30" s="35">
        <v>120</v>
      </c>
      <c r="E30" s="55">
        <v>1.1042E-2</v>
      </c>
      <c r="F30" s="35">
        <v>118925.88333300001</v>
      </c>
      <c r="G30" s="68">
        <v>3.3333000000000002E-2</v>
      </c>
      <c r="H30" s="43">
        <v>110</v>
      </c>
      <c r="I30" s="44">
        <v>108582.3</v>
      </c>
      <c r="J30" s="74">
        <v>0</v>
      </c>
      <c r="K30" s="35">
        <v>10</v>
      </c>
      <c r="L30" s="35">
        <v>232705.3</v>
      </c>
      <c r="M30" s="68">
        <v>0.4</v>
      </c>
      <c r="N30" s="43">
        <v>0</v>
      </c>
      <c r="O30" s="44">
        <v>0</v>
      </c>
      <c r="P30" s="74">
        <v>0</v>
      </c>
    </row>
    <row r="31" spans="1:16" s="3" customFormat="1" ht="15" customHeight="1" x14ac:dyDescent="0.2">
      <c r="A31" s="121"/>
      <c r="B31" s="124"/>
      <c r="C31" s="85" t="s">
        <v>9</v>
      </c>
      <c r="D31" s="46">
        <v>2187</v>
      </c>
      <c r="E31" s="54">
        <v>3.9696000000000002E-2</v>
      </c>
      <c r="F31" s="46">
        <v>176348.53863699999</v>
      </c>
      <c r="G31" s="67">
        <v>0.25514399999999998</v>
      </c>
      <c r="H31" s="87">
        <v>935</v>
      </c>
      <c r="I31" s="46">
        <v>175104.87914400001</v>
      </c>
      <c r="J31" s="75">
        <v>0.23208599999999999</v>
      </c>
      <c r="K31" s="46">
        <v>1252</v>
      </c>
      <c r="L31" s="46">
        <v>177277.30990399999</v>
      </c>
      <c r="M31" s="67">
        <v>0.27236399999999999</v>
      </c>
      <c r="N31" s="87">
        <v>0</v>
      </c>
      <c r="O31" s="46">
        <v>0</v>
      </c>
      <c r="P31" s="75">
        <v>0</v>
      </c>
    </row>
    <row r="32" spans="1:16" ht="15" customHeight="1" x14ac:dyDescent="0.2">
      <c r="A32" s="119">
        <v>3</v>
      </c>
      <c r="B32" s="122" t="s">
        <v>58</v>
      </c>
      <c r="C32" s="84" t="s">
        <v>46</v>
      </c>
      <c r="D32" s="44">
        <v>15</v>
      </c>
      <c r="E32" s="44">
        <v>0</v>
      </c>
      <c r="F32" s="44">
        <v>-31820.350898000001</v>
      </c>
      <c r="G32" s="66">
        <v>-0.152778</v>
      </c>
      <c r="H32" s="43">
        <v>0</v>
      </c>
      <c r="I32" s="44">
        <v>-21943.824225</v>
      </c>
      <c r="J32" s="74">
        <v>-0.2</v>
      </c>
      <c r="K32" s="44">
        <v>15</v>
      </c>
      <c r="L32" s="44">
        <v>-41168.377659999998</v>
      </c>
      <c r="M32" s="66">
        <v>-0.18421100000000001</v>
      </c>
      <c r="N32" s="43">
        <v>0</v>
      </c>
      <c r="O32" s="44">
        <v>0</v>
      </c>
      <c r="P32" s="74">
        <v>0</v>
      </c>
    </row>
    <row r="33" spans="1:16" ht="15" customHeight="1" x14ac:dyDescent="0.2">
      <c r="A33" s="120"/>
      <c r="B33" s="123"/>
      <c r="C33" s="84" t="s">
        <v>47</v>
      </c>
      <c r="D33" s="44">
        <v>77</v>
      </c>
      <c r="E33" s="44">
        <v>0</v>
      </c>
      <c r="F33" s="44">
        <v>12406.939418</v>
      </c>
      <c r="G33" s="66">
        <v>-3.2756E-2</v>
      </c>
      <c r="H33" s="43">
        <v>25</v>
      </c>
      <c r="I33" s="44">
        <v>-21809.017962000002</v>
      </c>
      <c r="J33" s="74">
        <v>-0.244949</v>
      </c>
      <c r="K33" s="44">
        <v>52</v>
      </c>
      <c r="L33" s="44">
        <v>22595.956330000001</v>
      </c>
      <c r="M33" s="66">
        <v>2.9304E-2</v>
      </c>
      <c r="N33" s="43">
        <v>0</v>
      </c>
      <c r="O33" s="44">
        <v>0</v>
      </c>
      <c r="P33" s="74">
        <v>0</v>
      </c>
    </row>
    <row r="34" spans="1:16" ht="15" customHeight="1" x14ac:dyDescent="0.2">
      <c r="A34" s="120"/>
      <c r="B34" s="123"/>
      <c r="C34" s="84" t="s">
        <v>48</v>
      </c>
      <c r="D34" s="44">
        <v>189</v>
      </c>
      <c r="E34" s="44">
        <v>0</v>
      </c>
      <c r="F34" s="44">
        <v>18976.064032999999</v>
      </c>
      <c r="G34" s="66">
        <v>-2.8267E-2</v>
      </c>
      <c r="H34" s="43">
        <v>90</v>
      </c>
      <c r="I34" s="44">
        <v>17516.055551000001</v>
      </c>
      <c r="J34" s="74">
        <v>-0.11194900000000001</v>
      </c>
      <c r="K34" s="44">
        <v>99</v>
      </c>
      <c r="L34" s="44">
        <v>19823.359735999999</v>
      </c>
      <c r="M34" s="66">
        <v>2.4705999999999999E-2</v>
      </c>
      <c r="N34" s="43">
        <v>0</v>
      </c>
      <c r="O34" s="44">
        <v>0</v>
      </c>
      <c r="P34" s="74">
        <v>0</v>
      </c>
    </row>
    <row r="35" spans="1:16" ht="15" customHeight="1" x14ac:dyDescent="0.2">
      <c r="A35" s="120"/>
      <c r="B35" s="123"/>
      <c r="C35" s="84" t="s">
        <v>49</v>
      </c>
      <c r="D35" s="44">
        <v>-171</v>
      </c>
      <c r="E35" s="44">
        <v>0</v>
      </c>
      <c r="F35" s="44">
        <v>2509.5305450000001</v>
      </c>
      <c r="G35" s="66">
        <v>-8.8544999999999999E-2</v>
      </c>
      <c r="H35" s="43">
        <v>-38</v>
      </c>
      <c r="I35" s="44">
        <v>-3847.2793419999998</v>
      </c>
      <c r="J35" s="74">
        <v>-0.30151699999999998</v>
      </c>
      <c r="K35" s="44">
        <v>-133</v>
      </c>
      <c r="L35" s="44">
        <v>5163.4143130000002</v>
      </c>
      <c r="M35" s="66">
        <v>3.8642999999999997E-2</v>
      </c>
      <c r="N35" s="43">
        <v>0</v>
      </c>
      <c r="O35" s="44">
        <v>0</v>
      </c>
      <c r="P35" s="74">
        <v>0</v>
      </c>
    </row>
    <row r="36" spans="1:16" ht="15" customHeight="1" x14ac:dyDescent="0.2">
      <c r="A36" s="120"/>
      <c r="B36" s="123"/>
      <c r="C36" s="84" t="s">
        <v>50</v>
      </c>
      <c r="D36" s="44">
        <v>-459</v>
      </c>
      <c r="E36" s="44">
        <v>0</v>
      </c>
      <c r="F36" s="44">
        <v>7952.9551229999997</v>
      </c>
      <c r="G36" s="66">
        <v>-7.4093000000000006E-2</v>
      </c>
      <c r="H36" s="43">
        <v>-169</v>
      </c>
      <c r="I36" s="44">
        <v>-621.19706599999995</v>
      </c>
      <c r="J36" s="74">
        <v>-0.18093699999999999</v>
      </c>
      <c r="K36" s="44">
        <v>-290</v>
      </c>
      <c r="L36" s="44">
        <v>12921.873017</v>
      </c>
      <c r="M36" s="66">
        <v>-1.0829E-2</v>
      </c>
      <c r="N36" s="43">
        <v>0</v>
      </c>
      <c r="O36" s="44">
        <v>0</v>
      </c>
      <c r="P36" s="74">
        <v>0</v>
      </c>
    </row>
    <row r="37" spans="1:16" ht="15" customHeight="1" x14ac:dyDescent="0.2">
      <c r="A37" s="120"/>
      <c r="B37" s="123"/>
      <c r="C37" s="84" t="s">
        <v>51</v>
      </c>
      <c r="D37" s="44">
        <v>-428</v>
      </c>
      <c r="E37" s="44">
        <v>0</v>
      </c>
      <c r="F37" s="44">
        <v>-18323.505851999998</v>
      </c>
      <c r="G37" s="66">
        <v>-0.36837199999999998</v>
      </c>
      <c r="H37" s="43">
        <v>-133</v>
      </c>
      <c r="I37" s="44">
        <v>-6251.2156649999997</v>
      </c>
      <c r="J37" s="74">
        <v>-0.238732</v>
      </c>
      <c r="K37" s="44">
        <v>-295</v>
      </c>
      <c r="L37" s="44">
        <v>-25809.045256000001</v>
      </c>
      <c r="M37" s="66">
        <v>-0.44466299999999997</v>
      </c>
      <c r="N37" s="43">
        <v>0</v>
      </c>
      <c r="O37" s="44">
        <v>0</v>
      </c>
      <c r="P37" s="74">
        <v>0</v>
      </c>
    </row>
    <row r="38" spans="1:16" s="3" customFormat="1" ht="15" customHeight="1" x14ac:dyDescent="0.2">
      <c r="A38" s="120"/>
      <c r="B38" s="123"/>
      <c r="C38" s="84" t="s">
        <v>52</v>
      </c>
      <c r="D38" s="35">
        <v>-293</v>
      </c>
      <c r="E38" s="35">
        <v>0</v>
      </c>
      <c r="F38" s="35">
        <v>-11388.906639999999</v>
      </c>
      <c r="G38" s="68">
        <v>-0.37625700000000001</v>
      </c>
      <c r="H38" s="43">
        <v>-70</v>
      </c>
      <c r="I38" s="44">
        <v>-4876.4591209999999</v>
      </c>
      <c r="J38" s="74">
        <v>-0.37202600000000002</v>
      </c>
      <c r="K38" s="35">
        <v>-223</v>
      </c>
      <c r="L38" s="35">
        <v>-15324.239449000001</v>
      </c>
      <c r="M38" s="68">
        <v>-0.39003100000000002</v>
      </c>
      <c r="N38" s="43">
        <v>0</v>
      </c>
      <c r="O38" s="44">
        <v>0</v>
      </c>
      <c r="P38" s="74">
        <v>0</v>
      </c>
    </row>
    <row r="39" spans="1:16" ht="15" customHeight="1" x14ac:dyDescent="0.2">
      <c r="A39" s="120"/>
      <c r="B39" s="123"/>
      <c r="C39" s="84" t="s">
        <v>53</v>
      </c>
      <c r="D39" s="44">
        <v>-247</v>
      </c>
      <c r="E39" s="44">
        <v>0</v>
      </c>
      <c r="F39" s="44">
        <v>-20061.715616000001</v>
      </c>
      <c r="G39" s="66">
        <v>-0.39005499999999999</v>
      </c>
      <c r="H39" s="43">
        <v>-79</v>
      </c>
      <c r="I39" s="44">
        <v>-23080.735214</v>
      </c>
      <c r="J39" s="74">
        <v>-0.41020000000000001</v>
      </c>
      <c r="K39" s="44">
        <v>-168</v>
      </c>
      <c r="L39" s="44">
        <v>-15898.997128999999</v>
      </c>
      <c r="M39" s="66">
        <v>-0.360622</v>
      </c>
      <c r="N39" s="43">
        <v>0</v>
      </c>
      <c r="O39" s="44">
        <v>0</v>
      </c>
      <c r="P39" s="74">
        <v>0</v>
      </c>
    </row>
    <row r="40" spans="1:16" ht="15" customHeight="1" x14ac:dyDescent="0.2">
      <c r="A40" s="120"/>
      <c r="B40" s="123"/>
      <c r="C40" s="84" t="s">
        <v>54</v>
      </c>
      <c r="D40" s="44">
        <v>-218</v>
      </c>
      <c r="E40" s="44">
        <v>0</v>
      </c>
      <c r="F40" s="44">
        <v>2401.235827</v>
      </c>
      <c r="G40" s="66">
        <v>-0.25262499999999999</v>
      </c>
      <c r="H40" s="43">
        <v>-76</v>
      </c>
      <c r="I40" s="44">
        <v>10893.914138</v>
      </c>
      <c r="J40" s="74">
        <v>-9.8039000000000001E-2</v>
      </c>
      <c r="K40" s="44">
        <v>-142</v>
      </c>
      <c r="L40" s="44">
        <v>4796.0281649999997</v>
      </c>
      <c r="M40" s="66">
        <v>-0.28440700000000002</v>
      </c>
      <c r="N40" s="43">
        <v>0</v>
      </c>
      <c r="O40" s="44">
        <v>0</v>
      </c>
      <c r="P40" s="74">
        <v>0</v>
      </c>
    </row>
    <row r="41" spans="1:16" ht="15" customHeight="1" x14ac:dyDescent="0.2">
      <c r="A41" s="120"/>
      <c r="B41" s="123"/>
      <c r="C41" s="84" t="s">
        <v>55</v>
      </c>
      <c r="D41" s="44">
        <v>-273</v>
      </c>
      <c r="E41" s="44">
        <v>0</v>
      </c>
      <c r="F41" s="44">
        <v>-41385.267059999998</v>
      </c>
      <c r="G41" s="66">
        <v>-0.54755900000000002</v>
      </c>
      <c r="H41" s="43">
        <v>-98</v>
      </c>
      <c r="I41" s="44">
        <v>-33848.746274999998</v>
      </c>
      <c r="J41" s="74">
        <v>-0.21074200000000001</v>
      </c>
      <c r="K41" s="44">
        <v>-175</v>
      </c>
      <c r="L41" s="44">
        <v>-9783.7354300000006</v>
      </c>
      <c r="M41" s="66">
        <v>-0.79120900000000005</v>
      </c>
      <c r="N41" s="43">
        <v>0</v>
      </c>
      <c r="O41" s="44">
        <v>0</v>
      </c>
      <c r="P41" s="74">
        <v>0</v>
      </c>
    </row>
    <row r="42" spans="1:16" s="3" customFormat="1" ht="15" customHeight="1" x14ac:dyDescent="0.2">
      <c r="A42" s="120"/>
      <c r="B42" s="123"/>
      <c r="C42" s="84" t="s">
        <v>56</v>
      </c>
      <c r="D42" s="35">
        <v>-413</v>
      </c>
      <c r="E42" s="35">
        <v>0</v>
      </c>
      <c r="F42" s="35">
        <v>-95449.362338999999</v>
      </c>
      <c r="G42" s="68">
        <v>-0.41319600000000001</v>
      </c>
      <c r="H42" s="43">
        <v>-48</v>
      </c>
      <c r="I42" s="44">
        <v>-70374.944378</v>
      </c>
      <c r="J42" s="74">
        <v>-8.8608000000000006E-2</v>
      </c>
      <c r="K42" s="35">
        <v>-365</v>
      </c>
      <c r="L42" s="35">
        <v>3407.2697819999999</v>
      </c>
      <c r="M42" s="68">
        <v>-0.19733300000000001</v>
      </c>
      <c r="N42" s="43">
        <v>0</v>
      </c>
      <c r="O42" s="44">
        <v>0</v>
      </c>
      <c r="P42" s="74">
        <v>0</v>
      </c>
    </row>
    <row r="43" spans="1:16" s="3" customFormat="1" ht="15" customHeight="1" x14ac:dyDescent="0.2">
      <c r="A43" s="121"/>
      <c r="B43" s="124"/>
      <c r="C43" s="85" t="s">
        <v>9</v>
      </c>
      <c r="D43" s="46">
        <v>-2221</v>
      </c>
      <c r="E43" s="46">
        <v>0</v>
      </c>
      <c r="F43" s="46">
        <v>-25325.225833</v>
      </c>
      <c r="G43" s="67">
        <v>-0.30043700000000001</v>
      </c>
      <c r="H43" s="87">
        <v>-596</v>
      </c>
      <c r="I43" s="46">
        <v>-22513.004456999999</v>
      </c>
      <c r="J43" s="75">
        <v>-0.289796</v>
      </c>
      <c r="K43" s="46">
        <v>-1625</v>
      </c>
      <c r="L43" s="46">
        <v>-26554.797844000001</v>
      </c>
      <c r="M43" s="67">
        <v>-0.30114999999999997</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7</v>
      </c>
      <c r="E45" s="53">
        <v>2.5829999999999999E-2</v>
      </c>
      <c r="F45" s="44">
        <v>136643.428571</v>
      </c>
      <c r="G45" s="66">
        <v>0.14285700000000001</v>
      </c>
      <c r="H45" s="43">
        <v>0</v>
      </c>
      <c r="I45" s="44">
        <v>0</v>
      </c>
      <c r="J45" s="74">
        <v>0</v>
      </c>
      <c r="K45" s="44">
        <v>7</v>
      </c>
      <c r="L45" s="44">
        <v>136643.428571</v>
      </c>
      <c r="M45" s="66">
        <v>0.14285700000000001</v>
      </c>
      <c r="N45" s="43">
        <v>0</v>
      </c>
      <c r="O45" s="44">
        <v>0</v>
      </c>
      <c r="P45" s="74">
        <v>0</v>
      </c>
    </row>
    <row r="46" spans="1:16" ht="15" customHeight="1" x14ac:dyDescent="0.2">
      <c r="A46" s="120"/>
      <c r="B46" s="123"/>
      <c r="C46" s="84" t="s">
        <v>48</v>
      </c>
      <c r="D46" s="44">
        <v>123</v>
      </c>
      <c r="E46" s="53">
        <v>6.5114000000000005E-2</v>
      </c>
      <c r="F46" s="44">
        <v>189172.276423</v>
      </c>
      <c r="G46" s="66">
        <v>0.25203300000000001</v>
      </c>
      <c r="H46" s="43">
        <v>40</v>
      </c>
      <c r="I46" s="44">
        <v>207819.5</v>
      </c>
      <c r="J46" s="74">
        <v>0.27500000000000002</v>
      </c>
      <c r="K46" s="44">
        <v>83</v>
      </c>
      <c r="L46" s="44">
        <v>180185.66265099999</v>
      </c>
      <c r="M46" s="66">
        <v>0.24096400000000001</v>
      </c>
      <c r="N46" s="43">
        <v>0</v>
      </c>
      <c r="O46" s="44">
        <v>0</v>
      </c>
      <c r="P46" s="74">
        <v>0</v>
      </c>
    </row>
    <row r="47" spans="1:16" ht="15" customHeight="1" x14ac:dyDescent="0.2">
      <c r="A47" s="120"/>
      <c r="B47" s="123"/>
      <c r="C47" s="84" t="s">
        <v>49</v>
      </c>
      <c r="D47" s="44">
        <v>464</v>
      </c>
      <c r="E47" s="53">
        <v>8.2709000000000005E-2</v>
      </c>
      <c r="F47" s="44">
        <v>216590.18103400001</v>
      </c>
      <c r="G47" s="66">
        <v>0.40301700000000001</v>
      </c>
      <c r="H47" s="43">
        <v>174</v>
      </c>
      <c r="I47" s="44">
        <v>224308.45976999999</v>
      </c>
      <c r="J47" s="74">
        <v>0.45977000000000001</v>
      </c>
      <c r="K47" s="44">
        <v>290</v>
      </c>
      <c r="L47" s="44">
        <v>211959.213793</v>
      </c>
      <c r="M47" s="66">
        <v>0.36896600000000002</v>
      </c>
      <c r="N47" s="43">
        <v>0</v>
      </c>
      <c r="O47" s="44">
        <v>0</v>
      </c>
      <c r="P47" s="74">
        <v>0</v>
      </c>
    </row>
    <row r="48" spans="1:16" ht="15" customHeight="1" x14ac:dyDescent="0.2">
      <c r="A48" s="120"/>
      <c r="B48" s="123"/>
      <c r="C48" s="84" t="s">
        <v>50</v>
      </c>
      <c r="D48" s="44">
        <v>599</v>
      </c>
      <c r="E48" s="53">
        <v>7.2029999999999997E-2</v>
      </c>
      <c r="F48" s="44">
        <v>248202.46410700001</v>
      </c>
      <c r="G48" s="66">
        <v>0.74290500000000004</v>
      </c>
      <c r="H48" s="43">
        <v>167</v>
      </c>
      <c r="I48" s="44">
        <v>250947.299401</v>
      </c>
      <c r="J48" s="74">
        <v>0.76646700000000001</v>
      </c>
      <c r="K48" s="44">
        <v>432</v>
      </c>
      <c r="L48" s="44">
        <v>247141.38194399999</v>
      </c>
      <c r="M48" s="66">
        <v>0.733796</v>
      </c>
      <c r="N48" s="43">
        <v>0</v>
      </c>
      <c r="O48" s="44">
        <v>0</v>
      </c>
      <c r="P48" s="74">
        <v>0</v>
      </c>
    </row>
    <row r="49" spans="1:16" ht="15" customHeight="1" x14ac:dyDescent="0.2">
      <c r="A49" s="120"/>
      <c r="B49" s="123"/>
      <c r="C49" s="84" t="s">
        <v>51</v>
      </c>
      <c r="D49" s="44">
        <v>449</v>
      </c>
      <c r="E49" s="53">
        <v>5.9970999999999997E-2</v>
      </c>
      <c r="F49" s="44">
        <v>272145.37639200001</v>
      </c>
      <c r="G49" s="66">
        <v>0.98886399999999997</v>
      </c>
      <c r="H49" s="43">
        <v>135</v>
      </c>
      <c r="I49" s="44">
        <v>269042.66666699998</v>
      </c>
      <c r="J49" s="74">
        <v>0.91851899999999997</v>
      </c>
      <c r="K49" s="44">
        <v>314</v>
      </c>
      <c r="L49" s="44">
        <v>273479.343949</v>
      </c>
      <c r="M49" s="66">
        <v>1.0191079999999999</v>
      </c>
      <c r="N49" s="43">
        <v>0</v>
      </c>
      <c r="O49" s="44">
        <v>0</v>
      </c>
      <c r="P49" s="74">
        <v>0</v>
      </c>
    </row>
    <row r="50" spans="1:16" s="3" customFormat="1" ht="15" customHeight="1" x14ac:dyDescent="0.2">
      <c r="A50" s="120"/>
      <c r="B50" s="123"/>
      <c r="C50" s="84" t="s">
        <v>52</v>
      </c>
      <c r="D50" s="35">
        <v>282</v>
      </c>
      <c r="E50" s="55">
        <v>4.2501999999999998E-2</v>
      </c>
      <c r="F50" s="35">
        <v>282655.10283699998</v>
      </c>
      <c r="G50" s="68">
        <v>1.117021</v>
      </c>
      <c r="H50" s="43">
        <v>79</v>
      </c>
      <c r="I50" s="44">
        <v>259663.556962</v>
      </c>
      <c r="J50" s="74">
        <v>0.93670900000000001</v>
      </c>
      <c r="K50" s="35">
        <v>203</v>
      </c>
      <c r="L50" s="35">
        <v>291602.55172400002</v>
      </c>
      <c r="M50" s="68">
        <v>1.187192</v>
      </c>
      <c r="N50" s="43">
        <v>0</v>
      </c>
      <c r="O50" s="44">
        <v>0</v>
      </c>
      <c r="P50" s="74">
        <v>0</v>
      </c>
    </row>
    <row r="51" spans="1:16" ht="15" customHeight="1" x14ac:dyDescent="0.2">
      <c r="A51" s="120"/>
      <c r="B51" s="123"/>
      <c r="C51" s="84" t="s">
        <v>53</v>
      </c>
      <c r="D51" s="44">
        <v>193</v>
      </c>
      <c r="E51" s="53">
        <v>3.4153000000000003E-2</v>
      </c>
      <c r="F51" s="44">
        <v>269353.393782</v>
      </c>
      <c r="G51" s="66">
        <v>0.91709799999999997</v>
      </c>
      <c r="H51" s="43">
        <v>57</v>
      </c>
      <c r="I51" s="44">
        <v>251818</v>
      </c>
      <c r="J51" s="74">
        <v>0.66666700000000001</v>
      </c>
      <c r="K51" s="44">
        <v>136</v>
      </c>
      <c r="L51" s="44">
        <v>276702.78676500003</v>
      </c>
      <c r="M51" s="66">
        <v>1.0220590000000001</v>
      </c>
      <c r="N51" s="43">
        <v>0</v>
      </c>
      <c r="O51" s="44">
        <v>0</v>
      </c>
      <c r="P51" s="74">
        <v>0</v>
      </c>
    </row>
    <row r="52" spans="1:16" ht="15" customHeight="1" x14ac:dyDescent="0.2">
      <c r="A52" s="120"/>
      <c r="B52" s="123"/>
      <c r="C52" s="84" t="s">
        <v>54</v>
      </c>
      <c r="D52" s="44">
        <v>54</v>
      </c>
      <c r="E52" s="53">
        <v>1.2323000000000001E-2</v>
      </c>
      <c r="F52" s="44">
        <v>328171.88888899999</v>
      </c>
      <c r="G52" s="66">
        <v>1.0925929999999999</v>
      </c>
      <c r="H52" s="43">
        <v>17</v>
      </c>
      <c r="I52" s="44">
        <v>269221.11764700001</v>
      </c>
      <c r="J52" s="74">
        <v>0.41176499999999999</v>
      </c>
      <c r="K52" s="44">
        <v>37</v>
      </c>
      <c r="L52" s="44">
        <v>355257.37837799999</v>
      </c>
      <c r="M52" s="66">
        <v>1.405405</v>
      </c>
      <c r="N52" s="43">
        <v>0</v>
      </c>
      <c r="O52" s="44">
        <v>0</v>
      </c>
      <c r="P52" s="74">
        <v>0</v>
      </c>
    </row>
    <row r="53" spans="1:16" ht="15" customHeight="1" x14ac:dyDescent="0.2">
      <c r="A53" s="120"/>
      <c r="B53" s="123"/>
      <c r="C53" s="84" t="s">
        <v>55</v>
      </c>
      <c r="D53" s="44">
        <v>19</v>
      </c>
      <c r="E53" s="53">
        <v>4.8589999999999996E-3</v>
      </c>
      <c r="F53" s="44">
        <v>307053.31578900001</v>
      </c>
      <c r="G53" s="66">
        <v>0.68421100000000001</v>
      </c>
      <c r="H53" s="43">
        <v>6</v>
      </c>
      <c r="I53" s="44">
        <v>355885.5</v>
      </c>
      <c r="J53" s="74">
        <v>0.5</v>
      </c>
      <c r="K53" s="44">
        <v>13</v>
      </c>
      <c r="L53" s="44">
        <v>284515.38461499999</v>
      </c>
      <c r="M53" s="66">
        <v>0.769231</v>
      </c>
      <c r="N53" s="43">
        <v>0</v>
      </c>
      <c r="O53" s="44">
        <v>0</v>
      </c>
      <c r="P53" s="74">
        <v>0</v>
      </c>
    </row>
    <row r="54" spans="1:16" s="3" customFormat="1" ht="15" customHeight="1" x14ac:dyDescent="0.2">
      <c r="A54" s="120"/>
      <c r="B54" s="123"/>
      <c r="C54" s="84" t="s">
        <v>56</v>
      </c>
      <c r="D54" s="35">
        <v>11</v>
      </c>
      <c r="E54" s="55">
        <v>1.0120000000000001E-3</v>
      </c>
      <c r="F54" s="35">
        <v>231649.727273</v>
      </c>
      <c r="G54" s="68">
        <v>0.272727</v>
      </c>
      <c r="H54" s="43">
        <v>5</v>
      </c>
      <c r="I54" s="44">
        <v>215582.2</v>
      </c>
      <c r="J54" s="74">
        <v>0.4</v>
      </c>
      <c r="K54" s="35">
        <v>6</v>
      </c>
      <c r="L54" s="35">
        <v>245039.33333299999</v>
      </c>
      <c r="M54" s="68">
        <v>0.16666700000000001</v>
      </c>
      <c r="N54" s="43">
        <v>0</v>
      </c>
      <c r="O54" s="44">
        <v>0</v>
      </c>
      <c r="P54" s="74">
        <v>0</v>
      </c>
    </row>
    <row r="55" spans="1:16" s="3" customFormat="1" ht="15" customHeight="1" x14ac:dyDescent="0.2">
      <c r="A55" s="121"/>
      <c r="B55" s="124"/>
      <c r="C55" s="85" t="s">
        <v>9</v>
      </c>
      <c r="D55" s="46">
        <v>2201</v>
      </c>
      <c r="E55" s="54">
        <v>3.9949999999999999E-2</v>
      </c>
      <c r="F55" s="46">
        <v>251425.02226299999</v>
      </c>
      <c r="G55" s="67">
        <v>0.76101799999999997</v>
      </c>
      <c r="H55" s="87">
        <v>680</v>
      </c>
      <c r="I55" s="46">
        <v>247394.766176</v>
      </c>
      <c r="J55" s="75">
        <v>0.68676499999999996</v>
      </c>
      <c r="K55" s="46">
        <v>1521</v>
      </c>
      <c r="L55" s="46">
        <v>253226.846154</v>
      </c>
      <c r="M55" s="67">
        <v>0.79421399999999998</v>
      </c>
      <c r="N55" s="87">
        <v>0</v>
      </c>
      <c r="O55" s="46">
        <v>0</v>
      </c>
      <c r="P55" s="75">
        <v>0</v>
      </c>
    </row>
    <row r="56" spans="1:16" ht="15" customHeight="1" x14ac:dyDescent="0.2">
      <c r="A56" s="119">
        <v>5</v>
      </c>
      <c r="B56" s="122" t="s">
        <v>60</v>
      </c>
      <c r="C56" s="84" t="s">
        <v>46</v>
      </c>
      <c r="D56" s="44">
        <v>75</v>
      </c>
      <c r="E56" s="53">
        <v>1</v>
      </c>
      <c r="F56" s="44">
        <v>65412.506667000001</v>
      </c>
      <c r="G56" s="66">
        <v>0.106667</v>
      </c>
      <c r="H56" s="43">
        <v>33</v>
      </c>
      <c r="I56" s="44">
        <v>57657.454545000001</v>
      </c>
      <c r="J56" s="74">
        <v>3.0303E-2</v>
      </c>
      <c r="K56" s="44">
        <v>42</v>
      </c>
      <c r="L56" s="44">
        <v>71505.761905000007</v>
      </c>
      <c r="M56" s="66">
        <v>0.16666700000000001</v>
      </c>
      <c r="N56" s="43">
        <v>0</v>
      </c>
      <c r="O56" s="44">
        <v>0</v>
      </c>
      <c r="P56" s="74">
        <v>0</v>
      </c>
    </row>
    <row r="57" spans="1:16" ht="15" customHeight="1" x14ac:dyDescent="0.2">
      <c r="A57" s="120"/>
      <c r="B57" s="123"/>
      <c r="C57" s="84" t="s">
        <v>47</v>
      </c>
      <c r="D57" s="44">
        <v>271</v>
      </c>
      <c r="E57" s="53">
        <v>1</v>
      </c>
      <c r="F57" s="44">
        <v>128778.26199299999</v>
      </c>
      <c r="G57" s="66">
        <v>8.4871000000000002E-2</v>
      </c>
      <c r="H57" s="43">
        <v>92</v>
      </c>
      <c r="I57" s="44">
        <v>131749.119565</v>
      </c>
      <c r="J57" s="74">
        <v>8.6957000000000007E-2</v>
      </c>
      <c r="K57" s="44">
        <v>179</v>
      </c>
      <c r="L57" s="44">
        <v>127251.340782</v>
      </c>
      <c r="M57" s="66">
        <v>8.3798999999999998E-2</v>
      </c>
      <c r="N57" s="43">
        <v>0</v>
      </c>
      <c r="O57" s="44">
        <v>0</v>
      </c>
      <c r="P57" s="74">
        <v>0</v>
      </c>
    </row>
    <row r="58" spans="1:16" ht="15" customHeight="1" x14ac:dyDescent="0.2">
      <c r="A58" s="120"/>
      <c r="B58" s="123"/>
      <c r="C58" s="84" t="s">
        <v>48</v>
      </c>
      <c r="D58" s="44">
        <v>1889</v>
      </c>
      <c r="E58" s="53">
        <v>1</v>
      </c>
      <c r="F58" s="44">
        <v>168014.06723099999</v>
      </c>
      <c r="G58" s="66">
        <v>0.126522</v>
      </c>
      <c r="H58" s="43">
        <v>737</v>
      </c>
      <c r="I58" s="44">
        <v>177373.11668899999</v>
      </c>
      <c r="J58" s="74">
        <v>0.15603800000000001</v>
      </c>
      <c r="K58" s="44">
        <v>1152</v>
      </c>
      <c r="L58" s="44">
        <v>162026.55034700001</v>
      </c>
      <c r="M58" s="66">
        <v>0.107639</v>
      </c>
      <c r="N58" s="43">
        <v>0</v>
      </c>
      <c r="O58" s="44">
        <v>0</v>
      </c>
      <c r="P58" s="74">
        <v>0</v>
      </c>
    </row>
    <row r="59" spans="1:16" ht="15" customHeight="1" x14ac:dyDescent="0.2">
      <c r="A59" s="120"/>
      <c r="B59" s="123"/>
      <c r="C59" s="84" t="s">
        <v>49</v>
      </c>
      <c r="D59" s="44">
        <v>5610</v>
      </c>
      <c r="E59" s="53">
        <v>1</v>
      </c>
      <c r="F59" s="44">
        <v>202145.59304800001</v>
      </c>
      <c r="G59" s="66">
        <v>0.33975</v>
      </c>
      <c r="H59" s="43">
        <v>2242</v>
      </c>
      <c r="I59" s="44">
        <v>213016.362177</v>
      </c>
      <c r="J59" s="74">
        <v>0.42239100000000002</v>
      </c>
      <c r="K59" s="44">
        <v>3368</v>
      </c>
      <c r="L59" s="44">
        <v>194909.172506</v>
      </c>
      <c r="M59" s="66">
        <v>0.28473900000000002</v>
      </c>
      <c r="N59" s="43">
        <v>0</v>
      </c>
      <c r="O59" s="44">
        <v>0</v>
      </c>
      <c r="P59" s="74">
        <v>0</v>
      </c>
    </row>
    <row r="60" spans="1:16" ht="15" customHeight="1" x14ac:dyDescent="0.2">
      <c r="A60" s="120"/>
      <c r="B60" s="123"/>
      <c r="C60" s="84" t="s">
        <v>50</v>
      </c>
      <c r="D60" s="44">
        <v>8316</v>
      </c>
      <c r="E60" s="53">
        <v>1</v>
      </c>
      <c r="F60" s="44">
        <v>239205.82491600001</v>
      </c>
      <c r="G60" s="66">
        <v>0.64213600000000004</v>
      </c>
      <c r="H60" s="43">
        <v>3058</v>
      </c>
      <c r="I60" s="44">
        <v>242429.791367</v>
      </c>
      <c r="J60" s="74">
        <v>0.66644899999999996</v>
      </c>
      <c r="K60" s="44">
        <v>5258</v>
      </c>
      <c r="L60" s="44">
        <v>237330.79840199999</v>
      </c>
      <c r="M60" s="66">
        <v>0.62799499999999997</v>
      </c>
      <c r="N60" s="43">
        <v>0</v>
      </c>
      <c r="O60" s="44">
        <v>0</v>
      </c>
      <c r="P60" s="74">
        <v>0</v>
      </c>
    </row>
    <row r="61" spans="1:16" ht="15" customHeight="1" x14ac:dyDescent="0.2">
      <c r="A61" s="120"/>
      <c r="B61" s="123"/>
      <c r="C61" s="84" t="s">
        <v>51</v>
      </c>
      <c r="D61" s="44">
        <v>7487</v>
      </c>
      <c r="E61" s="53">
        <v>1</v>
      </c>
      <c r="F61" s="44">
        <v>265815.80966999999</v>
      </c>
      <c r="G61" s="66">
        <v>0.91892600000000002</v>
      </c>
      <c r="H61" s="43">
        <v>2646</v>
      </c>
      <c r="I61" s="44">
        <v>253269.13794399999</v>
      </c>
      <c r="J61" s="74">
        <v>0.74943300000000002</v>
      </c>
      <c r="K61" s="44">
        <v>4841</v>
      </c>
      <c r="L61" s="44">
        <v>272673.58562299999</v>
      </c>
      <c r="M61" s="66">
        <v>1.011568</v>
      </c>
      <c r="N61" s="43">
        <v>0</v>
      </c>
      <c r="O61" s="44">
        <v>0</v>
      </c>
      <c r="P61" s="74">
        <v>0</v>
      </c>
    </row>
    <row r="62" spans="1:16" s="3" customFormat="1" ht="15" customHeight="1" x14ac:dyDescent="0.2">
      <c r="A62" s="120"/>
      <c r="B62" s="123"/>
      <c r="C62" s="84" t="s">
        <v>52</v>
      </c>
      <c r="D62" s="35">
        <v>6635</v>
      </c>
      <c r="E62" s="55">
        <v>1</v>
      </c>
      <c r="F62" s="35">
        <v>282010.78960100003</v>
      </c>
      <c r="G62" s="68">
        <v>1.105953</v>
      </c>
      <c r="H62" s="43">
        <v>2251</v>
      </c>
      <c r="I62" s="44">
        <v>249191.680142</v>
      </c>
      <c r="J62" s="74">
        <v>0.74278100000000002</v>
      </c>
      <c r="K62" s="35">
        <v>4384</v>
      </c>
      <c r="L62" s="35">
        <v>298862.02486300003</v>
      </c>
      <c r="M62" s="68">
        <v>1.292427</v>
      </c>
      <c r="N62" s="43">
        <v>0</v>
      </c>
      <c r="O62" s="44">
        <v>0</v>
      </c>
      <c r="P62" s="74">
        <v>0</v>
      </c>
    </row>
    <row r="63" spans="1:16" ht="15" customHeight="1" x14ac:dyDescent="0.2">
      <c r="A63" s="120"/>
      <c r="B63" s="123"/>
      <c r="C63" s="84" t="s">
        <v>53</v>
      </c>
      <c r="D63" s="44">
        <v>5651</v>
      </c>
      <c r="E63" s="53">
        <v>1</v>
      </c>
      <c r="F63" s="44">
        <v>279270.13855999999</v>
      </c>
      <c r="G63" s="66">
        <v>1.0714920000000001</v>
      </c>
      <c r="H63" s="43">
        <v>1967</v>
      </c>
      <c r="I63" s="44">
        <v>239660.67971500001</v>
      </c>
      <c r="J63" s="74">
        <v>0.64463700000000002</v>
      </c>
      <c r="K63" s="44">
        <v>3684</v>
      </c>
      <c r="L63" s="44">
        <v>300418.83713399997</v>
      </c>
      <c r="M63" s="66">
        <v>1.2994030000000001</v>
      </c>
      <c r="N63" s="43">
        <v>0</v>
      </c>
      <c r="O63" s="44">
        <v>0</v>
      </c>
      <c r="P63" s="74">
        <v>0</v>
      </c>
    </row>
    <row r="64" spans="1:16" ht="15" customHeight="1" x14ac:dyDescent="0.2">
      <c r="A64" s="120"/>
      <c r="B64" s="123"/>
      <c r="C64" s="84" t="s">
        <v>54</v>
      </c>
      <c r="D64" s="44">
        <v>4382</v>
      </c>
      <c r="E64" s="53">
        <v>1</v>
      </c>
      <c r="F64" s="44">
        <v>266837.36193499999</v>
      </c>
      <c r="G64" s="66">
        <v>0.89867600000000003</v>
      </c>
      <c r="H64" s="43">
        <v>1594</v>
      </c>
      <c r="I64" s="44">
        <v>219355.5</v>
      </c>
      <c r="J64" s="74">
        <v>0.43601000000000001</v>
      </c>
      <c r="K64" s="44">
        <v>2788</v>
      </c>
      <c r="L64" s="44">
        <v>293984.45229599997</v>
      </c>
      <c r="M64" s="66">
        <v>1.1631990000000001</v>
      </c>
      <c r="N64" s="43">
        <v>0</v>
      </c>
      <c r="O64" s="44">
        <v>0</v>
      </c>
      <c r="P64" s="74">
        <v>0</v>
      </c>
    </row>
    <row r="65" spans="1:16" ht="15" customHeight="1" x14ac:dyDescent="0.2">
      <c r="A65" s="120"/>
      <c r="B65" s="123"/>
      <c r="C65" s="84" t="s">
        <v>55</v>
      </c>
      <c r="D65" s="44">
        <v>3910</v>
      </c>
      <c r="E65" s="53">
        <v>1</v>
      </c>
      <c r="F65" s="44">
        <v>259714.63913</v>
      </c>
      <c r="G65" s="66">
        <v>0.68695700000000004</v>
      </c>
      <c r="H65" s="43">
        <v>1362</v>
      </c>
      <c r="I65" s="44">
        <v>213913.68061700001</v>
      </c>
      <c r="J65" s="74">
        <v>0.24963299999999999</v>
      </c>
      <c r="K65" s="44">
        <v>2548</v>
      </c>
      <c r="L65" s="44">
        <v>284196.94112999999</v>
      </c>
      <c r="M65" s="66">
        <v>0.92072200000000004</v>
      </c>
      <c r="N65" s="43">
        <v>0</v>
      </c>
      <c r="O65" s="44">
        <v>0</v>
      </c>
      <c r="P65" s="74">
        <v>0</v>
      </c>
    </row>
    <row r="66" spans="1:16" s="3" customFormat="1" ht="15" customHeight="1" x14ac:dyDescent="0.2">
      <c r="A66" s="120"/>
      <c r="B66" s="123"/>
      <c r="C66" s="84" t="s">
        <v>56</v>
      </c>
      <c r="D66" s="35">
        <v>10868</v>
      </c>
      <c r="E66" s="55">
        <v>1</v>
      </c>
      <c r="F66" s="35">
        <v>223438.84440599999</v>
      </c>
      <c r="G66" s="68">
        <v>0.456202</v>
      </c>
      <c r="H66" s="43">
        <v>3786</v>
      </c>
      <c r="I66" s="44">
        <v>175764.76254600001</v>
      </c>
      <c r="J66" s="74">
        <v>5.3089999999999998E-2</v>
      </c>
      <c r="K66" s="35">
        <v>7082</v>
      </c>
      <c r="L66" s="35">
        <v>248925.15814700001</v>
      </c>
      <c r="M66" s="68">
        <v>0.67170300000000005</v>
      </c>
      <c r="N66" s="43">
        <v>0</v>
      </c>
      <c r="O66" s="44">
        <v>0</v>
      </c>
      <c r="P66" s="74">
        <v>0</v>
      </c>
    </row>
    <row r="67" spans="1:16" s="3" customFormat="1" ht="15" customHeight="1" x14ac:dyDescent="0.2">
      <c r="A67" s="121"/>
      <c r="B67" s="124"/>
      <c r="C67" s="85" t="s">
        <v>9</v>
      </c>
      <c r="D67" s="46">
        <v>55094</v>
      </c>
      <c r="E67" s="54">
        <v>1</v>
      </c>
      <c r="F67" s="46">
        <v>245635.003195</v>
      </c>
      <c r="G67" s="67">
        <v>0.714615</v>
      </c>
      <c r="H67" s="87">
        <v>19768</v>
      </c>
      <c r="I67" s="46">
        <v>221196.99752100001</v>
      </c>
      <c r="J67" s="75">
        <v>0.46883900000000001</v>
      </c>
      <c r="K67" s="46">
        <v>35326</v>
      </c>
      <c r="L67" s="46">
        <v>259310.21397800001</v>
      </c>
      <c r="M67" s="67">
        <v>0.85214900000000005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370" priority="30" operator="notEqual">
      <formula>H8+K8+N8</formula>
    </cfRule>
  </conditionalFormatting>
  <conditionalFormatting sqref="D20:D30">
    <cfRule type="cellIs" dxfId="369" priority="29" operator="notEqual">
      <formula>H20+K20+N20</formula>
    </cfRule>
  </conditionalFormatting>
  <conditionalFormatting sqref="D32:D42">
    <cfRule type="cellIs" dxfId="368" priority="28" operator="notEqual">
      <formula>H32+K32+N32</formula>
    </cfRule>
  </conditionalFormatting>
  <conditionalFormatting sqref="D44:D54">
    <cfRule type="cellIs" dxfId="367" priority="27" operator="notEqual">
      <formula>H44+K44+N44</formula>
    </cfRule>
  </conditionalFormatting>
  <conditionalFormatting sqref="D56:D66">
    <cfRule type="cellIs" dxfId="366" priority="26" operator="notEqual">
      <formula>H56+K56+N56</formula>
    </cfRule>
  </conditionalFormatting>
  <conditionalFormatting sqref="D19">
    <cfRule type="cellIs" dxfId="365" priority="25" operator="notEqual">
      <formula>SUM(D8:D18)</formula>
    </cfRule>
  </conditionalFormatting>
  <conditionalFormatting sqref="D31">
    <cfRule type="cellIs" dxfId="364" priority="24" operator="notEqual">
      <formula>H31+K31+N31</formula>
    </cfRule>
  </conditionalFormatting>
  <conditionalFormatting sqref="D31">
    <cfRule type="cellIs" dxfId="363" priority="23" operator="notEqual">
      <formula>SUM(D20:D30)</formula>
    </cfRule>
  </conditionalFormatting>
  <conditionalFormatting sqref="D43">
    <cfRule type="cellIs" dxfId="362" priority="22" operator="notEqual">
      <formula>H43+K43+N43</formula>
    </cfRule>
  </conditionalFormatting>
  <conditionalFormatting sqref="D43">
    <cfRule type="cellIs" dxfId="361" priority="21" operator="notEqual">
      <formula>SUM(D32:D42)</formula>
    </cfRule>
  </conditionalFormatting>
  <conditionalFormatting sqref="D55">
    <cfRule type="cellIs" dxfId="360" priority="20" operator="notEqual">
      <formula>H55+K55+N55</formula>
    </cfRule>
  </conditionalFormatting>
  <conditionalFormatting sqref="D55">
    <cfRule type="cellIs" dxfId="359" priority="19" operator="notEqual">
      <formula>SUM(D44:D54)</formula>
    </cfRule>
  </conditionalFormatting>
  <conditionalFormatting sqref="D67">
    <cfRule type="cellIs" dxfId="358" priority="18" operator="notEqual">
      <formula>H67+K67+N67</formula>
    </cfRule>
  </conditionalFormatting>
  <conditionalFormatting sqref="D67">
    <cfRule type="cellIs" dxfId="357" priority="17" operator="notEqual">
      <formula>SUM(D56:D66)</formula>
    </cfRule>
  </conditionalFormatting>
  <conditionalFormatting sqref="H19">
    <cfRule type="cellIs" dxfId="356" priority="16" operator="notEqual">
      <formula>SUM(H8:H18)</formula>
    </cfRule>
  </conditionalFormatting>
  <conditionalFormatting sqref="K19">
    <cfRule type="cellIs" dxfId="355" priority="15" operator="notEqual">
      <formula>SUM(K8:K18)</formula>
    </cfRule>
  </conditionalFormatting>
  <conditionalFormatting sqref="N19">
    <cfRule type="cellIs" dxfId="354" priority="14" operator="notEqual">
      <formula>SUM(N8:N18)</formula>
    </cfRule>
  </conditionalFormatting>
  <conditionalFormatting sqref="H31">
    <cfRule type="cellIs" dxfId="353" priority="13" operator="notEqual">
      <formula>SUM(H20:H30)</formula>
    </cfRule>
  </conditionalFormatting>
  <conditionalFormatting sqref="K31">
    <cfRule type="cellIs" dxfId="352" priority="12" operator="notEqual">
      <formula>SUM(K20:K30)</formula>
    </cfRule>
  </conditionalFormatting>
  <conditionalFormatting sqref="N31">
    <cfRule type="cellIs" dxfId="351" priority="11" operator="notEqual">
      <formula>SUM(N20:N30)</formula>
    </cfRule>
  </conditionalFormatting>
  <conditionalFormatting sqref="H43">
    <cfRule type="cellIs" dxfId="350" priority="10" operator="notEqual">
      <formula>SUM(H32:H42)</formula>
    </cfRule>
  </conditionalFormatting>
  <conditionalFormatting sqref="K43">
    <cfRule type="cellIs" dxfId="349" priority="9" operator="notEqual">
      <formula>SUM(K32:K42)</formula>
    </cfRule>
  </conditionalFormatting>
  <conditionalFormatting sqref="N43">
    <cfRule type="cellIs" dxfId="348" priority="8" operator="notEqual">
      <formula>SUM(N32:N42)</formula>
    </cfRule>
  </conditionalFormatting>
  <conditionalFormatting sqref="H55">
    <cfRule type="cellIs" dxfId="347" priority="7" operator="notEqual">
      <formula>SUM(H44:H54)</formula>
    </cfRule>
  </conditionalFormatting>
  <conditionalFormatting sqref="K55">
    <cfRule type="cellIs" dxfId="346" priority="6" operator="notEqual">
      <formula>SUM(K44:K54)</formula>
    </cfRule>
  </conditionalFormatting>
  <conditionalFormatting sqref="N55">
    <cfRule type="cellIs" dxfId="345" priority="5" operator="notEqual">
      <formula>SUM(N44:N54)</formula>
    </cfRule>
  </conditionalFormatting>
  <conditionalFormatting sqref="H67">
    <cfRule type="cellIs" dxfId="344" priority="4" operator="notEqual">
      <formula>SUM(H56:H66)</formula>
    </cfRule>
  </conditionalFormatting>
  <conditionalFormatting sqref="K67">
    <cfRule type="cellIs" dxfId="343" priority="3" operator="notEqual">
      <formula>SUM(K56:K66)</formula>
    </cfRule>
  </conditionalFormatting>
  <conditionalFormatting sqref="N67">
    <cfRule type="cellIs" dxfId="342" priority="2" operator="notEqual">
      <formula>SUM(N56:N66)</formula>
    </cfRule>
  </conditionalFormatting>
  <conditionalFormatting sqref="D32:D43">
    <cfRule type="cellIs" dxfId="3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68</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3</v>
      </c>
      <c r="E8" s="53">
        <v>6.1224000000000001E-2</v>
      </c>
      <c r="F8" s="44">
        <v>102116.067874</v>
      </c>
      <c r="G8" s="66">
        <v>0</v>
      </c>
      <c r="H8" s="43">
        <v>2</v>
      </c>
      <c r="I8" s="44">
        <v>52698.688410000002</v>
      </c>
      <c r="J8" s="74">
        <v>0</v>
      </c>
      <c r="K8" s="44">
        <v>1</v>
      </c>
      <c r="L8" s="44">
        <v>200950.82680099999</v>
      </c>
      <c r="M8" s="66">
        <v>0</v>
      </c>
      <c r="N8" s="43">
        <v>0</v>
      </c>
      <c r="O8" s="44">
        <v>0</v>
      </c>
      <c r="P8" s="74">
        <v>0</v>
      </c>
    </row>
    <row r="9" spans="1:16" ht="15" customHeight="1" x14ac:dyDescent="0.2">
      <c r="A9" s="120"/>
      <c r="B9" s="123"/>
      <c r="C9" s="84" t="s">
        <v>47</v>
      </c>
      <c r="D9" s="44">
        <v>27</v>
      </c>
      <c r="E9" s="53">
        <v>0.194245</v>
      </c>
      <c r="F9" s="44">
        <v>125833.17814800001</v>
      </c>
      <c r="G9" s="66">
        <v>3.7037E-2</v>
      </c>
      <c r="H9" s="43">
        <v>7</v>
      </c>
      <c r="I9" s="44">
        <v>123625.28395500001</v>
      </c>
      <c r="J9" s="74">
        <v>0</v>
      </c>
      <c r="K9" s="44">
        <v>20</v>
      </c>
      <c r="L9" s="44">
        <v>126605.941116</v>
      </c>
      <c r="M9" s="66">
        <v>0.05</v>
      </c>
      <c r="N9" s="43">
        <v>0</v>
      </c>
      <c r="O9" s="44">
        <v>0</v>
      </c>
      <c r="P9" s="74">
        <v>0</v>
      </c>
    </row>
    <row r="10" spans="1:16" ht="15" customHeight="1" x14ac:dyDescent="0.2">
      <c r="A10" s="120"/>
      <c r="B10" s="123"/>
      <c r="C10" s="84" t="s">
        <v>48</v>
      </c>
      <c r="D10" s="44">
        <v>213</v>
      </c>
      <c r="E10" s="53">
        <v>0.152252</v>
      </c>
      <c r="F10" s="44">
        <v>137310.20851600001</v>
      </c>
      <c r="G10" s="66">
        <v>9.8591999999999999E-2</v>
      </c>
      <c r="H10" s="43">
        <v>76</v>
      </c>
      <c r="I10" s="44">
        <v>139755.95679600001</v>
      </c>
      <c r="J10" s="74">
        <v>0.18421100000000001</v>
      </c>
      <c r="K10" s="44">
        <v>137</v>
      </c>
      <c r="L10" s="44">
        <v>135953.44304700001</v>
      </c>
      <c r="M10" s="66">
        <v>5.1095000000000002E-2</v>
      </c>
      <c r="N10" s="43">
        <v>0</v>
      </c>
      <c r="O10" s="44">
        <v>0</v>
      </c>
      <c r="P10" s="74">
        <v>0</v>
      </c>
    </row>
    <row r="11" spans="1:16" ht="15" customHeight="1" x14ac:dyDescent="0.2">
      <c r="A11" s="120"/>
      <c r="B11" s="123"/>
      <c r="C11" s="84" t="s">
        <v>49</v>
      </c>
      <c r="D11" s="44">
        <v>692</v>
      </c>
      <c r="E11" s="53">
        <v>0.14907400000000001</v>
      </c>
      <c r="F11" s="44">
        <v>158130.45691199999</v>
      </c>
      <c r="G11" s="66">
        <v>0.232659</v>
      </c>
      <c r="H11" s="43">
        <v>245</v>
      </c>
      <c r="I11" s="44">
        <v>178032.668259</v>
      </c>
      <c r="J11" s="74">
        <v>0.43673499999999998</v>
      </c>
      <c r="K11" s="44">
        <v>447</v>
      </c>
      <c r="L11" s="44">
        <v>147222.08603999999</v>
      </c>
      <c r="M11" s="66">
        <v>0.120805</v>
      </c>
      <c r="N11" s="43">
        <v>0</v>
      </c>
      <c r="O11" s="44">
        <v>0</v>
      </c>
      <c r="P11" s="74">
        <v>0</v>
      </c>
    </row>
    <row r="12" spans="1:16" ht="15" customHeight="1" x14ac:dyDescent="0.2">
      <c r="A12" s="120"/>
      <c r="B12" s="123"/>
      <c r="C12" s="84" t="s">
        <v>50</v>
      </c>
      <c r="D12" s="44">
        <v>753</v>
      </c>
      <c r="E12" s="53">
        <v>0.10688400000000001</v>
      </c>
      <c r="F12" s="44">
        <v>179030.633344</v>
      </c>
      <c r="G12" s="66">
        <v>0.36653400000000003</v>
      </c>
      <c r="H12" s="43">
        <v>272</v>
      </c>
      <c r="I12" s="44">
        <v>205250.284782</v>
      </c>
      <c r="J12" s="74">
        <v>0.58455900000000005</v>
      </c>
      <c r="K12" s="44">
        <v>481</v>
      </c>
      <c r="L12" s="44">
        <v>164203.72026500001</v>
      </c>
      <c r="M12" s="66">
        <v>0.24324299999999999</v>
      </c>
      <c r="N12" s="43">
        <v>0</v>
      </c>
      <c r="O12" s="44">
        <v>0</v>
      </c>
      <c r="P12" s="74">
        <v>0</v>
      </c>
    </row>
    <row r="13" spans="1:16" ht="15" customHeight="1" x14ac:dyDescent="0.2">
      <c r="A13" s="120"/>
      <c r="B13" s="123"/>
      <c r="C13" s="84" t="s">
        <v>51</v>
      </c>
      <c r="D13" s="44">
        <v>553</v>
      </c>
      <c r="E13" s="53">
        <v>8.8353000000000001E-2</v>
      </c>
      <c r="F13" s="44">
        <v>200398.504854</v>
      </c>
      <c r="G13" s="66">
        <v>0.53707099999999997</v>
      </c>
      <c r="H13" s="43">
        <v>159</v>
      </c>
      <c r="I13" s="44">
        <v>244181.496575</v>
      </c>
      <c r="J13" s="74">
        <v>0.91823900000000003</v>
      </c>
      <c r="K13" s="44">
        <v>394</v>
      </c>
      <c r="L13" s="44">
        <v>182729.73408299999</v>
      </c>
      <c r="M13" s="66">
        <v>0.38324900000000001</v>
      </c>
      <c r="N13" s="43">
        <v>0</v>
      </c>
      <c r="O13" s="44">
        <v>0</v>
      </c>
      <c r="P13" s="74">
        <v>0</v>
      </c>
    </row>
    <row r="14" spans="1:16" s="3" customFormat="1" ht="15" customHeight="1" x14ac:dyDescent="0.2">
      <c r="A14" s="120"/>
      <c r="B14" s="123"/>
      <c r="C14" s="84" t="s">
        <v>52</v>
      </c>
      <c r="D14" s="35">
        <v>415</v>
      </c>
      <c r="E14" s="55">
        <v>7.7281000000000002E-2</v>
      </c>
      <c r="F14" s="35">
        <v>211474.91416300001</v>
      </c>
      <c r="G14" s="68">
        <v>0.68433699999999997</v>
      </c>
      <c r="H14" s="43">
        <v>110</v>
      </c>
      <c r="I14" s="44">
        <v>205417.67984200001</v>
      </c>
      <c r="J14" s="74">
        <v>0.58181799999999995</v>
      </c>
      <c r="K14" s="35">
        <v>305</v>
      </c>
      <c r="L14" s="35">
        <v>213659.490475</v>
      </c>
      <c r="M14" s="68">
        <v>0.72131100000000004</v>
      </c>
      <c r="N14" s="43">
        <v>0</v>
      </c>
      <c r="O14" s="44">
        <v>0</v>
      </c>
      <c r="P14" s="74">
        <v>0</v>
      </c>
    </row>
    <row r="15" spans="1:16" ht="15" customHeight="1" x14ac:dyDescent="0.2">
      <c r="A15" s="120"/>
      <c r="B15" s="123"/>
      <c r="C15" s="84" t="s">
        <v>53</v>
      </c>
      <c r="D15" s="44">
        <v>341</v>
      </c>
      <c r="E15" s="53">
        <v>7.3051000000000005E-2</v>
      </c>
      <c r="F15" s="44">
        <v>223556.119591</v>
      </c>
      <c r="G15" s="66">
        <v>0.72433999999999998</v>
      </c>
      <c r="H15" s="43">
        <v>108</v>
      </c>
      <c r="I15" s="44">
        <v>207351.28257499999</v>
      </c>
      <c r="J15" s="74">
        <v>0.53703699999999999</v>
      </c>
      <c r="K15" s="44">
        <v>233</v>
      </c>
      <c r="L15" s="44">
        <v>231067.37451699999</v>
      </c>
      <c r="M15" s="66">
        <v>0.81115899999999996</v>
      </c>
      <c r="N15" s="43">
        <v>0</v>
      </c>
      <c r="O15" s="44">
        <v>0</v>
      </c>
      <c r="P15" s="74">
        <v>0</v>
      </c>
    </row>
    <row r="16" spans="1:16" ht="15" customHeight="1" x14ac:dyDescent="0.2">
      <c r="A16" s="120"/>
      <c r="B16" s="123"/>
      <c r="C16" s="84" t="s">
        <v>54</v>
      </c>
      <c r="D16" s="44">
        <v>249</v>
      </c>
      <c r="E16" s="53">
        <v>7.1985999999999994E-2</v>
      </c>
      <c r="F16" s="44">
        <v>207500.004996</v>
      </c>
      <c r="G16" s="66">
        <v>0.45381500000000002</v>
      </c>
      <c r="H16" s="43">
        <v>97</v>
      </c>
      <c r="I16" s="44">
        <v>201854.39761499999</v>
      </c>
      <c r="J16" s="74">
        <v>0.329897</v>
      </c>
      <c r="K16" s="44">
        <v>152</v>
      </c>
      <c r="L16" s="44">
        <v>211102.793916</v>
      </c>
      <c r="M16" s="66">
        <v>0.53289500000000001</v>
      </c>
      <c r="N16" s="43">
        <v>0</v>
      </c>
      <c r="O16" s="44">
        <v>0</v>
      </c>
      <c r="P16" s="74">
        <v>0</v>
      </c>
    </row>
    <row r="17" spans="1:16" ht="15" customHeight="1" x14ac:dyDescent="0.2">
      <c r="A17" s="120"/>
      <c r="B17" s="123"/>
      <c r="C17" s="84" t="s">
        <v>55</v>
      </c>
      <c r="D17" s="44">
        <v>254</v>
      </c>
      <c r="E17" s="53">
        <v>8.1098000000000003E-2</v>
      </c>
      <c r="F17" s="44">
        <v>222907.44786700001</v>
      </c>
      <c r="G17" s="66">
        <v>0.43700800000000001</v>
      </c>
      <c r="H17" s="43">
        <v>121</v>
      </c>
      <c r="I17" s="44">
        <v>203878.88775299999</v>
      </c>
      <c r="J17" s="74">
        <v>0.25619799999999998</v>
      </c>
      <c r="K17" s="44">
        <v>133</v>
      </c>
      <c r="L17" s="44">
        <v>240219.145414</v>
      </c>
      <c r="M17" s="66">
        <v>0.60150400000000004</v>
      </c>
      <c r="N17" s="43">
        <v>0</v>
      </c>
      <c r="O17" s="44">
        <v>0</v>
      </c>
      <c r="P17" s="74">
        <v>0</v>
      </c>
    </row>
    <row r="18" spans="1:16" s="3" customFormat="1" ht="15" customHeight="1" x14ac:dyDescent="0.2">
      <c r="A18" s="120"/>
      <c r="B18" s="123"/>
      <c r="C18" s="84" t="s">
        <v>56</v>
      </c>
      <c r="D18" s="35">
        <v>360</v>
      </c>
      <c r="E18" s="55">
        <v>6.4782999999999993E-2</v>
      </c>
      <c r="F18" s="35">
        <v>222634.21008300001</v>
      </c>
      <c r="G18" s="68">
        <v>0.31111100000000003</v>
      </c>
      <c r="H18" s="43">
        <v>136</v>
      </c>
      <c r="I18" s="44">
        <v>191640.00828899999</v>
      </c>
      <c r="J18" s="74">
        <v>5.1471000000000003E-2</v>
      </c>
      <c r="K18" s="35">
        <v>224</v>
      </c>
      <c r="L18" s="35">
        <v>241452.118315</v>
      </c>
      <c r="M18" s="68">
        <v>0.46875</v>
      </c>
      <c r="N18" s="43">
        <v>0</v>
      </c>
      <c r="O18" s="44">
        <v>0</v>
      </c>
      <c r="P18" s="74">
        <v>0</v>
      </c>
    </row>
    <row r="19" spans="1:16" s="3" customFormat="1" ht="15" customHeight="1" x14ac:dyDescent="0.2">
      <c r="A19" s="121"/>
      <c r="B19" s="124"/>
      <c r="C19" s="85" t="s">
        <v>9</v>
      </c>
      <c r="D19" s="46">
        <v>3860</v>
      </c>
      <c r="E19" s="54">
        <v>9.2523999999999995E-2</v>
      </c>
      <c r="F19" s="46">
        <v>191822.97137099999</v>
      </c>
      <c r="G19" s="67">
        <v>0.42046600000000001</v>
      </c>
      <c r="H19" s="87">
        <v>1333</v>
      </c>
      <c r="I19" s="46">
        <v>198923.715405</v>
      </c>
      <c r="J19" s="75">
        <v>0.46361599999999997</v>
      </c>
      <c r="K19" s="46">
        <v>2527</v>
      </c>
      <c r="L19" s="46">
        <v>188077.30781900001</v>
      </c>
      <c r="M19" s="67">
        <v>0.39770499999999998</v>
      </c>
      <c r="N19" s="87">
        <v>0</v>
      </c>
      <c r="O19" s="46">
        <v>0</v>
      </c>
      <c r="P19" s="75">
        <v>0</v>
      </c>
    </row>
    <row r="20" spans="1:16" ht="15" customHeight="1" x14ac:dyDescent="0.2">
      <c r="A20" s="119">
        <v>2</v>
      </c>
      <c r="B20" s="122" t="s">
        <v>57</v>
      </c>
      <c r="C20" s="84" t="s">
        <v>46</v>
      </c>
      <c r="D20" s="44">
        <v>11</v>
      </c>
      <c r="E20" s="53">
        <v>0.22449</v>
      </c>
      <c r="F20" s="44">
        <v>78468.818182000003</v>
      </c>
      <c r="G20" s="66">
        <v>0</v>
      </c>
      <c r="H20" s="43">
        <v>6</v>
      </c>
      <c r="I20" s="44">
        <v>60796</v>
      </c>
      <c r="J20" s="74">
        <v>0</v>
      </c>
      <c r="K20" s="44">
        <v>5</v>
      </c>
      <c r="L20" s="44">
        <v>99676.2</v>
      </c>
      <c r="M20" s="66">
        <v>0</v>
      </c>
      <c r="N20" s="43">
        <v>0</v>
      </c>
      <c r="O20" s="44">
        <v>0</v>
      </c>
      <c r="P20" s="74">
        <v>0</v>
      </c>
    </row>
    <row r="21" spans="1:16" ht="15" customHeight="1" x14ac:dyDescent="0.2">
      <c r="A21" s="120"/>
      <c r="B21" s="123"/>
      <c r="C21" s="84" t="s">
        <v>47</v>
      </c>
      <c r="D21" s="44">
        <v>59</v>
      </c>
      <c r="E21" s="53">
        <v>0.42446</v>
      </c>
      <c r="F21" s="44">
        <v>142668.13559300001</v>
      </c>
      <c r="G21" s="66">
        <v>0.118644</v>
      </c>
      <c r="H21" s="43">
        <v>24</v>
      </c>
      <c r="I21" s="44">
        <v>140304.41666700001</v>
      </c>
      <c r="J21" s="74">
        <v>8.3333000000000004E-2</v>
      </c>
      <c r="K21" s="44">
        <v>35</v>
      </c>
      <c r="L21" s="44">
        <v>144288.971429</v>
      </c>
      <c r="M21" s="66">
        <v>0.14285700000000001</v>
      </c>
      <c r="N21" s="43">
        <v>0</v>
      </c>
      <c r="O21" s="44">
        <v>0</v>
      </c>
      <c r="P21" s="74">
        <v>0</v>
      </c>
    </row>
    <row r="22" spans="1:16" ht="15" customHeight="1" x14ac:dyDescent="0.2">
      <c r="A22" s="120"/>
      <c r="B22" s="123"/>
      <c r="C22" s="84" t="s">
        <v>48</v>
      </c>
      <c r="D22" s="44">
        <v>378</v>
      </c>
      <c r="E22" s="53">
        <v>0.27019300000000002</v>
      </c>
      <c r="F22" s="44">
        <v>147078.193122</v>
      </c>
      <c r="G22" s="66">
        <v>5.8201000000000003E-2</v>
      </c>
      <c r="H22" s="43">
        <v>152</v>
      </c>
      <c r="I22" s="44">
        <v>151123.328947</v>
      </c>
      <c r="J22" s="74">
        <v>5.2631999999999998E-2</v>
      </c>
      <c r="K22" s="44">
        <v>226</v>
      </c>
      <c r="L22" s="44">
        <v>144357.57079600001</v>
      </c>
      <c r="M22" s="66">
        <v>6.1947000000000002E-2</v>
      </c>
      <c r="N22" s="43">
        <v>0</v>
      </c>
      <c r="O22" s="44">
        <v>0</v>
      </c>
      <c r="P22" s="74">
        <v>0</v>
      </c>
    </row>
    <row r="23" spans="1:16" ht="15" customHeight="1" x14ac:dyDescent="0.2">
      <c r="A23" s="120"/>
      <c r="B23" s="123"/>
      <c r="C23" s="84" t="s">
        <v>49</v>
      </c>
      <c r="D23" s="44">
        <v>383</v>
      </c>
      <c r="E23" s="53">
        <v>8.2507999999999998E-2</v>
      </c>
      <c r="F23" s="44">
        <v>163242.66579599999</v>
      </c>
      <c r="G23" s="66">
        <v>0.18798999999999999</v>
      </c>
      <c r="H23" s="43">
        <v>151</v>
      </c>
      <c r="I23" s="44">
        <v>167220.629139</v>
      </c>
      <c r="J23" s="74">
        <v>0.16556299999999999</v>
      </c>
      <c r="K23" s="44">
        <v>232</v>
      </c>
      <c r="L23" s="44">
        <v>160653.56034500001</v>
      </c>
      <c r="M23" s="66">
        <v>0.20258599999999999</v>
      </c>
      <c r="N23" s="43">
        <v>0</v>
      </c>
      <c r="O23" s="44">
        <v>0</v>
      </c>
      <c r="P23" s="74">
        <v>0</v>
      </c>
    </row>
    <row r="24" spans="1:16" ht="15" customHeight="1" x14ac:dyDescent="0.2">
      <c r="A24" s="120"/>
      <c r="B24" s="123"/>
      <c r="C24" s="84" t="s">
        <v>50</v>
      </c>
      <c r="D24" s="44">
        <v>267</v>
      </c>
      <c r="E24" s="53">
        <v>3.7899000000000002E-2</v>
      </c>
      <c r="F24" s="44">
        <v>180632.85393300001</v>
      </c>
      <c r="G24" s="66">
        <v>0.25093599999999999</v>
      </c>
      <c r="H24" s="43">
        <v>110</v>
      </c>
      <c r="I24" s="44">
        <v>189682.35454500001</v>
      </c>
      <c r="J24" s="74">
        <v>0.25454500000000002</v>
      </c>
      <c r="K24" s="44">
        <v>157</v>
      </c>
      <c r="L24" s="44">
        <v>174292.43948999999</v>
      </c>
      <c r="M24" s="66">
        <v>0.24840799999999999</v>
      </c>
      <c r="N24" s="43">
        <v>0</v>
      </c>
      <c r="O24" s="44">
        <v>0</v>
      </c>
      <c r="P24" s="74">
        <v>0</v>
      </c>
    </row>
    <row r="25" spans="1:16" ht="15" customHeight="1" x14ac:dyDescent="0.2">
      <c r="A25" s="120"/>
      <c r="B25" s="123"/>
      <c r="C25" s="84" t="s">
        <v>51</v>
      </c>
      <c r="D25" s="44">
        <v>187</v>
      </c>
      <c r="E25" s="53">
        <v>2.9877000000000001E-2</v>
      </c>
      <c r="F25" s="44">
        <v>191285.71122999999</v>
      </c>
      <c r="G25" s="66">
        <v>0.42246</v>
      </c>
      <c r="H25" s="43">
        <v>54</v>
      </c>
      <c r="I25" s="44">
        <v>187547.74074099999</v>
      </c>
      <c r="J25" s="74">
        <v>0.48148099999999999</v>
      </c>
      <c r="K25" s="44">
        <v>133</v>
      </c>
      <c r="L25" s="44">
        <v>192803.383459</v>
      </c>
      <c r="M25" s="66">
        <v>0.39849600000000002</v>
      </c>
      <c r="N25" s="43">
        <v>0</v>
      </c>
      <c r="O25" s="44">
        <v>0</v>
      </c>
      <c r="P25" s="74">
        <v>0</v>
      </c>
    </row>
    <row r="26" spans="1:16" s="3" customFormat="1" ht="15" customHeight="1" x14ac:dyDescent="0.2">
      <c r="A26" s="120"/>
      <c r="B26" s="123"/>
      <c r="C26" s="84" t="s">
        <v>52</v>
      </c>
      <c r="D26" s="35">
        <v>109</v>
      </c>
      <c r="E26" s="55">
        <v>2.0298E-2</v>
      </c>
      <c r="F26" s="35">
        <v>206336.78899100001</v>
      </c>
      <c r="G26" s="68">
        <v>0.43119299999999999</v>
      </c>
      <c r="H26" s="43">
        <v>41</v>
      </c>
      <c r="I26" s="44">
        <v>218784.31707300001</v>
      </c>
      <c r="J26" s="74">
        <v>0.36585400000000001</v>
      </c>
      <c r="K26" s="35">
        <v>68</v>
      </c>
      <c r="L26" s="35">
        <v>198831.661765</v>
      </c>
      <c r="M26" s="68">
        <v>0.47058800000000001</v>
      </c>
      <c r="N26" s="43">
        <v>0</v>
      </c>
      <c r="O26" s="44">
        <v>0</v>
      </c>
      <c r="P26" s="74">
        <v>0</v>
      </c>
    </row>
    <row r="27" spans="1:16" ht="15" customHeight="1" x14ac:dyDescent="0.2">
      <c r="A27" s="120"/>
      <c r="B27" s="123"/>
      <c r="C27" s="84" t="s">
        <v>53</v>
      </c>
      <c r="D27" s="44">
        <v>95</v>
      </c>
      <c r="E27" s="53">
        <v>2.0351000000000001E-2</v>
      </c>
      <c r="F27" s="44">
        <v>178539.78947399999</v>
      </c>
      <c r="G27" s="66">
        <v>0.28421099999999999</v>
      </c>
      <c r="H27" s="43">
        <v>25</v>
      </c>
      <c r="I27" s="44">
        <v>171393.56</v>
      </c>
      <c r="J27" s="74">
        <v>0.32</v>
      </c>
      <c r="K27" s="44">
        <v>70</v>
      </c>
      <c r="L27" s="44">
        <v>181092.01428599999</v>
      </c>
      <c r="M27" s="66">
        <v>0.27142899999999998</v>
      </c>
      <c r="N27" s="43">
        <v>0</v>
      </c>
      <c r="O27" s="44">
        <v>0</v>
      </c>
      <c r="P27" s="74">
        <v>0</v>
      </c>
    </row>
    <row r="28" spans="1:16" ht="15" customHeight="1" x14ac:dyDescent="0.2">
      <c r="A28" s="120"/>
      <c r="B28" s="123"/>
      <c r="C28" s="84" t="s">
        <v>54</v>
      </c>
      <c r="D28" s="44">
        <v>24</v>
      </c>
      <c r="E28" s="53">
        <v>6.9379999999999997E-3</v>
      </c>
      <c r="F28" s="44">
        <v>219225.375</v>
      </c>
      <c r="G28" s="66">
        <v>0.16666700000000001</v>
      </c>
      <c r="H28" s="43">
        <v>7</v>
      </c>
      <c r="I28" s="44">
        <v>242700.428571</v>
      </c>
      <c r="J28" s="74">
        <v>0.42857099999999998</v>
      </c>
      <c r="K28" s="44">
        <v>17</v>
      </c>
      <c r="L28" s="44">
        <v>209559.17647100001</v>
      </c>
      <c r="M28" s="66">
        <v>5.8824000000000001E-2</v>
      </c>
      <c r="N28" s="43">
        <v>0</v>
      </c>
      <c r="O28" s="44">
        <v>0</v>
      </c>
      <c r="P28" s="74">
        <v>0</v>
      </c>
    </row>
    <row r="29" spans="1:16" ht="15" customHeight="1" x14ac:dyDescent="0.2">
      <c r="A29" s="120"/>
      <c r="B29" s="123"/>
      <c r="C29" s="84" t="s">
        <v>55</v>
      </c>
      <c r="D29" s="44">
        <v>14</v>
      </c>
      <c r="E29" s="53">
        <v>4.47E-3</v>
      </c>
      <c r="F29" s="44">
        <v>198797.928571</v>
      </c>
      <c r="G29" s="66">
        <v>0.14285700000000001</v>
      </c>
      <c r="H29" s="43">
        <v>10</v>
      </c>
      <c r="I29" s="44">
        <v>196614</v>
      </c>
      <c r="J29" s="74">
        <v>0.2</v>
      </c>
      <c r="K29" s="44">
        <v>4</v>
      </c>
      <c r="L29" s="44">
        <v>204257.75</v>
      </c>
      <c r="M29" s="66">
        <v>0</v>
      </c>
      <c r="N29" s="43">
        <v>0</v>
      </c>
      <c r="O29" s="44">
        <v>0</v>
      </c>
      <c r="P29" s="74">
        <v>0</v>
      </c>
    </row>
    <row r="30" spans="1:16" s="3" customFormat="1" ht="15" customHeight="1" x14ac:dyDescent="0.2">
      <c r="A30" s="120"/>
      <c r="B30" s="123"/>
      <c r="C30" s="84" t="s">
        <v>56</v>
      </c>
      <c r="D30" s="35">
        <v>20</v>
      </c>
      <c r="E30" s="55">
        <v>3.5990000000000002E-3</v>
      </c>
      <c r="F30" s="35">
        <v>175056.15</v>
      </c>
      <c r="G30" s="68">
        <v>0.15</v>
      </c>
      <c r="H30" s="43">
        <v>15</v>
      </c>
      <c r="I30" s="44">
        <v>145567</v>
      </c>
      <c r="J30" s="74">
        <v>6.6667000000000004E-2</v>
      </c>
      <c r="K30" s="35">
        <v>5</v>
      </c>
      <c r="L30" s="35">
        <v>263523.59999999998</v>
      </c>
      <c r="M30" s="68">
        <v>0.4</v>
      </c>
      <c r="N30" s="43">
        <v>0</v>
      </c>
      <c r="O30" s="44">
        <v>0</v>
      </c>
      <c r="P30" s="74">
        <v>0</v>
      </c>
    </row>
    <row r="31" spans="1:16" s="3" customFormat="1" ht="15" customHeight="1" x14ac:dyDescent="0.2">
      <c r="A31" s="121"/>
      <c r="B31" s="124"/>
      <c r="C31" s="85" t="s">
        <v>9</v>
      </c>
      <c r="D31" s="46">
        <v>1547</v>
      </c>
      <c r="E31" s="54">
        <v>3.7081000000000003E-2</v>
      </c>
      <c r="F31" s="46">
        <v>169615.49321300001</v>
      </c>
      <c r="G31" s="67">
        <v>0.21331600000000001</v>
      </c>
      <c r="H31" s="87">
        <v>595</v>
      </c>
      <c r="I31" s="46">
        <v>171511.46890800001</v>
      </c>
      <c r="J31" s="75">
        <v>0.198319</v>
      </c>
      <c r="K31" s="46">
        <v>952</v>
      </c>
      <c r="L31" s="46">
        <v>168430.50840300001</v>
      </c>
      <c r="M31" s="67">
        <v>0.222689</v>
      </c>
      <c r="N31" s="87">
        <v>0</v>
      </c>
      <c r="O31" s="46">
        <v>0</v>
      </c>
      <c r="P31" s="75">
        <v>0</v>
      </c>
    </row>
    <row r="32" spans="1:16" ht="15" customHeight="1" x14ac:dyDescent="0.2">
      <c r="A32" s="119">
        <v>3</v>
      </c>
      <c r="B32" s="122" t="s">
        <v>58</v>
      </c>
      <c r="C32" s="84" t="s">
        <v>46</v>
      </c>
      <c r="D32" s="44">
        <v>8</v>
      </c>
      <c r="E32" s="44">
        <v>0</v>
      </c>
      <c r="F32" s="44">
        <v>-23647.249692000001</v>
      </c>
      <c r="G32" s="66">
        <v>0</v>
      </c>
      <c r="H32" s="43">
        <v>4</v>
      </c>
      <c r="I32" s="44">
        <v>8097.3115900000003</v>
      </c>
      <c r="J32" s="74">
        <v>0</v>
      </c>
      <c r="K32" s="44">
        <v>4</v>
      </c>
      <c r="L32" s="44">
        <v>-101274.62680100001</v>
      </c>
      <c r="M32" s="66">
        <v>0</v>
      </c>
      <c r="N32" s="43">
        <v>0</v>
      </c>
      <c r="O32" s="44">
        <v>0</v>
      </c>
      <c r="P32" s="74">
        <v>0</v>
      </c>
    </row>
    <row r="33" spans="1:16" ht="15" customHeight="1" x14ac:dyDescent="0.2">
      <c r="A33" s="120"/>
      <c r="B33" s="123"/>
      <c r="C33" s="84" t="s">
        <v>47</v>
      </c>
      <c r="D33" s="44">
        <v>32</v>
      </c>
      <c r="E33" s="44">
        <v>0</v>
      </c>
      <c r="F33" s="44">
        <v>16834.957445</v>
      </c>
      <c r="G33" s="66">
        <v>8.1606999999999999E-2</v>
      </c>
      <c r="H33" s="43">
        <v>17</v>
      </c>
      <c r="I33" s="44">
        <v>16679.132711999999</v>
      </c>
      <c r="J33" s="74">
        <v>8.3333000000000004E-2</v>
      </c>
      <c r="K33" s="44">
        <v>15</v>
      </c>
      <c r="L33" s="44">
        <v>17683.030311999999</v>
      </c>
      <c r="M33" s="66">
        <v>9.2856999999999995E-2</v>
      </c>
      <c r="N33" s="43">
        <v>0</v>
      </c>
      <c r="O33" s="44">
        <v>0</v>
      </c>
      <c r="P33" s="74">
        <v>0</v>
      </c>
    </row>
    <row r="34" spans="1:16" ht="15" customHeight="1" x14ac:dyDescent="0.2">
      <c r="A34" s="120"/>
      <c r="B34" s="123"/>
      <c r="C34" s="84" t="s">
        <v>48</v>
      </c>
      <c r="D34" s="44">
        <v>165</v>
      </c>
      <c r="E34" s="44">
        <v>0</v>
      </c>
      <c r="F34" s="44">
        <v>9767.9846049999996</v>
      </c>
      <c r="G34" s="66">
        <v>-4.0390000000000002E-2</v>
      </c>
      <c r="H34" s="43">
        <v>76</v>
      </c>
      <c r="I34" s="44">
        <v>11367.372151</v>
      </c>
      <c r="J34" s="74">
        <v>-0.131579</v>
      </c>
      <c r="K34" s="44">
        <v>89</v>
      </c>
      <c r="L34" s="44">
        <v>8404.1277489999993</v>
      </c>
      <c r="M34" s="66">
        <v>1.0852000000000001E-2</v>
      </c>
      <c r="N34" s="43">
        <v>0</v>
      </c>
      <c r="O34" s="44">
        <v>0</v>
      </c>
      <c r="P34" s="74">
        <v>0</v>
      </c>
    </row>
    <row r="35" spans="1:16" ht="15" customHeight="1" x14ac:dyDescent="0.2">
      <c r="A35" s="120"/>
      <c r="B35" s="123"/>
      <c r="C35" s="84" t="s">
        <v>49</v>
      </c>
      <c r="D35" s="44">
        <v>-309</v>
      </c>
      <c r="E35" s="44">
        <v>0</v>
      </c>
      <c r="F35" s="44">
        <v>5112.2088839999997</v>
      </c>
      <c r="G35" s="66">
        <v>-4.4669E-2</v>
      </c>
      <c r="H35" s="43">
        <v>-94</v>
      </c>
      <c r="I35" s="44">
        <v>-10812.039119999999</v>
      </c>
      <c r="J35" s="74">
        <v>-0.27117200000000002</v>
      </c>
      <c r="K35" s="44">
        <v>-215</v>
      </c>
      <c r="L35" s="44">
        <v>13431.474305</v>
      </c>
      <c r="M35" s="66">
        <v>8.1781000000000006E-2</v>
      </c>
      <c r="N35" s="43">
        <v>0</v>
      </c>
      <c r="O35" s="44">
        <v>0</v>
      </c>
      <c r="P35" s="74">
        <v>0</v>
      </c>
    </row>
    <row r="36" spans="1:16" ht="15" customHeight="1" x14ac:dyDescent="0.2">
      <c r="A36" s="120"/>
      <c r="B36" s="123"/>
      <c r="C36" s="84" t="s">
        <v>50</v>
      </c>
      <c r="D36" s="44">
        <v>-486</v>
      </c>
      <c r="E36" s="44">
        <v>0</v>
      </c>
      <c r="F36" s="44">
        <v>1602.2205879999999</v>
      </c>
      <c r="G36" s="66">
        <v>-0.11559800000000001</v>
      </c>
      <c r="H36" s="43">
        <v>-162</v>
      </c>
      <c r="I36" s="44">
        <v>-15567.930237</v>
      </c>
      <c r="J36" s="74">
        <v>-0.330013</v>
      </c>
      <c r="K36" s="44">
        <v>-324</v>
      </c>
      <c r="L36" s="44">
        <v>10088.719225000001</v>
      </c>
      <c r="M36" s="66">
        <v>5.1640000000000002E-3</v>
      </c>
      <c r="N36" s="43">
        <v>0</v>
      </c>
      <c r="O36" s="44">
        <v>0</v>
      </c>
      <c r="P36" s="74">
        <v>0</v>
      </c>
    </row>
    <row r="37" spans="1:16" ht="15" customHeight="1" x14ac:dyDescent="0.2">
      <c r="A37" s="120"/>
      <c r="B37" s="123"/>
      <c r="C37" s="84" t="s">
        <v>51</v>
      </c>
      <c r="D37" s="44">
        <v>-366</v>
      </c>
      <c r="E37" s="44">
        <v>0</v>
      </c>
      <c r="F37" s="44">
        <v>-9112.7936239999999</v>
      </c>
      <c r="G37" s="66">
        <v>-0.114611</v>
      </c>
      <c r="H37" s="43">
        <v>-105</v>
      </c>
      <c r="I37" s="44">
        <v>-56633.755834000003</v>
      </c>
      <c r="J37" s="74">
        <v>-0.43675799999999998</v>
      </c>
      <c r="K37" s="44">
        <v>-261</v>
      </c>
      <c r="L37" s="44">
        <v>10073.649375999999</v>
      </c>
      <c r="M37" s="66">
        <v>1.5247999999999999E-2</v>
      </c>
      <c r="N37" s="43">
        <v>0</v>
      </c>
      <c r="O37" s="44">
        <v>0</v>
      </c>
      <c r="P37" s="74">
        <v>0</v>
      </c>
    </row>
    <row r="38" spans="1:16" s="3" customFormat="1" ht="15" customHeight="1" x14ac:dyDescent="0.2">
      <c r="A38" s="120"/>
      <c r="B38" s="123"/>
      <c r="C38" s="84" t="s">
        <v>52</v>
      </c>
      <c r="D38" s="35">
        <v>-306</v>
      </c>
      <c r="E38" s="35">
        <v>0</v>
      </c>
      <c r="F38" s="35">
        <v>-5138.125172</v>
      </c>
      <c r="G38" s="68">
        <v>-0.25314500000000001</v>
      </c>
      <c r="H38" s="43">
        <v>-69</v>
      </c>
      <c r="I38" s="44">
        <v>13366.637231999999</v>
      </c>
      <c r="J38" s="74">
        <v>-0.21596499999999999</v>
      </c>
      <c r="K38" s="35">
        <v>-237</v>
      </c>
      <c r="L38" s="35">
        <v>-14827.828711</v>
      </c>
      <c r="M38" s="68">
        <v>-0.25072299999999997</v>
      </c>
      <c r="N38" s="43">
        <v>0</v>
      </c>
      <c r="O38" s="44">
        <v>0</v>
      </c>
      <c r="P38" s="74">
        <v>0</v>
      </c>
    </row>
    <row r="39" spans="1:16" ht="15" customHeight="1" x14ac:dyDescent="0.2">
      <c r="A39" s="120"/>
      <c r="B39" s="123"/>
      <c r="C39" s="84" t="s">
        <v>53</v>
      </c>
      <c r="D39" s="44">
        <v>-246</v>
      </c>
      <c r="E39" s="44">
        <v>0</v>
      </c>
      <c r="F39" s="44">
        <v>-45016.330116999998</v>
      </c>
      <c r="G39" s="66">
        <v>-0.44013000000000002</v>
      </c>
      <c r="H39" s="43">
        <v>-83</v>
      </c>
      <c r="I39" s="44">
        <v>-35957.722575</v>
      </c>
      <c r="J39" s="74">
        <v>-0.21703700000000001</v>
      </c>
      <c r="K39" s="44">
        <v>-163</v>
      </c>
      <c r="L39" s="44">
        <v>-49975.360230999999</v>
      </c>
      <c r="M39" s="66">
        <v>-0.53973000000000004</v>
      </c>
      <c r="N39" s="43">
        <v>0</v>
      </c>
      <c r="O39" s="44">
        <v>0</v>
      </c>
      <c r="P39" s="74">
        <v>0</v>
      </c>
    </row>
    <row r="40" spans="1:16" ht="15" customHeight="1" x14ac:dyDescent="0.2">
      <c r="A40" s="120"/>
      <c r="B40" s="123"/>
      <c r="C40" s="84" t="s">
        <v>54</v>
      </c>
      <c r="D40" s="44">
        <v>-225</v>
      </c>
      <c r="E40" s="44">
        <v>0</v>
      </c>
      <c r="F40" s="44">
        <v>11725.370004</v>
      </c>
      <c r="G40" s="66">
        <v>-0.28714899999999999</v>
      </c>
      <c r="H40" s="43">
        <v>-90</v>
      </c>
      <c r="I40" s="44">
        <v>40846.030956000002</v>
      </c>
      <c r="J40" s="74">
        <v>9.8674999999999999E-2</v>
      </c>
      <c r="K40" s="44">
        <v>-135</v>
      </c>
      <c r="L40" s="44">
        <v>-1543.617446</v>
      </c>
      <c r="M40" s="66">
        <v>-0.47407100000000002</v>
      </c>
      <c r="N40" s="43">
        <v>0</v>
      </c>
      <c r="O40" s="44">
        <v>0</v>
      </c>
      <c r="P40" s="74">
        <v>0</v>
      </c>
    </row>
    <row r="41" spans="1:16" ht="15" customHeight="1" x14ac:dyDescent="0.2">
      <c r="A41" s="120"/>
      <c r="B41" s="123"/>
      <c r="C41" s="84" t="s">
        <v>55</v>
      </c>
      <c r="D41" s="44">
        <v>-240</v>
      </c>
      <c r="E41" s="44">
        <v>0</v>
      </c>
      <c r="F41" s="44">
        <v>-24109.519294999998</v>
      </c>
      <c r="G41" s="66">
        <v>-0.294151</v>
      </c>
      <c r="H41" s="43">
        <v>-111</v>
      </c>
      <c r="I41" s="44">
        <v>-7264.887753</v>
      </c>
      <c r="J41" s="74">
        <v>-5.6197999999999998E-2</v>
      </c>
      <c r="K41" s="44">
        <v>-129</v>
      </c>
      <c r="L41" s="44">
        <v>-35961.395413999999</v>
      </c>
      <c r="M41" s="66">
        <v>-0.60150400000000004</v>
      </c>
      <c r="N41" s="43">
        <v>0</v>
      </c>
      <c r="O41" s="44">
        <v>0</v>
      </c>
      <c r="P41" s="74">
        <v>0</v>
      </c>
    </row>
    <row r="42" spans="1:16" s="3" customFormat="1" ht="15" customHeight="1" x14ac:dyDescent="0.2">
      <c r="A42" s="120"/>
      <c r="B42" s="123"/>
      <c r="C42" s="84" t="s">
        <v>56</v>
      </c>
      <c r="D42" s="35">
        <v>-340</v>
      </c>
      <c r="E42" s="35">
        <v>0</v>
      </c>
      <c r="F42" s="35">
        <v>-47578.060082999997</v>
      </c>
      <c r="G42" s="68">
        <v>-0.161111</v>
      </c>
      <c r="H42" s="43">
        <v>-121</v>
      </c>
      <c r="I42" s="44">
        <v>-46073.008288999998</v>
      </c>
      <c r="J42" s="74">
        <v>1.5195999999999999E-2</v>
      </c>
      <c r="K42" s="35">
        <v>-219</v>
      </c>
      <c r="L42" s="35">
        <v>22071.481684999999</v>
      </c>
      <c r="M42" s="68">
        <v>-6.8750000000000006E-2</v>
      </c>
      <c r="N42" s="43">
        <v>0</v>
      </c>
      <c r="O42" s="44">
        <v>0</v>
      </c>
      <c r="P42" s="74">
        <v>0</v>
      </c>
    </row>
    <row r="43" spans="1:16" s="3" customFormat="1" ht="15" customHeight="1" x14ac:dyDescent="0.2">
      <c r="A43" s="121"/>
      <c r="B43" s="124"/>
      <c r="C43" s="85" t="s">
        <v>9</v>
      </c>
      <c r="D43" s="46">
        <v>-2313</v>
      </c>
      <c r="E43" s="46">
        <v>0</v>
      </c>
      <c r="F43" s="46">
        <v>-22207.478158999998</v>
      </c>
      <c r="G43" s="67">
        <v>-0.20715</v>
      </c>
      <c r="H43" s="87">
        <v>-738</v>
      </c>
      <c r="I43" s="46">
        <v>-27412.246498</v>
      </c>
      <c r="J43" s="75">
        <v>-0.26529700000000001</v>
      </c>
      <c r="K43" s="46">
        <v>-1575</v>
      </c>
      <c r="L43" s="46">
        <v>-19646.799415000001</v>
      </c>
      <c r="M43" s="67">
        <v>-0.175016</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4</v>
      </c>
      <c r="E45" s="53">
        <v>2.8777E-2</v>
      </c>
      <c r="F45" s="44">
        <v>282449</v>
      </c>
      <c r="G45" s="66">
        <v>0.5</v>
      </c>
      <c r="H45" s="43">
        <v>1</v>
      </c>
      <c r="I45" s="44">
        <v>214889</v>
      </c>
      <c r="J45" s="74">
        <v>1</v>
      </c>
      <c r="K45" s="44">
        <v>3</v>
      </c>
      <c r="L45" s="44">
        <v>304969</v>
      </c>
      <c r="M45" s="66">
        <v>0.33333299999999999</v>
      </c>
      <c r="N45" s="43">
        <v>0</v>
      </c>
      <c r="O45" s="44">
        <v>0</v>
      </c>
      <c r="P45" s="74">
        <v>0</v>
      </c>
    </row>
    <row r="46" spans="1:16" ht="15" customHeight="1" x14ac:dyDescent="0.2">
      <c r="A46" s="120"/>
      <c r="B46" s="123"/>
      <c r="C46" s="84" t="s">
        <v>48</v>
      </c>
      <c r="D46" s="44">
        <v>72</v>
      </c>
      <c r="E46" s="53">
        <v>5.1464999999999997E-2</v>
      </c>
      <c r="F46" s="44">
        <v>164645.05555600001</v>
      </c>
      <c r="G46" s="66">
        <v>0.111111</v>
      </c>
      <c r="H46" s="43">
        <v>25</v>
      </c>
      <c r="I46" s="44">
        <v>160690.51999999999</v>
      </c>
      <c r="J46" s="74">
        <v>0.12</v>
      </c>
      <c r="K46" s="44">
        <v>47</v>
      </c>
      <c r="L46" s="44">
        <v>166748.531915</v>
      </c>
      <c r="M46" s="66">
        <v>0.10638300000000001</v>
      </c>
      <c r="N46" s="43">
        <v>0</v>
      </c>
      <c r="O46" s="44">
        <v>0</v>
      </c>
      <c r="P46" s="74">
        <v>0</v>
      </c>
    </row>
    <row r="47" spans="1:16" ht="15" customHeight="1" x14ac:dyDescent="0.2">
      <c r="A47" s="120"/>
      <c r="B47" s="123"/>
      <c r="C47" s="84" t="s">
        <v>49</v>
      </c>
      <c r="D47" s="44">
        <v>313</v>
      </c>
      <c r="E47" s="53">
        <v>6.7428000000000002E-2</v>
      </c>
      <c r="F47" s="44">
        <v>181834.076677</v>
      </c>
      <c r="G47" s="66">
        <v>0.220447</v>
      </c>
      <c r="H47" s="43">
        <v>96</v>
      </c>
      <c r="I47" s="44">
        <v>194299.98958299999</v>
      </c>
      <c r="J47" s="74">
        <v>0.33333299999999999</v>
      </c>
      <c r="K47" s="44">
        <v>217</v>
      </c>
      <c r="L47" s="44">
        <v>176319.20276499999</v>
      </c>
      <c r="M47" s="66">
        <v>0.17050699999999999</v>
      </c>
      <c r="N47" s="43">
        <v>0</v>
      </c>
      <c r="O47" s="44">
        <v>0</v>
      </c>
      <c r="P47" s="74">
        <v>0</v>
      </c>
    </row>
    <row r="48" spans="1:16" ht="15" customHeight="1" x14ac:dyDescent="0.2">
      <c r="A48" s="120"/>
      <c r="B48" s="123"/>
      <c r="C48" s="84" t="s">
        <v>50</v>
      </c>
      <c r="D48" s="44">
        <v>415</v>
      </c>
      <c r="E48" s="53">
        <v>5.8907000000000001E-2</v>
      </c>
      <c r="F48" s="44">
        <v>221397.49156600001</v>
      </c>
      <c r="G48" s="66">
        <v>0.48674699999999999</v>
      </c>
      <c r="H48" s="43">
        <v>114</v>
      </c>
      <c r="I48" s="44">
        <v>233462.26315799999</v>
      </c>
      <c r="J48" s="74">
        <v>0.622807</v>
      </c>
      <c r="K48" s="44">
        <v>301</v>
      </c>
      <c r="L48" s="44">
        <v>216828.109635</v>
      </c>
      <c r="M48" s="66">
        <v>0.43521599999999999</v>
      </c>
      <c r="N48" s="43">
        <v>0</v>
      </c>
      <c r="O48" s="44">
        <v>0</v>
      </c>
      <c r="P48" s="74">
        <v>0</v>
      </c>
    </row>
    <row r="49" spans="1:16" ht="15" customHeight="1" x14ac:dyDescent="0.2">
      <c r="A49" s="120"/>
      <c r="B49" s="123"/>
      <c r="C49" s="84" t="s">
        <v>51</v>
      </c>
      <c r="D49" s="44">
        <v>347</v>
      </c>
      <c r="E49" s="53">
        <v>5.5440000000000003E-2</v>
      </c>
      <c r="F49" s="44">
        <v>228759.95965400001</v>
      </c>
      <c r="G49" s="66">
        <v>0.63976900000000003</v>
      </c>
      <c r="H49" s="43">
        <v>95</v>
      </c>
      <c r="I49" s="44">
        <v>246181.042105</v>
      </c>
      <c r="J49" s="74">
        <v>0.81052599999999997</v>
      </c>
      <c r="K49" s="44">
        <v>252</v>
      </c>
      <c r="L49" s="44">
        <v>222192.48809500001</v>
      </c>
      <c r="M49" s="66">
        <v>0.57539700000000005</v>
      </c>
      <c r="N49" s="43">
        <v>0</v>
      </c>
      <c r="O49" s="44">
        <v>0</v>
      </c>
      <c r="P49" s="74">
        <v>0</v>
      </c>
    </row>
    <row r="50" spans="1:16" s="3" customFormat="1" ht="15" customHeight="1" x14ac:dyDescent="0.2">
      <c r="A50" s="120"/>
      <c r="B50" s="123"/>
      <c r="C50" s="84" t="s">
        <v>52</v>
      </c>
      <c r="D50" s="35">
        <v>196</v>
      </c>
      <c r="E50" s="55">
        <v>3.6498999999999997E-2</v>
      </c>
      <c r="F50" s="35">
        <v>242882.811224</v>
      </c>
      <c r="G50" s="68">
        <v>0.73979600000000001</v>
      </c>
      <c r="H50" s="43">
        <v>54</v>
      </c>
      <c r="I50" s="44">
        <v>239084.962963</v>
      </c>
      <c r="J50" s="74">
        <v>0.66666700000000001</v>
      </c>
      <c r="K50" s="35">
        <v>142</v>
      </c>
      <c r="L50" s="35">
        <v>244327.06338000001</v>
      </c>
      <c r="M50" s="68">
        <v>0.76760600000000001</v>
      </c>
      <c r="N50" s="43">
        <v>0</v>
      </c>
      <c r="O50" s="44">
        <v>0</v>
      </c>
      <c r="P50" s="74">
        <v>0</v>
      </c>
    </row>
    <row r="51" spans="1:16" ht="15" customHeight="1" x14ac:dyDescent="0.2">
      <c r="A51" s="120"/>
      <c r="B51" s="123"/>
      <c r="C51" s="84" t="s">
        <v>53</v>
      </c>
      <c r="D51" s="44">
        <v>130</v>
      </c>
      <c r="E51" s="53">
        <v>2.7848999999999999E-2</v>
      </c>
      <c r="F51" s="44">
        <v>263441.49230799999</v>
      </c>
      <c r="G51" s="66">
        <v>0.915385</v>
      </c>
      <c r="H51" s="43">
        <v>40</v>
      </c>
      <c r="I51" s="44">
        <v>221776.25</v>
      </c>
      <c r="J51" s="74">
        <v>0.47499999999999998</v>
      </c>
      <c r="K51" s="44">
        <v>90</v>
      </c>
      <c r="L51" s="44">
        <v>281959.37777800002</v>
      </c>
      <c r="M51" s="66">
        <v>1.111111</v>
      </c>
      <c r="N51" s="43">
        <v>0</v>
      </c>
      <c r="O51" s="44">
        <v>0</v>
      </c>
      <c r="P51" s="74">
        <v>0</v>
      </c>
    </row>
    <row r="52" spans="1:16" ht="15" customHeight="1" x14ac:dyDescent="0.2">
      <c r="A52" s="120"/>
      <c r="B52" s="123"/>
      <c r="C52" s="84" t="s">
        <v>54</v>
      </c>
      <c r="D52" s="44">
        <v>56</v>
      </c>
      <c r="E52" s="53">
        <v>1.619E-2</v>
      </c>
      <c r="F52" s="44">
        <v>240198.321429</v>
      </c>
      <c r="G52" s="66">
        <v>0.51785700000000001</v>
      </c>
      <c r="H52" s="43">
        <v>16</v>
      </c>
      <c r="I52" s="44">
        <v>220239.6875</v>
      </c>
      <c r="J52" s="74">
        <v>0.3125</v>
      </c>
      <c r="K52" s="44">
        <v>40</v>
      </c>
      <c r="L52" s="44">
        <v>248181.77499999999</v>
      </c>
      <c r="M52" s="66">
        <v>0.6</v>
      </c>
      <c r="N52" s="43">
        <v>0</v>
      </c>
      <c r="O52" s="44">
        <v>0</v>
      </c>
      <c r="P52" s="74">
        <v>0</v>
      </c>
    </row>
    <row r="53" spans="1:16" ht="15" customHeight="1" x14ac:dyDescent="0.2">
      <c r="A53" s="120"/>
      <c r="B53" s="123"/>
      <c r="C53" s="84" t="s">
        <v>55</v>
      </c>
      <c r="D53" s="44">
        <v>25</v>
      </c>
      <c r="E53" s="53">
        <v>7.9819999999999995E-3</v>
      </c>
      <c r="F53" s="44">
        <v>247357.64</v>
      </c>
      <c r="G53" s="66">
        <v>0.44</v>
      </c>
      <c r="H53" s="43">
        <v>8</v>
      </c>
      <c r="I53" s="44">
        <v>236037.75</v>
      </c>
      <c r="J53" s="74">
        <v>0.25</v>
      </c>
      <c r="K53" s="44">
        <v>17</v>
      </c>
      <c r="L53" s="44">
        <v>252684.64705900001</v>
      </c>
      <c r="M53" s="66">
        <v>0.52941199999999999</v>
      </c>
      <c r="N53" s="43">
        <v>0</v>
      </c>
      <c r="O53" s="44">
        <v>0</v>
      </c>
      <c r="P53" s="74">
        <v>0</v>
      </c>
    </row>
    <row r="54" spans="1:16" s="3" customFormat="1" ht="15" customHeight="1" x14ac:dyDescent="0.2">
      <c r="A54" s="120"/>
      <c r="B54" s="123"/>
      <c r="C54" s="84" t="s">
        <v>56</v>
      </c>
      <c r="D54" s="35">
        <v>9</v>
      </c>
      <c r="E54" s="55">
        <v>1.6199999999999999E-3</v>
      </c>
      <c r="F54" s="35">
        <v>305463.22222200001</v>
      </c>
      <c r="G54" s="68">
        <v>0.44444400000000001</v>
      </c>
      <c r="H54" s="43">
        <v>1</v>
      </c>
      <c r="I54" s="44">
        <v>206710</v>
      </c>
      <c r="J54" s="74">
        <v>0</v>
      </c>
      <c r="K54" s="35">
        <v>8</v>
      </c>
      <c r="L54" s="35">
        <v>317807.375</v>
      </c>
      <c r="M54" s="68">
        <v>0.5</v>
      </c>
      <c r="N54" s="43">
        <v>0</v>
      </c>
      <c r="O54" s="44">
        <v>0</v>
      </c>
      <c r="P54" s="74">
        <v>0</v>
      </c>
    </row>
    <row r="55" spans="1:16" s="3" customFormat="1" ht="15" customHeight="1" x14ac:dyDescent="0.2">
      <c r="A55" s="121"/>
      <c r="B55" s="124"/>
      <c r="C55" s="85" t="s">
        <v>9</v>
      </c>
      <c r="D55" s="46">
        <v>1567</v>
      </c>
      <c r="E55" s="54">
        <v>3.7560999999999997E-2</v>
      </c>
      <c r="F55" s="46">
        <v>220417.74856400001</v>
      </c>
      <c r="G55" s="67">
        <v>0.51754900000000004</v>
      </c>
      <c r="H55" s="87">
        <v>450</v>
      </c>
      <c r="I55" s="46">
        <v>222860.74</v>
      </c>
      <c r="J55" s="75">
        <v>0.54666700000000001</v>
      </c>
      <c r="K55" s="46">
        <v>1117</v>
      </c>
      <c r="L55" s="46">
        <v>219433.55326799999</v>
      </c>
      <c r="M55" s="67">
        <v>0.50581900000000002</v>
      </c>
      <c r="N55" s="87">
        <v>0</v>
      </c>
      <c r="O55" s="46">
        <v>0</v>
      </c>
      <c r="P55" s="75">
        <v>0</v>
      </c>
    </row>
    <row r="56" spans="1:16" ht="15" customHeight="1" x14ac:dyDescent="0.2">
      <c r="A56" s="119">
        <v>5</v>
      </c>
      <c r="B56" s="122" t="s">
        <v>60</v>
      </c>
      <c r="C56" s="84" t="s">
        <v>46</v>
      </c>
      <c r="D56" s="44">
        <v>49</v>
      </c>
      <c r="E56" s="53">
        <v>1</v>
      </c>
      <c r="F56" s="44">
        <v>63853.265306000001</v>
      </c>
      <c r="G56" s="66">
        <v>4.0815999999999998E-2</v>
      </c>
      <c r="H56" s="43">
        <v>29</v>
      </c>
      <c r="I56" s="44">
        <v>65050.448276000003</v>
      </c>
      <c r="J56" s="74">
        <v>6.8966E-2</v>
      </c>
      <c r="K56" s="44">
        <v>20</v>
      </c>
      <c r="L56" s="44">
        <v>62117.35</v>
      </c>
      <c r="M56" s="66">
        <v>0</v>
      </c>
      <c r="N56" s="43">
        <v>0</v>
      </c>
      <c r="O56" s="44">
        <v>0</v>
      </c>
      <c r="P56" s="74">
        <v>0</v>
      </c>
    </row>
    <row r="57" spans="1:16" ht="15" customHeight="1" x14ac:dyDescent="0.2">
      <c r="A57" s="120"/>
      <c r="B57" s="123"/>
      <c r="C57" s="84" t="s">
        <v>47</v>
      </c>
      <c r="D57" s="44">
        <v>139</v>
      </c>
      <c r="E57" s="53">
        <v>1</v>
      </c>
      <c r="F57" s="44">
        <v>140590.98561199999</v>
      </c>
      <c r="G57" s="66">
        <v>0.100719</v>
      </c>
      <c r="H57" s="43">
        <v>54</v>
      </c>
      <c r="I57" s="44">
        <v>145337.14814800001</v>
      </c>
      <c r="J57" s="74">
        <v>0.148148</v>
      </c>
      <c r="K57" s="44">
        <v>85</v>
      </c>
      <c r="L57" s="44">
        <v>137575.77647099999</v>
      </c>
      <c r="M57" s="66">
        <v>7.0587999999999998E-2</v>
      </c>
      <c r="N57" s="43">
        <v>0</v>
      </c>
      <c r="O57" s="44">
        <v>0</v>
      </c>
      <c r="P57" s="74">
        <v>0</v>
      </c>
    </row>
    <row r="58" spans="1:16" ht="15" customHeight="1" x14ac:dyDescent="0.2">
      <c r="A58" s="120"/>
      <c r="B58" s="123"/>
      <c r="C58" s="84" t="s">
        <v>48</v>
      </c>
      <c r="D58" s="44">
        <v>1399</v>
      </c>
      <c r="E58" s="53">
        <v>1</v>
      </c>
      <c r="F58" s="44">
        <v>160381.65761299999</v>
      </c>
      <c r="G58" s="66">
        <v>9.9357000000000001E-2</v>
      </c>
      <c r="H58" s="43">
        <v>557</v>
      </c>
      <c r="I58" s="44">
        <v>167280.506284</v>
      </c>
      <c r="J58" s="74">
        <v>0.12926399999999999</v>
      </c>
      <c r="K58" s="44">
        <v>842</v>
      </c>
      <c r="L58" s="44">
        <v>155817.92992900001</v>
      </c>
      <c r="M58" s="66">
        <v>7.9572000000000004E-2</v>
      </c>
      <c r="N58" s="43">
        <v>0</v>
      </c>
      <c r="O58" s="44">
        <v>0</v>
      </c>
      <c r="P58" s="74">
        <v>0</v>
      </c>
    </row>
    <row r="59" spans="1:16" ht="15" customHeight="1" x14ac:dyDescent="0.2">
      <c r="A59" s="120"/>
      <c r="B59" s="123"/>
      <c r="C59" s="84" t="s">
        <v>49</v>
      </c>
      <c r="D59" s="44">
        <v>4642</v>
      </c>
      <c r="E59" s="53">
        <v>1</v>
      </c>
      <c r="F59" s="44">
        <v>183361.62236099999</v>
      </c>
      <c r="G59" s="66">
        <v>0.21585499999999999</v>
      </c>
      <c r="H59" s="43">
        <v>1737</v>
      </c>
      <c r="I59" s="44">
        <v>198910.60333899999</v>
      </c>
      <c r="J59" s="74">
        <v>0.34715000000000001</v>
      </c>
      <c r="K59" s="44">
        <v>2905</v>
      </c>
      <c r="L59" s="44">
        <v>174064.34870900001</v>
      </c>
      <c r="M59" s="66">
        <v>0.137349</v>
      </c>
      <c r="N59" s="43">
        <v>0</v>
      </c>
      <c r="O59" s="44">
        <v>0</v>
      </c>
      <c r="P59" s="74">
        <v>0</v>
      </c>
    </row>
    <row r="60" spans="1:16" ht="15" customHeight="1" x14ac:dyDescent="0.2">
      <c r="A60" s="120"/>
      <c r="B60" s="123"/>
      <c r="C60" s="84" t="s">
        <v>50</v>
      </c>
      <c r="D60" s="44">
        <v>7045</v>
      </c>
      <c r="E60" s="53">
        <v>1</v>
      </c>
      <c r="F60" s="44">
        <v>210013.88034100001</v>
      </c>
      <c r="G60" s="66">
        <v>0.40880100000000003</v>
      </c>
      <c r="H60" s="43">
        <v>2552</v>
      </c>
      <c r="I60" s="44">
        <v>229565.998433</v>
      </c>
      <c r="J60" s="74">
        <v>0.57210000000000005</v>
      </c>
      <c r="K60" s="44">
        <v>4493</v>
      </c>
      <c r="L60" s="44">
        <v>198908.38170500001</v>
      </c>
      <c r="M60" s="66">
        <v>0.31604700000000002</v>
      </c>
      <c r="N60" s="43">
        <v>0</v>
      </c>
      <c r="O60" s="44">
        <v>0</v>
      </c>
      <c r="P60" s="74">
        <v>0</v>
      </c>
    </row>
    <row r="61" spans="1:16" ht="15" customHeight="1" x14ac:dyDescent="0.2">
      <c r="A61" s="120"/>
      <c r="B61" s="123"/>
      <c r="C61" s="84" t="s">
        <v>51</v>
      </c>
      <c r="D61" s="44">
        <v>6259</v>
      </c>
      <c r="E61" s="53">
        <v>1</v>
      </c>
      <c r="F61" s="44">
        <v>235069.834478</v>
      </c>
      <c r="G61" s="66">
        <v>0.62118499999999999</v>
      </c>
      <c r="H61" s="43">
        <v>2171</v>
      </c>
      <c r="I61" s="44">
        <v>248192.61906999999</v>
      </c>
      <c r="J61" s="74">
        <v>0.71994499999999995</v>
      </c>
      <c r="K61" s="44">
        <v>4088</v>
      </c>
      <c r="L61" s="44">
        <v>228100.76272</v>
      </c>
      <c r="M61" s="66">
        <v>0.56873799999999997</v>
      </c>
      <c r="N61" s="43">
        <v>0</v>
      </c>
      <c r="O61" s="44">
        <v>0</v>
      </c>
      <c r="P61" s="74">
        <v>0</v>
      </c>
    </row>
    <row r="62" spans="1:16" s="3" customFormat="1" ht="15" customHeight="1" x14ac:dyDescent="0.2">
      <c r="A62" s="120"/>
      <c r="B62" s="123"/>
      <c r="C62" s="84" t="s">
        <v>52</v>
      </c>
      <c r="D62" s="35">
        <v>5370</v>
      </c>
      <c r="E62" s="55">
        <v>1</v>
      </c>
      <c r="F62" s="35">
        <v>250326.87057699999</v>
      </c>
      <c r="G62" s="68">
        <v>0.79236499999999999</v>
      </c>
      <c r="H62" s="43">
        <v>1927</v>
      </c>
      <c r="I62" s="44">
        <v>249813.204982</v>
      </c>
      <c r="J62" s="74">
        <v>0.72963199999999995</v>
      </c>
      <c r="K62" s="35">
        <v>3443</v>
      </c>
      <c r="L62" s="35">
        <v>250614.362184</v>
      </c>
      <c r="M62" s="68">
        <v>0.82747599999999999</v>
      </c>
      <c r="N62" s="43">
        <v>0</v>
      </c>
      <c r="O62" s="44">
        <v>0</v>
      </c>
      <c r="P62" s="74">
        <v>0</v>
      </c>
    </row>
    <row r="63" spans="1:16" ht="15" customHeight="1" x14ac:dyDescent="0.2">
      <c r="A63" s="120"/>
      <c r="B63" s="123"/>
      <c r="C63" s="84" t="s">
        <v>53</v>
      </c>
      <c r="D63" s="44">
        <v>4668</v>
      </c>
      <c r="E63" s="53">
        <v>1</v>
      </c>
      <c r="F63" s="44">
        <v>255960.51199699999</v>
      </c>
      <c r="G63" s="66">
        <v>0.82047999999999999</v>
      </c>
      <c r="H63" s="43">
        <v>1744</v>
      </c>
      <c r="I63" s="44">
        <v>242962.907683</v>
      </c>
      <c r="J63" s="74">
        <v>0.65366999999999997</v>
      </c>
      <c r="K63" s="44">
        <v>2924</v>
      </c>
      <c r="L63" s="44">
        <v>263712.84507500002</v>
      </c>
      <c r="M63" s="66">
        <v>0.91997300000000004</v>
      </c>
      <c r="N63" s="43">
        <v>0</v>
      </c>
      <c r="O63" s="44">
        <v>0</v>
      </c>
      <c r="P63" s="74">
        <v>0</v>
      </c>
    </row>
    <row r="64" spans="1:16" ht="15" customHeight="1" x14ac:dyDescent="0.2">
      <c r="A64" s="120"/>
      <c r="B64" s="123"/>
      <c r="C64" s="84" t="s">
        <v>54</v>
      </c>
      <c r="D64" s="44">
        <v>3459</v>
      </c>
      <c r="E64" s="53">
        <v>1</v>
      </c>
      <c r="F64" s="44">
        <v>253898.96155000001</v>
      </c>
      <c r="G64" s="66">
        <v>0.72304100000000004</v>
      </c>
      <c r="H64" s="43">
        <v>1332</v>
      </c>
      <c r="I64" s="44">
        <v>226695.26651700001</v>
      </c>
      <c r="J64" s="74">
        <v>0.43543500000000002</v>
      </c>
      <c r="K64" s="44">
        <v>2127</v>
      </c>
      <c r="L64" s="44">
        <v>270934.84391200001</v>
      </c>
      <c r="M64" s="66">
        <v>0.90315000000000001</v>
      </c>
      <c r="N64" s="43">
        <v>0</v>
      </c>
      <c r="O64" s="44">
        <v>0</v>
      </c>
      <c r="P64" s="74">
        <v>0</v>
      </c>
    </row>
    <row r="65" spans="1:16" ht="15" customHeight="1" x14ac:dyDescent="0.2">
      <c r="A65" s="120"/>
      <c r="B65" s="123"/>
      <c r="C65" s="84" t="s">
        <v>55</v>
      </c>
      <c r="D65" s="44">
        <v>3132</v>
      </c>
      <c r="E65" s="53">
        <v>1</v>
      </c>
      <c r="F65" s="44">
        <v>261575.92464899999</v>
      </c>
      <c r="G65" s="66">
        <v>0.57215800000000006</v>
      </c>
      <c r="H65" s="43">
        <v>1297</v>
      </c>
      <c r="I65" s="44">
        <v>232151.20277599999</v>
      </c>
      <c r="J65" s="74">
        <v>0.278335</v>
      </c>
      <c r="K65" s="44">
        <v>1835</v>
      </c>
      <c r="L65" s="44">
        <v>282373.67084500002</v>
      </c>
      <c r="M65" s="66">
        <v>0.779837</v>
      </c>
      <c r="N65" s="43">
        <v>0</v>
      </c>
      <c r="O65" s="44">
        <v>0</v>
      </c>
      <c r="P65" s="74">
        <v>0</v>
      </c>
    </row>
    <row r="66" spans="1:16" s="3" customFormat="1" ht="15" customHeight="1" x14ac:dyDescent="0.2">
      <c r="A66" s="120"/>
      <c r="B66" s="123"/>
      <c r="C66" s="84" t="s">
        <v>56</v>
      </c>
      <c r="D66" s="35">
        <v>5557</v>
      </c>
      <c r="E66" s="55">
        <v>1</v>
      </c>
      <c r="F66" s="35">
        <v>261856.76552099999</v>
      </c>
      <c r="G66" s="68">
        <v>0.34371099999999999</v>
      </c>
      <c r="H66" s="43">
        <v>2354</v>
      </c>
      <c r="I66" s="44">
        <v>217336.99575199999</v>
      </c>
      <c r="J66" s="74">
        <v>9.0059E-2</v>
      </c>
      <c r="K66" s="35">
        <v>3203</v>
      </c>
      <c r="L66" s="35">
        <v>294575.946925</v>
      </c>
      <c r="M66" s="68">
        <v>0.53012800000000004</v>
      </c>
      <c r="N66" s="43">
        <v>0</v>
      </c>
      <c r="O66" s="44">
        <v>0</v>
      </c>
      <c r="P66" s="74">
        <v>0</v>
      </c>
    </row>
    <row r="67" spans="1:16" s="3" customFormat="1" ht="15" customHeight="1" x14ac:dyDescent="0.2">
      <c r="A67" s="121"/>
      <c r="B67" s="124"/>
      <c r="C67" s="85" t="s">
        <v>9</v>
      </c>
      <c r="D67" s="46">
        <v>41719</v>
      </c>
      <c r="E67" s="54">
        <v>1</v>
      </c>
      <c r="F67" s="46">
        <v>233485.19243</v>
      </c>
      <c r="G67" s="67">
        <v>0.532443</v>
      </c>
      <c r="H67" s="87">
        <v>15754</v>
      </c>
      <c r="I67" s="46">
        <v>228061.64040900001</v>
      </c>
      <c r="J67" s="75">
        <v>0.47016599999999997</v>
      </c>
      <c r="K67" s="46">
        <v>25965</v>
      </c>
      <c r="L67" s="46">
        <v>236775.877527</v>
      </c>
      <c r="M67" s="67">
        <v>0.57022899999999999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340" priority="30" operator="notEqual">
      <formula>H8+K8+N8</formula>
    </cfRule>
  </conditionalFormatting>
  <conditionalFormatting sqref="D20:D30">
    <cfRule type="cellIs" dxfId="339" priority="29" operator="notEqual">
      <formula>H20+K20+N20</formula>
    </cfRule>
  </conditionalFormatting>
  <conditionalFormatting sqref="D32:D42">
    <cfRule type="cellIs" dxfId="338" priority="28" operator="notEqual">
      <formula>H32+K32+N32</formula>
    </cfRule>
  </conditionalFormatting>
  <conditionalFormatting sqref="D44:D54">
    <cfRule type="cellIs" dxfId="337" priority="27" operator="notEqual">
      <formula>H44+K44+N44</formula>
    </cfRule>
  </conditionalFormatting>
  <conditionalFormatting sqref="D56:D66">
    <cfRule type="cellIs" dxfId="336" priority="26" operator="notEqual">
      <formula>H56+K56+N56</formula>
    </cfRule>
  </conditionalFormatting>
  <conditionalFormatting sqref="D19">
    <cfRule type="cellIs" dxfId="335" priority="25" operator="notEqual">
      <formula>SUM(D8:D18)</formula>
    </cfRule>
  </conditionalFormatting>
  <conditionalFormatting sqref="D31">
    <cfRule type="cellIs" dxfId="334" priority="24" operator="notEqual">
      <formula>H31+K31+N31</formula>
    </cfRule>
  </conditionalFormatting>
  <conditionalFormatting sqref="D31">
    <cfRule type="cellIs" dxfId="333" priority="23" operator="notEqual">
      <formula>SUM(D20:D30)</formula>
    </cfRule>
  </conditionalFormatting>
  <conditionalFormatting sqref="D43">
    <cfRule type="cellIs" dxfId="332" priority="22" operator="notEqual">
      <formula>H43+K43+N43</formula>
    </cfRule>
  </conditionalFormatting>
  <conditionalFormatting sqref="D43">
    <cfRule type="cellIs" dxfId="331" priority="21" operator="notEqual">
      <formula>SUM(D32:D42)</formula>
    </cfRule>
  </conditionalFormatting>
  <conditionalFormatting sqref="D55">
    <cfRule type="cellIs" dxfId="330" priority="20" operator="notEqual">
      <formula>H55+K55+N55</formula>
    </cfRule>
  </conditionalFormatting>
  <conditionalFormatting sqref="D55">
    <cfRule type="cellIs" dxfId="329" priority="19" operator="notEqual">
      <formula>SUM(D44:D54)</formula>
    </cfRule>
  </conditionalFormatting>
  <conditionalFormatting sqref="D67">
    <cfRule type="cellIs" dxfId="328" priority="18" operator="notEqual">
      <formula>H67+K67+N67</formula>
    </cfRule>
  </conditionalFormatting>
  <conditionalFormatting sqref="D67">
    <cfRule type="cellIs" dxfId="327" priority="17" operator="notEqual">
      <formula>SUM(D56:D66)</formula>
    </cfRule>
  </conditionalFormatting>
  <conditionalFormatting sqref="H19">
    <cfRule type="cellIs" dxfId="326" priority="16" operator="notEqual">
      <formula>SUM(H8:H18)</formula>
    </cfRule>
  </conditionalFormatting>
  <conditionalFormatting sqref="K19">
    <cfRule type="cellIs" dxfId="325" priority="15" operator="notEqual">
      <formula>SUM(K8:K18)</formula>
    </cfRule>
  </conditionalFormatting>
  <conditionalFormatting sqref="N19">
    <cfRule type="cellIs" dxfId="324" priority="14" operator="notEqual">
      <formula>SUM(N8:N18)</formula>
    </cfRule>
  </conditionalFormatting>
  <conditionalFormatting sqref="H31">
    <cfRule type="cellIs" dxfId="323" priority="13" operator="notEqual">
      <formula>SUM(H20:H30)</formula>
    </cfRule>
  </conditionalFormatting>
  <conditionalFormatting sqref="K31">
    <cfRule type="cellIs" dxfId="322" priority="12" operator="notEqual">
      <formula>SUM(K20:K30)</formula>
    </cfRule>
  </conditionalFormatting>
  <conditionalFormatting sqref="N31">
    <cfRule type="cellIs" dxfId="321" priority="11" operator="notEqual">
      <formula>SUM(N20:N30)</formula>
    </cfRule>
  </conditionalFormatting>
  <conditionalFormatting sqref="H43">
    <cfRule type="cellIs" dxfId="320" priority="10" operator="notEqual">
      <formula>SUM(H32:H42)</formula>
    </cfRule>
  </conditionalFormatting>
  <conditionalFormatting sqref="K43">
    <cfRule type="cellIs" dxfId="319" priority="9" operator="notEqual">
      <formula>SUM(K32:K42)</formula>
    </cfRule>
  </conditionalFormatting>
  <conditionalFormatting sqref="N43">
    <cfRule type="cellIs" dxfId="318" priority="8" operator="notEqual">
      <formula>SUM(N32:N42)</formula>
    </cfRule>
  </conditionalFormatting>
  <conditionalFormatting sqref="H55">
    <cfRule type="cellIs" dxfId="317" priority="7" operator="notEqual">
      <formula>SUM(H44:H54)</formula>
    </cfRule>
  </conditionalFormatting>
  <conditionalFormatting sqref="K55">
    <cfRule type="cellIs" dxfId="316" priority="6" operator="notEqual">
      <formula>SUM(K44:K54)</formula>
    </cfRule>
  </conditionalFormatting>
  <conditionalFormatting sqref="N55">
    <cfRule type="cellIs" dxfId="315" priority="5" operator="notEqual">
      <formula>SUM(N44:N54)</formula>
    </cfRule>
  </conditionalFormatting>
  <conditionalFormatting sqref="H67">
    <cfRule type="cellIs" dxfId="314" priority="4" operator="notEqual">
      <formula>SUM(H56:H66)</formula>
    </cfRule>
  </conditionalFormatting>
  <conditionalFormatting sqref="K67">
    <cfRule type="cellIs" dxfId="313" priority="3" operator="notEqual">
      <formula>SUM(K56:K66)</formula>
    </cfRule>
  </conditionalFormatting>
  <conditionalFormatting sqref="N67">
    <cfRule type="cellIs" dxfId="312" priority="2" operator="notEqual">
      <formula>SUM(N56:N66)</formula>
    </cfRule>
  </conditionalFormatting>
  <conditionalFormatting sqref="D32:D43">
    <cfRule type="cellIs" dxfId="31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69</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v>
      </c>
      <c r="E8" s="53">
        <v>8.3333000000000004E-2</v>
      </c>
      <c r="F8" s="44">
        <v>114857.41508000001</v>
      </c>
      <c r="G8" s="66">
        <v>0</v>
      </c>
      <c r="H8" s="43">
        <v>1</v>
      </c>
      <c r="I8" s="44">
        <v>114857.41508000001</v>
      </c>
      <c r="J8" s="74">
        <v>0</v>
      </c>
      <c r="K8" s="44">
        <v>0</v>
      </c>
      <c r="L8" s="44">
        <v>0</v>
      </c>
      <c r="M8" s="66">
        <v>0</v>
      </c>
      <c r="N8" s="43">
        <v>0</v>
      </c>
      <c r="O8" s="44">
        <v>0</v>
      </c>
      <c r="P8" s="74">
        <v>0</v>
      </c>
    </row>
    <row r="9" spans="1:16" ht="15" customHeight="1" x14ac:dyDescent="0.2">
      <c r="A9" s="120"/>
      <c r="B9" s="123"/>
      <c r="C9" s="84" t="s">
        <v>47</v>
      </c>
      <c r="D9" s="44">
        <v>7</v>
      </c>
      <c r="E9" s="53">
        <v>0.125</v>
      </c>
      <c r="F9" s="44">
        <v>107342.412281</v>
      </c>
      <c r="G9" s="66">
        <v>0</v>
      </c>
      <c r="H9" s="43">
        <v>2</v>
      </c>
      <c r="I9" s="44">
        <v>111988.999627</v>
      </c>
      <c r="J9" s="74">
        <v>0</v>
      </c>
      <c r="K9" s="44">
        <v>5</v>
      </c>
      <c r="L9" s="44">
        <v>105483.777342</v>
      </c>
      <c r="M9" s="66">
        <v>0</v>
      </c>
      <c r="N9" s="43">
        <v>0</v>
      </c>
      <c r="O9" s="44">
        <v>0</v>
      </c>
      <c r="P9" s="74">
        <v>0</v>
      </c>
    </row>
    <row r="10" spans="1:16" ht="15" customHeight="1" x14ac:dyDescent="0.2">
      <c r="A10" s="120"/>
      <c r="B10" s="123"/>
      <c r="C10" s="84" t="s">
        <v>48</v>
      </c>
      <c r="D10" s="44">
        <v>83</v>
      </c>
      <c r="E10" s="53">
        <v>0.18004300000000001</v>
      </c>
      <c r="F10" s="44">
        <v>136235.38986900001</v>
      </c>
      <c r="G10" s="66">
        <v>7.2289000000000006E-2</v>
      </c>
      <c r="H10" s="43">
        <v>25</v>
      </c>
      <c r="I10" s="44">
        <v>147130.262411</v>
      </c>
      <c r="J10" s="74">
        <v>0.12</v>
      </c>
      <c r="K10" s="44">
        <v>58</v>
      </c>
      <c r="L10" s="44">
        <v>131539.32411700001</v>
      </c>
      <c r="M10" s="66">
        <v>5.1723999999999999E-2</v>
      </c>
      <c r="N10" s="43">
        <v>0</v>
      </c>
      <c r="O10" s="44">
        <v>0</v>
      </c>
      <c r="P10" s="74">
        <v>0</v>
      </c>
    </row>
    <row r="11" spans="1:16" ht="15" customHeight="1" x14ac:dyDescent="0.2">
      <c r="A11" s="120"/>
      <c r="B11" s="123"/>
      <c r="C11" s="84" t="s">
        <v>49</v>
      </c>
      <c r="D11" s="44">
        <v>269</v>
      </c>
      <c r="E11" s="53">
        <v>0.159834</v>
      </c>
      <c r="F11" s="44">
        <v>161191.261314</v>
      </c>
      <c r="G11" s="66">
        <v>0.25278800000000001</v>
      </c>
      <c r="H11" s="43">
        <v>96</v>
      </c>
      <c r="I11" s="44">
        <v>173081.46510900001</v>
      </c>
      <c r="J11" s="74">
        <v>0.42708299999999999</v>
      </c>
      <c r="K11" s="44">
        <v>173</v>
      </c>
      <c r="L11" s="44">
        <v>154593.22915100001</v>
      </c>
      <c r="M11" s="66">
        <v>0.15606900000000001</v>
      </c>
      <c r="N11" s="43">
        <v>0</v>
      </c>
      <c r="O11" s="44">
        <v>0</v>
      </c>
      <c r="P11" s="74">
        <v>0</v>
      </c>
    </row>
    <row r="12" spans="1:16" ht="15" customHeight="1" x14ac:dyDescent="0.2">
      <c r="A12" s="120"/>
      <c r="B12" s="123"/>
      <c r="C12" s="84" t="s">
        <v>50</v>
      </c>
      <c r="D12" s="44">
        <v>306</v>
      </c>
      <c r="E12" s="53">
        <v>0.112915</v>
      </c>
      <c r="F12" s="44">
        <v>174621.29592999999</v>
      </c>
      <c r="G12" s="66">
        <v>0.31699300000000002</v>
      </c>
      <c r="H12" s="43">
        <v>99</v>
      </c>
      <c r="I12" s="44">
        <v>194660.813746</v>
      </c>
      <c r="J12" s="74">
        <v>0.51515200000000005</v>
      </c>
      <c r="K12" s="44">
        <v>207</v>
      </c>
      <c r="L12" s="44">
        <v>165037.17871400001</v>
      </c>
      <c r="M12" s="66">
        <v>0.222222</v>
      </c>
      <c r="N12" s="43">
        <v>0</v>
      </c>
      <c r="O12" s="44">
        <v>0</v>
      </c>
      <c r="P12" s="74">
        <v>0</v>
      </c>
    </row>
    <row r="13" spans="1:16" ht="15" customHeight="1" x14ac:dyDescent="0.2">
      <c r="A13" s="120"/>
      <c r="B13" s="123"/>
      <c r="C13" s="84" t="s">
        <v>51</v>
      </c>
      <c r="D13" s="44">
        <v>255</v>
      </c>
      <c r="E13" s="53">
        <v>0.101837</v>
      </c>
      <c r="F13" s="44">
        <v>197447.59111499999</v>
      </c>
      <c r="G13" s="66">
        <v>0.556863</v>
      </c>
      <c r="H13" s="43">
        <v>85</v>
      </c>
      <c r="I13" s="44">
        <v>214907.90748299999</v>
      </c>
      <c r="J13" s="74">
        <v>0.70588200000000001</v>
      </c>
      <c r="K13" s="44">
        <v>170</v>
      </c>
      <c r="L13" s="44">
        <v>188717.432932</v>
      </c>
      <c r="M13" s="66">
        <v>0.48235299999999998</v>
      </c>
      <c r="N13" s="43">
        <v>0</v>
      </c>
      <c r="O13" s="44">
        <v>0</v>
      </c>
      <c r="P13" s="74">
        <v>0</v>
      </c>
    </row>
    <row r="14" spans="1:16" s="3" customFormat="1" ht="15" customHeight="1" x14ac:dyDescent="0.2">
      <c r="A14" s="120"/>
      <c r="B14" s="123"/>
      <c r="C14" s="84" t="s">
        <v>52</v>
      </c>
      <c r="D14" s="35">
        <v>198</v>
      </c>
      <c r="E14" s="55">
        <v>9.6632999999999997E-2</v>
      </c>
      <c r="F14" s="35">
        <v>207320.58010600001</v>
      </c>
      <c r="G14" s="68">
        <v>0.65656599999999998</v>
      </c>
      <c r="H14" s="43">
        <v>51</v>
      </c>
      <c r="I14" s="44">
        <v>206457.184053</v>
      </c>
      <c r="J14" s="74">
        <v>0.60784300000000002</v>
      </c>
      <c r="K14" s="35">
        <v>147</v>
      </c>
      <c r="L14" s="35">
        <v>207620.12567499999</v>
      </c>
      <c r="M14" s="68">
        <v>0.67346899999999998</v>
      </c>
      <c r="N14" s="43">
        <v>0</v>
      </c>
      <c r="O14" s="44">
        <v>0</v>
      </c>
      <c r="P14" s="74">
        <v>0</v>
      </c>
    </row>
    <row r="15" spans="1:16" ht="15" customHeight="1" x14ac:dyDescent="0.2">
      <c r="A15" s="120"/>
      <c r="B15" s="123"/>
      <c r="C15" s="84" t="s">
        <v>53</v>
      </c>
      <c r="D15" s="44">
        <v>140</v>
      </c>
      <c r="E15" s="53">
        <v>7.7647999999999995E-2</v>
      </c>
      <c r="F15" s="44">
        <v>222433.94089599999</v>
      </c>
      <c r="G15" s="66">
        <v>0.8</v>
      </c>
      <c r="H15" s="43">
        <v>48</v>
      </c>
      <c r="I15" s="44">
        <v>225150.970803</v>
      </c>
      <c r="J15" s="74">
        <v>0.77083299999999999</v>
      </c>
      <c r="K15" s="44">
        <v>92</v>
      </c>
      <c r="L15" s="44">
        <v>221016.360075</v>
      </c>
      <c r="M15" s="66">
        <v>0.81521699999999997</v>
      </c>
      <c r="N15" s="43">
        <v>0</v>
      </c>
      <c r="O15" s="44">
        <v>0</v>
      </c>
      <c r="P15" s="74">
        <v>0</v>
      </c>
    </row>
    <row r="16" spans="1:16" ht="15" customHeight="1" x14ac:dyDescent="0.2">
      <c r="A16" s="120"/>
      <c r="B16" s="123"/>
      <c r="C16" s="84" t="s">
        <v>54</v>
      </c>
      <c r="D16" s="44">
        <v>116</v>
      </c>
      <c r="E16" s="53">
        <v>7.5867000000000004E-2</v>
      </c>
      <c r="F16" s="44">
        <v>214083.84919899999</v>
      </c>
      <c r="G16" s="66">
        <v>0.60344799999999998</v>
      </c>
      <c r="H16" s="43">
        <v>46</v>
      </c>
      <c r="I16" s="44">
        <v>201397.73986900001</v>
      </c>
      <c r="J16" s="74">
        <v>0.43478299999999998</v>
      </c>
      <c r="K16" s="44">
        <v>70</v>
      </c>
      <c r="L16" s="44">
        <v>222420.43533000001</v>
      </c>
      <c r="M16" s="66">
        <v>0.71428599999999998</v>
      </c>
      <c r="N16" s="43">
        <v>0</v>
      </c>
      <c r="O16" s="44">
        <v>0</v>
      </c>
      <c r="P16" s="74">
        <v>0</v>
      </c>
    </row>
    <row r="17" spans="1:16" ht="15" customHeight="1" x14ac:dyDescent="0.2">
      <c r="A17" s="120"/>
      <c r="B17" s="123"/>
      <c r="C17" s="84" t="s">
        <v>55</v>
      </c>
      <c r="D17" s="44">
        <v>114</v>
      </c>
      <c r="E17" s="53">
        <v>8.5585999999999995E-2</v>
      </c>
      <c r="F17" s="44">
        <v>220267.79472199999</v>
      </c>
      <c r="G17" s="66">
        <v>0.508772</v>
      </c>
      <c r="H17" s="43">
        <v>51</v>
      </c>
      <c r="I17" s="44">
        <v>207750.662744</v>
      </c>
      <c r="J17" s="74">
        <v>0.25490200000000002</v>
      </c>
      <c r="K17" s="44">
        <v>63</v>
      </c>
      <c r="L17" s="44">
        <v>230400.711086</v>
      </c>
      <c r="M17" s="66">
        <v>0.71428599999999998</v>
      </c>
      <c r="N17" s="43">
        <v>0</v>
      </c>
      <c r="O17" s="44">
        <v>0</v>
      </c>
      <c r="P17" s="74">
        <v>0</v>
      </c>
    </row>
    <row r="18" spans="1:16" s="3" customFormat="1" ht="15" customHeight="1" x14ac:dyDescent="0.2">
      <c r="A18" s="120"/>
      <c r="B18" s="123"/>
      <c r="C18" s="84" t="s">
        <v>56</v>
      </c>
      <c r="D18" s="35">
        <v>162</v>
      </c>
      <c r="E18" s="55">
        <v>7.5523999999999994E-2</v>
      </c>
      <c r="F18" s="35">
        <v>215265.49789999999</v>
      </c>
      <c r="G18" s="68">
        <v>0.24691399999999999</v>
      </c>
      <c r="H18" s="43">
        <v>58</v>
      </c>
      <c r="I18" s="44">
        <v>184747.816559</v>
      </c>
      <c r="J18" s="74">
        <v>6.8966E-2</v>
      </c>
      <c r="K18" s="35">
        <v>104</v>
      </c>
      <c r="L18" s="35">
        <v>232284.974032</v>
      </c>
      <c r="M18" s="68">
        <v>0.34615400000000002</v>
      </c>
      <c r="N18" s="43">
        <v>0</v>
      </c>
      <c r="O18" s="44">
        <v>0</v>
      </c>
      <c r="P18" s="74">
        <v>0</v>
      </c>
    </row>
    <row r="19" spans="1:16" s="3" customFormat="1" ht="15" customHeight="1" x14ac:dyDescent="0.2">
      <c r="A19" s="121"/>
      <c r="B19" s="124"/>
      <c r="C19" s="85" t="s">
        <v>9</v>
      </c>
      <c r="D19" s="46">
        <v>1651</v>
      </c>
      <c r="E19" s="54">
        <v>0.10138800000000001</v>
      </c>
      <c r="F19" s="46">
        <v>191595.993697</v>
      </c>
      <c r="G19" s="67">
        <v>0.43791600000000003</v>
      </c>
      <c r="H19" s="87">
        <v>562</v>
      </c>
      <c r="I19" s="46">
        <v>195877.26245800001</v>
      </c>
      <c r="J19" s="75">
        <v>0.46263300000000002</v>
      </c>
      <c r="K19" s="46">
        <v>1089</v>
      </c>
      <c r="L19" s="46">
        <v>189386.56023199999</v>
      </c>
      <c r="M19" s="67">
        <v>0.42516100000000001</v>
      </c>
      <c r="N19" s="87">
        <v>0</v>
      </c>
      <c r="O19" s="46">
        <v>0</v>
      </c>
      <c r="P19" s="75">
        <v>0</v>
      </c>
    </row>
    <row r="20" spans="1:16" ht="15" customHeight="1" x14ac:dyDescent="0.2">
      <c r="A20" s="119">
        <v>2</v>
      </c>
      <c r="B20" s="122"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20"/>
      <c r="B21" s="123"/>
      <c r="C21" s="84" t="s">
        <v>47</v>
      </c>
      <c r="D21" s="44">
        <v>35</v>
      </c>
      <c r="E21" s="53">
        <v>0.625</v>
      </c>
      <c r="F21" s="44">
        <v>131813.257143</v>
      </c>
      <c r="G21" s="66">
        <v>5.7142999999999999E-2</v>
      </c>
      <c r="H21" s="43">
        <v>9</v>
      </c>
      <c r="I21" s="44">
        <v>133403.55555600001</v>
      </c>
      <c r="J21" s="74">
        <v>0</v>
      </c>
      <c r="K21" s="44">
        <v>26</v>
      </c>
      <c r="L21" s="44">
        <v>131262.76923100001</v>
      </c>
      <c r="M21" s="66">
        <v>7.6923000000000005E-2</v>
      </c>
      <c r="N21" s="43">
        <v>0</v>
      </c>
      <c r="O21" s="44">
        <v>0</v>
      </c>
      <c r="P21" s="74">
        <v>0</v>
      </c>
    </row>
    <row r="22" spans="1:16" ht="15" customHeight="1" x14ac:dyDescent="0.2">
      <c r="A22" s="120"/>
      <c r="B22" s="123"/>
      <c r="C22" s="84" t="s">
        <v>48</v>
      </c>
      <c r="D22" s="44">
        <v>120</v>
      </c>
      <c r="E22" s="53">
        <v>0.26030399999999998</v>
      </c>
      <c r="F22" s="44">
        <v>156451.64166699999</v>
      </c>
      <c r="G22" s="66">
        <v>2.5000000000000001E-2</v>
      </c>
      <c r="H22" s="43">
        <v>55</v>
      </c>
      <c r="I22" s="44">
        <v>166362.963636</v>
      </c>
      <c r="J22" s="74">
        <v>3.6364E-2</v>
      </c>
      <c r="K22" s="44">
        <v>65</v>
      </c>
      <c r="L22" s="44">
        <v>148065.138462</v>
      </c>
      <c r="M22" s="66">
        <v>1.5384999999999999E-2</v>
      </c>
      <c r="N22" s="43">
        <v>0</v>
      </c>
      <c r="O22" s="44">
        <v>0</v>
      </c>
      <c r="P22" s="74">
        <v>0</v>
      </c>
    </row>
    <row r="23" spans="1:16" ht="15" customHeight="1" x14ac:dyDescent="0.2">
      <c r="A23" s="120"/>
      <c r="B23" s="123"/>
      <c r="C23" s="84" t="s">
        <v>49</v>
      </c>
      <c r="D23" s="44">
        <v>121</v>
      </c>
      <c r="E23" s="53">
        <v>7.1895000000000001E-2</v>
      </c>
      <c r="F23" s="44">
        <v>155168.01652899999</v>
      </c>
      <c r="G23" s="66">
        <v>0.12396699999999999</v>
      </c>
      <c r="H23" s="43">
        <v>41</v>
      </c>
      <c r="I23" s="44">
        <v>152634.97560999999</v>
      </c>
      <c r="J23" s="74">
        <v>7.3171E-2</v>
      </c>
      <c r="K23" s="44">
        <v>80</v>
      </c>
      <c r="L23" s="44">
        <v>156466.20000000001</v>
      </c>
      <c r="M23" s="66">
        <v>0.15</v>
      </c>
      <c r="N23" s="43">
        <v>0</v>
      </c>
      <c r="O23" s="44">
        <v>0</v>
      </c>
      <c r="P23" s="74">
        <v>0</v>
      </c>
    </row>
    <row r="24" spans="1:16" ht="15" customHeight="1" x14ac:dyDescent="0.2">
      <c r="A24" s="120"/>
      <c r="B24" s="123"/>
      <c r="C24" s="84" t="s">
        <v>50</v>
      </c>
      <c r="D24" s="44">
        <v>91</v>
      </c>
      <c r="E24" s="53">
        <v>3.3578999999999998E-2</v>
      </c>
      <c r="F24" s="44">
        <v>169294.131868</v>
      </c>
      <c r="G24" s="66">
        <v>0.241758</v>
      </c>
      <c r="H24" s="43">
        <v>18</v>
      </c>
      <c r="I24" s="44">
        <v>173787.5</v>
      </c>
      <c r="J24" s="74">
        <v>0.61111099999999996</v>
      </c>
      <c r="K24" s="44">
        <v>73</v>
      </c>
      <c r="L24" s="44">
        <v>168186.178082</v>
      </c>
      <c r="M24" s="66">
        <v>0.15068500000000001</v>
      </c>
      <c r="N24" s="43">
        <v>0</v>
      </c>
      <c r="O24" s="44">
        <v>0</v>
      </c>
      <c r="P24" s="74">
        <v>0</v>
      </c>
    </row>
    <row r="25" spans="1:16" ht="15" customHeight="1" x14ac:dyDescent="0.2">
      <c r="A25" s="120"/>
      <c r="B25" s="123"/>
      <c r="C25" s="84" t="s">
        <v>51</v>
      </c>
      <c r="D25" s="44">
        <v>81</v>
      </c>
      <c r="E25" s="53">
        <v>3.2348000000000002E-2</v>
      </c>
      <c r="F25" s="44">
        <v>183182.24691399999</v>
      </c>
      <c r="G25" s="66">
        <v>0.320988</v>
      </c>
      <c r="H25" s="43">
        <v>22</v>
      </c>
      <c r="I25" s="44">
        <v>198979.727273</v>
      </c>
      <c r="J25" s="74">
        <v>0.40909099999999998</v>
      </c>
      <c r="K25" s="44">
        <v>59</v>
      </c>
      <c r="L25" s="44">
        <v>177291.66101700001</v>
      </c>
      <c r="M25" s="66">
        <v>0.288136</v>
      </c>
      <c r="N25" s="43">
        <v>0</v>
      </c>
      <c r="O25" s="44">
        <v>0</v>
      </c>
      <c r="P25" s="74">
        <v>0</v>
      </c>
    </row>
    <row r="26" spans="1:16" s="3" customFormat="1" ht="15" customHeight="1" x14ac:dyDescent="0.2">
      <c r="A26" s="120"/>
      <c r="B26" s="123"/>
      <c r="C26" s="84" t="s">
        <v>52</v>
      </c>
      <c r="D26" s="35">
        <v>52</v>
      </c>
      <c r="E26" s="55">
        <v>2.5378000000000001E-2</v>
      </c>
      <c r="F26" s="35">
        <v>184057.48076899999</v>
      </c>
      <c r="G26" s="68">
        <v>0.36538500000000002</v>
      </c>
      <c r="H26" s="43">
        <v>14</v>
      </c>
      <c r="I26" s="44">
        <v>225865.071429</v>
      </c>
      <c r="J26" s="74">
        <v>0.71428599999999998</v>
      </c>
      <c r="K26" s="35">
        <v>38</v>
      </c>
      <c r="L26" s="35">
        <v>168654.68421100001</v>
      </c>
      <c r="M26" s="68">
        <v>0.236842</v>
      </c>
      <c r="N26" s="43">
        <v>0</v>
      </c>
      <c r="O26" s="44">
        <v>0</v>
      </c>
      <c r="P26" s="74">
        <v>0</v>
      </c>
    </row>
    <row r="27" spans="1:16" ht="15" customHeight="1" x14ac:dyDescent="0.2">
      <c r="A27" s="120"/>
      <c r="B27" s="123"/>
      <c r="C27" s="84" t="s">
        <v>53</v>
      </c>
      <c r="D27" s="44">
        <v>30</v>
      </c>
      <c r="E27" s="53">
        <v>1.6639000000000001E-2</v>
      </c>
      <c r="F27" s="44">
        <v>179815.6</v>
      </c>
      <c r="G27" s="66">
        <v>0.23333300000000001</v>
      </c>
      <c r="H27" s="43">
        <v>11</v>
      </c>
      <c r="I27" s="44">
        <v>177814.63636400001</v>
      </c>
      <c r="J27" s="74">
        <v>0.18181800000000001</v>
      </c>
      <c r="K27" s="44">
        <v>19</v>
      </c>
      <c r="L27" s="44">
        <v>180974.05263200001</v>
      </c>
      <c r="M27" s="66">
        <v>0.263158</v>
      </c>
      <c r="N27" s="43">
        <v>0</v>
      </c>
      <c r="O27" s="44">
        <v>0</v>
      </c>
      <c r="P27" s="74">
        <v>0</v>
      </c>
    </row>
    <row r="28" spans="1:16" ht="15" customHeight="1" x14ac:dyDescent="0.2">
      <c r="A28" s="120"/>
      <c r="B28" s="123"/>
      <c r="C28" s="84" t="s">
        <v>54</v>
      </c>
      <c r="D28" s="44">
        <v>17</v>
      </c>
      <c r="E28" s="53">
        <v>1.1117999999999999E-2</v>
      </c>
      <c r="F28" s="44">
        <v>202355.529412</v>
      </c>
      <c r="G28" s="66">
        <v>0</v>
      </c>
      <c r="H28" s="43">
        <v>8</v>
      </c>
      <c r="I28" s="44">
        <v>188696.875</v>
      </c>
      <c r="J28" s="74">
        <v>0</v>
      </c>
      <c r="K28" s="44">
        <v>9</v>
      </c>
      <c r="L28" s="44">
        <v>214496.55555600001</v>
      </c>
      <c r="M28" s="66">
        <v>0</v>
      </c>
      <c r="N28" s="43">
        <v>0</v>
      </c>
      <c r="O28" s="44">
        <v>0</v>
      </c>
      <c r="P28" s="74">
        <v>0</v>
      </c>
    </row>
    <row r="29" spans="1:16" ht="15" customHeight="1" x14ac:dyDescent="0.2">
      <c r="A29" s="120"/>
      <c r="B29" s="123"/>
      <c r="C29" s="84" t="s">
        <v>55</v>
      </c>
      <c r="D29" s="44">
        <v>4</v>
      </c>
      <c r="E29" s="53">
        <v>3.003E-3</v>
      </c>
      <c r="F29" s="44">
        <v>217281.5</v>
      </c>
      <c r="G29" s="66">
        <v>0.25</v>
      </c>
      <c r="H29" s="43">
        <v>1</v>
      </c>
      <c r="I29" s="44">
        <v>161445</v>
      </c>
      <c r="J29" s="74">
        <v>0</v>
      </c>
      <c r="K29" s="44">
        <v>3</v>
      </c>
      <c r="L29" s="44">
        <v>235893.66666700001</v>
      </c>
      <c r="M29" s="66">
        <v>0.33333299999999999</v>
      </c>
      <c r="N29" s="43">
        <v>0</v>
      </c>
      <c r="O29" s="44">
        <v>0</v>
      </c>
      <c r="P29" s="74">
        <v>0</v>
      </c>
    </row>
    <row r="30" spans="1:16" s="3" customFormat="1" ht="15" customHeight="1" x14ac:dyDescent="0.2">
      <c r="A30" s="120"/>
      <c r="B30" s="123"/>
      <c r="C30" s="84" t="s">
        <v>56</v>
      </c>
      <c r="D30" s="35">
        <v>6</v>
      </c>
      <c r="E30" s="55">
        <v>2.797E-3</v>
      </c>
      <c r="F30" s="35">
        <v>217296.33333299999</v>
      </c>
      <c r="G30" s="68">
        <v>0</v>
      </c>
      <c r="H30" s="43">
        <v>5</v>
      </c>
      <c r="I30" s="44">
        <v>145274.4</v>
      </c>
      <c r="J30" s="74">
        <v>0</v>
      </c>
      <c r="K30" s="35">
        <v>1</v>
      </c>
      <c r="L30" s="35">
        <v>577406</v>
      </c>
      <c r="M30" s="68">
        <v>0</v>
      </c>
      <c r="N30" s="43">
        <v>0</v>
      </c>
      <c r="O30" s="44">
        <v>0</v>
      </c>
      <c r="P30" s="74">
        <v>0</v>
      </c>
    </row>
    <row r="31" spans="1:16" s="3" customFormat="1" ht="15" customHeight="1" x14ac:dyDescent="0.2">
      <c r="A31" s="121"/>
      <c r="B31" s="124"/>
      <c r="C31" s="85" t="s">
        <v>9</v>
      </c>
      <c r="D31" s="46">
        <v>557</v>
      </c>
      <c r="E31" s="54">
        <v>3.4204999999999999E-2</v>
      </c>
      <c r="F31" s="46">
        <v>166938.822262</v>
      </c>
      <c r="G31" s="67">
        <v>0.17055699999999999</v>
      </c>
      <c r="H31" s="87">
        <v>184</v>
      </c>
      <c r="I31" s="46">
        <v>171901.20652199999</v>
      </c>
      <c r="J31" s="75">
        <v>0.20108699999999999</v>
      </c>
      <c r="K31" s="46">
        <v>373</v>
      </c>
      <c r="L31" s="46">
        <v>164490.89008000001</v>
      </c>
      <c r="M31" s="67">
        <v>0.155496</v>
      </c>
      <c r="N31" s="87">
        <v>0</v>
      </c>
      <c r="O31" s="46">
        <v>0</v>
      </c>
      <c r="P31" s="75">
        <v>0</v>
      </c>
    </row>
    <row r="32" spans="1:16" ht="15" customHeight="1" x14ac:dyDescent="0.2">
      <c r="A32" s="119">
        <v>3</v>
      </c>
      <c r="B32" s="122" t="s">
        <v>58</v>
      </c>
      <c r="C32" s="84" t="s">
        <v>46</v>
      </c>
      <c r="D32" s="44">
        <v>-1</v>
      </c>
      <c r="E32" s="44">
        <v>0</v>
      </c>
      <c r="F32" s="44">
        <v>-114857.41508000001</v>
      </c>
      <c r="G32" s="66">
        <v>0</v>
      </c>
      <c r="H32" s="43">
        <v>-1</v>
      </c>
      <c r="I32" s="44">
        <v>-114857.41508000001</v>
      </c>
      <c r="J32" s="74">
        <v>0</v>
      </c>
      <c r="K32" s="44">
        <v>0</v>
      </c>
      <c r="L32" s="44">
        <v>0</v>
      </c>
      <c r="M32" s="66">
        <v>0</v>
      </c>
      <c r="N32" s="43">
        <v>0</v>
      </c>
      <c r="O32" s="44">
        <v>0</v>
      </c>
      <c r="P32" s="74">
        <v>0</v>
      </c>
    </row>
    <row r="33" spans="1:16" ht="15" customHeight="1" x14ac:dyDescent="0.2">
      <c r="A33" s="120"/>
      <c r="B33" s="123"/>
      <c r="C33" s="84" t="s">
        <v>47</v>
      </c>
      <c r="D33" s="44">
        <v>28</v>
      </c>
      <c r="E33" s="44">
        <v>0</v>
      </c>
      <c r="F33" s="44">
        <v>24470.844862000002</v>
      </c>
      <c r="G33" s="66">
        <v>5.7142999999999999E-2</v>
      </c>
      <c r="H33" s="43">
        <v>7</v>
      </c>
      <c r="I33" s="44">
        <v>21414.555928999998</v>
      </c>
      <c r="J33" s="74">
        <v>0</v>
      </c>
      <c r="K33" s="44">
        <v>21</v>
      </c>
      <c r="L33" s="44">
        <v>25778.991888</v>
      </c>
      <c r="M33" s="66">
        <v>7.6923000000000005E-2</v>
      </c>
      <c r="N33" s="43">
        <v>0</v>
      </c>
      <c r="O33" s="44">
        <v>0</v>
      </c>
      <c r="P33" s="74">
        <v>0</v>
      </c>
    </row>
    <row r="34" spans="1:16" ht="15" customHeight="1" x14ac:dyDescent="0.2">
      <c r="A34" s="120"/>
      <c r="B34" s="123"/>
      <c r="C34" s="84" t="s">
        <v>48</v>
      </c>
      <c r="D34" s="44">
        <v>37</v>
      </c>
      <c r="E34" s="44">
        <v>0</v>
      </c>
      <c r="F34" s="44">
        <v>20216.251798000001</v>
      </c>
      <c r="G34" s="66">
        <v>-4.7288999999999998E-2</v>
      </c>
      <c r="H34" s="43">
        <v>30</v>
      </c>
      <c r="I34" s="44">
        <v>19232.701225000001</v>
      </c>
      <c r="J34" s="74">
        <v>-8.3636000000000002E-2</v>
      </c>
      <c r="K34" s="44">
        <v>7</v>
      </c>
      <c r="L34" s="44">
        <v>16525.814343999999</v>
      </c>
      <c r="M34" s="66">
        <v>-3.6339999999999997E-2</v>
      </c>
      <c r="N34" s="43">
        <v>0</v>
      </c>
      <c r="O34" s="44">
        <v>0</v>
      </c>
      <c r="P34" s="74">
        <v>0</v>
      </c>
    </row>
    <row r="35" spans="1:16" ht="15" customHeight="1" x14ac:dyDescent="0.2">
      <c r="A35" s="120"/>
      <c r="B35" s="123"/>
      <c r="C35" s="84" t="s">
        <v>49</v>
      </c>
      <c r="D35" s="44">
        <v>-148</v>
      </c>
      <c r="E35" s="44">
        <v>0</v>
      </c>
      <c r="F35" s="44">
        <v>-6023.2447849999999</v>
      </c>
      <c r="G35" s="66">
        <v>-0.12882099999999999</v>
      </c>
      <c r="H35" s="43">
        <v>-55</v>
      </c>
      <c r="I35" s="44">
        <v>-20446.489498999999</v>
      </c>
      <c r="J35" s="74">
        <v>-0.35391299999999998</v>
      </c>
      <c r="K35" s="44">
        <v>-93</v>
      </c>
      <c r="L35" s="44">
        <v>1872.970849</v>
      </c>
      <c r="M35" s="66">
        <v>-6.0689999999999997E-3</v>
      </c>
      <c r="N35" s="43">
        <v>0</v>
      </c>
      <c r="O35" s="44">
        <v>0</v>
      </c>
      <c r="P35" s="74">
        <v>0</v>
      </c>
    </row>
    <row r="36" spans="1:16" ht="15" customHeight="1" x14ac:dyDescent="0.2">
      <c r="A36" s="120"/>
      <c r="B36" s="123"/>
      <c r="C36" s="84" t="s">
        <v>50</v>
      </c>
      <c r="D36" s="44">
        <v>-215</v>
      </c>
      <c r="E36" s="44">
        <v>0</v>
      </c>
      <c r="F36" s="44">
        <v>-5327.1640619999998</v>
      </c>
      <c r="G36" s="66">
        <v>-7.5234999999999996E-2</v>
      </c>
      <c r="H36" s="43">
        <v>-81</v>
      </c>
      <c r="I36" s="44">
        <v>-20873.313746</v>
      </c>
      <c r="J36" s="74">
        <v>9.5960000000000004E-2</v>
      </c>
      <c r="K36" s="44">
        <v>-134</v>
      </c>
      <c r="L36" s="44">
        <v>3148.9993679999998</v>
      </c>
      <c r="M36" s="66">
        <v>-7.1537000000000003E-2</v>
      </c>
      <c r="N36" s="43">
        <v>0</v>
      </c>
      <c r="O36" s="44">
        <v>0</v>
      </c>
      <c r="P36" s="74">
        <v>0</v>
      </c>
    </row>
    <row r="37" spans="1:16" ht="15" customHeight="1" x14ac:dyDescent="0.2">
      <c r="A37" s="120"/>
      <c r="B37" s="123"/>
      <c r="C37" s="84" t="s">
        <v>51</v>
      </c>
      <c r="D37" s="44">
        <v>-174</v>
      </c>
      <c r="E37" s="44">
        <v>0</v>
      </c>
      <c r="F37" s="44">
        <v>-14265.344202</v>
      </c>
      <c r="G37" s="66">
        <v>-0.235875</v>
      </c>
      <c r="H37" s="43">
        <v>-63</v>
      </c>
      <c r="I37" s="44">
        <v>-15928.18021</v>
      </c>
      <c r="J37" s="74">
        <v>-0.29679100000000003</v>
      </c>
      <c r="K37" s="44">
        <v>-111</v>
      </c>
      <c r="L37" s="44">
        <v>-11425.771914999999</v>
      </c>
      <c r="M37" s="66">
        <v>-0.194217</v>
      </c>
      <c r="N37" s="43">
        <v>0</v>
      </c>
      <c r="O37" s="44">
        <v>0</v>
      </c>
      <c r="P37" s="74">
        <v>0</v>
      </c>
    </row>
    <row r="38" spans="1:16" s="3" customFormat="1" ht="15" customHeight="1" x14ac:dyDescent="0.2">
      <c r="A38" s="120"/>
      <c r="B38" s="123"/>
      <c r="C38" s="84" t="s">
        <v>52</v>
      </c>
      <c r="D38" s="35">
        <v>-146</v>
      </c>
      <c r="E38" s="35">
        <v>0</v>
      </c>
      <c r="F38" s="35">
        <v>-23263.099337</v>
      </c>
      <c r="G38" s="68">
        <v>-0.29118100000000002</v>
      </c>
      <c r="H38" s="43">
        <v>-37</v>
      </c>
      <c r="I38" s="44">
        <v>19407.887374999998</v>
      </c>
      <c r="J38" s="74">
        <v>0.106443</v>
      </c>
      <c r="K38" s="35">
        <v>-109</v>
      </c>
      <c r="L38" s="35">
        <v>-38965.441465000004</v>
      </c>
      <c r="M38" s="68">
        <v>-0.43662699999999999</v>
      </c>
      <c r="N38" s="43">
        <v>0</v>
      </c>
      <c r="O38" s="44">
        <v>0</v>
      </c>
      <c r="P38" s="74">
        <v>0</v>
      </c>
    </row>
    <row r="39" spans="1:16" ht="15" customHeight="1" x14ac:dyDescent="0.2">
      <c r="A39" s="120"/>
      <c r="B39" s="123"/>
      <c r="C39" s="84" t="s">
        <v>53</v>
      </c>
      <c r="D39" s="44">
        <v>-110</v>
      </c>
      <c r="E39" s="44">
        <v>0</v>
      </c>
      <c r="F39" s="44">
        <v>-42618.340896000002</v>
      </c>
      <c r="G39" s="66">
        <v>-0.56666700000000003</v>
      </c>
      <c r="H39" s="43">
        <v>-37</v>
      </c>
      <c r="I39" s="44">
        <v>-47336.334438999998</v>
      </c>
      <c r="J39" s="74">
        <v>-0.58901499999999996</v>
      </c>
      <c r="K39" s="44">
        <v>-73</v>
      </c>
      <c r="L39" s="44">
        <v>-40042.307443999998</v>
      </c>
      <c r="M39" s="66">
        <v>-0.55205899999999997</v>
      </c>
      <c r="N39" s="43">
        <v>0</v>
      </c>
      <c r="O39" s="44">
        <v>0</v>
      </c>
      <c r="P39" s="74">
        <v>0</v>
      </c>
    </row>
    <row r="40" spans="1:16" ht="15" customHeight="1" x14ac:dyDescent="0.2">
      <c r="A40" s="120"/>
      <c r="B40" s="123"/>
      <c r="C40" s="84" t="s">
        <v>54</v>
      </c>
      <c r="D40" s="44">
        <v>-99</v>
      </c>
      <c r="E40" s="44">
        <v>0</v>
      </c>
      <c r="F40" s="44">
        <v>-11728.319787</v>
      </c>
      <c r="G40" s="66">
        <v>-0.60344799999999998</v>
      </c>
      <c r="H40" s="43">
        <v>-38</v>
      </c>
      <c r="I40" s="44">
        <v>-12700.864869000001</v>
      </c>
      <c r="J40" s="74">
        <v>-0.43478299999999998</v>
      </c>
      <c r="K40" s="44">
        <v>-61</v>
      </c>
      <c r="L40" s="44">
        <v>-7923.8797750000003</v>
      </c>
      <c r="M40" s="66">
        <v>-0.71428599999999998</v>
      </c>
      <c r="N40" s="43">
        <v>0</v>
      </c>
      <c r="O40" s="44">
        <v>0</v>
      </c>
      <c r="P40" s="74">
        <v>0</v>
      </c>
    </row>
    <row r="41" spans="1:16" ht="15" customHeight="1" x14ac:dyDescent="0.2">
      <c r="A41" s="120"/>
      <c r="B41" s="123"/>
      <c r="C41" s="84" t="s">
        <v>55</v>
      </c>
      <c r="D41" s="44">
        <v>-110</v>
      </c>
      <c r="E41" s="44">
        <v>0</v>
      </c>
      <c r="F41" s="44">
        <v>-2986.2947220000001</v>
      </c>
      <c r="G41" s="66">
        <v>-0.258772</v>
      </c>
      <c r="H41" s="43">
        <v>-50</v>
      </c>
      <c r="I41" s="44">
        <v>-46305.662744000001</v>
      </c>
      <c r="J41" s="74">
        <v>-0.25490200000000002</v>
      </c>
      <c r="K41" s="44">
        <v>-60</v>
      </c>
      <c r="L41" s="44">
        <v>5492.9555799999998</v>
      </c>
      <c r="M41" s="66">
        <v>-0.38095200000000001</v>
      </c>
      <c r="N41" s="43">
        <v>0</v>
      </c>
      <c r="O41" s="44">
        <v>0</v>
      </c>
      <c r="P41" s="74">
        <v>0</v>
      </c>
    </row>
    <row r="42" spans="1:16" s="3" customFormat="1" ht="15" customHeight="1" x14ac:dyDescent="0.2">
      <c r="A42" s="120"/>
      <c r="B42" s="123"/>
      <c r="C42" s="84" t="s">
        <v>56</v>
      </c>
      <c r="D42" s="35">
        <v>-156</v>
      </c>
      <c r="E42" s="35">
        <v>0</v>
      </c>
      <c r="F42" s="35">
        <v>2030.8354340000001</v>
      </c>
      <c r="G42" s="68">
        <v>-0.24691399999999999</v>
      </c>
      <c r="H42" s="43">
        <v>-53</v>
      </c>
      <c r="I42" s="44">
        <v>-39473.416558999998</v>
      </c>
      <c r="J42" s="74">
        <v>-6.8966E-2</v>
      </c>
      <c r="K42" s="35">
        <v>-103</v>
      </c>
      <c r="L42" s="35">
        <v>345121.025968</v>
      </c>
      <c r="M42" s="68">
        <v>-0.34615400000000002</v>
      </c>
      <c r="N42" s="43">
        <v>0</v>
      </c>
      <c r="O42" s="44">
        <v>0</v>
      </c>
      <c r="P42" s="74">
        <v>0</v>
      </c>
    </row>
    <row r="43" spans="1:16" s="3" customFormat="1" ht="15" customHeight="1" x14ac:dyDescent="0.2">
      <c r="A43" s="121"/>
      <c r="B43" s="124"/>
      <c r="C43" s="85" t="s">
        <v>9</v>
      </c>
      <c r="D43" s="46">
        <v>-1094</v>
      </c>
      <c r="E43" s="46">
        <v>0</v>
      </c>
      <c r="F43" s="46">
        <v>-24657.171435</v>
      </c>
      <c r="G43" s="67">
        <v>-0.26735999999999999</v>
      </c>
      <c r="H43" s="87">
        <v>-378</v>
      </c>
      <c r="I43" s="46">
        <v>-23976.055936000001</v>
      </c>
      <c r="J43" s="75">
        <v>-0.261546</v>
      </c>
      <c r="K43" s="46">
        <v>-716</v>
      </c>
      <c r="L43" s="46">
        <v>-24895.670151999999</v>
      </c>
      <c r="M43" s="67">
        <v>-0.26966499999999999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19</v>
      </c>
      <c r="E46" s="53">
        <v>4.1215000000000002E-2</v>
      </c>
      <c r="F46" s="44">
        <v>165804.21052600001</v>
      </c>
      <c r="G46" s="66">
        <v>5.2631999999999998E-2</v>
      </c>
      <c r="H46" s="43">
        <v>4</v>
      </c>
      <c r="I46" s="44">
        <v>138971.25</v>
      </c>
      <c r="J46" s="74">
        <v>0</v>
      </c>
      <c r="K46" s="44">
        <v>15</v>
      </c>
      <c r="L46" s="44">
        <v>172959.66666700001</v>
      </c>
      <c r="M46" s="66">
        <v>6.6667000000000004E-2</v>
      </c>
      <c r="N46" s="43">
        <v>0</v>
      </c>
      <c r="O46" s="44">
        <v>0</v>
      </c>
      <c r="P46" s="74">
        <v>0</v>
      </c>
    </row>
    <row r="47" spans="1:16" ht="15" customHeight="1" x14ac:dyDescent="0.2">
      <c r="A47" s="120"/>
      <c r="B47" s="123"/>
      <c r="C47" s="84" t="s">
        <v>49</v>
      </c>
      <c r="D47" s="44">
        <v>107</v>
      </c>
      <c r="E47" s="53">
        <v>6.3576999999999995E-2</v>
      </c>
      <c r="F47" s="44">
        <v>184652.121495</v>
      </c>
      <c r="G47" s="66">
        <v>0.21495300000000001</v>
      </c>
      <c r="H47" s="43">
        <v>27</v>
      </c>
      <c r="I47" s="44">
        <v>176556.70370400001</v>
      </c>
      <c r="J47" s="74">
        <v>0.111111</v>
      </c>
      <c r="K47" s="44">
        <v>80</v>
      </c>
      <c r="L47" s="44">
        <v>187384.32500000001</v>
      </c>
      <c r="M47" s="66">
        <v>0.25</v>
      </c>
      <c r="N47" s="43">
        <v>0</v>
      </c>
      <c r="O47" s="44">
        <v>0</v>
      </c>
      <c r="P47" s="74">
        <v>0</v>
      </c>
    </row>
    <row r="48" spans="1:16" ht="15" customHeight="1" x14ac:dyDescent="0.2">
      <c r="A48" s="120"/>
      <c r="B48" s="123"/>
      <c r="C48" s="84" t="s">
        <v>50</v>
      </c>
      <c r="D48" s="44">
        <v>153</v>
      </c>
      <c r="E48" s="53">
        <v>5.6458000000000001E-2</v>
      </c>
      <c r="F48" s="44">
        <v>205765.908497</v>
      </c>
      <c r="G48" s="66">
        <v>0.326797</v>
      </c>
      <c r="H48" s="43">
        <v>36</v>
      </c>
      <c r="I48" s="44">
        <v>220731.55555600001</v>
      </c>
      <c r="J48" s="74">
        <v>0.5</v>
      </c>
      <c r="K48" s="44">
        <v>117</v>
      </c>
      <c r="L48" s="44">
        <v>201161.094017</v>
      </c>
      <c r="M48" s="66">
        <v>0.27350400000000002</v>
      </c>
      <c r="N48" s="43">
        <v>0</v>
      </c>
      <c r="O48" s="44">
        <v>0</v>
      </c>
      <c r="P48" s="74">
        <v>0</v>
      </c>
    </row>
    <row r="49" spans="1:16" ht="15" customHeight="1" x14ac:dyDescent="0.2">
      <c r="A49" s="120"/>
      <c r="B49" s="123"/>
      <c r="C49" s="84" t="s">
        <v>51</v>
      </c>
      <c r="D49" s="44">
        <v>124</v>
      </c>
      <c r="E49" s="53">
        <v>4.9521000000000003E-2</v>
      </c>
      <c r="F49" s="44">
        <v>225216.30645199999</v>
      </c>
      <c r="G49" s="66">
        <v>0.58064499999999997</v>
      </c>
      <c r="H49" s="43">
        <v>31</v>
      </c>
      <c r="I49" s="44">
        <v>219678.29032299999</v>
      </c>
      <c r="J49" s="74">
        <v>0.58064499999999997</v>
      </c>
      <c r="K49" s="44">
        <v>93</v>
      </c>
      <c r="L49" s="44">
        <v>227062.31182800001</v>
      </c>
      <c r="M49" s="66">
        <v>0.58064499999999997</v>
      </c>
      <c r="N49" s="43">
        <v>0</v>
      </c>
      <c r="O49" s="44">
        <v>0</v>
      </c>
      <c r="P49" s="74">
        <v>0</v>
      </c>
    </row>
    <row r="50" spans="1:16" s="3" customFormat="1" ht="15" customHeight="1" x14ac:dyDescent="0.2">
      <c r="A50" s="120"/>
      <c r="B50" s="123"/>
      <c r="C50" s="84" t="s">
        <v>52</v>
      </c>
      <c r="D50" s="35">
        <v>85</v>
      </c>
      <c r="E50" s="55">
        <v>4.1484E-2</v>
      </c>
      <c r="F50" s="35">
        <v>216110.34117599999</v>
      </c>
      <c r="G50" s="68">
        <v>0.52941199999999999</v>
      </c>
      <c r="H50" s="43">
        <v>17</v>
      </c>
      <c r="I50" s="44">
        <v>248172.23529400001</v>
      </c>
      <c r="J50" s="74">
        <v>0.94117600000000001</v>
      </c>
      <c r="K50" s="35">
        <v>68</v>
      </c>
      <c r="L50" s="35">
        <v>208094.86764700001</v>
      </c>
      <c r="M50" s="68">
        <v>0.42647099999999999</v>
      </c>
      <c r="N50" s="43">
        <v>0</v>
      </c>
      <c r="O50" s="44">
        <v>0</v>
      </c>
      <c r="P50" s="74">
        <v>0</v>
      </c>
    </row>
    <row r="51" spans="1:16" ht="15" customHeight="1" x14ac:dyDescent="0.2">
      <c r="A51" s="120"/>
      <c r="B51" s="123"/>
      <c r="C51" s="84" t="s">
        <v>53</v>
      </c>
      <c r="D51" s="44">
        <v>51</v>
      </c>
      <c r="E51" s="53">
        <v>2.8285999999999999E-2</v>
      </c>
      <c r="F51" s="44">
        <v>225766.33333299999</v>
      </c>
      <c r="G51" s="66">
        <v>0.50980400000000003</v>
      </c>
      <c r="H51" s="43">
        <v>15</v>
      </c>
      <c r="I51" s="44">
        <v>238892.79999999999</v>
      </c>
      <c r="J51" s="74">
        <v>0.4</v>
      </c>
      <c r="K51" s="44">
        <v>36</v>
      </c>
      <c r="L51" s="44">
        <v>220296.97222200001</v>
      </c>
      <c r="M51" s="66">
        <v>0.55555600000000005</v>
      </c>
      <c r="N51" s="43">
        <v>0</v>
      </c>
      <c r="O51" s="44">
        <v>0</v>
      </c>
      <c r="P51" s="74">
        <v>0</v>
      </c>
    </row>
    <row r="52" spans="1:16" ht="15" customHeight="1" x14ac:dyDescent="0.2">
      <c r="A52" s="120"/>
      <c r="B52" s="123"/>
      <c r="C52" s="84" t="s">
        <v>54</v>
      </c>
      <c r="D52" s="44">
        <v>36</v>
      </c>
      <c r="E52" s="53">
        <v>2.3545E-2</v>
      </c>
      <c r="F52" s="44">
        <v>263651.61111100001</v>
      </c>
      <c r="G52" s="66">
        <v>0.66666700000000001</v>
      </c>
      <c r="H52" s="43">
        <v>8</v>
      </c>
      <c r="I52" s="44">
        <v>275852.75</v>
      </c>
      <c r="J52" s="74">
        <v>0.625</v>
      </c>
      <c r="K52" s="44">
        <v>28</v>
      </c>
      <c r="L52" s="44">
        <v>260165.571429</v>
      </c>
      <c r="M52" s="66">
        <v>0.67857100000000004</v>
      </c>
      <c r="N52" s="43">
        <v>0</v>
      </c>
      <c r="O52" s="44">
        <v>0</v>
      </c>
      <c r="P52" s="74">
        <v>0</v>
      </c>
    </row>
    <row r="53" spans="1:16" ht="15" customHeight="1" x14ac:dyDescent="0.2">
      <c r="A53" s="120"/>
      <c r="B53" s="123"/>
      <c r="C53" s="84" t="s">
        <v>55</v>
      </c>
      <c r="D53" s="44">
        <v>13</v>
      </c>
      <c r="E53" s="53">
        <v>9.7599999999999996E-3</v>
      </c>
      <c r="F53" s="44">
        <v>253645.461538</v>
      </c>
      <c r="G53" s="66">
        <v>0.230769</v>
      </c>
      <c r="H53" s="43">
        <v>5</v>
      </c>
      <c r="I53" s="44">
        <v>325312</v>
      </c>
      <c r="J53" s="74">
        <v>0.2</v>
      </c>
      <c r="K53" s="44">
        <v>8</v>
      </c>
      <c r="L53" s="44">
        <v>208853.875</v>
      </c>
      <c r="M53" s="66">
        <v>0.25</v>
      </c>
      <c r="N53" s="43">
        <v>0</v>
      </c>
      <c r="O53" s="44">
        <v>0</v>
      </c>
      <c r="P53" s="74">
        <v>0</v>
      </c>
    </row>
    <row r="54" spans="1:16" s="3" customFormat="1" ht="15" customHeight="1" x14ac:dyDescent="0.2">
      <c r="A54" s="120"/>
      <c r="B54" s="123"/>
      <c r="C54" s="84" t="s">
        <v>56</v>
      </c>
      <c r="D54" s="35">
        <v>3</v>
      </c>
      <c r="E54" s="55">
        <v>1.3990000000000001E-3</v>
      </c>
      <c r="F54" s="35">
        <v>255905.66666700001</v>
      </c>
      <c r="G54" s="68">
        <v>0</v>
      </c>
      <c r="H54" s="43">
        <v>1</v>
      </c>
      <c r="I54" s="44">
        <v>262497</v>
      </c>
      <c r="J54" s="74">
        <v>0</v>
      </c>
      <c r="K54" s="35">
        <v>2</v>
      </c>
      <c r="L54" s="35">
        <v>252610</v>
      </c>
      <c r="M54" s="68">
        <v>0</v>
      </c>
      <c r="N54" s="43">
        <v>0</v>
      </c>
      <c r="O54" s="44">
        <v>0</v>
      </c>
      <c r="P54" s="74">
        <v>0</v>
      </c>
    </row>
    <row r="55" spans="1:16" s="3" customFormat="1" ht="15" customHeight="1" x14ac:dyDescent="0.2">
      <c r="A55" s="121"/>
      <c r="B55" s="124"/>
      <c r="C55" s="85" t="s">
        <v>9</v>
      </c>
      <c r="D55" s="46">
        <v>591</v>
      </c>
      <c r="E55" s="54">
        <v>3.6292999999999999E-2</v>
      </c>
      <c r="F55" s="46">
        <v>212786.956007</v>
      </c>
      <c r="G55" s="67">
        <v>0.41286</v>
      </c>
      <c r="H55" s="87">
        <v>144</v>
      </c>
      <c r="I55" s="46">
        <v>222065.81944399999</v>
      </c>
      <c r="J55" s="75">
        <v>0.46527800000000002</v>
      </c>
      <c r="K55" s="46">
        <v>447</v>
      </c>
      <c r="L55" s="46">
        <v>209797.79194600001</v>
      </c>
      <c r="M55" s="67">
        <v>0.39597300000000002</v>
      </c>
      <c r="N55" s="87">
        <v>0</v>
      </c>
      <c r="O55" s="46">
        <v>0</v>
      </c>
      <c r="P55" s="75">
        <v>0</v>
      </c>
    </row>
    <row r="56" spans="1:16" ht="15" customHeight="1" x14ac:dyDescent="0.2">
      <c r="A56" s="119">
        <v>5</v>
      </c>
      <c r="B56" s="122" t="s">
        <v>60</v>
      </c>
      <c r="C56" s="84" t="s">
        <v>46</v>
      </c>
      <c r="D56" s="44">
        <v>12</v>
      </c>
      <c r="E56" s="53">
        <v>1</v>
      </c>
      <c r="F56" s="44">
        <v>67594.083333000002</v>
      </c>
      <c r="G56" s="66">
        <v>0.16666700000000001</v>
      </c>
      <c r="H56" s="43">
        <v>5</v>
      </c>
      <c r="I56" s="44">
        <v>91909</v>
      </c>
      <c r="J56" s="74">
        <v>0.2</v>
      </c>
      <c r="K56" s="44">
        <v>7</v>
      </c>
      <c r="L56" s="44">
        <v>50226.285713999998</v>
      </c>
      <c r="M56" s="66">
        <v>0.14285700000000001</v>
      </c>
      <c r="N56" s="43">
        <v>0</v>
      </c>
      <c r="O56" s="44">
        <v>0</v>
      </c>
      <c r="P56" s="74">
        <v>0</v>
      </c>
    </row>
    <row r="57" spans="1:16" ht="15" customHeight="1" x14ac:dyDescent="0.2">
      <c r="A57" s="120"/>
      <c r="B57" s="123"/>
      <c r="C57" s="84" t="s">
        <v>47</v>
      </c>
      <c r="D57" s="44">
        <v>56</v>
      </c>
      <c r="E57" s="53">
        <v>1</v>
      </c>
      <c r="F57" s="44">
        <v>129798.767857</v>
      </c>
      <c r="G57" s="66">
        <v>5.3571000000000001E-2</v>
      </c>
      <c r="H57" s="43">
        <v>17</v>
      </c>
      <c r="I57" s="44">
        <v>129680.29411800001</v>
      </c>
      <c r="J57" s="74">
        <v>0</v>
      </c>
      <c r="K57" s="44">
        <v>39</v>
      </c>
      <c r="L57" s="44">
        <v>129850.410256</v>
      </c>
      <c r="M57" s="66">
        <v>7.6923000000000005E-2</v>
      </c>
      <c r="N57" s="43">
        <v>0</v>
      </c>
      <c r="O57" s="44">
        <v>0</v>
      </c>
      <c r="P57" s="74">
        <v>0</v>
      </c>
    </row>
    <row r="58" spans="1:16" ht="15" customHeight="1" x14ac:dyDescent="0.2">
      <c r="A58" s="120"/>
      <c r="B58" s="123"/>
      <c r="C58" s="84" t="s">
        <v>48</v>
      </c>
      <c r="D58" s="44">
        <v>461</v>
      </c>
      <c r="E58" s="53">
        <v>1</v>
      </c>
      <c r="F58" s="44">
        <v>166929.36876400001</v>
      </c>
      <c r="G58" s="66">
        <v>6.2907000000000005E-2</v>
      </c>
      <c r="H58" s="43">
        <v>185</v>
      </c>
      <c r="I58" s="44">
        <v>176568.18378399999</v>
      </c>
      <c r="J58" s="74">
        <v>0.102703</v>
      </c>
      <c r="K58" s="44">
        <v>276</v>
      </c>
      <c r="L58" s="44">
        <v>160468.568841</v>
      </c>
      <c r="M58" s="66">
        <v>3.6232E-2</v>
      </c>
      <c r="N58" s="43">
        <v>0</v>
      </c>
      <c r="O58" s="44">
        <v>0</v>
      </c>
      <c r="P58" s="74">
        <v>0</v>
      </c>
    </row>
    <row r="59" spans="1:16" ht="15" customHeight="1" x14ac:dyDescent="0.2">
      <c r="A59" s="120"/>
      <c r="B59" s="123"/>
      <c r="C59" s="84" t="s">
        <v>49</v>
      </c>
      <c r="D59" s="44">
        <v>1683</v>
      </c>
      <c r="E59" s="53">
        <v>1</v>
      </c>
      <c r="F59" s="44">
        <v>180105.09031500001</v>
      </c>
      <c r="G59" s="66">
        <v>0.16874600000000001</v>
      </c>
      <c r="H59" s="43">
        <v>621</v>
      </c>
      <c r="I59" s="44">
        <v>189532.58454099999</v>
      </c>
      <c r="J59" s="74">
        <v>0.27053100000000002</v>
      </c>
      <c r="K59" s="44">
        <v>1062</v>
      </c>
      <c r="L59" s="44">
        <v>174592.403013</v>
      </c>
      <c r="M59" s="66">
        <v>0.10922800000000001</v>
      </c>
      <c r="N59" s="43">
        <v>0</v>
      </c>
      <c r="O59" s="44">
        <v>0</v>
      </c>
      <c r="P59" s="74">
        <v>0</v>
      </c>
    </row>
    <row r="60" spans="1:16" ht="15" customHeight="1" x14ac:dyDescent="0.2">
      <c r="A60" s="120"/>
      <c r="B60" s="123"/>
      <c r="C60" s="84" t="s">
        <v>50</v>
      </c>
      <c r="D60" s="44">
        <v>2710</v>
      </c>
      <c r="E60" s="53">
        <v>1</v>
      </c>
      <c r="F60" s="44">
        <v>200211.615498</v>
      </c>
      <c r="G60" s="66">
        <v>0.34427999999999997</v>
      </c>
      <c r="H60" s="43">
        <v>951</v>
      </c>
      <c r="I60" s="44">
        <v>214058.74553099999</v>
      </c>
      <c r="J60" s="74">
        <v>0.51419599999999999</v>
      </c>
      <c r="K60" s="44">
        <v>1759</v>
      </c>
      <c r="L60" s="44">
        <v>192725.19101800001</v>
      </c>
      <c r="M60" s="66">
        <v>0.25241599999999997</v>
      </c>
      <c r="N60" s="43">
        <v>0</v>
      </c>
      <c r="O60" s="44">
        <v>0</v>
      </c>
      <c r="P60" s="74">
        <v>0</v>
      </c>
    </row>
    <row r="61" spans="1:16" ht="15" customHeight="1" x14ac:dyDescent="0.2">
      <c r="A61" s="120"/>
      <c r="B61" s="123"/>
      <c r="C61" s="84" t="s">
        <v>51</v>
      </c>
      <c r="D61" s="44">
        <v>2504</v>
      </c>
      <c r="E61" s="53">
        <v>1</v>
      </c>
      <c r="F61" s="44">
        <v>226975.289537</v>
      </c>
      <c r="G61" s="66">
        <v>0.56070299999999995</v>
      </c>
      <c r="H61" s="43">
        <v>864</v>
      </c>
      <c r="I61" s="44">
        <v>240103.28472200001</v>
      </c>
      <c r="J61" s="74">
        <v>0.68402799999999997</v>
      </c>
      <c r="K61" s="44">
        <v>1640</v>
      </c>
      <c r="L61" s="44">
        <v>220059.07743899999</v>
      </c>
      <c r="M61" s="66">
        <v>0.49573200000000001</v>
      </c>
      <c r="N61" s="43">
        <v>0</v>
      </c>
      <c r="O61" s="44">
        <v>0</v>
      </c>
      <c r="P61" s="74">
        <v>0</v>
      </c>
    </row>
    <row r="62" spans="1:16" s="3" customFormat="1" ht="15" customHeight="1" x14ac:dyDescent="0.2">
      <c r="A62" s="120"/>
      <c r="B62" s="123"/>
      <c r="C62" s="84" t="s">
        <v>52</v>
      </c>
      <c r="D62" s="35">
        <v>2049</v>
      </c>
      <c r="E62" s="55">
        <v>1</v>
      </c>
      <c r="F62" s="35">
        <v>240687.02928300001</v>
      </c>
      <c r="G62" s="68">
        <v>0.73401700000000003</v>
      </c>
      <c r="H62" s="43">
        <v>709</v>
      </c>
      <c r="I62" s="44">
        <v>243062.22567000001</v>
      </c>
      <c r="J62" s="74">
        <v>0.74471100000000001</v>
      </c>
      <c r="K62" s="35">
        <v>1340</v>
      </c>
      <c r="L62" s="35">
        <v>239430.30223900001</v>
      </c>
      <c r="M62" s="68">
        <v>0.72835799999999995</v>
      </c>
      <c r="N62" s="43">
        <v>0</v>
      </c>
      <c r="O62" s="44">
        <v>0</v>
      </c>
      <c r="P62" s="74">
        <v>0</v>
      </c>
    </row>
    <row r="63" spans="1:16" ht="15" customHeight="1" x14ac:dyDescent="0.2">
      <c r="A63" s="120"/>
      <c r="B63" s="123"/>
      <c r="C63" s="84" t="s">
        <v>53</v>
      </c>
      <c r="D63" s="44">
        <v>1803</v>
      </c>
      <c r="E63" s="53">
        <v>1</v>
      </c>
      <c r="F63" s="44">
        <v>248007.537992</v>
      </c>
      <c r="G63" s="66">
        <v>0.79534099999999996</v>
      </c>
      <c r="H63" s="43">
        <v>698</v>
      </c>
      <c r="I63" s="44">
        <v>236487.58739299999</v>
      </c>
      <c r="J63" s="74">
        <v>0.60458500000000004</v>
      </c>
      <c r="K63" s="44">
        <v>1105</v>
      </c>
      <c r="L63" s="44">
        <v>255284.39366500001</v>
      </c>
      <c r="M63" s="66">
        <v>0.91583700000000001</v>
      </c>
      <c r="N63" s="43">
        <v>0</v>
      </c>
      <c r="O63" s="44">
        <v>0</v>
      </c>
      <c r="P63" s="74">
        <v>0</v>
      </c>
    </row>
    <row r="64" spans="1:16" ht="15" customHeight="1" x14ac:dyDescent="0.2">
      <c r="A64" s="120"/>
      <c r="B64" s="123"/>
      <c r="C64" s="84" t="s">
        <v>54</v>
      </c>
      <c r="D64" s="44">
        <v>1529</v>
      </c>
      <c r="E64" s="53">
        <v>1</v>
      </c>
      <c r="F64" s="44">
        <v>249119.79463700001</v>
      </c>
      <c r="G64" s="66">
        <v>0.70045800000000003</v>
      </c>
      <c r="H64" s="43">
        <v>599</v>
      </c>
      <c r="I64" s="44">
        <v>229942.237062</v>
      </c>
      <c r="J64" s="74">
        <v>0.46076800000000001</v>
      </c>
      <c r="K64" s="44">
        <v>930</v>
      </c>
      <c r="L64" s="44">
        <v>261471.791398</v>
      </c>
      <c r="M64" s="66">
        <v>0.85483900000000002</v>
      </c>
      <c r="N64" s="43">
        <v>0</v>
      </c>
      <c r="O64" s="44">
        <v>0</v>
      </c>
      <c r="P64" s="74">
        <v>0</v>
      </c>
    </row>
    <row r="65" spans="1:16" ht="15" customHeight="1" x14ac:dyDescent="0.2">
      <c r="A65" s="120"/>
      <c r="B65" s="123"/>
      <c r="C65" s="84" t="s">
        <v>55</v>
      </c>
      <c r="D65" s="44">
        <v>1332</v>
      </c>
      <c r="E65" s="53">
        <v>1</v>
      </c>
      <c r="F65" s="44">
        <v>249723.13288300001</v>
      </c>
      <c r="G65" s="66">
        <v>0.575075</v>
      </c>
      <c r="H65" s="43">
        <v>504</v>
      </c>
      <c r="I65" s="44">
        <v>223799.30754000001</v>
      </c>
      <c r="J65" s="74">
        <v>0.25</v>
      </c>
      <c r="K65" s="44">
        <v>828</v>
      </c>
      <c r="L65" s="44">
        <v>265502.85265700001</v>
      </c>
      <c r="M65" s="66">
        <v>0.77294700000000005</v>
      </c>
      <c r="N65" s="43">
        <v>0</v>
      </c>
      <c r="O65" s="44">
        <v>0</v>
      </c>
      <c r="P65" s="74">
        <v>0</v>
      </c>
    </row>
    <row r="66" spans="1:16" s="3" customFormat="1" ht="15" customHeight="1" x14ac:dyDescent="0.2">
      <c r="A66" s="120"/>
      <c r="B66" s="123"/>
      <c r="C66" s="84" t="s">
        <v>56</v>
      </c>
      <c r="D66" s="35">
        <v>2145</v>
      </c>
      <c r="E66" s="55">
        <v>1</v>
      </c>
      <c r="F66" s="35">
        <v>241988.999068</v>
      </c>
      <c r="G66" s="68">
        <v>0.31608399999999998</v>
      </c>
      <c r="H66" s="43">
        <v>922</v>
      </c>
      <c r="I66" s="44">
        <v>207176.263557</v>
      </c>
      <c r="J66" s="74">
        <v>8.8937000000000002E-2</v>
      </c>
      <c r="K66" s="35">
        <v>1223</v>
      </c>
      <c r="L66" s="35">
        <v>268233.75960799999</v>
      </c>
      <c r="M66" s="68">
        <v>0.48732599999999998</v>
      </c>
      <c r="N66" s="43">
        <v>0</v>
      </c>
      <c r="O66" s="44">
        <v>0</v>
      </c>
      <c r="P66" s="74">
        <v>0</v>
      </c>
    </row>
    <row r="67" spans="1:16" s="3" customFormat="1" ht="15" customHeight="1" x14ac:dyDescent="0.2">
      <c r="A67" s="121"/>
      <c r="B67" s="124"/>
      <c r="C67" s="85" t="s">
        <v>9</v>
      </c>
      <c r="D67" s="46">
        <v>16284</v>
      </c>
      <c r="E67" s="54">
        <v>1</v>
      </c>
      <c r="F67" s="46">
        <v>225497.28967100001</v>
      </c>
      <c r="G67" s="67">
        <v>0.49791200000000002</v>
      </c>
      <c r="H67" s="87">
        <v>6075</v>
      </c>
      <c r="I67" s="46">
        <v>221069.01794200001</v>
      </c>
      <c r="J67" s="75">
        <v>0.444774</v>
      </c>
      <c r="K67" s="46">
        <v>10209</v>
      </c>
      <c r="L67" s="46">
        <v>228132.39112499999</v>
      </c>
      <c r="M67" s="67">
        <v>0.52953300000000003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310" priority="30" operator="notEqual">
      <formula>H8+K8+N8</formula>
    </cfRule>
  </conditionalFormatting>
  <conditionalFormatting sqref="D20:D30">
    <cfRule type="cellIs" dxfId="309" priority="29" operator="notEqual">
      <formula>H20+K20+N20</formula>
    </cfRule>
  </conditionalFormatting>
  <conditionalFormatting sqref="D32:D42">
    <cfRule type="cellIs" dxfId="308" priority="28" operator="notEqual">
      <formula>H32+K32+N32</formula>
    </cfRule>
  </conditionalFormatting>
  <conditionalFormatting sqref="D44:D54">
    <cfRule type="cellIs" dxfId="307" priority="27" operator="notEqual">
      <formula>H44+K44+N44</formula>
    </cfRule>
  </conditionalFormatting>
  <conditionalFormatting sqref="D56:D66">
    <cfRule type="cellIs" dxfId="306" priority="26" operator="notEqual">
      <formula>H56+K56+N56</formula>
    </cfRule>
  </conditionalFormatting>
  <conditionalFormatting sqref="D19">
    <cfRule type="cellIs" dxfId="305" priority="25" operator="notEqual">
      <formula>SUM(D8:D18)</formula>
    </cfRule>
  </conditionalFormatting>
  <conditionalFormatting sqref="D31">
    <cfRule type="cellIs" dxfId="304" priority="24" operator="notEqual">
      <formula>H31+K31+N31</formula>
    </cfRule>
  </conditionalFormatting>
  <conditionalFormatting sqref="D31">
    <cfRule type="cellIs" dxfId="303" priority="23" operator="notEqual">
      <formula>SUM(D20:D30)</formula>
    </cfRule>
  </conditionalFormatting>
  <conditionalFormatting sqref="D43">
    <cfRule type="cellIs" dxfId="302" priority="22" operator="notEqual">
      <formula>H43+K43+N43</formula>
    </cfRule>
  </conditionalFormatting>
  <conditionalFormatting sqref="D43">
    <cfRule type="cellIs" dxfId="301" priority="21" operator="notEqual">
      <formula>SUM(D32:D42)</formula>
    </cfRule>
  </conditionalFormatting>
  <conditionalFormatting sqref="D55">
    <cfRule type="cellIs" dxfId="300" priority="20" operator="notEqual">
      <formula>H55+K55+N55</formula>
    </cfRule>
  </conditionalFormatting>
  <conditionalFormatting sqref="D55">
    <cfRule type="cellIs" dxfId="299" priority="19" operator="notEqual">
      <formula>SUM(D44:D54)</formula>
    </cfRule>
  </conditionalFormatting>
  <conditionalFormatting sqref="D67">
    <cfRule type="cellIs" dxfId="298" priority="18" operator="notEqual">
      <formula>H67+K67+N67</formula>
    </cfRule>
  </conditionalFormatting>
  <conditionalFormatting sqref="D67">
    <cfRule type="cellIs" dxfId="297" priority="17" operator="notEqual">
      <formula>SUM(D56:D66)</formula>
    </cfRule>
  </conditionalFormatting>
  <conditionalFormatting sqref="H19">
    <cfRule type="cellIs" dxfId="296" priority="16" operator="notEqual">
      <formula>SUM(H8:H18)</formula>
    </cfRule>
  </conditionalFormatting>
  <conditionalFormatting sqref="K19">
    <cfRule type="cellIs" dxfId="295" priority="15" operator="notEqual">
      <formula>SUM(K8:K18)</formula>
    </cfRule>
  </conditionalFormatting>
  <conditionalFormatting sqref="N19">
    <cfRule type="cellIs" dxfId="294" priority="14" operator="notEqual">
      <formula>SUM(N8:N18)</formula>
    </cfRule>
  </conditionalFormatting>
  <conditionalFormatting sqref="H31">
    <cfRule type="cellIs" dxfId="293" priority="13" operator="notEqual">
      <formula>SUM(H20:H30)</formula>
    </cfRule>
  </conditionalFormatting>
  <conditionalFormatting sqref="K31">
    <cfRule type="cellIs" dxfId="292" priority="12" operator="notEqual">
      <formula>SUM(K20:K30)</formula>
    </cfRule>
  </conditionalFormatting>
  <conditionalFormatting sqref="N31">
    <cfRule type="cellIs" dxfId="291" priority="11" operator="notEqual">
      <formula>SUM(N20:N30)</formula>
    </cfRule>
  </conditionalFormatting>
  <conditionalFormatting sqref="H43">
    <cfRule type="cellIs" dxfId="290" priority="10" operator="notEqual">
      <formula>SUM(H32:H42)</formula>
    </cfRule>
  </conditionalFormatting>
  <conditionalFormatting sqref="K43">
    <cfRule type="cellIs" dxfId="289" priority="9" operator="notEqual">
      <formula>SUM(K32:K42)</formula>
    </cfRule>
  </conditionalFormatting>
  <conditionalFormatting sqref="N43">
    <cfRule type="cellIs" dxfId="288" priority="8" operator="notEqual">
      <formula>SUM(N32:N42)</formula>
    </cfRule>
  </conditionalFormatting>
  <conditionalFormatting sqref="H55">
    <cfRule type="cellIs" dxfId="287" priority="7" operator="notEqual">
      <formula>SUM(H44:H54)</formula>
    </cfRule>
  </conditionalFormatting>
  <conditionalFormatting sqref="K55">
    <cfRule type="cellIs" dxfId="286" priority="6" operator="notEqual">
      <formula>SUM(K44:K54)</formula>
    </cfRule>
  </conditionalFormatting>
  <conditionalFormatting sqref="N55">
    <cfRule type="cellIs" dxfId="285" priority="5" operator="notEqual">
      <formula>SUM(N44:N54)</formula>
    </cfRule>
  </conditionalFormatting>
  <conditionalFormatting sqref="H67">
    <cfRule type="cellIs" dxfId="284" priority="4" operator="notEqual">
      <formula>SUM(H56:H66)</formula>
    </cfRule>
  </conditionalFormatting>
  <conditionalFormatting sqref="K67">
    <cfRule type="cellIs" dxfId="283" priority="3" operator="notEqual">
      <formula>SUM(K56:K66)</formula>
    </cfRule>
  </conditionalFormatting>
  <conditionalFormatting sqref="N67">
    <cfRule type="cellIs" dxfId="282" priority="2" operator="notEqual">
      <formula>SUM(N56:N66)</formula>
    </cfRule>
  </conditionalFormatting>
  <conditionalFormatting sqref="D32:D43">
    <cfRule type="cellIs" dxfId="28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70</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9</v>
      </c>
      <c r="E8" s="53">
        <v>0.111111</v>
      </c>
      <c r="F8" s="44">
        <v>83475.121002999993</v>
      </c>
      <c r="G8" s="66">
        <v>0.66666700000000001</v>
      </c>
      <c r="H8" s="43">
        <v>5</v>
      </c>
      <c r="I8" s="44">
        <v>66116.464351999995</v>
      </c>
      <c r="J8" s="74">
        <v>0.8</v>
      </c>
      <c r="K8" s="44">
        <v>4</v>
      </c>
      <c r="L8" s="44">
        <v>105173.44181600001</v>
      </c>
      <c r="M8" s="66">
        <v>0.5</v>
      </c>
      <c r="N8" s="43">
        <v>0</v>
      </c>
      <c r="O8" s="44">
        <v>0</v>
      </c>
      <c r="P8" s="74">
        <v>0</v>
      </c>
    </row>
    <row r="9" spans="1:16" ht="15" customHeight="1" x14ac:dyDescent="0.2">
      <c r="A9" s="120"/>
      <c r="B9" s="123"/>
      <c r="C9" s="84" t="s">
        <v>47</v>
      </c>
      <c r="D9" s="44">
        <v>49</v>
      </c>
      <c r="E9" s="53">
        <v>0.16065599999999999</v>
      </c>
      <c r="F9" s="44">
        <v>139353.225103</v>
      </c>
      <c r="G9" s="66">
        <v>0.16326499999999999</v>
      </c>
      <c r="H9" s="43">
        <v>12</v>
      </c>
      <c r="I9" s="44">
        <v>130155.460215</v>
      </c>
      <c r="J9" s="74">
        <v>8.3333000000000004E-2</v>
      </c>
      <c r="K9" s="44">
        <v>37</v>
      </c>
      <c r="L9" s="44">
        <v>142336.28398599999</v>
      </c>
      <c r="M9" s="66">
        <v>0.189189</v>
      </c>
      <c r="N9" s="43">
        <v>0</v>
      </c>
      <c r="O9" s="44">
        <v>0</v>
      </c>
      <c r="P9" s="74">
        <v>0</v>
      </c>
    </row>
    <row r="10" spans="1:16" ht="15" customHeight="1" x14ac:dyDescent="0.2">
      <c r="A10" s="120"/>
      <c r="B10" s="123"/>
      <c r="C10" s="84" t="s">
        <v>48</v>
      </c>
      <c r="D10" s="44">
        <v>465</v>
      </c>
      <c r="E10" s="53">
        <v>0.16051099999999999</v>
      </c>
      <c r="F10" s="44">
        <v>145574.529045</v>
      </c>
      <c r="G10" s="66">
        <v>9.4624E-2</v>
      </c>
      <c r="H10" s="43">
        <v>152</v>
      </c>
      <c r="I10" s="44">
        <v>154230.886451</v>
      </c>
      <c r="J10" s="74">
        <v>0.15789500000000001</v>
      </c>
      <c r="K10" s="44">
        <v>313</v>
      </c>
      <c r="L10" s="44">
        <v>141370.802765</v>
      </c>
      <c r="M10" s="66">
        <v>6.3897999999999996E-2</v>
      </c>
      <c r="N10" s="43">
        <v>0</v>
      </c>
      <c r="O10" s="44">
        <v>0</v>
      </c>
      <c r="P10" s="74">
        <v>0</v>
      </c>
    </row>
    <row r="11" spans="1:16" ht="15" customHeight="1" x14ac:dyDescent="0.2">
      <c r="A11" s="120"/>
      <c r="B11" s="123"/>
      <c r="C11" s="84" t="s">
        <v>49</v>
      </c>
      <c r="D11" s="44">
        <v>1207</v>
      </c>
      <c r="E11" s="53">
        <v>0.140121</v>
      </c>
      <c r="F11" s="44">
        <v>158851.74835800001</v>
      </c>
      <c r="G11" s="66">
        <v>0.21540999999999999</v>
      </c>
      <c r="H11" s="43">
        <v>424</v>
      </c>
      <c r="I11" s="44">
        <v>171478.91841799999</v>
      </c>
      <c r="J11" s="74">
        <v>0.365566</v>
      </c>
      <c r="K11" s="44">
        <v>783</v>
      </c>
      <c r="L11" s="44">
        <v>152014.047074</v>
      </c>
      <c r="M11" s="66">
        <v>0.1341</v>
      </c>
      <c r="N11" s="43">
        <v>0</v>
      </c>
      <c r="O11" s="44">
        <v>0</v>
      </c>
      <c r="P11" s="74">
        <v>0</v>
      </c>
    </row>
    <row r="12" spans="1:16" ht="15" customHeight="1" x14ac:dyDescent="0.2">
      <c r="A12" s="120"/>
      <c r="B12" s="123"/>
      <c r="C12" s="84" t="s">
        <v>50</v>
      </c>
      <c r="D12" s="44">
        <v>1382</v>
      </c>
      <c r="E12" s="53">
        <v>0.106242</v>
      </c>
      <c r="F12" s="44">
        <v>177268.839324</v>
      </c>
      <c r="G12" s="66">
        <v>0.34081</v>
      </c>
      <c r="H12" s="43">
        <v>478</v>
      </c>
      <c r="I12" s="44">
        <v>185961.17394199999</v>
      </c>
      <c r="J12" s="74">
        <v>0.48535600000000001</v>
      </c>
      <c r="K12" s="44">
        <v>904</v>
      </c>
      <c r="L12" s="44">
        <v>172672.67124</v>
      </c>
      <c r="M12" s="66">
        <v>0.26438099999999998</v>
      </c>
      <c r="N12" s="43">
        <v>0</v>
      </c>
      <c r="O12" s="44">
        <v>0</v>
      </c>
      <c r="P12" s="74">
        <v>0</v>
      </c>
    </row>
    <row r="13" spans="1:16" ht="15" customHeight="1" x14ac:dyDescent="0.2">
      <c r="A13" s="120"/>
      <c r="B13" s="123"/>
      <c r="C13" s="84" t="s">
        <v>51</v>
      </c>
      <c r="D13" s="44">
        <v>1185</v>
      </c>
      <c r="E13" s="53">
        <v>9.4055E-2</v>
      </c>
      <c r="F13" s="44">
        <v>198515.85923900001</v>
      </c>
      <c r="G13" s="66">
        <v>0.57299599999999995</v>
      </c>
      <c r="H13" s="43">
        <v>364</v>
      </c>
      <c r="I13" s="44">
        <v>207480.61964200001</v>
      </c>
      <c r="J13" s="74">
        <v>0.65659299999999998</v>
      </c>
      <c r="K13" s="44">
        <v>821</v>
      </c>
      <c r="L13" s="44">
        <v>194541.22734300001</v>
      </c>
      <c r="M13" s="66">
        <v>0.53593199999999996</v>
      </c>
      <c r="N13" s="43">
        <v>0</v>
      </c>
      <c r="O13" s="44">
        <v>0</v>
      </c>
      <c r="P13" s="74">
        <v>0</v>
      </c>
    </row>
    <row r="14" spans="1:16" s="3" customFormat="1" ht="15" customHeight="1" x14ac:dyDescent="0.2">
      <c r="A14" s="120"/>
      <c r="B14" s="123"/>
      <c r="C14" s="84" t="s">
        <v>52</v>
      </c>
      <c r="D14" s="35">
        <v>842</v>
      </c>
      <c r="E14" s="55">
        <v>7.7418000000000001E-2</v>
      </c>
      <c r="F14" s="35">
        <v>204482.990773</v>
      </c>
      <c r="G14" s="68">
        <v>0.655582</v>
      </c>
      <c r="H14" s="43">
        <v>244</v>
      </c>
      <c r="I14" s="44">
        <v>193615.811105</v>
      </c>
      <c r="J14" s="74">
        <v>0.55737700000000001</v>
      </c>
      <c r="K14" s="35">
        <v>598</v>
      </c>
      <c r="L14" s="35">
        <v>208917.090838</v>
      </c>
      <c r="M14" s="68">
        <v>0.69565200000000005</v>
      </c>
      <c r="N14" s="43">
        <v>0</v>
      </c>
      <c r="O14" s="44">
        <v>0</v>
      </c>
      <c r="P14" s="74">
        <v>0</v>
      </c>
    </row>
    <row r="15" spans="1:16" ht="15" customHeight="1" x14ac:dyDescent="0.2">
      <c r="A15" s="120"/>
      <c r="B15" s="123"/>
      <c r="C15" s="84" t="s">
        <v>53</v>
      </c>
      <c r="D15" s="44">
        <v>672</v>
      </c>
      <c r="E15" s="53">
        <v>6.8334000000000006E-2</v>
      </c>
      <c r="F15" s="44">
        <v>214697.05110800001</v>
      </c>
      <c r="G15" s="66">
        <v>0.77678599999999998</v>
      </c>
      <c r="H15" s="43">
        <v>184</v>
      </c>
      <c r="I15" s="44">
        <v>210972.950266</v>
      </c>
      <c r="J15" s="74">
        <v>0.67391299999999998</v>
      </c>
      <c r="K15" s="44">
        <v>488</v>
      </c>
      <c r="L15" s="44">
        <v>216101.22027799999</v>
      </c>
      <c r="M15" s="66">
        <v>0.81557400000000002</v>
      </c>
      <c r="N15" s="43">
        <v>0</v>
      </c>
      <c r="O15" s="44">
        <v>0</v>
      </c>
      <c r="P15" s="74">
        <v>0</v>
      </c>
    </row>
    <row r="16" spans="1:16" ht="15" customHeight="1" x14ac:dyDescent="0.2">
      <c r="A16" s="120"/>
      <c r="B16" s="123"/>
      <c r="C16" s="84" t="s">
        <v>54</v>
      </c>
      <c r="D16" s="44">
        <v>550</v>
      </c>
      <c r="E16" s="53">
        <v>7.0278999999999994E-2</v>
      </c>
      <c r="F16" s="44">
        <v>214968.877912</v>
      </c>
      <c r="G16" s="66">
        <v>0.67272699999999996</v>
      </c>
      <c r="H16" s="43">
        <v>182</v>
      </c>
      <c r="I16" s="44">
        <v>195693.19570899999</v>
      </c>
      <c r="J16" s="74">
        <v>0.45054899999999998</v>
      </c>
      <c r="K16" s="44">
        <v>368</v>
      </c>
      <c r="L16" s="44">
        <v>224501.95987200001</v>
      </c>
      <c r="M16" s="66">
        <v>0.782609</v>
      </c>
      <c r="N16" s="43">
        <v>0</v>
      </c>
      <c r="O16" s="44">
        <v>0</v>
      </c>
      <c r="P16" s="74">
        <v>0</v>
      </c>
    </row>
    <row r="17" spans="1:16" ht="15" customHeight="1" x14ac:dyDescent="0.2">
      <c r="A17" s="120"/>
      <c r="B17" s="123"/>
      <c r="C17" s="84" t="s">
        <v>55</v>
      </c>
      <c r="D17" s="44">
        <v>503</v>
      </c>
      <c r="E17" s="53">
        <v>7.7006000000000005E-2</v>
      </c>
      <c r="F17" s="44">
        <v>221837.50370500001</v>
      </c>
      <c r="G17" s="66">
        <v>0.55069599999999996</v>
      </c>
      <c r="H17" s="43">
        <v>198</v>
      </c>
      <c r="I17" s="44">
        <v>196736.61432399999</v>
      </c>
      <c r="J17" s="74">
        <v>0.20202000000000001</v>
      </c>
      <c r="K17" s="44">
        <v>305</v>
      </c>
      <c r="L17" s="44">
        <v>238132.50730299999</v>
      </c>
      <c r="M17" s="66">
        <v>0.77704899999999999</v>
      </c>
      <c r="N17" s="43">
        <v>0</v>
      </c>
      <c r="O17" s="44">
        <v>0</v>
      </c>
      <c r="P17" s="74">
        <v>0</v>
      </c>
    </row>
    <row r="18" spans="1:16" s="3" customFormat="1" ht="15" customHeight="1" x14ac:dyDescent="0.2">
      <c r="A18" s="120"/>
      <c r="B18" s="123"/>
      <c r="C18" s="84" t="s">
        <v>56</v>
      </c>
      <c r="D18" s="35">
        <v>743</v>
      </c>
      <c r="E18" s="55">
        <v>6.2066999999999997E-2</v>
      </c>
      <c r="F18" s="35">
        <v>220535.49315699999</v>
      </c>
      <c r="G18" s="68">
        <v>0.35531600000000002</v>
      </c>
      <c r="H18" s="43">
        <v>262</v>
      </c>
      <c r="I18" s="44">
        <v>183397.33110099999</v>
      </c>
      <c r="J18" s="74">
        <v>4.1985000000000001E-2</v>
      </c>
      <c r="K18" s="35">
        <v>481</v>
      </c>
      <c r="L18" s="35">
        <v>240764.595982</v>
      </c>
      <c r="M18" s="68">
        <v>0.52598800000000001</v>
      </c>
      <c r="N18" s="43">
        <v>0</v>
      </c>
      <c r="O18" s="44">
        <v>0</v>
      </c>
      <c r="P18" s="74">
        <v>0</v>
      </c>
    </row>
    <row r="19" spans="1:16" s="3" customFormat="1" ht="15" customHeight="1" x14ac:dyDescent="0.2">
      <c r="A19" s="121"/>
      <c r="B19" s="124"/>
      <c r="C19" s="85" t="s">
        <v>9</v>
      </c>
      <c r="D19" s="46">
        <v>7607</v>
      </c>
      <c r="E19" s="54">
        <v>8.9978000000000002E-2</v>
      </c>
      <c r="F19" s="46">
        <v>191581.273136</v>
      </c>
      <c r="G19" s="67">
        <v>0.45392399999999999</v>
      </c>
      <c r="H19" s="87">
        <v>2505</v>
      </c>
      <c r="I19" s="46">
        <v>188078.396587</v>
      </c>
      <c r="J19" s="75">
        <v>0.41836299999999998</v>
      </c>
      <c r="K19" s="46">
        <v>5102</v>
      </c>
      <c r="L19" s="46">
        <v>193301.12922199999</v>
      </c>
      <c r="M19" s="67">
        <v>0.47138400000000003</v>
      </c>
      <c r="N19" s="87">
        <v>0</v>
      </c>
      <c r="O19" s="46">
        <v>0</v>
      </c>
      <c r="P19" s="75">
        <v>0</v>
      </c>
    </row>
    <row r="20" spans="1:16" ht="15" customHeight="1" x14ac:dyDescent="0.2">
      <c r="A20" s="119">
        <v>2</v>
      </c>
      <c r="B20" s="122" t="s">
        <v>57</v>
      </c>
      <c r="C20" s="84" t="s">
        <v>46</v>
      </c>
      <c r="D20" s="44">
        <v>22</v>
      </c>
      <c r="E20" s="53">
        <v>0.27160499999999999</v>
      </c>
      <c r="F20" s="44">
        <v>83130.772727000003</v>
      </c>
      <c r="G20" s="66">
        <v>4.5455000000000002E-2</v>
      </c>
      <c r="H20" s="43">
        <v>12</v>
      </c>
      <c r="I20" s="44">
        <v>92527.25</v>
      </c>
      <c r="J20" s="74">
        <v>8.3333000000000004E-2</v>
      </c>
      <c r="K20" s="44">
        <v>10</v>
      </c>
      <c r="L20" s="44">
        <v>71855</v>
      </c>
      <c r="M20" s="66">
        <v>0</v>
      </c>
      <c r="N20" s="43">
        <v>0</v>
      </c>
      <c r="O20" s="44">
        <v>0</v>
      </c>
      <c r="P20" s="74">
        <v>0</v>
      </c>
    </row>
    <row r="21" spans="1:16" ht="15" customHeight="1" x14ac:dyDescent="0.2">
      <c r="A21" s="120"/>
      <c r="B21" s="123"/>
      <c r="C21" s="84" t="s">
        <v>47</v>
      </c>
      <c r="D21" s="44">
        <v>140</v>
      </c>
      <c r="E21" s="53">
        <v>0.45901599999999998</v>
      </c>
      <c r="F21" s="44">
        <v>126883.385714</v>
      </c>
      <c r="G21" s="66">
        <v>3.5714000000000003E-2</v>
      </c>
      <c r="H21" s="43">
        <v>45</v>
      </c>
      <c r="I21" s="44">
        <v>130204.666667</v>
      </c>
      <c r="J21" s="74">
        <v>2.2221999999999999E-2</v>
      </c>
      <c r="K21" s="44">
        <v>95</v>
      </c>
      <c r="L21" s="44">
        <v>125310.14736800001</v>
      </c>
      <c r="M21" s="66">
        <v>4.2104999999999997E-2</v>
      </c>
      <c r="N21" s="43">
        <v>0</v>
      </c>
      <c r="O21" s="44">
        <v>0</v>
      </c>
      <c r="P21" s="74">
        <v>0</v>
      </c>
    </row>
    <row r="22" spans="1:16" ht="15" customHeight="1" x14ac:dyDescent="0.2">
      <c r="A22" s="120"/>
      <c r="B22" s="123"/>
      <c r="C22" s="84" t="s">
        <v>48</v>
      </c>
      <c r="D22" s="44">
        <v>815</v>
      </c>
      <c r="E22" s="53">
        <v>0.28132600000000002</v>
      </c>
      <c r="F22" s="44">
        <v>155806.10797499999</v>
      </c>
      <c r="G22" s="66">
        <v>5.1534000000000003E-2</v>
      </c>
      <c r="H22" s="43">
        <v>326</v>
      </c>
      <c r="I22" s="44">
        <v>161193.10122700001</v>
      </c>
      <c r="J22" s="74">
        <v>3.3742000000000001E-2</v>
      </c>
      <c r="K22" s="44">
        <v>489</v>
      </c>
      <c r="L22" s="44">
        <v>152214.77914100001</v>
      </c>
      <c r="M22" s="66">
        <v>6.3395000000000007E-2</v>
      </c>
      <c r="N22" s="43">
        <v>0</v>
      </c>
      <c r="O22" s="44">
        <v>0</v>
      </c>
      <c r="P22" s="74">
        <v>0</v>
      </c>
    </row>
    <row r="23" spans="1:16" ht="15" customHeight="1" x14ac:dyDescent="0.2">
      <c r="A23" s="120"/>
      <c r="B23" s="123"/>
      <c r="C23" s="84" t="s">
        <v>49</v>
      </c>
      <c r="D23" s="44">
        <v>656</v>
      </c>
      <c r="E23" s="53">
        <v>7.6155E-2</v>
      </c>
      <c r="F23" s="44">
        <v>158748.09603700001</v>
      </c>
      <c r="G23" s="66">
        <v>0.143293</v>
      </c>
      <c r="H23" s="43">
        <v>246</v>
      </c>
      <c r="I23" s="44">
        <v>160338.00813</v>
      </c>
      <c r="J23" s="74">
        <v>0.117886</v>
      </c>
      <c r="K23" s="44">
        <v>410</v>
      </c>
      <c r="L23" s="44">
        <v>157794.14877999999</v>
      </c>
      <c r="M23" s="66">
        <v>0.15853700000000001</v>
      </c>
      <c r="N23" s="43">
        <v>0</v>
      </c>
      <c r="O23" s="44">
        <v>0</v>
      </c>
      <c r="P23" s="74">
        <v>0</v>
      </c>
    </row>
    <row r="24" spans="1:16" ht="15" customHeight="1" x14ac:dyDescent="0.2">
      <c r="A24" s="120"/>
      <c r="B24" s="123"/>
      <c r="C24" s="84" t="s">
        <v>50</v>
      </c>
      <c r="D24" s="44">
        <v>493</v>
      </c>
      <c r="E24" s="53">
        <v>3.7900000000000003E-2</v>
      </c>
      <c r="F24" s="44">
        <v>180062.74442199999</v>
      </c>
      <c r="G24" s="66">
        <v>0.23732300000000001</v>
      </c>
      <c r="H24" s="43">
        <v>153</v>
      </c>
      <c r="I24" s="44">
        <v>195631.019608</v>
      </c>
      <c r="J24" s="74">
        <v>0.33333299999999999</v>
      </c>
      <c r="K24" s="44">
        <v>340</v>
      </c>
      <c r="L24" s="44">
        <v>173057.02058800001</v>
      </c>
      <c r="M24" s="66">
        <v>0.19411800000000001</v>
      </c>
      <c r="N24" s="43">
        <v>0</v>
      </c>
      <c r="O24" s="44">
        <v>0</v>
      </c>
      <c r="P24" s="74">
        <v>0</v>
      </c>
    </row>
    <row r="25" spans="1:16" ht="15" customHeight="1" x14ac:dyDescent="0.2">
      <c r="A25" s="120"/>
      <c r="B25" s="123"/>
      <c r="C25" s="84" t="s">
        <v>51</v>
      </c>
      <c r="D25" s="44">
        <v>325</v>
      </c>
      <c r="E25" s="53">
        <v>2.5795999999999999E-2</v>
      </c>
      <c r="F25" s="44">
        <v>188143.855385</v>
      </c>
      <c r="G25" s="66">
        <v>0.28615400000000002</v>
      </c>
      <c r="H25" s="43">
        <v>98</v>
      </c>
      <c r="I25" s="44">
        <v>189106.20408200001</v>
      </c>
      <c r="J25" s="74">
        <v>0.32653100000000002</v>
      </c>
      <c r="K25" s="44">
        <v>227</v>
      </c>
      <c r="L25" s="44">
        <v>187728.39207</v>
      </c>
      <c r="M25" s="66">
        <v>0.26872200000000002</v>
      </c>
      <c r="N25" s="43">
        <v>0</v>
      </c>
      <c r="O25" s="44">
        <v>0</v>
      </c>
      <c r="P25" s="74">
        <v>0</v>
      </c>
    </row>
    <row r="26" spans="1:16" s="3" customFormat="1" ht="15" customHeight="1" x14ac:dyDescent="0.2">
      <c r="A26" s="120"/>
      <c r="B26" s="123"/>
      <c r="C26" s="84" t="s">
        <v>52</v>
      </c>
      <c r="D26" s="35">
        <v>232</v>
      </c>
      <c r="E26" s="55">
        <v>2.1330999999999999E-2</v>
      </c>
      <c r="F26" s="35">
        <v>200026.159483</v>
      </c>
      <c r="G26" s="68">
        <v>0.42672399999999999</v>
      </c>
      <c r="H26" s="43">
        <v>65</v>
      </c>
      <c r="I26" s="44">
        <v>198615.138462</v>
      </c>
      <c r="J26" s="74">
        <v>0.446154</v>
      </c>
      <c r="K26" s="35">
        <v>167</v>
      </c>
      <c r="L26" s="35">
        <v>200575.35928100001</v>
      </c>
      <c r="M26" s="68">
        <v>0.41916199999999998</v>
      </c>
      <c r="N26" s="43">
        <v>0</v>
      </c>
      <c r="O26" s="44">
        <v>0</v>
      </c>
      <c r="P26" s="74">
        <v>0</v>
      </c>
    </row>
    <row r="27" spans="1:16" ht="15" customHeight="1" x14ac:dyDescent="0.2">
      <c r="A27" s="120"/>
      <c r="B27" s="123"/>
      <c r="C27" s="84" t="s">
        <v>53</v>
      </c>
      <c r="D27" s="44">
        <v>166</v>
      </c>
      <c r="E27" s="53">
        <v>1.6879999999999999E-2</v>
      </c>
      <c r="F27" s="44">
        <v>204083.96385500001</v>
      </c>
      <c r="G27" s="66">
        <v>0.44578299999999998</v>
      </c>
      <c r="H27" s="43">
        <v>54</v>
      </c>
      <c r="I27" s="44">
        <v>221676.79629599999</v>
      </c>
      <c r="J27" s="74">
        <v>0.44444400000000001</v>
      </c>
      <c r="K27" s="44">
        <v>112</v>
      </c>
      <c r="L27" s="44">
        <v>195601.705357</v>
      </c>
      <c r="M27" s="66">
        <v>0.44642900000000002</v>
      </c>
      <c r="N27" s="43">
        <v>0</v>
      </c>
      <c r="O27" s="44">
        <v>0</v>
      </c>
      <c r="P27" s="74">
        <v>0</v>
      </c>
    </row>
    <row r="28" spans="1:16" ht="15" customHeight="1" x14ac:dyDescent="0.2">
      <c r="A28" s="120"/>
      <c r="B28" s="123"/>
      <c r="C28" s="84" t="s">
        <v>54</v>
      </c>
      <c r="D28" s="44">
        <v>60</v>
      </c>
      <c r="E28" s="53">
        <v>7.6670000000000002E-3</v>
      </c>
      <c r="F28" s="44">
        <v>222237.41666700001</v>
      </c>
      <c r="G28" s="66">
        <v>0.5</v>
      </c>
      <c r="H28" s="43">
        <v>22</v>
      </c>
      <c r="I28" s="44">
        <v>203583.68181800001</v>
      </c>
      <c r="J28" s="74">
        <v>0.18181800000000001</v>
      </c>
      <c r="K28" s="44">
        <v>38</v>
      </c>
      <c r="L28" s="44">
        <v>233036.94736799999</v>
      </c>
      <c r="M28" s="66">
        <v>0.68421100000000001</v>
      </c>
      <c r="N28" s="43">
        <v>0</v>
      </c>
      <c r="O28" s="44">
        <v>0</v>
      </c>
      <c r="P28" s="74">
        <v>0</v>
      </c>
    </row>
    <row r="29" spans="1:16" ht="15" customHeight="1" x14ac:dyDescent="0.2">
      <c r="A29" s="120"/>
      <c r="B29" s="123"/>
      <c r="C29" s="84" t="s">
        <v>55</v>
      </c>
      <c r="D29" s="44">
        <v>22</v>
      </c>
      <c r="E29" s="53">
        <v>3.3679999999999999E-3</v>
      </c>
      <c r="F29" s="44">
        <v>245194.45454499999</v>
      </c>
      <c r="G29" s="66">
        <v>0.45454499999999998</v>
      </c>
      <c r="H29" s="43">
        <v>9</v>
      </c>
      <c r="I29" s="44">
        <v>240289.11111100001</v>
      </c>
      <c r="J29" s="74">
        <v>0.33333299999999999</v>
      </c>
      <c r="K29" s="44">
        <v>13</v>
      </c>
      <c r="L29" s="44">
        <v>248590.461538</v>
      </c>
      <c r="M29" s="66">
        <v>0.538462</v>
      </c>
      <c r="N29" s="43">
        <v>0</v>
      </c>
      <c r="O29" s="44">
        <v>0</v>
      </c>
      <c r="P29" s="74">
        <v>0</v>
      </c>
    </row>
    <row r="30" spans="1:16" s="3" customFormat="1" ht="15" customHeight="1" x14ac:dyDescent="0.2">
      <c r="A30" s="120"/>
      <c r="B30" s="123"/>
      <c r="C30" s="84" t="s">
        <v>56</v>
      </c>
      <c r="D30" s="35">
        <v>43</v>
      </c>
      <c r="E30" s="55">
        <v>3.5920000000000001E-3</v>
      </c>
      <c r="F30" s="35">
        <v>159783.813953</v>
      </c>
      <c r="G30" s="68">
        <v>4.6511999999999998E-2</v>
      </c>
      <c r="H30" s="43">
        <v>36</v>
      </c>
      <c r="I30" s="44">
        <v>138789.41666700001</v>
      </c>
      <c r="J30" s="74">
        <v>2.7778000000000001E-2</v>
      </c>
      <c r="K30" s="35">
        <v>7</v>
      </c>
      <c r="L30" s="35">
        <v>267755</v>
      </c>
      <c r="M30" s="68">
        <v>0.14285700000000001</v>
      </c>
      <c r="N30" s="43">
        <v>0</v>
      </c>
      <c r="O30" s="44">
        <v>0</v>
      </c>
      <c r="P30" s="74">
        <v>0</v>
      </c>
    </row>
    <row r="31" spans="1:16" s="3" customFormat="1" ht="15" customHeight="1" x14ac:dyDescent="0.2">
      <c r="A31" s="121"/>
      <c r="B31" s="124"/>
      <c r="C31" s="85" t="s">
        <v>9</v>
      </c>
      <c r="D31" s="46">
        <v>2974</v>
      </c>
      <c r="E31" s="54">
        <v>3.5177E-2</v>
      </c>
      <c r="F31" s="46">
        <v>170314.12239400001</v>
      </c>
      <c r="G31" s="67">
        <v>0.19065199999999999</v>
      </c>
      <c r="H31" s="87">
        <v>1066</v>
      </c>
      <c r="I31" s="46">
        <v>172555.333021</v>
      </c>
      <c r="J31" s="75">
        <v>0.174484</v>
      </c>
      <c r="K31" s="46">
        <v>1908</v>
      </c>
      <c r="L31" s="46">
        <v>169061.957547</v>
      </c>
      <c r="M31" s="67">
        <v>0.199686</v>
      </c>
      <c r="N31" s="87">
        <v>0</v>
      </c>
      <c r="O31" s="46">
        <v>0</v>
      </c>
      <c r="P31" s="75">
        <v>0</v>
      </c>
    </row>
    <row r="32" spans="1:16" ht="15" customHeight="1" x14ac:dyDescent="0.2">
      <c r="A32" s="119">
        <v>3</v>
      </c>
      <c r="B32" s="122" t="s">
        <v>58</v>
      </c>
      <c r="C32" s="84" t="s">
        <v>46</v>
      </c>
      <c r="D32" s="44">
        <v>13</v>
      </c>
      <c r="E32" s="44">
        <v>0</v>
      </c>
      <c r="F32" s="44">
        <v>-344.348276</v>
      </c>
      <c r="G32" s="66">
        <v>-0.62121199999999999</v>
      </c>
      <c r="H32" s="43">
        <v>7</v>
      </c>
      <c r="I32" s="44">
        <v>26410.785648000001</v>
      </c>
      <c r="J32" s="74">
        <v>-0.71666700000000005</v>
      </c>
      <c r="K32" s="44">
        <v>6</v>
      </c>
      <c r="L32" s="44">
        <v>-33318.441815999999</v>
      </c>
      <c r="M32" s="66">
        <v>-0.5</v>
      </c>
      <c r="N32" s="43">
        <v>0</v>
      </c>
      <c r="O32" s="44">
        <v>0</v>
      </c>
      <c r="P32" s="74">
        <v>0</v>
      </c>
    </row>
    <row r="33" spans="1:16" ht="15" customHeight="1" x14ac:dyDescent="0.2">
      <c r="A33" s="120"/>
      <c r="B33" s="123"/>
      <c r="C33" s="84" t="s">
        <v>47</v>
      </c>
      <c r="D33" s="44">
        <v>91</v>
      </c>
      <c r="E33" s="44">
        <v>0</v>
      </c>
      <c r="F33" s="44">
        <v>-12469.839389000001</v>
      </c>
      <c r="G33" s="66">
        <v>-0.127551</v>
      </c>
      <c r="H33" s="43">
        <v>33</v>
      </c>
      <c r="I33" s="44">
        <v>49.206451000000001</v>
      </c>
      <c r="J33" s="74">
        <v>-6.1110999999999999E-2</v>
      </c>
      <c r="K33" s="44">
        <v>58</v>
      </c>
      <c r="L33" s="44">
        <v>-17026.136617</v>
      </c>
      <c r="M33" s="66">
        <v>-0.14708399999999999</v>
      </c>
      <c r="N33" s="43">
        <v>0</v>
      </c>
      <c r="O33" s="44">
        <v>0</v>
      </c>
      <c r="P33" s="74">
        <v>0</v>
      </c>
    </row>
    <row r="34" spans="1:16" ht="15" customHeight="1" x14ac:dyDescent="0.2">
      <c r="A34" s="120"/>
      <c r="B34" s="123"/>
      <c r="C34" s="84" t="s">
        <v>48</v>
      </c>
      <c r="D34" s="44">
        <v>350</v>
      </c>
      <c r="E34" s="44">
        <v>0</v>
      </c>
      <c r="F34" s="44">
        <v>10231.57893</v>
      </c>
      <c r="G34" s="66">
        <v>-4.3090000000000003E-2</v>
      </c>
      <c r="H34" s="43">
        <v>174</v>
      </c>
      <c r="I34" s="44">
        <v>6962.2147759999998</v>
      </c>
      <c r="J34" s="74">
        <v>-0.124152</v>
      </c>
      <c r="K34" s="44">
        <v>176</v>
      </c>
      <c r="L34" s="44">
        <v>10843.976376000001</v>
      </c>
      <c r="M34" s="66">
        <v>-5.0299999999999997E-4</v>
      </c>
      <c r="N34" s="43">
        <v>0</v>
      </c>
      <c r="O34" s="44">
        <v>0</v>
      </c>
      <c r="P34" s="74">
        <v>0</v>
      </c>
    </row>
    <row r="35" spans="1:16" ht="15" customHeight="1" x14ac:dyDescent="0.2">
      <c r="A35" s="120"/>
      <c r="B35" s="123"/>
      <c r="C35" s="84" t="s">
        <v>49</v>
      </c>
      <c r="D35" s="44">
        <v>-551</v>
      </c>
      <c r="E35" s="44">
        <v>0</v>
      </c>
      <c r="F35" s="44">
        <v>-103.652321</v>
      </c>
      <c r="G35" s="66">
        <v>-7.2117000000000001E-2</v>
      </c>
      <c r="H35" s="43">
        <v>-178</v>
      </c>
      <c r="I35" s="44">
        <v>-11140.910287999999</v>
      </c>
      <c r="J35" s="74">
        <v>-0.24768000000000001</v>
      </c>
      <c r="K35" s="44">
        <v>-373</v>
      </c>
      <c r="L35" s="44">
        <v>5780.1017069999998</v>
      </c>
      <c r="M35" s="66">
        <v>2.4437E-2</v>
      </c>
      <c r="N35" s="43">
        <v>0</v>
      </c>
      <c r="O35" s="44">
        <v>0</v>
      </c>
      <c r="P35" s="74">
        <v>0</v>
      </c>
    </row>
    <row r="36" spans="1:16" ht="15" customHeight="1" x14ac:dyDescent="0.2">
      <c r="A36" s="120"/>
      <c r="B36" s="123"/>
      <c r="C36" s="84" t="s">
        <v>50</v>
      </c>
      <c r="D36" s="44">
        <v>-889</v>
      </c>
      <c r="E36" s="44">
        <v>0</v>
      </c>
      <c r="F36" s="44">
        <v>2793.9050980000002</v>
      </c>
      <c r="G36" s="66">
        <v>-0.103488</v>
      </c>
      <c r="H36" s="43">
        <v>-325</v>
      </c>
      <c r="I36" s="44">
        <v>9669.8456659999993</v>
      </c>
      <c r="J36" s="74">
        <v>-0.15202199999999999</v>
      </c>
      <c r="K36" s="44">
        <v>-564</v>
      </c>
      <c r="L36" s="44">
        <v>384.34934800000002</v>
      </c>
      <c r="M36" s="66">
        <v>-7.0263000000000006E-2</v>
      </c>
      <c r="N36" s="43">
        <v>0</v>
      </c>
      <c r="O36" s="44">
        <v>0</v>
      </c>
      <c r="P36" s="74">
        <v>0</v>
      </c>
    </row>
    <row r="37" spans="1:16" ht="15" customHeight="1" x14ac:dyDescent="0.2">
      <c r="A37" s="120"/>
      <c r="B37" s="123"/>
      <c r="C37" s="84" t="s">
        <v>51</v>
      </c>
      <c r="D37" s="44">
        <v>-860</v>
      </c>
      <c r="E37" s="44">
        <v>0</v>
      </c>
      <c r="F37" s="44">
        <v>-10372.003854000001</v>
      </c>
      <c r="G37" s="66">
        <v>-0.28684199999999999</v>
      </c>
      <c r="H37" s="43">
        <v>-266</v>
      </c>
      <c r="I37" s="44">
        <v>-18374.415560000001</v>
      </c>
      <c r="J37" s="74">
        <v>-0.330063</v>
      </c>
      <c r="K37" s="44">
        <v>-594</v>
      </c>
      <c r="L37" s="44">
        <v>-6812.8352720000003</v>
      </c>
      <c r="M37" s="66">
        <v>-0.26720899999999997</v>
      </c>
      <c r="N37" s="43">
        <v>0</v>
      </c>
      <c r="O37" s="44">
        <v>0</v>
      </c>
      <c r="P37" s="74">
        <v>0</v>
      </c>
    </row>
    <row r="38" spans="1:16" s="3" customFormat="1" ht="15" customHeight="1" x14ac:dyDescent="0.2">
      <c r="A38" s="120"/>
      <c r="B38" s="123"/>
      <c r="C38" s="84" t="s">
        <v>52</v>
      </c>
      <c r="D38" s="35">
        <v>-610</v>
      </c>
      <c r="E38" s="35">
        <v>0</v>
      </c>
      <c r="F38" s="35">
        <v>-4456.8312900000001</v>
      </c>
      <c r="G38" s="68">
        <v>-0.22885800000000001</v>
      </c>
      <c r="H38" s="43">
        <v>-179</v>
      </c>
      <c r="I38" s="44">
        <v>4999.3273559999998</v>
      </c>
      <c r="J38" s="74">
        <v>-0.111223</v>
      </c>
      <c r="K38" s="35">
        <v>-431</v>
      </c>
      <c r="L38" s="35">
        <v>-8341.7315560000006</v>
      </c>
      <c r="M38" s="68">
        <v>-0.27649000000000001</v>
      </c>
      <c r="N38" s="43">
        <v>0</v>
      </c>
      <c r="O38" s="44">
        <v>0</v>
      </c>
      <c r="P38" s="74">
        <v>0</v>
      </c>
    </row>
    <row r="39" spans="1:16" ht="15" customHeight="1" x14ac:dyDescent="0.2">
      <c r="A39" s="120"/>
      <c r="B39" s="123"/>
      <c r="C39" s="84" t="s">
        <v>53</v>
      </c>
      <c r="D39" s="44">
        <v>-506</v>
      </c>
      <c r="E39" s="44">
        <v>0</v>
      </c>
      <c r="F39" s="44">
        <v>-10613.087253</v>
      </c>
      <c r="G39" s="66">
        <v>-0.33100299999999999</v>
      </c>
      <c r="H39" s="43">
        <v>-130</v>
      </c>
      <c r="I39" s="44">
        <v>10703.846030000001</v>
      </c>
      <c r="J39" s="74">
        <v>-0.22946900000000001</v>
      </c>
      <c r="K39" s="44">
        <v>-376</v>
      </c>
      <c r="L39" s="44">
        <v>-20499.514921000002</v>
      </c>
      <c r="M39" s="66">
        <v>-0.369145</v>
      </c>
      <c r="N39" s="43">
        <v>0</v>
      </c>
      <c r="O39" s="44">
        <v>0</v>
      </c>
      <c r="P39" s="74">
        <v>0</v>
      </c>
    </row>
    <row r="40" spans="1:16" ht="15" customHeight="1" x14ac:dyDescent="0.2">
      <c r="A40" s="120"/>
      <c r="B40" s="123"/>
      <c r="C40" s="84" t="s">
        <v>54</v>
      </c>
      <c r="D40" s="44">
        <v>-490</v>
      </c>
      <c r="E40" s="44">
        <v>0</v>
      </c>
      <c r="F40" s="44">
        <v>7268.5387540000002</v>
      </c>
      <c r="G40" s="66">
        <v>-0.17272699999999999</v>
      </c>
      <c r="H40" s="43">
        <v>-160</v>
      </c>
      <c r="I40" s="44">
        <v>7890.4861090000004</v>
      </c>
      <c r="J40" s="74">
        <v>-0.268731</v>
      </c>
      <c r="K40" s="44">
        <v>-330</v>
      </c>
      <c r="L40" s="44">
        <v>8534.9874970000001</v>
      </c>
      <c r="M40" s="66">
        <v>-9.8397999999999999E-2</v>
      </c>
      <c r="N40" s="43">
        <v>0</v>
      </c>
      <c r="O40" s="44">
        <v>0</v>
      </c>
      <c r="P40" s="74">
        <v>0</v>
      </c>
    </row>
    <row r="41" spans="1:16" ht="15" customHeight="1" x14ac:dyDescent="0.2">
      <c r="A41" s="120"/>
      <c r="B41" s="123"/>
      <c r="C41" s="84" t="s">
        <v>55</v>
      </c>
      <c r="D41" s="44">
        <v>-481</v>
      </c>
      <c r="E41" s="44">
        <v>0</v>
      </c>
      <c r="F41" s="44">
        <v>23356.950841000002</v>
      </c>
      <c r="G41" s="66">
        <v>-9.6149999999999999E-2</v>
      </c>
      <c r="H41" s="43">
        <v>-189</v>
      </c>
      <c r="I41" s="44">
        <v>43552.496787999997</v>
      </c>
      <c r="J41" s="74">
        <v>0.13131300000000001</v>
      </c>
      <c r="K41" s="44">
        <v>-292</v>
      </c>
      <c r="L41" s="44">
        <v>10457.954234999999</v>
      </c>
      <c r="M41" s="66">
        <v>-0.23858799999999999</v>
      </c>
      <c r="N41" s="43">
        <v>0</v>
      </c>
      <c r="O41" s="44">
        <v>0</v>
      </c>
      <c r="P41" s="74">
        <v>0</v>
      </c>
    </row>
    <row r="42" spans="1:16" s="3" customFormat="1" ht="15" customHeight="1" x14ac:dyDescent="0.2">
      <c r="A42" s="120"/>
      <c r="B42" s="123"/>
      <c r="C42" s="84" t="s">
        <v>56</v>
      </c>
      <c r="D42" s="35">
        <v>-700</v>
      </c>
      <c r="E42" s="35">
        <v>0</v>
      </c>
      <c r="F42" s="35">
        <v>-60751.679203</v>
      </c>
      <c r="G42" s="68">
        <v>-0.308805</v>
      </c>
      <c r="H42" s="43">
        <v>-226</v>
      </c>
      <c r="I42" s="44">
        <v>-44607.914433999998</v>
      </c>
      <c r="J42" s="74">
        <v>-1.4206999999999999E-2</v>
      </c>
      <c r="K42" s="35">
        <v>-474</v>
      </c>
      <c r="L42" s="35">
        <v>26990.404018000001</v>
      </c>
      <c r="M42" s="68">
        <v>-0.38313000000000003</v>
      </c>
      <c r="N42" s="43">
        <v>0</v>
      </c>
      <c r="O42" s="44">
        <v>0</v>
      </c>
      <c r="P42" s="74">
        <v>0</v>
      </c>
    </row>
    <row r="43" spans="1:16" s="3" customFormat="1" ht="15" customHeight="1" x14ac:dyDescent="0.2">
      <c r="A43" s="121"/>
      <c r="B43" s="124"/>
      <c r="C43" s="85" t="s">
        <v>9</v>
      </c>
      <c r="D43" s="46">
        <v>-4633</v>
      </c>
      <c r="E43" s="46">
        <v>0</v>
      </c>
      <c r="F43" s="46">
        <v>-21267.150742000002</v>
      </c>
      <c r="G43" s="67">
        <v>-0.26327200000000001</v>
      </c>
      <c r="H43" s="87">
        <v>-1439</v>
      </c>
      <c r="I43" s="46">
        <v>-15523.063566000001</v>
      </c>
      <c r="J43" s="75">
        <v>-0.24387900000000001</v>
      </c>
      <c r="K43" s="46">
        <v>-3194</v>
      </c>
      <c r="L43" s="46">
        <v>-24239.171675000001</v>
      </c>
      <c r="M43" s="67">
        <v>-0.271698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v>
      </c>
      <c r="E45" s="53">
        <v>3.2789999999999998E-3</v>
      </c>
      <c r="F45" s="44">
        <v>246734</v>
      </c>
      <c r="G45" s="66">
        <v>0</v>
      </c>
      <c r="H45" s="43">
        <v>0</v>
      </c>
      <c r="I45" s="44">
        <v>0</v>
      </c>
      <c r="J45" s="74">
        <v>0</v>
      </c>
      <c r="K45" s="44">
        <v>1</v>
      </c>
      <c r="L45" s="44">
        <v>246734</v>
      </c>
      <c r="M45" s="66">
        <v>0</v>
      </c>
      <c r="N45" s="43">
        <v>0</v>
      </c>
      <c r="O45" s="44">
        <v>0</v>
      </c>
      <c r="P45" s="74">
        <v>0</v>
      </c>
    </row>
    <row r="46" spans="1:16" ht="15" customHeight="1" x14ac:dyDescent="0.2">
      <c r="A46" s="120"/>
      <c r="B46" s="123"/>
      <c r="C46" s="84" t="s">
        <v>48</v>
      </c>
      <c r="D46" s="44">
        <v>112</v>
      </c>
      <c r="E46" s="53">
        <v>3.8661000000000001E-2</v>
      </c>
      <c r="F46" s="44">
        <v>170798.107143</v>
      </c>
      <c r="G46" s="66">
        <v>9.8213999999999996E-2</v>
      </c>
      <c r="H46" s="43">
        <v>31</v>
      </c>
      <c r="I46" s="44">
        <v>171763.35483900001</v>
      </c>
      <c r="J46" s="74">
        <v>9.6773999999999999E-2</v>
      </c>
      <c r="K46" s="44">
        <v>81</v>
      </c>
      <c r="L46" s="44">
        <v>170428.69135800001</v>
      </c>
      <c r="M46" s="66">
        <v>9.8765000000000006E-2</v>
      </c>
      <c r="N46" s="43">
        <v>0</v>
      </c>
      <c r="O46" s="44">
        <v>0</v>
      </c>
      <c r="P46" s="74">
        <v>0</v>
      </c>
    </row>
    <row r="47" spans="1:16" ht="15" customHeight="1" x14ac:dyDescent="0.2">
      <c r="A47" s="120"/>
      <c r="B47" s="123"/>
      <c r="C47" s="84" t="s">
        <v>49</v>
      </c>
      <c r="D47" s="44">
        <v>524</v>
      </c>
      <c r="E47" s="53">
        <v>6.0831000000000003E-2</v>
      </c>
      <c r="F47" s="44">
        <v>192814.98473299999</v>
      </c>
      <c r="G47" s="66">
        <v>0.24045800000000001</v>
      </c>
      <c r="H47" s="43">
        <v>141</v>
      </c>
      <c r="I47" s="44">
        <v>207036.737589</v>
      </c>
      <c r="J47" s="74">
        <v>0.283688</v>
      </c>
      <c r="K47" s="44">
        <v>383</v>
      </c>
      <c r="L47" s="44">
        <v>187579.300261</v>
      </c>
      <c r="M47" s="66">
        <v>0.22454299999999999</v>
      </c>
      <c r="N47" s="43">
        <v>0</v>
      </c>
      <c r="O47" s="44">
        <v>0</v>
      </c>
      <c r="P47" s="74">
        <v>0</v>
      </c>
    </row>
    <row r="48" spans="1:16" ht="15" customHeight="1" x14ac:dyDescent="0.2">
      <c r="A48" s="120"/>
      <c r="B48" s="123"/>
      <c r="C48" s="84" t="s">
        <v>50</v>
      </c>
      <c r="D48" s="44">
        <v>654</v>
      </c>
      <c r="E48" s="53">
        <v>5.0277000000000002E-2</v>
      </c>
      <c r="F48" s="44">
        <v>209773.69877700001</v>
      </c>
      <c r="G48" s="66">
        <v>0.43578</v>
      </c>
      <c r="H48" s="43">
        <v>166</v>
      </c>
      <c r="I48" s="44">
        <v>221115.41566299999</v>
      </c>
      <c r="J48" s="74">
        <v>0.584337</v>
      </c>
      <c r="K48" s="44">
        <v>488</v>
      </c>
      <c r="L48" s="44">
        <v>205915.655738</v>
      </c>
      <c r="M48" s="66">
        <v>0.38524599999999998</v>
      </c>
      <c r="N48" s="43">
        <v>0</v>
      </c>
      <c r="O48" s="44">
        <v>0</v>
      </c>
      <c r="P48" s="74">
        <v>0</v>
      </c>
    </row>
    <row r="49" spans="1:16" ht="15" customHeight="1" x14ac:dyDescent="0.2">
      <c r="A49" s="120"/>
      <c r="B49" s="123"/>
      <c r="C49" s="84" t="s">
        <v>51</v>
      </c>
      <c r="D49" s="44">
        <v>527</v>
      </c>
      <c r="E49" s="53">
        <v>4.1828999999999998E-2</v>
      </c>
      <c r="F49" s="44">
        <v>224819.30550300001</v>
      </c>
      <c r="G49" s="66">
        <v>0.57684999999999997</v>
      </c>
      <c r="H49" s="43">
        <v>131</v>
      </c>
      <c r="I49" s="44">
        <v>229561.114504</v>
      </c>
      <c r="J49" s="74">
        <v>0.66412199999999999</v>
      </c>
      <c r="K49" s="44">
        <v>396</v>
      </c>
      <c r="L49" s="44">
        <v>223250.676768</v>
      </c>
      <c r="M49" s="66">
        <v>0.54798000000000002</v>
      </c>
      <c r="N49" s="43">
        <v>0</v>
      </c>
      <c r="O49" s="44">
        <v>0</v>
      </c>
      <c r="P49" s="74">
        <v>0</v>
      </c>
    </row>
    <row r="50" spans="1:16" s="3" customFormat="1" ht="15" customHeight="1" x14ac:dyDescent="0.2">
      <c r="A50" s="120"/>
      <c r="B50" s="123"/>
      <c r="C50" s="84" t="s">
        <v>52</v>
      </c>
      <c r="D50" s="35">
        <v>337</v>
      </c>
      <c r="E50" s="55">
        <v>3.0986E-2</v>
      </c>
      <c r="F50" s="35">
        <v>234854.267062</v>
      </c>
      <c r="G50" s="68">
        <v>0.71810099999999999</v>
      </c>
      <c r="H50" s="43">
        <v>75</v>
      </c>
      <c r="I50" s="44">
        <v>233818.4</v>
      </c>
      <c r="J50" s="74">
        <v>0.65333300000000005</v>
      </c>
      <c r="K50" s="35">
        <v>262</v>
      </c>
      <c r="L50" s="35">
        <v>235150.79389299999</v>
      </c>
      <c r="M50" s="68">
        <v>0.73664099999999999</v>
      </c>
      <c r="N50" s="43">
        <v>0</v>
      </c>
      <c r="O50" s="44">
        <v>0</v>
      </c>
      <c r="P50" s="74">
        <v>0</v>
      </c>
    </row>
    <row r="51" spans="1:16" ht="15" customHeight="1" x14ac:dyDescent="0.2">
      <c r="A51" s="120"/>
      <c r="B51" s="123"/>
      <c r="C51" s="84" t="s">
        <v>53</v>
      </c>
      <c r="D51" s="44">
        <v>215</v>
      </c>
      <c r="E51" s="53">
        <v>2.1863E-2</v>
      </c>
      <c r="F51" s="44">
        <v>257521.01395299999</v>
      </c>
      <c r="G51" s="66">
        <v>0.82790699999999995</v>
      </c>
      <c r="H51" s="43">
        <v>75</v>
      </c>
      <c r="I51" s="44">
        <v>241985.73333300001</v>
      </c>
      <c r="J51" s="74">
        <v>0.72</v>
      </c>
      <c r="K51" s="44">
        <v>140</v>
      </c>
      <c r="L51" s="44">
        <v>265843.48571400001</v>
      </c>
      <c r="M51" s="66">
        <v>0.885714</v>
      </c>
      <c r="N51" s="43">
        <v>0</v>
      </c>
      <c r="O51" s="44">
        <v>0</v>
      </c>
      <c r="P51" s="74">
        <v>0</v>
      </c>
    </row>
    <row r="52" spans="1:16" ht="15" customHeight="1" x14ac:dyDescent="0.2">
      <c r="A52" s="120"/>
      <c r="B52" s="123"/>
      <c r="C52" s="84" t="s">
        <v>54</v>
      </c>
      <c r="D52" s="44">
        <v>85</v>
      </c>
      <c r="E52" s="53">
        <v>1.0861000000000001E-2</v>
      </c>
      <c r="F52" s="44">
        <v>259809.376471</v>
      </c>
      <c r="G52" s="66">
        <v>0.72941199999999995</v>
      </c>
      <c r="H52" s="43">
        <v>29</v>
      </c>
      <c r="I52" s="44">
        <v>236149.68965499999</v>
      </c>
      <c r="J52" s="74">
        <v>0.55172399999999999</v>
      </c>
      <c r="K52" s="44">
        <v>56</v>
      </c>
      <c r="L52" s="44">
        <v>272061.714286</v>
      </c>
      <c r="M52" s="66">
        <v>0.82142899999999996</v>
      </c>
      <c r="N52" s="43">
        <v>0</v>
      </c>
      <c r="O52" s="44">
        <v>0</v>
      </c>
      <c r="P52" s="74">
        <v>0</v>
      </c>
    </row>
    <row r="53" spans="1:16" ht="15" customHeight="1" x14ac:dyDescent="0.2">
      <c r="A53" s="120"/>
      <c r="B53" s="123"/>
      <c r="C53" s="84" t="s">
        <v>55</v>
      </c>
      <c r="D53" s="44">
        <v>27</v>
      </c>
      <c r="E53" s="53">
        <v>4.1330000000000004E-3</v>
      </c>
      <c r="F53" s="44">
        <v>244203.66666700001</v>
      </c>
      <c r="G53" s="66">
        <v>0.37036999999999998</v>
      </c>
      <c r="H53" s="43">
        <v>11</v>
      </c>
      <c r="I53" s="44">
        <v>238311.09090899999</v>
      </c>
      <c r="J53" s="74">
        <v>0.18181800000000001</v>
      </c>
      <c r="K53" s="44">
        <v>16</v>
      </c>
      <c r="L53" s="44">
        <v>248254.8125</v>
      </c>
      <c r="M53" s="66">
        <v>0.5</v>
      </c>
      <c r="N53" s="43">
        <v>0</v>
      </c>
      <c r="O53" s="44">
        <v>0</v>
      </c>
      <c r="P53" s="74">
        <v>0</v>
      </c>
    </row>
    <row r="54" spans="1:16" s="3" customFormat="1" ht="15" customHeight="1" x14ac:dyDescent="0.2">
      <c r="A54" s="120"/>
      <c r="B54" s="123"/>
      <c r="C54" s="84" t="s">
        <v>56</v>
      </c>
      <c r="D54" s="35">
        <v>4</v>
      </c>
      <c r="E54" s="55">
        <v>3.3399999999999999E-4</v>
      </c>
      <c r="F54" s="35">
        <v>380275</v>
      </c>
      <c r="G54" s="68">
        <v>1.25</v>
      </c>
      <c r="H54" s="43">
        <v>1</v>
      </c>
      <c r="I54" s="44">
        <v>321063</v>
      </c>
      <c r="J54" s="74">
        <v>0</v>
      </c>
      <c r="K54" s="35">
        <v>3</v>
      </c>
      <c r="L54" s="35">
        <v>400012.33333300002</v>
      </c>
      <c r="M54" s="68">
        <v>1.6666669999999999</v>
      </c>
      <c r="N54" s="43">
        <v>0</v>
      </c>
      <c r="O54" s="44">
        <v>0</v>
      </c>
      <c r="P54" s="74">
        <v>0</v>
      </c>
    </row>
    <row r="55" spans="1:16" s="3" customFormat="1" ht="15" customHeight="1" x14ac:dyDescent="0.2">
      <c r="A55" s="121"/>
      <c r="B55" s="124"/>
      <c r="C55" s="85" t="s">
        <v>9</v>
      </c>
      <c r="D55" s="46">
        <v>2486</v>
      </c>
      <c r="E55" s="54">
        <v>2.9405000000000001E-2</v>
      </c>
      <c r="F55" s="46">
        <v>217535.90064400001</v>
      </c>
      <c r="G55" s="67">
        <v>0.49195499999999998</v>
      </c>
      <c r="H55" s="87">
        <v>660</v>
      </c>
      <c r="I55" s="46">
        <v>222379.76515200001</v>
      </c>
      <c r="J55" s="75">
        <v>0.52727299999999999</v>
      </c>
      <c r="K55" s="46">
        <v>1826</v>
      </c>
      <c r="L55" s="46">
        <v>215785.10624299999</v>
      </c>
      <c r="M55" s="67">
        <v>0.47918899999999998</v>
      </c>
      <c r="N55" s="87">
        <v>0</v>
      </c>
      <c r="O55" s="46">
        <v>0</v>
      </c>
      <c r="P55" s="75">
        <v>0</v>
      </c>
    </row>
    <row r="56" spans="1:16" ht="15" customHeight="1" x14ac:dyDescent="0.2">
      <c r="A56" s="119">
        <v>5</v>
      </c>
      <c r="B56" s="122" t="s">
        <v>60</v>
      </c>
      <c r="C56" s="84" t="s">
        <v>46</v>
      </c>
      <c r="D56" s="44">
        <v>81</v>
      </c>
      <c r="E56" s="53">
        <v>1</v>
      </c>
      <c r="F56" s="44">
        <v>74924.320988000007</v>
      </c>
      <c r="G56" s="66">
        <v>0.111111</v>
      </c>
      <c r="H56" s="43">
        <v>42</v>
      </c>
      <c r="I56" s="44">
        <v>78448.476190000001</v>
      </c>
      <c r="J56" s="74">
        <v>7.1429000000000006E-2</v>
      </c>
      <c r="K56" s="44">
        <v>39</v>
      </c>
      <c r="L56" s="44">
        <v>71129.076923000001</v>
      </c>
      <c r="M56" s="66">
        <v>0.15384600000000001</v>
      </c>
      <c r="N56" s="43">
        <v>0</v>
      </c>
      <c r="O56" s="44">
        <v>0</v>
      </c>
      <c r="P56" s="74">
        <v>0</v>
      </c>
    </row>
    <row r="57" spans="1:16" ht="15" customHeight="1" x14ac:dyDescent="0.2">
      <c r="A57" s="120"/>
      <c r="B57" s="123"/>
      <c r="C57" s="84" t="s">
        <v>47</v>
      </c>
      <c r="D57" s="44">
        <v>305</v>
      </c>
      <c r="E57" s="53">
        <v>1</v>
      </c>
      <c r="F57" s="44">
        <v>126294.609836</v>
      </c>
      <c r="G57" s="66">
        <v>6.5573999999999993E-2</v>
      </c>
      <c r="H57" s="43">
        <v>111</v>
      </c>
      <c r="I57" s="44">
        <v>126763.972973</v>
      </c>
      <c r="J57" s="74">
        <v>8.1081E-2</v>
      </c>
      <c r="K57" s="44">
        <v>194</v>
      </c>
      <c r="L57" s="44">
        <v>126026.05670099999</v>
      </c>
      <c r="M57" s="66">
        <v>5.6701000000000001E-2</v>
      </c>
      <c r="N57" s="43">
        <v>0</v>
      </c>
      <c r="O57" s="44">
        <v>0</v>
      </c>
      <c r="P57" s="74">
        <v>0</v>
      </c>
    </row>
    <row r="58" spans="1:16" ht="15" customHeight="1" x14ac:dyDescent="0.2">
      <c r="A58" s="120"/>
      <c r="B58" s="123"/>
      <c r="C58" s="84" t="s">
        <v>48</v>
      </c>
      <c r="D58" s="44">
        <v>2897</v>
      </c>
      <c r="E58" s="53">
        <v>1</v>
      </c>
      <c r="F58" s="44">
        <v>164511.30859500001</v>
      </c>
      <c r="G58" s="66">
        <v>7.2833999999999996E-2</v>
      </c>
      <c r="H58" s="43">
        <v>1206</v>
      </c>
      <c r="I58" s="44">
        <v>168989.07296799999</v>
      </c>
      <c r="J58" s="74">
        <v>8.1259999999999999E-2</v>
      </c>
      <c r="K58" s="44">
        <v>1691</v>
      </c>
      <c r="L58" s="44">
        <v>161317.82318199999</v>
      </c>
      <c r="M58" s="66">
        <v>6.6823999999999995E-2</v>
      </c>
      <c r="N58" s="43">
        <v>0</v>
      </c>
      <c r="O58" s="44">
        <v>0</v>
      </c>
      <c r="P58" s="74">
        <v>0</v>
      </c>
    </row>
    <row r="59" spans="1:16" ht="15" customHeight="1" x14ac:dyDescent="0.2">
      <c r="A59" s="120"/>
      <c r="B59" s="123"/>
      <c r="C59" s="84" t="s">
        <v>49</v>
      </c>
      <c r="D59" s="44">
        <v>8614</v>
      </c>
      <c r="E59" s="53">
        <v>1</v>
      </c>
      <c r="F59" s="44">
        <v>184091.73554699999</v>
      </c>
      <c r="G59" s="66">
        <v>0.203042</v>
      </c>
      <c r="H59" s="43">
        <v>3449</v>
      </c>
      <c r="I59" s="44">
        <v>189067.82806599999</v>
      </c>
      <c r="J59" s="74">
        <v>0.264714</v>
      </c>
      <c r="K59" s="44">
        <v>5165</v>
      </c>
      <c r="L59" s="44">
        <v>180768.881123</v>
      </c>
      <c r="M59" s="66">
        <v>0.161859</v>
      </c>
      <c r="N59" s="43">
        <v>0</v>
      </c>
      <c r="O59" s="44">
        <v>0</v>
      </c>
      <c r="P59" s="74">
        <v>0</v>
      </c>
    </row>
    <row r="60" spans="1:16" ht="15" customHeight="1" x14ac:dyDescent="0.2">
      <c r="A60" s="120"/>
      <c r="B60" s="123"/>
      <c r="C60" s="84" t="s">
        <v>50</v>
      </c>
      <c r="D60" s="44">
        <v>13008</v>
      </c>
      <c r="E60" s="53">
        <v>1</v>
      </c>
      <c r="F60" s="44">
        <v>209373.233164</v>
      </c>
      <c r="G60" s="66">
        <v>0.439191</v>
      </c>
      <c r="H60" s="43">
        <v>5059</v>
      </c>
      <c r="I60" s="44">
        <v>217724.018778</v>
      </c>
      <c r="J60" s="74">
        <v>0.54793400000000003</v>
      </c>
      <c r="K60" s="44">
        <v>7949</v>
      </c>
      <c r="L60" s="44">
        <v>204058.523839</v>
      </c>
      <c r="M60" s="66">
        <v>0.36998399999999998</v>
      </c>
      <c r="N60" s="43">
        <v>0</v>
      </c>
      <c r="O60" s="44">
        <v>0</v>
      </c>
      <c r="P60" s="74">
        <v>0</v>
      </c>
    </row>
    <row r="61" spans="1:16" ht="15" customHeight="1" x14ac:dyDescent="0.2">
      <c r="A61" s="120"/>
      <c r="B61" s="123"/>
      <c r="C61" s="84" t="s">
        <v>51</v>
      </c>
      <c r="D61" s="44">
        <v>12599</v>
      </c>
      <c r="E61" s="53">
        <v>1</v>
      </c>
      <c r="F61" s="44">
        <v>235114.50019799999</v>
      </c>
      <c r="G61" s="66">
        <v>0.688388</v>
      </c>
      <c r="H61" s="43">
        <v>4845</v>
      </c>
      <c r="I61" s="44">
        <v>238218.37770899999</v>
      </c>
      <c r="J61" s="74">
        <v>0.71001000000000003</v>
      </c>
      <c r="K61" s="44">
        <v>7754</v>
      </c>
      <c r="L61" s="44">
        <v>233175.07712100001</v>
      </c>
      <c r="M61" s="66">
        <v>0.67487699999999995</v>
      </c>
      <c r="N61" s="43">
        <v>0</v>
      </c>
      <c r="O61" s="44">
        <v>0</v>
      </c>
      <c r="P61" s="74">
        <v>0</v>
      </c>
    </row>
    <row r="62" spans="1:16" s="3" customFormat="1" ht="15" customHeight="1" x14ac:dyDescent="0.2">
      <c r="A62" s="120"/>
      <c r="B62" s="123"/>
      <c r="C62" s="84" t="s">
        <v>52</v>
      </c>
      <c r="D62" s="35">
        <v>10876</v>
      </c>
      <c r="E62" s="55">
        <v>1</v>
      </c>
      <c r="F62" s="35">
        <v>249469.90511200001</v>
      </c>
      <c r="G62" s="68">
        <v>0.883413</v>
      </c>
      <c r="H62" s="43">
        <v>4220</v>
      </c>
      <c r="I62" s="44">
        <v>238756.97227500001</v>
      </c>
      <c r="J62" s="74">
        <v>0.73199099999999995</v>
      </c>
      <c r="K62" s="35">
        <v>6656</v>
      </c>
      <c r="L62" s="35">
        <v>256262.05904399999</v>
      </c>
      <c r="M62" s="68">
        <v>0.97941699999999998</v>
      </c>
      <c r="N62" s="43">
        <v>0</v>
      </c>
      <c r="O62" s="44">
        <v>0</v>
      </c>
      <c r="P62" s="74">
        <v>0</v>
      </c>
    </row>
    <row r="63" spans="1:16" ht="15" customHeight="1" x14ac:dyDescent="0.2">
      <c r="A63" s="120"/>
      <c r="B63" s="123"/>
      <c r="C63" s="84" t="s">
        <v>53</v>
      </c>
      <c r="D63" s="44">
        <v>9834</v>
      </c>
      <c r="E63" s="53">
        <v>1</v>
      </c>
      <c r="F63" s="44">
        <v>254783.38427899999</v>
      </c>
      <c r="G63" s="66">
        <v>0.91864999999999997</v>
      </c>
      <c r="H63" s="43">
        <v>3924</v>
      </c>
      <c r="I63" s="44">
        <v>238247.739042</v>
      </c>
      <c r="J63" s="74">
        <v>0.67813500000000004</v>
      </c>
      <c r="K63" s="44">
        <v>5910</v>
      </c>
      <c r="L63" s="44">
        <v>265762.38121800002</v>
      </c>
      <c r="M63" s="66">
        <v>1.0783419999999999</v>
      </c>
      <c r="N63" s="43">
        <v>0</v>
      </c>
      <c r="O63" s="44">
        <v>0</v>
      </c>
      <c r="P63" s="74">
        <v>0</v>
      </c>
    </row>
    <row r="64" spans="1:16" ht="15" customHeight="1" x14ac:dyDescent="0.2">
      <c r="A64" s="120"/>
      <c r="B64" s="123"/>
      <c r="C64" s="84" t="s">
        <v>54</v>
      </c>
      <c r="D64" s="44">
        <v>7826</v>
      </c>
      <c r="E64" s="53">
        <v>1</v>
      </c>
      <c r="F64" s="44">
        <v>253827.781242</v>
      </c>
      <c r="G64" s="66">
        <v>0.85152099999999997</v>
      </c>
      <c r="H64" s="43">
        <v>3051</v>
      </c>
      <c r="I64" s="44">
        <v>226551.468371</v>
      </c>
      <c r="J64" s="74">
        <v>0.49098700000000001</v>
      </c>
      <c r="K64" s="44">
        <v>4775</v>
      </c>
      <c r="L64" s="44">
        <v>271256.05989500001</v>
      </c>
      <c r="M64" s="66">
        <v>1.081885</v>
      </c>
      <c r="N64" s="43">
        <v>0</v>
      </c>
      <c r="O64" s="44">
        <v>0</v>
      </c>
      <c r="P64" s="74">
        <v>0</v>
      </c>
    </row>
    <row r="65" spans="1:16" ht="15" customHeight="1" x14ac:dyDescent="0.2">
      <c r="A65" s="120"/>
      <c r="B65" s="123"/>
      <c r="C65" s="84" t="s">
        <v>55</v>
      </c>
      <c r="D65" s="44">
        <v>6532</v>
      </c>
      <c r="E65" s="53">
        <v>1</v>
      </c>
      <c r="F65" s="44">
        <v>257644.3812</v>
      </c>
      <c r="G65" s="66">
        <v>0.68141499999999999</v>
      </c>
      <c r="H65" s="43">
        <v>2463</v>
      </c>
      <c r="I65" s="44">
        <v>223781.95046699999</v>
      </c>
      <c r="J65" s="74">
        <v>0.28542400000000001</v>
      </c>
      <c r="K65" s="44">
        <v>4069</v>
      </c>
      <c r="L65" s="44">
        <v>278141.59597000002</v>
      </c>
      <c r="M65" s="66">
        <v>0.92111100000000001</v>
      </c>
      <c r="N65" s="43">
        <v>0</v>
      </c>
      <c r="O65" s="44">
        <v>0</v>
      </c>
      <c r="P65" s="74">
        <v>0</v>
      </c>
    </row>
    <row r="66" spans="1:16" s="3" customFormat="1" ht="15" customHeight="1" x14ac:dyDescent="0.2">
      <c r="A66" s="120"/>
      <c r="B66" s="123"/>
      <c r="C66" s="84" t="s">
        <v>56</v>
      </c>
      <c r="D66" s="35">
        <v>11971</v>
      </c>
      <c r="E66" s="55">
        <v>1</v>
      </c>
      <c r="F66" s="35">
        <v>240331.548492</v>
      </c>
      <c r="G66" s="68">
        <v>0.352769</v>
      </c>
      <c r="H66" s="43">
        <v>5055</v>
      </c>
      <c r="I66" s="44">
        <v>200973.56557899999</v>
      </c>
      <c r="J66" s="74">
        <v>7.2600999999999999E-2</v>
      </c>
      <c r="K66" s="35">
        <v>6916</v>
      </c>
      <c r="L66" s="35">
        <v>269098.84224999999</v>
      </c>
      <c r="M66" s="68">
        <v>0.55754800000000004</v>
      </c>
      <c r="N66" s="43">
        <v>0</v>
      </c>
      <c r="O66" s="44">
        <v>0</v>
      </c>
      <c r="P66" s="74">
        <v>0</v>
      </c>
    </row>
    <row r="67" spans="1:16" s="3" customFormat="1" ht="15" customHeight="1" x14ac:dyDescent="0.2">
      <c r="A67" s="121"/>
      <c r="B67" s="124"/>
      <c r="C67" s="85" t="s">
        <v>9</v>
      </c>
      <c r="D67" s="46">
        <v>84543</v>
      </c>
      <c r="E67" s="54">
        <v>1</v>
      </c>
      <c r="F67" s="46">
        <v>231336.14340599999</v>
      </c>
      <c r="G67" s="67">
        <v>0.59561399999999998</v>
      </c>
      <c r="H67" s="87">
        <v>33425</v>
      </c>
      <c r="I67" s="46">
        <v>219286.122603</v>
      </c>
      <c r="J67" s="75">
        <v>0.46531</v>
      </c>
      <c r="K67" s="46">
        <v>51118</v>
      </c>
      <c r="L67" s="46">
        <v>239215.40208900001</v>
      </c>
      <c r="M67" s="67">
        <v>0.68081700000000001</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280" priority="30" operator="notEqual">
      <formula>H8+K8+N8</formula>
    </cfRule>
  </conditionalFormatting>
  <conditionalFormatting sqref="D20:D30">
    <cfRule type="cellIs" dxfId="279" priority="29" operator="notEqual">
      <formula>H20+K20+N20</formula>
    </cfRule>
  </conditionalFormatting>
  <conditionalFormatting sqref="D32:D42">
    <cfRule type="cellIs" dxfId="278" priority="28" operator="notEqual">
      <formula>H32+K32+N32</formula>
    </cfRule>
  </conditionalFormatting>
  <conditionalFormatting sqref="D44:D54">
    <cfRule type="cellIs" dxfId="277" priority="27" operator="notEqual">
      <formula>H44+K44+N44</formula>
    </cfRule>
  </conditionalFormatting>
  <conditionalFormatting sqref="D56:D66">
    <cfRule type="cellIs" dxfId="276" priority="26" operator="notEqual">
      <formula>H56+K56+N56</formula>
    </cfRule>
  </conditionalFormatting>
  <conditionalFormatting sqref="D19">
    <cfRule type="cellIs" dxfId="275" priority="25" operator="notEqual">
      <formula>SUM(D8:D18)</formula>
    </cfRule>
  </conditionalFormatting>
  <conditionalFormatting sqref="D31">
    <cfRule type="cellIs" dxfId="274" priority="24" operator="notEqual">
      <formula>H31+K31+N31</formula>
    </cfRule>
  </conditionalFormatting>
  <conditionalFormatting sqref="D31">
    <cfRule type="cellIs" dxfId="273" priority="23" operator="notEqual">
      <formula>SUM(D20:D30)</formula>
    </cfRule>
  </conditionalFormatting>
  <conditionalFormatting sqref="D43">
    <cfRule type="cellIs" dxfId="272" priority="22" operator="notEqual">
      <formula>H43+K43+N43</formula>
    </cfRule>
  </conditionalFormatting>
  <conditionalFormatting sqref="D43">
    <cfRule type="cellIs" dxfId="271" priority="21" operator="notEqual">
      <formula>SUM(D32:D42)</formula>
    </cfRule>
  </conditionalFormatting>
  <conditionalFormatting sqref="D55">
    <cfRule type="cellIs" dxfId="270" priority="20" operator="notEqual">
      <formula>H55+K55+N55</formula>
    </cfRule>
  </conditionalFormatting>
  <conditionalFormatting sqref="D55">
    <cfRule type="cellIs" dxfId="269" priority="19" operator="notEqual">
      <formula>SUM(D44:D54)</formula>
    </cfRule>
  </conditionalFormatting>
  <conditionalFormatting sqref="D67">
    <cfRule type="cellIs" dxfId="268" priority="18" operator="notEqual">
      <formula>H67+K67+N67</formula>
    </cfRule>
  </conditionalFormatting>
  <conditionalFormatting sqref="D67">
    <cfRule type="cellIs" dxfId="267" priority="17" operator="notEqual">
      <formula>SUM(D56:D66)</formula>
    </cfRule>
  </conditionalFormatting>
  <conditionalFormatting sqref="H19">
    <cfRule type="cellIs" dxfId="266" priority="16" operator="notEqual">
      <formula>SUM(H8:H18)</formula>
    </cfRule>
  </conditionalFormatting>
  <conditionalFormatting sqref="K19">
    <cfRule type="cellIs" dxfId="265" priority="15" operator="notEqual">
      <formula>SUM(K8:K18)</formula>
    </cfRule>
  </conditionalFormatting>
  <conditionalFormatting sqref="N19">
    <cfRule type="cellIs" dxfId="264" priority="14" operator="notEqual">
      <formula>SUM(N8:N18)</formula>
    </cfRule>
  </conditionalFormatting>
  <conditionalFormatting sqref="H31">
    <cfRule type="cellIs" dxfId="263" priority="13" operator="notEqual">
      <formula>SUM(H20:H30)</formula>
    </cfRule>
  </conditionalFormatting>
  <conditionalFormatting sqref="K31">
    <cfRule type="cellIs" dxfId="262" priority="12" operator="notEqual">
      <formula>SUM(K20:K30)</formula>
    </cfRule>
  </conditionalFormatting>
  <conditionalFormatting sqref="N31">
    <cfRule type="cellIs" dxfId="261" priority="11" operator="notEqual">
      <formula>SUM(N20:N30)</formula>
    </cfRule>
  </conditionalFormatting>
  <conditionalFormatting sqref="H43">
    <cfRule type="cellIs" dxfId="260" priority="10" operator="notEqual">
      <formula>SUM(H32:H42)</formula>
    </cfRule>
  </conditionalFormatting>
  <conditionalFormatting sqref="K43">
    <cfRule type="cellIs" dxfId="259" priority="9" operator="notEqual">
      <formula>SUM(K32:K42)</formula>
    </cfRule>
  </conditionalFormatting>
  <conditionalFormatting sqref="N43">
    <cfRule type="cellIs" dxfId="258" priority="8" operator="notEqual">
      <formula>SUM(N32:N42)</formula>
    </cfRule>
  </conditionalFormatting>
  <conditionalFormatting sqref="H55">
    <cfRule type="cellIs" dxfId="257" priority="7" operator="notEqual">
      <formula>SUM(H44:H54)</formula>
    </cfRule>
  </conditionalFormatting>
  <conditionalFormatting sqref="K55">
    <cfRule type="cellIs" dxfId="256" priority="6" operator="notEqual">
      <formula>SUM(K44:K54)</formula>
    </cfRule>
  </conditionalFormatting>
  <conditionalFormatting sqref="N55">
    <cfRule type="cellIs" dxfId="255" priority="5" operator="notEqual">
      <formula>SUM(N44:N54)</formula>
    </cfRule>
  </conditionalFormatting>
  <conditionalFormatting sqref="H67">
    <cfRule type="cellIs" dxfId="254" priority="4" operator="notEqual">
      <formula>SUM(H56:H66)</formula>
    </cfRule>
  </conditionalFormatting>
  <conditionalFormatting sqref="K67">
    <cfRule type="cellIs" dxfId="253" priority="3" operator="notEqual">
      <formula>SUM(K56:K66)</formula>
    </cfRule>
  </conditionalFormatting>
  <conditionalFormatting sqref="N67">
    <cfRule type="cellIs" dxfId="252" priority="2" operator="notEqual">
      <formula>SUM(N56:N66)</formula>
    </cfRule>
  </conditionalFormatting>
  <conditionalFormatting sqref="D32:D43">
    <cfRule type="cellIs" dxfId="2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71</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5</v>
      </c>
      <c r="E8" s="53">
        <v>0.14285700000000001</v>
      </c>
      <c r="F8" s="44">
        <v>47857.495147000001</v>
      </c>
      <c r="G8" s="66">
        <v>0.4</v>
      </c>
      <c r="H8" s="43">
        <v>3</v>
      </c>
      <c r="I8" s="44">
        <v>57695.211521999998</v>
      </c>
      <c r="J8" s="74">
        <v>0.66666700000000001</v>
      </c>
      <c r="K8" s="44">
        <v>2</v>
      </c>
      <c r="L8" s="44">
        <v>33100.920586</v>
      </c>
      <c r="M8" s="66">
        <v>0</v>
      </c>
      <c r="N8" s="43">
        <v>0</v>
      </c>
      <c r="O8" s="44">
        <v>0</v>
      </c>
      <c r="P8" s="74">
        <v>0</v>
      </c>
    </row>
    <row r="9" spans="1:16" ht="15" customHeight="1" x14ac:dyDescent="0.2">
      <c r="A9" s="120"/>
      <c r="B9" s="123"/>
      <c r="C9" s="84" t="s">
        <v>47</v>
      </c>
      <c r="D9" s="44">
        <v>26</v>
      </c>
      <c r="E9" s="53">
        <v>0.26262600000000003</v>
      </c>
      <c r="F9" s="44">
        <v>132345.134414</v>
      </c>
      <c r="G9" s="66">
        <v>0.19230800000000001</v>
      </c>
      <c r="H9" s="43">
        <v>8</v>
      </c>
      <c r="I9" s="44">
        <v>172656.31917199999</v>
      </c>
      <c r="J9" s="74">
        <v>0.375</v>
      </c>
      <c r="K9" s="44">
        <v>18</v>
      </c>
      <c r="L9" s="44">
        <v>114429.0523</v>
      </c>
      <c r="M9" s="66">
        <v>0.111111</v>
      </c>
      <c r="N9" s="43">
        <v>0</v>
      </c>
      <c r="O9" s="44">
        <v>0</v>
      </c>
      <c r="P9" s="74">
        <v>0</v>
      </c>
    </row>
    <row r="10" spans="1:16" ht="15" customHeight="1" x14ac:dyDescent="0.2">
      <c r="A10" s="120"/>
      <c r="B10" s="123"/>
      <c r="C10" s="84" t="s">
        <v>48</v>
      </c>
      <c r="D10" s="44">
        <v>171</v>
      </c>
      <c r="E10" s="53">
        <v>0.17117099999999999</v>
      </c>
      <c r="F10" s="44">
        <v>144536.022126</v>
      </c>
      <c r="G10" s="66">
        <v>9.3566999999999997E-2</v>
      </c>
      <c r="H10" s="43">
        <v>62</v>
      </c>
      <c r="I10" s="44">
        <v>156055.67679900001</v>
      </c>
      <c r="J10" s="74">
        <v>0.193548</v>
      </c>
      <c r="K10" s="44">
        <v>109</v>
      </c>
      <c r="L10" s="44">
        <v>137983.55799999999</v>
      </c>
      <c r="M10" s="66">
        <v>3.6697E-2</v>
      </c>
      <c r="N10" s="43">
        <v>0</v>
      </c>
      <c r="O10" s="44">
        <v>0</v>
      </c>
      <c r="P10" s="74">
        <v>0</v>
      </c>
    </row>
    <row r="11" spans="1:16" ht="15" customHeight="1" x14ac:dyDescent="0.2">
      <c r="A11" s="120"/>
      <c r="B11" s="123"/>
      <c r="C11" s="84" t="s">
        <v>49</v>
      </c>
      <c r="D11" s="44">
        <v>611</v>
      </c>
      <c r="E11" s="53">
        <v>0.158085</v>
      </c>
      <c r="F11" s="44">
        <v>158074.524745</v>
      </c>
      <c r="G11" s="66">
        <v>0.22258600000000001</v>
      </c>
      <c r="H11" s="43">
        <v>241</v>
      </c>
      <c r="I11" s="44">
        <v>169112.40158999999</v>
      </c>
      <c r="J11" s="74">
        <v>0.34854800000000002</v>
      </c>
      <c r="K11" s="44">
        <v>370</v>
      </c>
      <c r="L11" s="44">
        <v>150884.98874599999</v>
      </c>
      <c r="M11" s="66">
        <v>0.140541</v>
      </c>
      <c r="N11" s="43">
        <v>0</v>
      </c>
      <c r="O11" s="44">
        <v>0</v>
      </c>
      <c r="P11" s="74">
        <v>0</v>
      </c>
    </row>
    <row r="12" spans="1:16" ht="15" customHeight="1" x14ac:dyDescent="0.2">
      <c r="A12" s="120"/>
      <c r="B12" s="123"/>
      <c r="C12" s="84" t="s">
        <v>50</v>
      </c>
      <c r="D12" s="44">
        <v>658</v>
      </c>
      <c r="E12" s="53">
        <v>0.11144999999999999</v>
      </c>
      <c r="F12" s="44">
        <v>181014.66138999999</v>
      </c>
      <c r="G12" s="66">
        <v>0.36778100000000002</v>
      </c>
      <c r="H12" s="43">
        <v>258</v>
      </c>
      <c r="I12" s="44">
        <v>196898.61404099999</v>
      </c>
      <c r="J12" s="74">
        <v>0.52713200000000004</v>
      </c>
      <c r="K12" s="44">
        <v>400</v>
      </c>
      <c r="L12" s="44">
        <v>170769.51193099999</v>
      </c>
      <c r="M12" s="66">
        <v>0.26500000000000001</v>
      </c>
      <c r="N12" s="43">
        <v>0</v>
      </c>
      <c r="O12" s="44">
        <v>0</v>
      </c>
      <c r="P12" s="74">
        <v>0</v>
      </c>
    </row>
    <row r="13" spans="1:16" ht="15" customHeight="1" x14ac:dyDescent="0.2">
      <c r="A13" s="120"/>
      <c r="B13" s="123"/>
      <c r="C13" s="84" t="s">
        <v>51</v>
      </c>
      <c r="D13" s="44">
        <v>521</v>
      </c>
      <c r="E13" s="53">
        <v>9.6839999999999996E-2</v>
      </c>
      <c r="F13" s="44">
        <v>207563.07496100001</v>
      </c>
      <c r="G13" s="66">
        <v>0.57389599999999996</v>
      </c>
      <c r="H13" s="43">
        <v>183</v>
      </c>
      <c r="I13" s="44">
        <v>219238.11509599999</v>
      </c>
      <c r="J13" s="74">
        <v>0.68306</v>
      </c>
      <c r="K13" s="44">
        <v>338</v>
      </c>
      <c r="L13" s="44">
        <v>201241.97334999999</v>
      </c>
      <c r="M13" s="66">
        <v>0.51479299999999995</v>
      </c>
      <c r="N13" s="43">
        <v>0</v>
      </c>
      <c r="O13" s="44">
        <v>0</v>
      </c>
      <c r="P13" s="74">
        <v>0</v>
      </c>
    </row>
    <row r="14" spans="1:16" s="3" customFormat="1" ht="15" customHeight="1" x14ac:dyDescent="0.2">
      <c r="A14" s="120"/>
      <c r="B14" s="123"/>
      <c r="C14" s="84" t="s">
        <v>52</v>
      </c>
      <c r="D14" s="35">
        <v>393</v>
      </c>
      <c r="E14" s="55">
        <v>8.4643999999999997E-2</v>
      </c>
      <c r="F14" s="35">
        <v>212767.02011799999</v>
      </c>
      <c r="G14" s="68">
        <v>0.66666700000000001</v>
      </c>
      <c r="H14" s="43">
        <v>149</v>
      </c>
      <c r="I14" s="44">
        <v>216422.23384199999</v>
      </c>
      <c r="J14" s="74">
        <v>0.66442999999999997</v>
      </c>
      <c r="K14" s="35">
        <v>244</v>
      </c>
      <c r="L14" s="35">
        <v>210534.942885</v>
      </c>
      <c r="M14" s="68">
        <v>0.66803299999999999</v>
      </c>
      <c r="N14" s="43">
        <v>0</v>
      </c>
      <c r="O14" s="44">
        <v>0</v>
      </c>
      <c r="P14" s="74">
        <v>0</v>
      </c>
    </row>
    <row r="15" spans="1:16" ht="15" customHeight="1" x14ac:dyDescent="0.2">
      <c r="A15" s="120"/>
      <c r="B15" s="123"/>
      <c r="C15" s="84" t="s">
        <v>53</v>
      </c>
      <c r="D15" s="44">
        <v>327</v>
      </c>
      <c r="E15" s="53">
        <v>7.9464999999999994E-2</v>
      </c>
      <c r="F15" s="44">
        <v>205995.750397</v>
      </c>
      <c r="G15" s="66">
        <v>0.56269100000000005</v>
      </c>
      <c r="H15" s="43">
        <v>125</v>
      </c>
      <c r="I15" s="44">
        <v>202730.49739500001</v>
      </c>
      <c r="J15" s="74">
        <v>0.48799999999999999</v>
      </c>
      <c r="K15" s="44">
        <v>202</v>
      </c>
      <c r="L15" s="44">
        <v>208016.32775</v>
      </c>
      <c r="M15" s="66">
        <v>0.60891099999999998</v>
      </c>
      <c r="N15" s="43">
        <v>0</v>
      </c>
      <c r="O15" s="44">
        <v>0</v>
      </c>
      <c r="P15" s="74">
        <v>0</v>
      </c>
    </row>
    <row r="16" spans="1:16" ht="15" customHeight="1" x14ac:dyDescent="0.2">
      <c r="A16" s="120"/>
      <c r="B16" s="123"/>
      <c r="C16" s="84" t="s">
        <v>54</v>
      </c>
      <c r="D16" s="44">
        <v>243</v>
      </c>
      <c r="E16" s="53">
        <v>7.0741999999999999E-2</v>
      </c>
      <c r="F16" s="44">
        <v>222153.57958300001</v>
      </c>
      <c r="G16" s="66">
        <v>0.68312799999999996</v>
      </c>
      <c r="H16" s="43">
        <v>116</v>
      </c>
      <c r="I16" s="44">
        <v>203954.82110999999</v>
      </c>
      <c r="J16" s="74">
        <v>0.41379300000000002</v>
      </c>
      <c r="K16" s="44">
        <v>127</v>
      </c>
      <c r="L16" s="44">
        <v>238776.06763599999</v>
      </c>
      <c r="M16" s="66">
        <v>0.92913400000000002</v>
      </c>
      <c r="N16" s="43">
        <v>0</v>
      </c>
      <c r="O16" s="44">
        <v>0</v>
      </c>
      <c r="P16" s="74">
        <v>0</v>
      </c>
    </row>
    <row r="17" spans="1:16" ht="15" customHeight="1" x14ac:dyDescent="0.2">
      <c r="A17" s="120"/>
      <c r="B17" s="123"/>
      <c r="C17" s="84" t="s">
        <v>55</v>
      </c>
      <c r="D17" s="44">
        <v>268</v>
      </c>
      <c r="E17" s="53">
        <v>9.2798000000000005E-2</v>
      </c>
      <c r="F17" s="44">
        <v>220385.478267</v>
      </c>
      <c r="G17" s="66">
        <v>0.425373</v>
      </c>
      <c r="H17" s="43">
        <v>142</v>
      </c>
      <c r="I17" s="44">
        <v>209022.31304099999</v>
      </c>
      <c r="J17" s="74">
        <v>0.253521</v>
      </c>
      <c r="K17" s="44">
        <v>126</v>
      </c>
      <c r="L17" s="44">
        <v>233191.58510900001</v>
      </c>
      <c r="M17" s="66">
        <v>0.61904800000000004</v>
      </c>
      <c r="N17" s="43">
        <v>0</v>
      </c>
      <c r="O17" s="44">
        <v>0</v>
      </c>
      <c r="P17" s="74">
        <v>0</v>
      </c>
    </row>
    <row r="18" spans="1:16" s="3" customFormat="1" ht="15" customHeight="1" x14ac:dyDescent="0.2">
      <c r="A18" s="120"/>
      <c r="B18" s="123"/>
      <c r="C18" s="84" t="s">
        <v>56</v>
      </c>
      <c r="D18" s="35">
        <v>421</v>
      </c>
      <c r="E18" s="55">
        <v>8.0159999999999995E-2</v>
      </c>
      <c r="F18" s="35">
        <v>217712.59724</v>
      </c>
      <c r="G18" s="68">
        <v>0.30641299999999999</v>
      </c>
      <c r="H18" s="43">
        <v>173</v>
      </c>
      <c r="I18" s="44">
        <v>175829.536979</v>
      </c>
      <c r="J18" s="74">
        <v>0.127168</v>
      </c>
      <c r="K18" s="35">
        <v>248</v>
      </c>
      <c r="L18" s="35">
        <v>246929.409438</v>
      </c>
      <c r="M18" s="68">
        <v>0.431452</v>
      </c>
      <c r="N18" s="43">
        <v>0</v>
      </c>
      <c r="O18" s="44">
        <v>0</v>
      </c>
      <c r="P18" s="74">
        <v>0</v>
      </c>
    </row>
    <row r="19" spans="1:16" s="3" customFormat="1" ht="15" customHeight="1" x14ac:dyDescent="0.2">
      <c r="A19" s="121"/>
      <c r="B19" s="124"/>
      <c r="C19" s="85" t="s">
        <v>9</v>
      </c>
      <c r="D19" s="46">
        <v>3644</v>
      </c>
      <c r="E19" s="54">
        <v>9.9521999999999999E-2</v>
      </c>
      <c r="F19" s="46">
        <v>194267.05416100001</v>
      </c>
      <c r="G19" s="67">
        <v>0.42672900000000002</v>
      </c>
      <c r="H19" s="87">
        <v>1460</v>
      </c>
      <c r="I19" s="46">
        <v>194693.80618700001</v>
      </c>
      <c r="J19" s="75">
        <v>0.43013699999999999</v>
      </c>
      <c r="K19" s="46">
        <v>2184</v>
      </c>
      <c r="L19" s="46">
        <v>193981.771213</v>
      </c>
      <c r="M19" s="67">
        <v>0.42445100000000002</v>
      </c>
      <c r="N19" s="87">
        <v>0</v>
      </c>
      <c r="O19" s="46">
        <v>0</v>
      </c>
      <c r="P19" s="75">
        <v>0</v>
      </c>
    </row>
    <row r="20" spans="1:16" ht="15" customHeight="1" x14ac:dyDescent="0.2">
      <c r="A20" s="119">
        <v>2</v>
      </c>
      <c r="B20" s="122" t="s">
        <v>57</v>
      </c>
      <c r="C20" s="84" t="s">
        <v>46</v>
      </c>
      <c r="D20" s="44">
        <v>6</v>
      </c>
      <c r="E20" s="53">
        <v>0.171429</v>
      </c>
      <c r="F20" s="44">
        <v>96122.666666999998</v>
      </c>
      <c r="G20" s="66">
        <v>0.16666700000000001</v>
      </c>
      <c r="H20" s="43">
        <v>1</v>
      </c>
      <c r="I20" s="44">
        <v>133651</v>
      </c>
      <c r="J20" s="74">
        <v>0</v>
      </c>
      <c r="K20" s="44">
        <v>5</v>
      </c>
      <c r="L20" s="44">
        <v>88617</v>
      </c>
      <c r="M20" s="66">
        <v>0.2</v>
      </c>
      <c r="N20" s="43">
        <v>0</v>
      </c>
      <c r="O20" s="44">
        <v>0</v>
      </c>
      <c r="P20" s="74">
        <v>0</v>
      </c>
    </row>
    <row r="21" spans="1:16" ht="15" customHeight="1" x14ac:dyDescent="0.2">
      <c r="A21" s="120"/>
      <c r="B21" s="123"/>
      <c r="C21" s="84" t="s">
        <v>47</v>
      </c>
      <c r="D21" s="44">
        <v>36</v>
      </c>
      <c r="E21" s="53">
        <v>0.36363600000000001</v>
      </c>
      <c r="F21" s="44">
        <v>135650.25</v>
      </c>
      <c r="G21" s="66">
        <v>5.5556000000000001E-2</v>
      </c>
      <c r="H21" s="43">
        <v>13</v>
      </c>
      <c r="I21" s="44">
        <v>134087.307692</v>
      </c>
      <c r="J21" s="74">
        <v>7.6923000000000005E-2</v>
      </c>
      <c r="K21" s="44">
        <v>23</v>
      </c>
      <c r="L21" s="44">
        <v>136533.65217399999</v>
      </c>
      <c r="M21" s="66">
        <v>4.3478000000000003E-2</v>
      </c>
      <c r="N21" s="43">
        <v>0</v>
      </c>
      <c r="O21" s="44">
        <v>0</v>
      </c>
      <c r="P21" s="74">
        <v>0</v>
      </c>
    </row>
    <row r="22" spans="1:16" ht="15" customHeight="1" x14ac:dyDescent="0.2">
      <c r="A22" s="120"/>
      <c r="B22" s="123"/>
      <c r="C22" s="84" t="s">
        <v>48</v>
      </c>
      <c r="D22" s="44">
        <v>234</v>
      </c>
      <c r="E22" s="53">
        <v>0.234234</v>
      </c>
      <c r="F22" s="44">
        <v>168531.538462</v>
      </c>
      <c r="G22" s="66">
        <v>5.1282000000000001E-2</v>
      </c>
      <c r="H22" s="43">
        <v>120</v>
      </c>
      <c r="I22" s="44">
        <v>171349.091667</v>
      </c>
      <c r="J22" s="74">
        <v>4.1667000000000003E-2</v>
      </c>
      <c r="K22" s="44">
        <v>114</v>
      </c>
      <c r="L22" s="44">
        <v>165565.69298200001</v>
      </c>
      <c r="M22" s="66">
        <v>6.1404E-2</v>
      </c>
      <c r="N22" s="43">
        <v>0</v>
      </c>
      <c r="O22" s="44">
        <v>0</v>
      </c>
      <c r="P22" s="74">
        <v>0</v>
      </c>
    </row>
    <row r="23" spans="1:16" ht="15" customHeight="1" x14ac:dyDescent="0.2">
      <c r="A23" s="120"/>
      <c r="B23" s="123"/>
      <c r="C23" s="84" t="s">
        <v>49</v>
      </c>
      <c r="D23" s="44">
        <v>277</v>
      </c>
      <c r="E23" s="53">
        <v>7.1668999999999997E-2</v>
      </c>
      <c r="F23" s="44">
        <v>170496.28880899999</v>
      </c>
      <c r="G23" s="66">
        <v>0.176895</v>
      </c>
      <c r="H23" s="43">
        <v>116</v>
      </c>
      <c r="I23" s="44">
        <v>173834.543103</v>
      </c>
      <c r="J23" s="74">
        <v>0.206897</v>
      </c>
      <c r="K23" s="44">
        <v>161</v>
      </c>
      <c r="L23" s="44">
        <v>168091.08695699999</v>
      </c>
      <c r="M23" s="66">
        <v>0.15528</v>
      </c>
      <c r="N23" s="43">
        <v>0</v>
      </c>
      <c r="O23" s="44">
        <v>0</v>
      </c>
      <c r="P23" s="74">
        <v>0</v>
      </c>
    </row>
    <row r="24" spans="1:16" ht="15" customHeight="1" x14ac:dyDescent="0.2">
      <c r="A24" s="120"/>
      <c r="B24" s="123"/>
      <c r="C24" s="84" t="s">
        <v>50</v>
      </c>
      <c r="D24" s="44">
        <v>183</v>
      </c>
      <c r="E24" s="53">
        <v>3.0995999999999999E-2</v>
      </c>
      <c r="F24" s="44">
        <v>187471.846995</v>
      </c>
      <c r="G24" s="66">
        <v>0.30054599999999998</v>
      </c>
      <c r="H24" s="43">
        <v>59</v>
      </c>
      <c r="I24" s="44">
        <v>214733.71186400001</v>
      </c>
      <c r="J24" s="74">
        <v>0.40677999999999997</v>
      </c>
      <c r="K24" s="44">
        <v>124</v>
      </c>
      <c r="L24" s="44">
        <v>174500.475806</v>
      </c>
      <c r="M24" s="66">
        <v>0.25</v>
      </c>
      <c r="N24" s="43">
        <v>0</v>
      </c>
      <c r="O24" s="44">
        <v>0</v>
      </c>
      <c r="P24" s="74">
        <v>0</v>
      </c>
    </row>
    <row r="25" spans="1:16" ht="15" customHeight="1" x14ac:dyDescent="0.2">
      <c r="A25" s="120"/>
      <c r="B25" s="123"/>
      <c r="C25" s="84" t="s">
        <v>51</v>
      </c>
      <c r="D25" s="44">
        <v>134</v>
      </c>
      <c r="E25" s="53">
        <v>2.4906999999999999E-2</v>
      </c>
      <c r="F25" s="44">
        <v>203918.79104499999</v>
      </c>
      <c r="G25" s="66">
        <v>0.365672</v>
      </c>
      <c r="H25" s="43">
        <v>53</v>
      </c>
      <c r="I25" s="44">
        <v>204239.754717</v>
      </c>
      <c r="J25" s="74">
        <v>0.358491</v>
      </c>
      <c r="K25" s="44">
        <v>81</v>
      </c>
      <c r="L25" s="44">
        <v>203708.77777799999</v>
      </c>
      <c r="M25" s="66">
        <v>0.37036999999999998</v>
      </c>
      <c r="N25" s="43">
        <v>0</v>
      </c>
      <c r="O25" s="44">
        <v>0</v>
      </c>
      <c r="P25" s="74">
        <v>0</v>
      </c>
    </row>
    <row r="26" spans="1:16" s="3" customFormat="1" ht="15" customHeight="1" x14ac:dyDescent="0.2">
      <c r="A26" s="120"/>
      <c r="B26" s="123"/>
      <c r="C26" s="84" t="s">
        <v>52</v>
      </c>
      <c r="D26" s="35">
        <v>85</v>
      </c>
      <c r="E26" s="55">
        <v>1.8307E-2</v>
      </c>
      <c r="F26" s="35">
        <v>223009.8</v>
      </c>
      <c r="G26" s="68">
        <v>0.55294100000000002</v>
      </c>
      <c r="H26" s="43">
        <v>24</v>
      </c>
      <c r="I26" s="44">
        <v>212862.58333299999</v>
      </c>
      <c r="J26" s="74">
        <v>0.58333299999999999</v>
      </c>
      <c r="K26" s="35">
        <v>61</v>
      </c>
      <c r="L26" s="35">
        <v>227002.14754100001</v>
      </c>
      <c r="M26" s="68">
        <v>0.54098400000000002</v>
      </c>
      <c r="N26" s="43">
        <v>0</v>
      </c>
      <c r="O26" s="44">
        <v>0</v>
      </c>
      <c r="P26" s="74">
        <v>0</v>
      </c>
    </row>
    <row r="27" spans="1:16" ht="15" customHeight="1" x14ac:dyDescent="0.2">
      <c r="A27" s="120"/>
      <c r="B27" s="123"/>
      <c r="C27" s="84" t="s">
        <v>53</v>
      </c>
      <c r="D27" s="44">
        <v>59</v>
      </c>
      <c r="E27" s="53">
        <v>1.4338E-2</v>
      </c>
      <c r="F27" s="44">
        <v>225428.05084700001</v>
      </c>
      <c r="G27" s="66">
        <v>0.474576</v>
      </c>
      <c r="H27" s="43">
        <v>19</v>
      </c>
      <c r="I27" s="44">
        <v>217213</v>
      </c>
      <c r="J27" s="74">
        <v>0.42105300000000001</v>
      </c>
      <c r="K27" s="44">
        <v>40</v>
      </c>
      <c r="L27" s="44">
        <v>229330.2</v>
      </c>
      <c r="M27" s="66">
        <v>0.5</v>
      </c>
      <c r="N27" s="43">
        <v>0</v>
      </c>
      <c r="O27" s="44">
        <v>0</v>
      </c>
      <c r="P27" s="74">
        <v>0</v>
      </c>
    </row>
    <row r="28" spans="1:16" ht="15" customHeight="1" x14ac:dyDescent="0.2">
      <c r="A28" s="120"/>
      <c r="B28" s="123"/>
      <c r="C28" s="84" t="s">
        <v>54</v>
      </c>
      <c r="D28" s="44">
        <v>29</v>
      </c>
      <c r="E28" s="53">
        <v>8.4430000000000009E-3</v>
      </c>
      <c r="F28" s="44">
        <v>240220.206897</v>
      </c>
      <c r="G28" s="66">
        <v>0.37930999999999998</v>
      </c>
      <c r="H28" s="43">
        <v>12</v>
      </c>
      <c r="I28" s="44">
        <v>216924</v>
      </c>
      <c r="J28" s="74">
        <v>0</v>
      </c>
      <c r="K28" s="44">
        <v>17</v>
      </c>
      <c r="L28" s="44">
        <v>256664.588235</v>
      </c>
      <c r="M28" s="66">
        <v>0.64705900000000005</v>
      </c>
      <c r="N28" s="43">
        <v>0</v>
      </c>
      <c r="O28" s="44">
        <v>0</v>
      </c>
      <c r="P28" s="74">
        <v>0</v>
      </c>
    </row>
    <row r="29" spans="1:16" ht="15" customHeight="1" x14ac:dyDescent="0.2">
      <c r="A29" s="120"/>
      <c r="B29" s="123"/>
      <c r="C29" s="84" t="s">
        <v>55</v>
      </c>
      <c r="D29" s="44">
        <v>7</v>
      </c>
      <c r="E29" s="53">
        <v>2.4239999999999999E-3</v>
      </c>
      <c r="F29" s="44">
        <v>228865.714286</v>
      </c>
      <c r="G29" s="66">
        <v>0</v>
      </c>
      <c r="H29" s="43">
        <v>5</v>
      </c>
      <c r="I29" s="44">
        <v>243906.4</v>
      </c>
      <c r="J29" s="74">
        <v>0</v>
      </c>
      <c r="K29" s="44">
        <v>2</v>
      </c>
      <c r="L29" s="44">
        <v>191264</v>
      </c>
      <c r="M29" s="66">
        <v>0</v>
      </c>
      <c r="N29" s="43">
        <v>0</v>
      </c>
      <c r="O29" s="44">
        <v>0</v>
      </c>
      <c r="P29" s="74">
        <v>0</v>
      </c>
    </row>
    <row r="30" spans="1:16" s="3" customFormat="1" ht="15" customHeight="1" x14ac:dyDescent="0.2">
      <c r="A30" s="120"/>
      <c r="B30" s="123"/>
      <c r="C30" s="84" t="s">
        <v>56</v>
      </c>
      <c r="D30" s="35">
        <v>21</v>
      </c>
      <c r="E30" s="55">
        <v>3.9979999999999998E-3</v>
      </c>
      <c r="F30" s="35">
        <v>149995.80952400001</v>
      </c>
      <c r="G30" s="68">
        <v>0.19047600000000001</v>
      </c>
      <c r="H30" s="43">
        <v>20</v>
      </c>
      <c r="I30" s="44">
        <v>144033.25</v>
      </c>
      <c r="J30" s="74">
        <v>0.2</v>
      </c>
      <c r="K30" s="35">
        <v>1</v>
      </c>
      <c r="L30" s="35">
        <v>269247</v>
      </c>
      <c r="M30" s="68">
        <v>0</v>
      </c>
      <c r="N30" s="43">
        <v>0</v>
      </c>
      <c r="O30" s="44">
        <v>0</v>
      </c>
      <c r="P30" s="74">
        <v>0</v>
      </c>
    </row>
    <row r="31" spans="1:16" s="3" customFormat="1" ht="15" customHeight="1" x14ac:dyDescent="0.2">
      <c r="A31" s="121"/>
      <c r="B31" s="124"/>
      <c r="C31" s="85" t="s">
        <v>9</v>
      </c>
      <c r="D31" s="46">
        <v>1071</v>
      </c>
      <c r="E31" s="54">
        <v>2.9250000000000002E-2</v>
      </c>
      <c r="F31" s="46">
        <v>184622.69747899999</v>
      </c>
      <c r="G31" s="67">
        <v>0.240896</v>
      </c>
      <c r="H31" s="87">
        <v>442</v>
      </c>
      <c r="I31" s="46">
        <v>185602.972851</v>
      </c>
      <c r="J31" s="75">
        <v>0.22398199999999999</v>
      </c>
      <c r="K31" s="46">
        <v>629</v>
      </c>
      <c r="L31" s="46">
        <v>183933.85532599999</v>
      </c>
      <c r="M31" s="67">
        <v>0.25278200000000001</v>
      </c>
      <c r="N31" s="87">
        <v>0</v>
      </c>
      <c r="O31" s="46">
        <v>0</v>
      </c>
      <c r="P31" s="75">
        <v>0</v>
      </c>
    </row>
    <row r="32" spans="1:16" ht="15" customHeight="1" x14ac:dyDescent="0.2">
      <c r="A32" s="119">
        <v>3</v>
      </c>
      <c r="B32" s="122" t="s">
        <v>58</v>
      </c>
      <c r="C32" s="84" t="s">
        <v>46</v>
      </c>
      <c r="D32" s="44">
        <v>1</v>
      </c>
      <c r="E32" s="44">
        <v>0</v>
      </c>
      <c r="F32" s="44">
        <v>48265.171519000003</v>
      </c>
      <c r="G32" s="66">
        <v>-0.23333300000000001</v>
      </c>
      <c r="H32" s="43">
        <v>-2</v>
      </c>
      <c r="I32" s="44">
        <v>75955.788478000002</v>
      </c>
      <c r="J32" s="74">
        <v>-0.66666700000000001</v>
      </c>
      <c r="K32" s="44">
        <v>3</v>
      </c>
      <c r="L32" s="44">
        <v>55516.079414</v>
      </c>
      <c r="M32" s="66">
        <v>0.2</v>
      </c>
      <c r="N32" s="43">
        <v>0</v>
      </c>
      <c r="O32" s="44">
        <v>0</v>
      </c>
      <c r="P32" s="74">
        <v>0</v>
      </c>
    </row>
    <row r="33" spans="1:16" ht="15" customHeight="1" x14ac:dyDescent="0.2">
      <c r="A33" s="120"/>
      <c r="B33" s="123"/>
      <c r="C33" s="84" t="s">
        <v>47</v>
      </c>
      <c r="D33" s="44">
        <v>10</v>
      </c>
      <c r="E33" s="44">
        <v>0</v>
      </c>
      <c r="F33" s="44">
        <v>3305.1155859999999</v>
      </c>
      <c r="G33" s="66">
        <v>-0.13675200000000001</v>
      </c>
      <c r="H33" s="43">
        <v>5</v>
      </c>
      <c r="I33" s="44">
        <v>-38569.011480000001</v>
      </c>
      <c r="J33" s="74">
        <v>-0.29807699999999998</v>
      </c>
      <c r="K33" s="44">
        <v>5</v>
      </c>
      <c r="L33" s="44">
        <v>22104.599874</v>
      </c>
      <c r="M33" s="66">
        <v>-6.7632999999999999E-2</v>
      </c>
      <c r="N33" s="43">
        <v>0</v>
      </c>
      <c r="O33" s="44">
        <v>0</v>
      </c>
      <c r="P33" s="74">
        <v>0</v>
      </c>
    </row>
    <row r="34" spans="1:16" ht="15" customHeight="1" x14ac:dyDescent="0.2">
      <c r="A34" s="120"/>
      <c r="B34" s="123"/>
      <c r="C34" s="84" t="s">
        <v>48</v>
      </c>
      <c r="D34" s="44">
        <v>63</v>
      </c>
      <c r="E34" s="44">
        <v>0</v>
      </c>
      <c r="F34" s="44">
        <v>23995.516336000001</v>
      </c>
      <c r="G34" s="66">
        <v>-4.2285000000000003E-2</v>
      </c>
      <c r="H34" s="43">
        <v>58</v>
      </c>
      <c r="I34" s="44">
        <v>15293.414867</v>
      </c>
      <c r="J34" s="74">
        <v>-0.15188199999999999</v>
      </c>
      <c r="K34" s="44">
        <v>5</v>
      </c>
      <c r="L34" s="44">
        <v>27582.134983</v>
      </c>
      <c r="M34" s="66">
        <v>2.4705999999999999E-2</v>
      </c>
      <c r="N34" s="43">
        <v>0</v>
      </c>
      <c r="O34" s="44">
        <v>0</v>
      </c>
      <c r="P34" s="74">
        <v>0</v>
      </c>
    </row>
    <row r="35" spans="1:16" ht="15" customHeight="1" x14ac:dyDescent="0.2">
      <c r="A35" s="120"/>
      <c r="B35" s="123"/>
      <c r="C35" s="84" t="s">
        <v>49</v>
      </c>
      <c r="D35" s="44">
        <v>-334</v>
      </c>
      <c r="E35" s="44">
        <v>0</v>
      </c>
      <c r="F35" s="44">
        <v>12421.764064000001</v>
      </c>
      <c r="G35" s="66">
        <v>-4.5691000000000002E-2</v>
      </c>
      <c r="H35" s="43">
        <v>-125</v>
      </c>
      <c r="I35" s="44">
        <v>4722.1415139999999</v>
      </c>
      <c r="J35" s="74">
        <v>-0.141651</v>
      </c>
      <c r="K35" s="44">
        <v>-209</v>
      </c>
      <c r="L35" s="44">
        <v>17206.09821</v>
      </c>
      <c r="M35" s="66">
        <v>1.4739E-2</v>
      </c>
      <c r="N35" s="43">
        <v>0</v>
      </c>
      <c r="O35" s="44">
        <v>0</v>
      </c>
      <c r="P35" s="74">
        <v>0</v>
      </c>
    </row>
    <row r="36" spans="1:16" ht="15" customHeight="1" x14ac:dyDescent="0.2">
      <c r="A36" s="120"/>
      <c r="B36" s="123"/>
      <c r="C36" s="84" t="s">
        <v>50</v>
      </c>
      <c r="D36" s="44">
        <v>-475</v>
      </c>
      <c r="E36" s="44">
        <v>0</v>
      </c>
      <c r="F36" s="44">
        <v>6457.1856040000002</v>
      </c>
      <c r="G36" s="66">
        <v>-6.7235000000000003E-2</v>
      </c>
      <c r="H36" s="43">
        <v>-199</v>
      </c>
      <c r="I36" s="44">
        <v>17835.097824</v>
      </c>
      <c r="J36" s="74">
        <v>-0.120352</v>
      </c>
      <c r="K36" s="44">
        <v>-276</v>
      </c>
      <c r="L36" s="44">
        <v>3730.9638759999998</v>
      </c>
      <c r="M36" s="66">
        <v>-1.4999999999999999E-2</v>
      </c>
      <c r="N36" s="43">
        <v>0</v>
      </c>
      <c r="O36" s="44">
        <v>0</v>
      </c>
      <c r="P36" s="74">
        <v>0</v>
      </c>
    </row>
    <row r="37" spans="1:16" ht="15" customHeight="1" x14ac:dyDescent="0.2">
      <c r="A37" s="120"/>
      <c r="B37" s="123"/>
      <c r="C37" s="84" t="s">
        <v>51</v>
      </c>
      <c r="D37" s="44">
        <v>-387</v>
      </c>
      <c r="E37" s="44">
        <v>0</v>
      </c>
      <c r="F37" s="44">
        <v>-3644.2839170000002</v>
      </c>
      <c r="G37" s="66">
        <v>-0.20822499999999999</v>
      </c>
      <c r="H37" s="43">
        <v>-130</v>
      </c>
      <c r="I37" s="44">
        <v>-14998.360379</v>
      </c>
      <c r="J37" s="74">
        <v>-0.32457000000000003</v>
      </c>
      <c r="K37" s="44">
        <v>-257</v>
      </c>
      <c r="L37" s="44">
        <v>2466.8044279999999</v>
      </c>
      <c r="M37" s="66">
        <v>-0.144423</v>
      </c>
      <c r="N37" s="43">
        <v>0</v>
      </c>
      <c r="O37" s="44">
        <v>0</v>
      </c>
      <c r="P37" s="74">
        <v>0</v>
      </c>
    </row>
    <row r="38" spans="1:16" s="3" customFormat="1" ht="15" customHeight="1" x14ac:dyDescent="0.2">
      <c r="A38" s="120"/>
      <c r="B38" s="123"/>
      <c r="C38" s="84" t="s">
        <v>52</v>
      </c>
      <c r="D38" s="35">
        <v>-308</v>
      </c>
      <c r="E38" s="35">
        <v>0</v>
      </c>
      <c r="F38" s="35">
        <v>10242.779882000001</v>
      </c>
      <c r="G38" s="68">
        <v>-0.11372500000000001</v>
      </c>
      <c r="H38" s="43">
        <v>-125</v>
      </c>
      <c r="I38" s="44">
        <v>-3559.6505090000001</v>
      </c>
      <c r="J38" s="74">
        <v>-8.1096000000000001E-2</v>
      </c>
      <c r="K38" s="35">
        <v>-183</v>
      </c>
      <c r="L38" s="35">
        <v>16467.204656000002</v>
      </c>
      <c r="M38" s="68">
        <v>-0.127049</v>
      </c>
      <c r="N38" s="43">
        <v>0</v>
      </c>
      <c r="O38" s="44">
        <v>0</v>
      </c>
      <c r="P38" s="74">
        <v>0</v>
      </c>
    </row>
    <row r="39" spans="1:16" ht="15" customHeight="1" x14ac:dyDescent="0.2">
      <c r="A39" s="120"/>
      <c r="B39" s="123"/>
      <c r="C39" s="84" t="s">
        <v>53</v>
      </c>
      <c r="D39" s="44">
        <v>-268</v>
      </c>
      <c r="E39" s="44">
        <v>0</v>
      </c>
      <c r="F39" s="44">
        <v>19432.300449999999</v>
      </c>
      <c r="G39" s="66">
        <v>-8.8114999999999999E-2</v>
      </c>
      <c r="H39" s="43">
        <v>-106</v>
      </c>
      <c r="I39" s="44">
        <v>14482.502605</v>
      </c>
      <c r="J39" s="74">
        <v>-6.6947000000000007E-2</v>
      </c>
      <c r="K39" s="44">
        <v>-162</v>
      </c>
      <c r="L39" s="44">
        <v>21313.87225</v>
      </c>
      <c r="M39" s="66">
        <v>-0.10891099999999999</v>
      </c>
      <c r="N39" s="43">
        <v>0</v>
      </c>
      <c r="O39" s="44">
        <v>0</v>
      </c>
      <c r="P39" s="74">
        <v>0</v>
      </c>
    </row>
    <row r="40" spans="1:16" ht="15" customHeight="1" x14ac:dyDescent="0.2">
      <c r="A40" s="120"/>
      <c r="B40" s="123"/>
      <c r="C40" s="84" t="s">
        <v>54</v>
      </c>
      <c r="D40" s="44">
        <v>-214</v>
      </c>
      <c r="E40" s="44">
        <v>0</v>
      </c>
      <c r="F40" s="44">
        <v>18066.627314000001</v>
      </c>
      <c r="G40" s="66">
        <v>-0.303817</v>
      </c>
      <c r="H40" s="43">
        <v>-104</v>
      </c>
      <c r="I40" s="44">
        <v>12969.178889999999</v>
      </c>
      <c r="J40" s="74">
        <v>-0.41379300000000002</v>
      </c>
      <c r="K40" s="44">
        <v>-110</v>
      </c>
      <c r="L40" s="44">
        <v>17888.520598999999</v>
      </c>
      <c r="M40" s="66">
        <v>-0.28207500000000002</v>
      </c>
      <c r="N40" s="43">
        <v>0</v>
      </c>
      <c r="O40" s="44">
        <v>0</v>
      </c>
      <c r="P40" s="74">
        <v>0</v>
      </c>
    </row>
    <row r="41" spans="1:16" ht="15" customHeight="1" x14ac:dyDescent="0.2">
      <c r="A41" s="120"/>
      <c r="B41" s="123"/>
      <c r="C41" s="84" t="s">
        <v>55</v>
      </c>
      <c r="D41" s="44">
        <v>-261</v>
      </c>
      <c r="E41" s="44">
        <v>0</v>
      </c>
      <c r="F41" s="44">
        <v>8480.2360179999996</v>
      </c>
      <c r="G41" s="66">
        <v>-0.425373</v>
      </c>
      <c r="H41" s="43">
        <v>-137</v>
      </c>
      <c r="I41" s="44">
        <v>34884.086959</v>
      </c>
      <c r="J41" s="74">
        <v>-0.253521</v>
      </c>
      <c r="K41" s="44">
        <v>-124</v>
      </c>
      <c r="L41" s="44">
        <v>-41927.585109</v>
      </c>
      <c r="M41" s="66">
        <v>-0.61904800000000004</v>
      </c>
      <c r="N41" s="43">
        <v>0</v>
      </c>
      <c r="O41" s="44">
        <v>0</v>
      </c>
      <c r="P41" s="74">
        <v>0</v>
      </c>
    </row>
    <row r="42" spans="1:16" s="3" customFormat="1" ht="15" customHeight="1" x14ac:dyDescent="0.2">
      <c r="A42" s="120"/>
      <c r="B42" s="123"/>
      <c r="C42" s="84" t="s">
        <v>56</v>
      </c>
      <c r="D42" s="35">
        <v>-400</v>
      </c>
      <c r="E42" s="35">
        <v>0</v>
      </c>
      <c r="F42" s="35">
        <v>-67716.787716000006</v>
      </c>
      <c r="G42" s="68">
        <v>-0.115937</v>
      </c>
      <c r="H42" s="43">
        <v>-153</v>
      </c>
      <c r="I42" s="44">
        <v>-31796.286979</v>
      </c>
      <c r="J42" s="74">
        <v>7.2831999999999994E-2</v>
      </c>
      <c r="K42" s="35">
        <v>-247</v>
      </c>
      <c r="L42" s="35">
        <v>22317.590562000001</v>
      </c>
      <c r="M42" s="68">
        <v>-0.431452</v>
      </c>
      <c r="N42" s="43">
        <v>0</v>
      </c>
      <c r="O42" s="44">
        <v>0</v>
      </c>
      <c r="P42" s="74">
        <v>0</v>
      </c>
    </row>
    <row r="43" spans="1:16" s="3" customFormat="1" ht="15" customHeight="1" x14ac:dyDescent="0.2">
      <c r="A43" s="121"/>
      <c r="B43" s="124"/>
      <c r="C43" s="85" t="s">
        <v>9</v>
      </c>
      <c r="D43" s="46">
        <v>-2573</v>
      </c>
      <c r="E43" s="46">
        <v>0</v>
      </c>
      <c r="F43" s="46">
        <v>-9644.3566819999996</v>
      </c>
      <c r="G43" s="67">
        <v>-0.185833</v>
      </c>
      <c r="H43" s="87">
        <v>-1018</v>
      </c>
      <c r="I43" s="46">
        <v>-9090.8333359999997</v>
      </c>
      <c r="J43" s="75">
        <v>-0.206155</v>
      </c>
      <c r="K43" s="46">
        <v>-1555</v>
      </c>
      <c r="L43" s="46">
        <v>-10047.915886999999</v>
      </c>
      <c r="M43" s="67">
        <v>-0.17166799999999999</v>
      </c>
      <c r="N43" s="87">
        <v>0</v>
      </c>
      <c r="O43" s="46">
        <v>0</v>
      </c>
      <c r="P43" s="75">
        <v>0</v>
      </c>
    </row>
    <row r="44" spans="1:16" ht="15" customHeight="1" x14ac:dyDescent="0.2">
      <c r="A44" s="119">
        <v>4</v>
      </c>
      <c r="B44" s="122" t="s">
        <v>59</v>
      </c>
      <c r="C44" s="84" t="s">
        <v>46</v>
      </c>
      <c r="D44" s="44">
        <v>1</v>
      </c>
      <c r="E44" s="53">
        <v>2.8570999999999999E-2</v>
      </c>
      <c r="F44" s="44">
        <v>73496</v>
      </c>
      <c r="G44" s="66">
        <v>0</v>
      </c>
      <c r="H44" s="43">
        <v>0</v>
      </c>
      <c r="I44" s="44">
        <v>0</v>
      </c>
      <c r="J44" s="74">
        <v>0</v>
      </c>
      <c r="K44" s="44">
        <v>1</v>
      </c>
      <c r="L44" s="44">
        <v>73496</v>
      </c>
      <c r="M44" s="66">
        <v>0</v>
      </c>
      <c r="N44" s="43">
        <v>0</v>
      </c>
      <c r="O44" s="44">
        <v>0</v>
      </c>
      <c r="P44" s="74">
        <v>0</v>
      </c>
    </row>
    <row r="45" spans="1:16" ht="15" customHeight="1" x14ac:dyDescent="0.2">
      <c r="A45" s="120"/>
      <c r="B45" s="123"/>
      <c r="C45" s="84" t="s">
        <v>47</v>
      </c>
      <c r="D45" s="44">
        <v>3</v>
      </c>
      <c r="E45" s="53">
        <v>3.0303E-2</v>
      </c>
      <c r="F45" s="44">
        <v>215273</v>
      </c>
      <c r="G45" s="66">
        <v>0</v>
      </c>
      <c r="H45" s="43">
        <v>0</v>
      </c>
      <c r="I45" s="44">
        <v>0</v>
      </c>
      <c r="J45" s="74">
        <v>0</v>
      </c>
      <c r="K45" s="44">
        <v>3</v>
      </c>
      <c r="L45" s="44">
        <v>215273</v>
      </c>
      <c r="M45" s="66">
        <v>0</v>
      </c>
      <c r="N45" s="43">
        <v>0</v>
      </c>
      <c r="O45" s="44">
        <v>0</v>
      </c>
      <c r="P45" s="74">
        <v>0</v>
      </c>
    </row>
    <row r="46" spans="1:16" ht="15" customHeight="1" x14ac:dyDescent="0.2">
      <c r="A46" s="120"/>
      <c r="B46" s="123"/>
      <c r="C46" s="84" t="s">
        <v>48</v>
      </c>
      <c r="D46" s="44">
        <v>43</v>
      </c>
      <c r="E46" s="53">
        <v>4.3042999999999998E-2</v>
      </c>
      <c r="F46" s="44">
        <v>194914.32558100001</v>
      </c>
      <c r="G46" s="66">
        <v>0.23255799999999999</v>
      </c>
      <c r="H46" s="43">
        <v>13</v>
      </c>
      <c r="I46" s="44">
        <v>173704.92307700001</v>
      </c>
      <c r="J46" s="74">
        <v>0.15384600000000001</v>
      </c>
      <c r="K46" s="44">
        <v>30</v>
      </c>
      <c r="L46" s="44">
        <v>204105.06666700001</v>
      </c>
      <c r="M46" s="66">
        <v>0.26666699999999999</v>
      </c>
      <c r="N46" s="43">
        <v>0</v>
      </c>
      <c r="O46" s="44">
        <v>0</v>
      </c>
      <c r="P46" s="74">
        <v>0</v>
      </c>
    </row>
    <row r="47" spans="1:16" ht="15" customHeight="1" x14ac:dyDescent="0.2">
      <c r="A47" s="120"/>
      <c r="B47" s="123"/>
      <c r="C47" s="84" t="s">
        <v>49</v>
      </c>
      <c r="D47" s="44">
        <v>231</v>
      </c>
      <c r="E47" s="53">
        <v>5.9767000000000001E-2</v>
      </c>
      <c r="F47" s="44">
        <v>194057.47618999999</v>
      </c>
      <c r="G47" s="66">
        <v>0.255411</v>
      </c>
      <c r="H47" s="43">
        <v>69</v>
      </c>
      <c r="I47" s="44">
        <v>200496.057971</v>
      </c>
      <c r="J47" s="74">
        <v>0.275362</v>
      </c>
      <c r="K47" s="44">
        <v>162</v>
      </c>
      <c r="L47" s="44">
        <v>191315.11728400001</v>
      </c>
      <c r="M47" s="66">
        <v>0.24691399999999999</v>
      </c>
      <c r="N47" s="43">
        <v>0</v>
      </c>
      <c r="O47" s="44">
        <v>0</v>
      </c>
      <c r="P47" s="74">
        <v>0</v>
      </c>
    </row>
    <row r="48" spans="1:16" ht="15" customHeight="1" x14ac:dyDescent="0.2">
      <c r="A48" s="120"/>
      <c r="B48" s="123"/>
      <c r="C48" s="84" t="s">
        <v>50</v>
      </c>
      <c r="D48" s="44">
        <v>316</v>
      </c>
      <c r="E48" s="53">
        <v>5.3523000000000001E-2</v>
      </c>
      <c r="F48" s="44">
        <v>217891.996835</v>
      </c>
      <c r="G48" s="66">
        <v>0.45886100000000002</v>
      </c>
      <c r="H48" s="43">
        <v>98</v>
      </c>
      <c r="I48" s="44">
        <v>225536.90816299999</v>
      </c>
      <c r="J48" s="74">
        <v>0.57142899999999996</v>
      </c>
      <c r="K48" s="44">
        <v>218</v>
      </c>
      <c r="L48" s="44">
        <v>214455.29357800001</v>
      </c>
      <c r="M48" s="66">
        <v>0.40825699999999998</v>
      </c>
      <c r="N48" s="43">
        <v>0</v>
      </c>
      <c r="O48" s="44">
        <v>0</v>
      </c>
      <c r="P48" s="74">
        <v>0</v>
      </c>
    </row>
    <row r="49" spans="1:16" ht="15" customHeight="1" x14ac:dyDescent="0.2">
      <c r="A49" s="120"/>
      <c r="B49" s="123"/>
      <c r="C49" s="84" t="s">
        <v>51</v>
      </c>
      <c r="D49" s="44">
        <v>271</v>
      </c>
      <c r="E49" s="53">
        <v>5.0372E-2</v>
      </c>
      <c r="F49" s="44">
        <v>248635.15867199999</v>
      </c>
      <c r="G49" s="66">
        <v>0.70110700000000004</v>
      </c>
      <c r="H49" s="43">
        <v>73</v>
      </c>
      <c r="I49" s="44">
        <v>259115.794521</v>
      </c>
      <c r="J49" s="74">
        <v>0.79452100000000003</v>
      </c>
      <c r="K49" s="44">
        <v>198</v>
      </c>
      <c r="L49" s="44">
        <v>244771.08585900001</v>
      </c>
      <c r="M49" s="66">
        <v>0.66666700000000001</v>
      </c>
      <c r="N49" s="43">
        <v>0</v>
      </c>
      <c r="O49" s="44">
        <v>0</v>
      </c>
      <c r="P49" s="74">
        <v>0</v>
      </c>
    </row>
    <row r="50" spans="1:16" s="3" customFormat="1" ht="15" customHeight="1" x14ac:dyDescent="0.2">
      <c r="A50" s="120"/>
      <c r="B50" s="123"/>
      <c r="C50" s="84" t="s">
        <v>52</v>
      </c>
      <c r="D50" s="35">
        <v>143</v>
      </c>
      <c r="E50" s="55">
        <v>3.0799E-2</v>
      </c>
      <c r="F50" s="35">
        <v>245601.11188800001</v>
      </c>
      <c r="G50" s="68">
        <v>0.68531500000000001</v>
      </c>
      <c r="H50" s="43">
        <v>39</v>
      </c>
      <c r="I50" s="44">
        <v>242153.97435900001</v>
      </c>
      <c r="J50" s="74">
        <v>0.58974400000000005</v>
      </c>
      <c r="K50" s="35">
        <v>104</v>
      </c>
      <c r="L50" s="35">
        <v>246893.788462</v>
      </c>
      <c r="M50" s="68">
        <v>0.72115399999999996</v>
      </c>
      <c r="N50" s="43">
        <v>0</v>
      </c>
      <c r="O50" s="44">
        <v>0</v>
      </c>
      <c r="P50" s="74">
        <v>0</v>
      </c>
    </row>
    <row r="51" spans="1:16" ht="15" customHeight="1" x14ac:dyDescent="0.2">
      <c r="A51" s="120"/>
      <c r="B51" s="123"/>
      <c r="C51" s="84" t="s">
        <v>53</v>
      </c>
      <c r="D51" s="44">
        <v>102</v>
      </c>
      <c r="E51" s="53">
        <v>2.4787E-2</v>
      </c>
      <c r="F51" s="44">
        <v>250148.470588</v>
      </c>
      <c r="G51" s="66">
        <v>0.55882399999999999</v>
      </c>
      <c r="H51" s="43">
        <v>37</v>
      </c>
      <c r="I51" s="44">
        <v>255862.32432399999</v>
      </c>
      <c r="J51" s="74">
        <v>0.59459499999999998</v>
      </c>
      <c r="K51" s="44">
        <v>65</v>
      </c>
      <c r="L51" s="44">
        <v>246895.969231</v>
      </c>
      <c r="M51" s="66">
        <v>0.538462</v>
      </c>
      <c r="N51" s="43">
        <v>0</v>
      </c>
      <c r="O51" s="44">
        <v>0</v>
      </c>
      <c r="P51" s="74">
        <v>0</v>
      </c>
    </row>
    <row r="52" spans="1:16" ht="15" customHeight="1" x14ac:dyDescent="0.2">
      <c r="A52" s="120"/>
      <c r="B52" s="123"/>
      <c r="C52" s="84" t="s">
        <v>54</v>
      </c>
      <c r="D52" s="44">
        <v>45</v>
      </c>
      <c r="E52" s="53">
        <v>1.3100000000000001E-2</v>
      </c>
      <c r="F52" s="44">
        <v>250096.13333300001</v>
      </c>
      <c r="G52" s="66">
        <v>0.4</v>
      </c>
      <c r="H52" s="43">
        <v>14</v>
      </c>
      <c r="I52" s="44">
        <v>254045.071429</v>
      </c>
      <c r="J52" s="74">
        <v>0.14285700000000001</v>
      </c>
      <c r="K52" s="44">
        <v>31</v>
      </c>
      <c r="L52" s="44">
        <v>248312.741935</v>
      </c>
      <c r="M52" s="66">
        <v>0.51612899999999995</v>
      </c>
      <c r="N52" s="43">
        <v>0</v>
      </c>
      <c r="O52" s="44">
        <v>0</v>
      </c>
      <c r="P52" s="74">
        <v>0</v>
      </c>
    </row>
    <row r="53" spans="1:16" ht="15" customHeight="1" x14ac:dyDescent="0.2">
      <c r="A53" s="120"/>
      <c r="B53" s="123"/>
      <c r="C53" s="84" t="s">
        <v>55</v>
      </c>
      <c r="D53" s="44">
        <v>25</v>
      </c>
      <c r="E53" s="53">
        <v>8.6569999999999998E-3</v>
      </c>
      <c r="F53" s="44">
        <v>281128.48</v>
      </c>
      <c r="G53" s="66">
        <v>0.32</v>
      </c>
      <c r="H53" s="43">
        <v>11</v>
      </c>
      <c r="I53" s="44">
        <v>232100.09090899999</v>
      </c>
      <c r="J53" s="74">
        <v>0</v>
      </c>
      <c r="K53" s="44">
        <v>14</v>
      </c>
      <c r="L53" s="44">
        <v>319650.785714</v>
      </c>
      <c r="M53" s="66">
        <v>0.57142899999999996</v>
      </c>
      <c r="N53" s="43">
        <v>0</v>
      </c>
      <c r="O53" s="44">
        <v>0</v>
      </c>
      <c r="P53" s="74">
        <v>0</v>
      </c>
    </row>
    <row r="54" spans="1:16" s="3" customFormat="1" ht="15" customHeight="1" x14ac:dyDescent="0.2">
      <c r="A54" s="120"/>
      <c r="B54" s="123"/>
      <c r="C54" s="84" t="s">
        <v>56</v>
      </c>
      <c r="D54" s="35">
        <v>5</v>
      </c>
      <c r="E54" s="55">
        <v>9.5200000000000005E-4</v>
      </c>
      <c r="F54" s="35">
        <v>345037.8</v>
      </c>
      <c r="G54" s="68">
        <v>0.6</v>
      </c>
      <c r="H54" s="43">
        <v>2</v>
      </c>
      <c r="I54" s="44">
        <v>264184</v>
      </c>
      <c r="J54" s="74">
        <v>0</v>
      </c>
      <c r="K54" s="35">
        <v>3</v>
      </c>
      <c r="L54" s="35">
        <v>398940.33333300002</v>
      </c>
      <c r="M54" s="68">
        <v>1</v>
      </c>
      <c r="N54" s="43">
        <v>0</v>
      </c>
      <c r="O54" s="44">
        <v>0</v>
      </c>
      <c r="P54" s="74">
        <v>0</v>
      </c>
    </row>
    <row r="55" spans="1:16" s="3" customFormat="1" ht="15" customHeight="1" x14ac:dyDescent="0.2">
      <c r="A55" s="121"/>
      <c r="B55" s="124"/>
      <c r="C55" s="85" t="s">
        <v>9</v>
      </c>
      <c r="D55" s="46">
        <v>1185</v>
      </c>
      <c r="E55" s="54">
        <v>3.2363999999999997E-2</v>
      </c>
      <c r="F55" s="46">
        <v>228528.04810099999</v>
      </c>
      <c r="G55" s="67">
        <v>0.49620300000000001</v>
      </c>
      <c r="H55" s="87">
        <v>356</v>
      </c>
      <c r="I55" s="46">
        <v>232189.530899</v>
      </c>
      <c r="J55" s="75">
        <v>0.51123600000000002</v>
      </c>
      <c r="K55" s="46">
        <v>829</v>
      </c>
      <c r="L55" s="46">
        <v>226955.686369</v>
      </c>
      <c r="M55" s="67">
        <v>0.48974699999999999</v>
      </c>
      <c r="N55" s="87">
        <v>0</v>
      </c>
      <c r="O55" s="46">
        <v>0</v>
      </c>
      <c r="P55" s="75">
        <v>0</v>
      </c>
    </row>
    <row r="56" spans="1:16" ht="15" customHeight="1" x14ac:dyDescent="0.2">
      <c r="A56" s="119">
        <v>5</v>
      </c>
      <c r="B56" s="122" t="s">
        <v>60</v>
      </c>
      <c r="C56" s="84" t="s">
        <v>46</v>
      </c>
      <c r="D56" s="44">
        <v>35</v>
      </c>
      <c r="E56" s="53">
        <v>1</v>
      </c>
      <c r="F56" s="44">
        <v>111033.742857</v>
      </c>
      <c r="G56" s="66">
        <v>5.7142999999999999E-2</v>
      </c>
      <c r="H56" s="43">
        <v>16</v>
      </c>
      <c r="I56" s="44">
        <v>125472.875</v>
      </c>
      <c r="J56" s="74">
        <v>6.25E-2</v>
      </c>
      <c r="K56" s="44">
        <v>19</v>
      </c>
      <c r="L56" s="44">
        <v>98874.473683999997</v>
      </c>
      <c r="M56" s="66">
        <v>5.2631999999999998E-2</v>
      </c>
      <c r="N56" s="43">
        <v>0</v>
      </c>
      <c r="O56" s="44">
        <v>0</v>
      </c>
      <c r="P56" s="74">
        <v>0</v>
      </c>
    </row>
    <row r="57" spans="1:16" ht="15" customHeight="1" x14ac:dyDescent="0.2">
      <c r="A57" s="120"/>
      <c r="B57" s="123"/>
      <c r="C57" s="84" t="s">
        <v>47</v>
      </c>
      <c r="D57" s="44">
        <v>99</v>
      </c>
      <c r="E57" s="53">
        <v>1</v>
      </c>
      <c r="F57" s="44">
        <v>154022.20202</v>
      </c>
      <c r="G57" s="66">
        <v>0.15151500000000001</v>
      </c>
      <c r="H57" s="43">
        <v>38</v>
      </c>
      <c r="I57" s="44">
        <v>168795.65789500001</v>
      </c>
      <c r="J57" s="74">
        <v>0.28947400000000001</v>
      </c>
      <c r="K57" s="44">
        <v>61</v>
      </c>
      <c r="L57" s="44">
        <v>144819.06557400001</v>
      </c>
      <c r="M57" s="66">
        <v>6.5573999999999993E-2</v>
      </c>
      <c r="N57" s="43">
        <v>0</v>
      </c>
      <c r="O57" s="44">
        <v>0</v>
      </c>
      <c r="P57" s="74">
        <v>0</v>
      </c>
    </row>
    <row r="58" spans="1:16" ht="15" customHeight="1" x14ac:dyDescent="0.2">
      <c r="A58" s="120"/>
      <c r="B58" s="123"/>
      <c r="C58" s="84" t="s">
        <v>48</v>
      </c>
      <c r="D58" s="44">
        <v>999</v>
      </c>
      <c r="E58" s="53">
        <v>1</v>
      </c>
      <c r="F58" s="44">
        <v>173800.56956999999</v>
      </c>
      <c r="G58" s="66">
        <v>0.10610600000000001</v>
      </c>
      <c r="H58" s="43">
        <v>439</v>
      </c>
      <c r="I58" s="44">
        <v>174758.70159499999</v>
      </c>
      <c r="J58" s="74">
        <v>0.118451</v>
      </c>
      <c r="K58" s="44">
        <v>560</v>
      </c>
      <c r="L58" s="44">
        <v>173049.46249999999</v>
      </c>
      <c r="M58" s="66">
        <v>9.6429000000000001E-2</v>
      </c>
      <c r="N58" s="43">
        <v>0</v>
      </c>
      <c r="O58" s="44">
        <v>0</v>
      </c>
      <c r="P58" s="74">
        <v>0</v>
      </c>
    </row>
    <row r="59" spans="1:16" ht="15" customHeight="1" x14ac:dyDescent="0.2">
      <c r="A59" s="120"/>
      <c r="B59" s="123"/>
      <c r="C59" s="84" t="s">
        <v>49</v>
      </c>
      <c r="D59" s="44">
        <v>3865</v>
      </c>
      <c r="E59" s="53">
        <v>1</v>
      </c>
      <c r="F59" s="44">
        <v>188780.253299</v>
      </c>
      <c r="G59" s="66">
        <v>0.21371299999999999</v>
      </c>
      <c r="H59" s="43">
        <v>1609</v>
      </c>
      <c r="I59" s="44">
        <v>198500.63517699999</v>
      </c>
      <c r="J59" s="74">
        <v>0.31323800000000002</v>
      </c>
      <c r="K59" s="44">
        <v>2256</v>
      </c>
      <c r="L59" s="44">
        <v>181847.58732300001</v>
      </c>
      <c r="M59" s="66">
        <v>0.14273</v>
      </c>
      <c r="N59" s="43">
        <v>0</v>
      </c>
      <c r="O59" s="44">
        <v>0</v>
      </c>
      <c r="P59" s="74">
        <v>0</v>
      </c>
    </row>
    <row r="60" spans="1:16" ht="15" customHeight="1" x14ac:dyDescent="0.2">
      <c r="A60" s="120"/>
      <c r="B60" s="123"/>
      <c r="C60" s="84" t="s">
        <v>50</v>
      </c>
      <c r="D60" s="44">
        <v>5904</v>
      </c>
      <c r="E60" s="53">
        <v>1</v>
      </c>
      <c r="F60" s="44">
        <v>213411.44308900001</v>
      </c>
      <c r="G60" s="66">
        <v>0.42191699999999999</v>
      </c>
      <c r="H60" s="43">
        <v>2351</v>
      </c>
      <c r="I60" s="44">
        <v>229497.20501899999</v>
      </c>
      <c r="J60" s="74">
        <v>0.57592500000000002</v>
      </c>
      <c r="K60" s="44">
        <v>3553</v>
      </c>
      <c r="L60" s="44">
        <v>202767.585421</v>
      </c>
      <c r="M60" s="66">
        <v>0.32001099999999999</v>
      </c>
      <c r="N60" s="43">
        <v>0</v>
      </c>
      <c r="O60" s="44">
        <v>0</v>
      </c>
      <c r="P60" s="74">
        <v>0</v>
      </c>
    </row>
    <row r="61" spans="1:16" ht="15" customHeight="1" x14ac:dyDescent="0.2">
      <c r="A61" s="120"/>
      <c r="B61" s="123"/>
      <c r="C61" s="84" t="s">
        <v>51</v>
      </c>
      <c r="D61" s="44">
        <v>5380</v>
      </c>
      <c r="E61" s="53">
        <v>1</v>
      </c>
      <c r="F61" s="44">
        <v>237716.43884799999</v>
      </c>
      <c r="G61" s="66">
        <v>0.62806700000000004</v>
      </c>
      <c r="H61" s="43">
        <v>2094</v>
      </c>
      <c r="I61" s="44">
        <v>246718.48471799999</v>
      </c>
      <c r="J61" s="74">
        <v>0.67764999999999997</v>
      </c>
      <c r="K61" s="44">
        <v>3286</v>
      </c>
      <c r="L61" s="44">
        <v>231979.89470500001</v>
      </c>
      <c r="M61" s="66">
        <v>0.59646999999999994</v>
      </c>
      <c r="N61" s="43">
        <v>0</v>
      </c>
      <c r="O61" s="44">
        <v>0</v>
      </c>
      <c r="P61" s="74">
        <v>0</v>
      </c>
    </row>
    <row r="62" spans="1:16" s="3" customFormat="1" ht="15" customHeight="1" x14ac:dyDescent="0.2">
      <c r="A62" s="120"/>
      <c r="B62" s="123"/>
      <c r="C62" s="84" t="s">
        <v>52</v>
      </c>
      <c r="D62" s="35">
        <v>4643</v>
      </c>
      <c r="E62" s="55">
        <v>1</v>
      </c>
      <c r="F62" s="35">
        <v>253204.39263399999</v>
      </c>
      <c r="G62" s="68">
        <v>0.80508299999999999</v>
      </c>
      <c r="H62" s="43">
        <v>1786</v>
      </c>
      <c r="I62" s="44">
        <v>250298.182531</v>
      </c>
      <c r="J62" s="74">
        <v>0.73068299999999997</v>
      </c>
      <c r="K62" s="35">
        <v>2857</v>
      </c>
      <c r="L62" s="35">
        <v>255021.15540799999</v>
      </c>
      <c r="M62" s="68">
        <v>0.85159300000000004</v>
      </c>
      <c r="N62" s="43">
        <v>0</v>
      </c>
      <c r="O62" s="44">
        <v>0</v>
      </c>
      <c r="P62" s="74">
        <v>0</v>
      </c>
    </row>
    <row r="63" spans="1:16" ht="15" customHeight="1" x14ac:dyDescent="0.2">
      <c r="A63" s="120"/>
      <c r="B63" s="123"/>
      <c r="C63" s="84" t="s">
        <v>53</v>
      </c>
      <c r="D63" s="44">
        <v>4115</v>
      </c>
      <c r="E63" s="53">
        <v>1</v>
      </c>
      <c r="F63" s="44">
        <v>255630.13462900001</v>
      </c>
      <c r="G63" s="66">
        <v>0.80583199999999999</v>
      </c>
      <c r="H63" s="43">
        <v>1755</v>
      </c>
      <c r="I63" s="44">
        <v>240448.74359</v>
      </c>
      <c r="J63" s="74">
        <v>0.61367499999999997</v>
      </c>
      <c r="K63" s="44">
        <v>2360</v>
      </c>
      <c r="L63" s="44">
        <v>266919.686017</v>
      </c>
      <c r="M63" s="66">
        <v>0.94872900000000004</v>
      </c>
      <c r="N63" s="43">
        <v>0</v>
      </c>
      <c r="O63" s="44">
        <v>0</v>
      </c>
      <c r="P63" s="74">
        <v>0</v>
      </c>
    </row>
    <row r="64" spans="1:16" ht="15" customHeight="1" x14ac:dyDescent="0.2">
      <c r="A64" s="120"/>
      <c r="B64" s="123"/>
      <c r="C64" s="84" t="s">
        <v>54</v>
      </c>
      <c r="D64" s="44">
        <v>3435</v>
      </c>
      <c r="E64" s="53">
        <v>1</v>
      </c>
      <c r="F64" s="44">
        <v>253240.4</v>
      </c>
      <c r="G64" s="66">
        <v>0.72343500000000005</v>
      </c>
      <c r="H64" s="43">
        <v>1416</v>
      </c>
      <c r="I64" s="44">
        <v>228753.73940699999</v>
      </c>
      <c r="J64" s="74">
        <v>0.43855899999999998</v>
      </c>
      <c r="K64" s="44">
        <v>2019</v>
      </c>
      <c r="L64" s="44">
        <v>270413.80832100002</v>
      </c>
      <c r="M64" s="66">
        <v>0.92322899999999997</v>
      </c>
      <c r="N64" s="43">
        <v>0</v>
      </c>
      <c r="O64" s="44">
        <v>0</v>
      </c>
      <c r="P64" s="74">
        <v>0</v>
      </c>
    </row>
    <row r="65" spans="1:16" ht="15" customHeight="1" x14ac:dyDescent="0.2">
      <c r="A65" s="120"/>
      <c r="B65" s="123"/>
      <c r="C65" s="84" t="s">
        <v>55</v>
      </c>
      <c r="D65" s="44">
        <v>2888</v>
      </c>
      <c r="E65" s="53">
        <v>1</v>
      </c>
      <c r="F65" s="44">
        <v>253639.09937700001</v>
      </c>
      <c r="G65" s="66">
        <v>0.53462600000000005</v>
      </c>
      <c r="H65" s="43">
        <v>1201</v>
      </c>
      <c r="I65" s="44">
        <v>226044.37218999999</v>
      </c>
      <c r="J65" s="74">
        <v>0.24146500000000001</v>
      </c>
      <c r="K65" s="44">
        <v>1687</v>
      </c>
      <c r="L65" s="44">
        <v>273284.189686</v>
      </c>
      <c r="M65" s="66">
        <v>0.74333099999999996</v>
      </c>
      <c r="N65" s="43">
        <v>0</v>
      </c>
      <c r="O65" s="44">
        <v>0</v>
      </c>
      <c r="P65" s="74">
        <v>0</v>
      </c>
    </row>
    <row r="66" spans="1:16" s="3" customFormat="1" ht="15" customHeight="1" x14ac:dyDescent="0.2">
      <c r="A66" s="120"/>
      <c r="B66" s="123"/>
      <c r="C66" s="84" t="s">
        <v>56</v>
      </c>
      <c r="D66" s="35">
        <v>5252</v>
      </c>
      <c r="E66" s="55">
        <v>1</v>
      </c>
      <c r="F66" s="35">
        <v>244615.134235</v>
      </c>
      <c r="G66" s="68">
        <v>0.32292500000000002</v>
      </c>
      <c r="H66" s="43">
        <v>2256</v>
      </c>
      <c r="I66" s="44">
        <v>200698.56781899999</v>
      </c>
      <c r="J66" s="74">
        <v>8.1559999999999994E-2</v>
      </c>
      <c r="K66" s="35">
        <v>2996</v>
      </c>
      <c r="L66" s="35">
        <v>277684.48464600003</v>
      </c>
      <c r="M66" s="68">
        <v>0.50467300000000004</v>
      </c>
      <c r="N66" s="43">
        <v>0</v>
      </c>
      <c r="O66" s="44">
        <v>0</v>
      </c>
      <c r="P66" s="74">
        <v>0</v>
      </c>
    </row>
    <row r="67" spans="1:16" s="3" customFormat="1" ht="15" customHeight="1" x14ac:dyDescent="0.2">
      <c r="A67" s="121"/>
      <c r="B67" s="124"/>
      <c r="C67" s="85" t="s">
        <v>9</v>
      </c>
      <c r="D67" s="46">
        <v>36615</v>
      </c>
      <c r="E67" s="54">
        <v>1</v>
      </c>
      <c r="F67" s="46">
        <v>234219.51672799999</v>
      </c>
      <c r="G67" s="67">
        <v>0.53524499999999997</v>
      </c>
      <c r="H67" s="87">
        <v>14961</v>
      </c>
      <c r="I67" s="46">
        <v>225780.06035700001</v>
      </c>
      <c r="J67" s="75">
        <v>0.45571800000000001</v>
      </c>
      <c r="K67" s="46">
        <v>21654</v>
      </c>
      <c r="L67" s="46">
        <v>240050.43511600001</v>
      </c>
      <c r="M67" s="67">
        <v>0.59019100000000002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250" priority="30" operator="notEqual">
      <formula>H8+K8+N8</formula>
    </cfRule>
  </conditionalFormatting>
  <conditionalFormatting sqref="D20:D30">
    <cfRule type="cellIs" dxfId="249" priority="29" operator="notEqual">
      <formula>H20+K20+N20</formula>
    </cfRule>
  </conditionalFormatting>
  <conditionalFormatting sqref="D32:D42">
    <cfRule type="cellIs" dxfId="248" priority="28" operator="notEqual">
      <formula>H32+K32+N32</formula>
    </cfRule>
  </conditionalFormatting>
  <conditionalFormatting sqref="D44:D54">
    <cfRule type="cellIs" dxfId="247" priority="27" operator="notEqual">
      <formula>H44+K44+N44</formula>
    </cfRule>
  </conditionalFormatting>
  <conditionalFormatting sqref="D56:D66">
    <cfRule type="cellIs" dxfId="246" priority="26" operator="notEqual">
      <formula>H56+K56+N56</formula>
    </cfRule>
  </conditionalFormatting>
  <conditionalFormatting sqref="D19">
    <cfRule type="cellIs" dxfId="245" priority="25" operator="notEqual">
      <formula>SUM(D8:D18)</formula>
    </cfRule>
  </conditionalFormatting>
  <conditionalFormatting sqref="D31">
    <cfRule type="cellIs" dxfId="244" priority="24" operator="notEqual">
      <formula>H31+K31+N31</formula>
    </cfRule>
  </conditionalFormatting>
  <conditionalFormatting sqref="D31">
    <cfRule type="cellIs" dxfId="243" priority="23" operator="notEqual">
      <formula>SUM(D20:D30)</formula>
    </cfRule>
  </conditionalFormatting>
  <conditionalFormatting sqref="D43">
    <cfRule type="cellIs" dxfId="242" priority="22" operator="notEqual">
      <formula>H43+K43+N43</formula>
    </cfRule>
  </conditionalFormatting>
  <conditionalFormatting sqref="D43">
    <cfRule type="cellIs" dxfId="241" priority="21" operator="notEqual">
      <formula>SUM(D32:D42)</formula>
    </cfRule>
  </conditionalFormatting>
  <conditionalFormatting sqref="D55">
    <cfRule type="cellIs" dxfId="240" priority="20" operator="notEqual">
      <formula>H55+K55+N55</formula>
    </cfRule>
  </conditionalFormatting>
  <conditionalFormatting sqref="D55">
    <cfRule type="cellIs" dxfId="239" priority="19" operator="notEqual">
      <formula>SUM(D44:D54)</formula>
    </cfRule>
  </conditionalFormatting>
  <conditionalFormatting sqref="D67">
    <cfRule type="cellIs" dxfId="238" priority="18" operator="notEqual">
      <formula>H67+K67+N67</formula>
    </cfRule>
  </conditionalFormatting>
  <conditionalFormatting sqref="D67">
    <cfRule type="cellIs" dxfId="237" priority="17" operator="notEqual">
      <formula>SUM(D56:D66)</formula>
    </cfRule>
  </conditionalFormatting>
  <conditionalFormatting sqref="H19">
    <cfRule type="cellIs" dxfId="236" priority="16" operator="notEqual">
      <formula>SUM(H8:H18)</formula>
    </cfRule>
  </conditionalFormatting>
  <conditionalFormatting sqref="K19">
    <cfRule type="cellIs" dxfId="235" priority="15" operator="notEqual">
      <formula>SUM(K8:K18)</formula>
    </cfRule>
  </conditionalFormatting>
  <conditionalFormatting sqref="N19">
    <cfRule type="cellIs" dxfId="234" priority="14" operator="notEqual">
      <formula>SUM(N8:N18)</formula>
    </cfRule>
  </conditionalFormatting>
  <conditionalFormatting sqref="H31">
    <cfRule type="cellIs" dxfId="233" priority="13" operator="notEqual">
      <formula>SUM(H20:H30)</formula>
    </cfRule>
  </conditionalFormatting>
  <conditionalFormatting sqref="K31">
    <cfRule type="cellIs" dxfId="232" priority="12" operator="notEqual">
      <formula>SUM(K20:K30)</formula>
    </cfRule>
  </conditionalFormatting>
  <conditionalFormatting sqref="N31">
    <cfRule type="cellIs" dxfId="231" priority="11" operator="notEqual">
      <formula>SUM(N20:N30)</formula>
    </cfRule>
  </conditionalFormatting>
  <conditionalFormatting sqref="H43">
    <cfRule type="cellIs" dxfId="230" priority="10" operator="notEqual">
      <formula>SUM(H32:H42)</formula>
    </cfRule>
  </conditionalFormatting>
  <conditionalFormatting sqref="K43">
    <cfRule type="cellIs" dxfId="229" priority="9" operator="notEqual">
      <formula>SUM(K32:K42)</formula>
    </cfRule>
  </conditionalFormatting>
  <conditionalFormatting sqref="N43">
    <cfRule type="cellIs" dxfId="228" priority="8" operator="notEqual">
      <formula>SUM(N32:N42)</formula>
    </cfRule>
  </conditionalFormatting>
  <conditionalFormatting sqref="H55">
    <cfRule type="cellIs" dxfId="227" priority="7" operator="notEqual">
      <formula>SUM(H44:H54)</formula>
    </cfRule>
  </conditionalFormatting>
  <conditionalFormatting sqref="K55">
    <cfRule type="cellIs" dxfId="226" priority="6" operator="notEqual">
      <formula>SUM(K44:K54)</formula>
    </cfRule>
  </conditionalFormatting>
  <conditionalFormatting sqref="N55">
    <cfRule type="cellIs" dxfId="225" priority="5" operator="notEqual">
      <formula>SUM(N44:N54)</formula>
    </cfRule>
  </conditionalFormatting>
  <conditionalFormatting sqref="H67">
    <cfRule type="cellIs" dxfId="224" priority="4" operator="notEqual">
      <formula>SUM(H56:H66)</formula>
    </cfRule>
  </conditionalFormatting>
  <conditionalFormatting sqref="K67">
    <cfRule type="cellIs" dxfId="223" priority="3" operator="notEqual">
      <formula>SUM(K56:K66)</formula>
    </cfRule>
  </conditionalFormatting>
  <conditionalFormatting sqref="N67">
    <cfRule type="cellIs" dxfId="222" priority="2" operator="notEqual">
      <formula>SUM(N56:N66)</formula>
    </cfRule>
  </conditionalFormatting>
  <conditionalFormatting sqref="D32:D43">
    <cfRule type="cellIs" dxfId="2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72</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v>
      </c>
      <c r="E8" s="53">
        <v>9.0909000000000004E-2</v>
      </c>
      <c r="F8" s="44">
        <v>211496.50195999999</v>
      </c>
      <c r="G8" s="66">
        <v>2</v>
      </c>
      <c r="H8" s="43">
        <v>2</v>
      </c>
      <c r="I8" s="44">
        <v>211496.50195999999</v>
      </c>
      <c r="J8" s="74">
        <v>2</v>
      </c>
      <c r="K8" s="44">
        <v>0</v>
      </c>
      <c r="L8" s="44">
        <v>0</v>
      </c>
      <c r="M8" s="66">
        <v>0</v>
      </c>
      <c r="N8" s="43">
        <v>0</v>
      </c>
      <c r="O8" s="44">
        <v>0</v>
      </c>
      <c r="P8" s="74">
        <v>0</v>
      </c>
    </row>
    <row r="9" spans="1:16" ht="15" customHeight="1" x14ac:dyDescent="0.2">
      <c r="A9" s="120"/>
      <c r="B9" s="123"/>
      <c r="C9" s="84" t="s">
        <v>47</v>
      </c>
      <c r="D9" s="44">
        <v>14</v>
      </c>
      <c r="E9" s="53">
        <v>0.25925900000000002</v>
      </c>
      <c r="F9" s="44">
        <v>104172.589452</v>
      </c>
      <c r="G9" s="66">
        <v>0.14285700000000001</v>
      </c>
      <c r="H9" s="43">
        <v>10</v>
      </c>
      <c r="I9" s="44">
        <v>99898.863941999996</v>
      </c>
      <c r="J9" s="74">
        <v>0.2</v>
      </c>
      <c r="K9" s="44">
        <v>4</v>
      </c>
      <c r="L9" s="44">
        <v>114856.903229</v>
      </c>
      <c r="M9" s="66">
        <v>0</v>
      </c>
      <c r="N9" s="43">
        <v>0</v>
      </c>
      <c r="O9" s="44">
        <v>0</v>
      </c>
      <c r="P9" s="74">
        <v>0</v>
      </c>
    </row>
    <row r="10" spans="1:16" ht="15" customHeight="1" x14ac:dyDescent="0.2">
      <c r="A10" s="120"/>
      <c r="B10" s="123"/>
      <c r="C10" s="84" t="s">
        <v>48</v>
      </c>
      <c r="D10" s="44">
        <v>89</v>
      </c>
      <c r="E10" s="53">
        <v>0.18016199999999999</v>
      </c>
      <c r="F10" s="44">
        <v>127921.968672</v>
      </c>
      <c r="G10" s="66">
        <v>0.10112400000000001</v>
      </c>
      <c r="H10" s="43">
        <v>24</v>
      </c>
      <c r="I10" s="44">
        <v>135073.456786</v>
      </c>
      <c r="J10" s="74">
        <v>0.20833299999999999</v>
      </c>
      <c r="K10" s="44">
        <v>65</v>
      </c>
      <c r="L10" s="44">
        <v>125281.419215</v>
      </c>
      <c r="M10" s="66">
        <v>6.1538000000000002E-2</v>
      </c>
      <c r="N10" s="43">
        <v>0</v>
      </c>
      <c r="O10" s="44">
        <v>0</v>
      </c>
      <c r="P10" s="74">
        <v>0</v>
      </c>
    </row>
    <row r="11" spans="1:16" ht="15" customHeight="1" x14ac:dyDescent="0.2">
      <c r="A11" s="120"/>
      <c r="B11" s="123"/>
      <c r="C11" s="84" t="s">
        <v>49</v>
      </c>
      <c r="D11" s="44">
        <v>247</v>
      </c>
      <c r="E11" s="53">
        <v>0.147727</v>
      </c>
      <c r="F11" s="44">
        <v>161517.47295699999</v>
      </c>
      <c r="G11" s="66">
        <v>0.234818</v>
      </c>
      <c r="H11" s="43">
        <v>102</v>
      </c>
      <c r="I11" s="44">
        <v>176431.40668300001</v>
      </c>
      <c r="J11" s="74">
        <v>0.40196100000000001</v>
      </c>
      <c r="K11" s="44">
        <v>145</v>
      </c>
      <c r="L11" s="44">
        <v>151026.29199</v>
      </c>
      <c r="M11" s="66">
        <v>0.117241</v>
      </c>
      <c r="N11" s="43">
        <v>0</v>
      </c>
      <c r="O11" s="44">
        <v>0</v>
      </c>
      <c r="P11" s="74">
        <v>0</v>
      </c>
    </row>
    <row r="12" spans="1:16" ht="15" customHeight="1" x14ac:dyDescent="0.2">
      <c r="A12" s="120"/>
      <c r="B12" s="123"/>
      <c r="C12" s="84" t="s">
        <v>50</v>
      </c>
      <c r="D12" s="44">
        <v>292</v>
      </c>
      <c r="E12" s="53">
        <v>0.114152</v>
      </c>
      <c r="F12" s="44">
        <v>183359.418447</v>
      </c>
      <c r="G12" s="66">
        <v>0.369863</v>
      </c>
      <c r="H12" s="43">
        <v>115</v>
      </c>
      <c r="I12" s="44">
        <v>204524.09284</v>
      </c>
      <c r="J12" s="74">
        <v>0.49565199999999998</v>
      </c>
      <c r="K12" s="44">
        <v>177</v>
      </c>
      <c r="L12" s="44">
        <v>169608.35881400001</v>
      </c>
      <c r="M12" s="66">
        <v>0.288136</v>
      </c>
      <c r="N12" s="43">
        <v>0</v>
      </c>
      <c r="O12" s="44">
        <v>0</v>
      </c>
      <c r="P12" s="74">
        <v>0</v>
      </c>
    </row>
    <row r="13" spans="1:16" ht="15" customHeight="1" x14ac:dyDescent="0.2">
      <c r="A13" s="120"/>
      <c r="B13" s="123"/>
      <c r="C13" s="84" t="s">
        <v>51</v>
      </c>
      <c r="D13" s="44">
        <v>233</v>
      </c>
      <c r="E13" s="53">
        <v>9.5727000000000007E-2</v>
      </c>
      <c r="F13" s="44">
        <v>209662.01103200001</v>
      </c>
      <c r="G13" s="66">
        <v>0.57510700000000003</v>
      </c>
      <c r="H13" s="43">
        <v>86</v>
      </c>
      <c r="I13" s="44">
        <v>231746.93988300001</v>
      </c>
      <c r="J13" s="74">
        <v>0.72092999999999996</v>
      </c>
      <c r="K13" s="44">
        <v>147</v>
      </c>
      <c r="L13" s="44">
        <v>196741.57646499999</v>
      </c>
      <c r="M13" s="66">
        <v>0.48979600000000001</v>
      </c>
      <c r="N13" s="43">
        <v>0</v>
      </c>
      <c r="O13" s="44">
        <v>0</v>
      </c>
      <c r="P13" s="74">
        <v>0</v>
      </c>
    </row>
    <row r="14" spans="1:16" s="3" customFormat="1" ht="15" customHeight="1" x14ac:dyDescent="0.2">
      <c r="A14" s="120"/>
      <c r="B14" s="123"/>
      <c r="C14" s="84" t="s">
        <v>52</v>
      </c>
      <c r="D14" s="35">
        <v>194</v>
      </c>
      <c r="E14" s="55">
        <v>8.6414000000000005E-2</v>
      </c>
      <c r="F14" s="35">
        <v>219442.40979400001</v>
      </c>
      <c r="G14" s="68">
        <v>0.77319599999999999</v>
      </c>
      <c r="H14" s="43">
        <v>58</v>
      </c>
      <c r="I14" s="44">
        <v>237156.83235499999</v>
      </c>
      <c r="J14" s="74">
        <v>0.77586200000000005</v>
      </c>
      <c r="K14" s="35">
        <v>136</v>
      </c>
      <c r="L14" s="35">
        <v>211887.72958399999</v>
      </c>
      <c r="M14" s="68">
        <v>0.77205900000000005</v>
      </c>
      <c r="N14" s="43">
        <v>0</v>
      </c>
      <c r="O14" s="44">
        <v>0</v>
      </c>
      <c r="P14" s="74">
        <v>0</v>
      </c>
    </row>
    <row r="15" spans="1:16" ht="15" customHeight="1" x14ac:dyDescent="0.2">
      <c r="A15" s="120"/>
      <c r="B15" s="123"/>
      <c r="C15" s="84" t="s">
        <v>53</v>
      </c>
      <c r="D15" s="44">
        <v>140</v>
      </c>
      <c r="E15" s="53">
        <v>7.1575E-2</v>
      </c>
      <c r="F15" s="44">
        <v>219392.85601600001</v>
      </c>
      <c r="G15" s="66">
        <v>0.77142900000000003</v>
      </c>
      <c r="H15" s="43">
        <v>50</v>
      </c>
      <c r="I15" s="44">
        <v>207254.78909999999</v>
      </c>
      <c r="J15" s="74">
        <v>0.57999999999999996</v>
      </c>
      <c r="K15" s="44">
        <v>90</v>
      </c>
      <c r="L15" s="44">
        <v>226136.22652500001</v>
      </c>
      <c r="M15" s="66">
        <v>0.87777799999999995</v>
      </c>
      <c r="N15" s="43">
        <v>0</v>
      </c>
      <c r="O15" s="44">
        <v>0</v>
      </c>
      <c r="P15" s="74">
        <v>0</v>
      </c>
    </row>
    <row r="16" spans="1:16" ht="15" customHeight="1" x14ac:dyDescent="0.2">
      <c r="A16" s="120"/>
      <c r="B16" s="123"/>
      <c r="C16" s="84" t="s">
        <v>54</v>
      </c>
      <c r="D16" s="44">
        <v>121</v>
      </c>
      <c r="E16" s="53">
        <v>8.1263000000000002E-2</v>
      </c>
      <c r="F16" s="44">
        <v>214339.81131200001</v>
      </c>
      <c r="G16" s="66">
        <v>0.56198300000000001</v>
      </c>
      <c r="H16" s="43">
        <v>50</v>
      </c>
      <c r="I16" s="44">
        <v>214355.458399</v>
      </c>
      <c r="J16" s="74">
        <v>0.48</v>
      </c>
      <c r="K16" s="44">
        <v>71</v>
      </c>
      <c r="L16" s="44">
        <v>214328.79223600001</v>
      </c>
      <c r="M16" s="66">
        <v>0.61971799999999999</v>
      </c>
      <c r="N16" s="43">
        <v>0</v>
      </c>
      <c r="O16" s="44">
        <v>0</v>
      </c>
      <c r="P16" s="74">
        <v>0</v>
      </c>
    </row>
    <row r="17" spans="1:16" ht="15" customHeight="1" x14ac:dyDescent="0.2">
      <c r="A17" s="120"/>
      <c r="B17" s="123"/>
      <c r="C17" s="84" t="s">
        <v>55</v>
      </c>
      <c r="D17" s="44">
        <v>122</v>
      </c>
      <c r="E17" s="53">
        <v>9.5535999999999996E-2</v>
      </c>
      <c r="F17" s="44">
        <v>214825.130592</v>
      </c>
      <c r="G17" s="66">
        <v>0.45901599999999998</v>
      </c>
      <c r="H17" s="43">
        <v>59</v>
      </c>
      <c r="I17" s="44">
        <v>199842.95473</v>
      </c>
      <c r="J17" s="74">
        <v>0.288136</v>
      </c>
      <c r="K17" s="44">
        <v>63</v>
      </c>
      <c r="L17" s="44">
        <v>228856.05719399999</v>
      </c>
      <c r="M17" s="66">
        <v>0.61904800000000004</v>
      </c>
      <c r="N17" s="43">
        <v>0</v>
      </c>
      <c r="O17" s="44">
        <v>0</v>
      </c>
      <c r="P17" s="74">
        <v>0</v>
      </c>
    </row>
    <row r="18" spans="1:16" s="3" customFormat="1" ht="15" customHeight="1" x14ac:dyDescent="0.2">
      <c r="A18" s="120"/>
      <c r="B18" s="123"/>
      <c r="C18" s="84" t="s">
        <v>56</v>
      </c>
      <c r="D18" s="35">
        <v>184</v>
      </c>
      <c r="E18" s="55">
        <v>7.3599999999999999E-2</v>
      </c>
      <c r="F18" s="35">
        <v>214550.81406599999</v>
      </c>
      <c r="G18" s="68">
        <v>0.32608700000000002</v>
      </c>
      <c r="H18" s="43">
        <v>71</v>
      </c>
      <c r="I18" s="44">
        <v>191967.84849800001</v>
      </c>
      <c r="J18" s="74">
        <v>0.112676</v>
      </c>
      <c r="K18" s="35">
        <v>113</v>
      </c>
      <c r="L18" s="35">
        <v>228740.11101600001</v>
      </c>
      <c r="M18" s="68">
        <v>0.460177</v>
      </c>
      <c r="N18" s="43">
        <v>0</v>
      </c>
      <c r="O18" s="44">
        <v>0</v>
      </c>
      <c r="P18" s="74">
        <v>0</v>
      </c>
    </row>
    <row r="19" spans="1:16" s="3" customFormat="1" ht="15" customHeight="1" x14ac:dyDescent="0.2">
      <c r="A19" s="121"/>
      <c r="B19" s="124"/>
      <c r="C19" s="85" t="s">
        <v>9</v>
      </c>
      <c r="D19" s="46">
        <v>1638</v>
      </c>
      <c r="E19" s="54">
        <v>9.8077999999999999E-2</v>
      </c>
      <c r="F19" s="46">
        <v>195641.90432</v>
      </c>
      <c r="G19" s="67">
        <v>0.46214899999999998</v>
      </c>
      <c r="H19" s="87">
        <v>627</v>
      </c>
      <c r="I19" s="46">
        <v>201541.17355400001</v>
      </c>
      <c r="J19" s="75">
        <v>0.46889999999999998</v>
      </c>
      <c r="K19" s="46">
        <v>1011</v>
      </c>
      <c r="L19" s="46">
        <v>191983.30708</v>
      </c>
      <c r="M19" s="67">
        <v>0.45796199999999998</v>
      </c>
      <c r="N19" s="87">
        <v>0</v>
      </c>
      <c r="O19" s="46">
        <v>0</v>
      </c>
      <c r="P19" s="75">
        <v>0</v>
      </c>
    </row>
    <row r="20" spans="1:16" ht="15" customHeight="1" x14ac:dyDescent="0.2">
      <c r="A20" s="119">
        <v>2</v>
      </c>
      <c r="B20" s="122" t="s">
        <v>57</v>
      </c>
      <c r="C20" s="84" t="s">
        <v>46</v>
      </c>
      <c r="D20" s="44">
        <v>6</v>
      </c>
      <c r="E20" s="53">
        <v>0.272727</v>
      </c>
      <c r="F20" s="44">
        <v>81956</v>
      </c>
      <c r="G20" s="66">
        <v>0.5</v>
      </c>
      <c r="H20" s="43">
        <v>3</v>
      </c>
      <c r="I20" s="44">
        <v>34383.333333000002</v>
      </c>
      <c r="J20" s="74">
        <v>0</v>
      </c>
      <c r="K20" s="44">
        <v>3</v>
      </c>
      <c r="L20" s="44">
        <v>129528.666667</v>
      </c>
      <c r="M20" s="66">
        <v>1</v>
      </c>
      <c r="N20" s="43">
        <v>0</v>
      </c>
      <c r="O20" s="44">
        <v>0</v>
      </c>
      <c r="P20" s="74">
        <v>0</v>
      </c>
    </row>
    <row r="21" spans="1:16" ht="15" customHeight="1" x14ac:dyDescent="0.2">
      <c r="A21" s="120"/>
      <c r="B21" s="123"/>
      <c r="C21" s="84" t="s">
        <v>47</v>
      </c>
      <c r="D21" s="44">
        <v>27</v>
      </c>
      <c r="E21" s="53">
        <v>0.5</v>
      </c>
      <c r="F21" s="44">
        <v>109615.59259299999</v>
      </c>
      <c r="G21" s="66">
        <v>0</v>
      </c>
      <c r="H21" s="43">
        <v>12</v>
      </c>
      <c r="I21" s="44">
        <v>106760.583333</v>
      </c>
      <c r="J21" s="74">
        <v>0</v>
      </c>
      <c r="K21" s="44">
        <v>15</v>
      </c>
      <c r="L21" s="44">
        <v>111899.6</v>
      </c>
      <c r="M21" s="66">
        <v>0</v>
      </c>
      <c r="N21" s="43">
        <v>0</v>
      </c>
      <c r="O21" s="44">
        <v>0</v>
      </c>
      <c r="P21" s="74">
        <v>0</v>
      </c>
    </row>
    <row r="22" spans="1:16" ht="15" customHeight="1" x14ac:dyDescent="0.2">
      <c r="A22" s="120"/>
      <c r="B22" s="123"/>
      <c r="C22" s="84" t="s">
        <v>48</v>
      </c>
      <c r="D22" s="44">
        <v>117</v>
      </c>
      <c r="E22" s="53">
        <v>0.236842</v>
      </c>
      <c r="F22" s="44">
        <v>159119</v>
      </c>
      <c r="G22" s="66">
        <v>9.4017000000000003E-2</v>
      </c>
      <c r="H22" s="43">
        <v>56</v>
      </c>
      <c r="I22" s="44">
        <v>167842.5</v>
      </c>
      <c r="J22" s="74">
        <v>3.5714000000000003E-2</v>
      </c>
      <c r="K22" s="44">
        <v>61</v>
      </c>
      <c r="L22" s="44">
        <v>151110.54098399999</v>
      </c>
      <c r="M22" s="66">
        <v>0.14754100000000001</v>
      </c>
      <c r="N22" s="43">
        <v>0</v>
      </c>
      <c r="O22" s="44">
        <v>0</v>
      </c>
      <c r="P22" s="74">
        <v>0</v>
      </c>
    </row>
    <row r="23" spans="1:16" ht="15" customHeight="1" x14ac:dyDescent="0.2">
      <c r="A23" s="120"/>
      <c r="B23" s="123"/>
      <c r="C23" s="84" t="s">
        <v>49</v>
      </c>
      <c r="D23" s="44">
        <v>118</v>
      </c>
      <c r="E23" s="53">
        <v>7.0573999999999998E-2</v>
      </c>
      <c r="F23" s="44">
        <v>167810.47457600001</v>
      </c>
      <c r="G23" s="66">
        <v>0.15254200000000001</v>
      </c>
      <c r="H23" s="43">
        <v>52</v>
      </c>
      <c r="I23" s="44">
        <v>177780.86538500001</v>
      </c>
      <c r="J23" s="74">
        <v>0.230769</v>
      </c>
      <c r="K23" s="44">
        <v>66</v>
      </c>
      <c r="L23" s="44">
        <v>159955.01515200001</v>
      </c>
      <c r="M23" s="66">
        <v>9.0909000000000004E-2</v>
      </c>
      <c r="N23" s="43">
        <v>0</v>
      </c>
      <c r="O23" s="44">
        <v>0</v>
      </c>
      <c r="P23" s="74">
        <v>0</v>
      </c>
    </row>
    <row r="24" spans="1:16" ht="15" customHeight="1" x14ac:dyDescent="0.2">
      <c r="A24" s="120"/>
      <c r="B24" s="123"/>
      <c r="C24" s="84" t="s">
        <v>50</v>
      </c>
      <c r="D24" s="44">
        <v>98</v>
      </c>
      <c r="E24" s="53">
        <v>3.8310999999999998E-2</v>
      </c>
      <c r="F24" s="44">
        <v>187844.51020399999</v>
      </c>
      <c r="G24" s="66">
        <v>0.31632700000000002</v>
      </c>
      <c r="H24" s="43">
        <v>38</v>
      </c>
      <c r="I24" s="44">
        <v>196164.605263</v>
      </c>
      <c r="J24" s="74">
        <v>0.44736799999999999</v>
      </c>
      <c r="K24" s="44">
        <v>60</v>
      </c>
      <c r="L24" s="44">
        <v>182575.11666699999</v>
      </c>
      <c r="M24" s="66">
        <v>0.23333300000000001</v>
      </c>
      <c r="N24" s="43">
        <v>0</v>
      </c>
      <c r="O24" s="44">
        <v>0</v>
      </c>
      <c r="P24" s="74">
        <v>0</v>
      </c>
    </row>
    <row r="25" spans="1:16" ht="15" customHeight="1" x14ac:dyDescent="0.2">
      <c r="A25" s="120"/>
      <c r="B25" s="123"/>
      <c r="C25" s="84" t="s">
        <v>51</v>
      </c>
      <c r="D25" s="44">
        <v>55</v>
      </c>
      <c r="E25" s="53">
        <v>2.2596999999999999E-2</v>
      </c>
      <c r="F25" s="44">
        <v>206972.52727300001</v>
      </c>
      <c r="G25" s="66">
        <v>0.418182</v>
      </c>
      <c r="H25" s="43">
        <v>15</v>
      </c>
      <c r="I25" s="44">
        <v>212872.2</v>
      </c>
      <c r="J25" s="74">
        <v>0.6</v>
      </c>
      <c r="K25" s="44">
        <v>40</v>
      </c>
      <c r="L25" s="44">
        <v>204760.15</v>
      </c>
      <c r="M25" s="66">
        <v>0.35</v>
      </c>
      <c r="N25" s="43">
        <v>0</v>
      </c>
      <c r="O25" s="44">
        <v>0</v>
      </c>
      <c r="P25" s="74">
        <v>0</v>
      </c>
    </row>
    <row r="26" spans="1:16" s="3" customFormat="1" ht="15" customHeight="1" x14ac:dyDescent="0.2">
      <c r="A26" s="120"/>
      <c r="B26" s="123"/>
      <c r="C26" s="84" t="s">
        <v>52</v>
      </c>
      <c r="D26" s="35">
        <v>42</v>
      </c>
      <c r="E26" s="55">
        <v>1.8707999999999999E-2</v>
      </c>
      <c r="F26" s="35">
        <v>193967</v>
      </c>
      <c r="G26" s="68">
        <v>0.33333299999999999</v>
      </c>
      <c r="H26" s="43">
        <v>12</v>
      </c>
      <c r="I26" s="44">
        <v>178693.91666700001</v>
      </c>
      <c r="J26" s="74">
        <v>0.25</v>
      </c>
      <c r="K26" s="35">
        <v>30</v>
      </c>
      <c r="L26" s="35">
        <v>200076.23333300001</v>
      </c>
      <c r="M26" s="68">
        <v>0.36666700000000002</v>
      </c>
      <c r="N26" s="43">
        <v>0</v>
      </c>
      <c r="O26" s="44">
        <v>0</v>
      </c>
      <c r="P26" s="74">
        <v>0</v>
      </c>
    </row>
    <row r="27" spans="1:16" ht="15" customHeight="1" x14ac:dyDescent="0.2">
      <c r="A27" s="120"/>
      <c r="B27" s="123"/>
      <c r="C27" s="84" t="s">
        <v>53</v>
      </c>
      <c r="D27" s="44">
        <v>30</v>
      </c>
      <c r="E27" s="53">
        <v>1.5337E-2</v>
      </c>
      <c r="F27" s="44">
        <v>189053.76666699999</v>
      </c>
      <c r="G27" s="66">
        <v>6.6667000000000004E-2</v>
      </c>
      <c r="H27" s="43">
        <v>19</v>
      </c>
      <c r="I27" s="44">
        <v>183017.78947399999</v>
      </c>
      <c r="J27" s="74">
        <v>5.2631999999999998E-2</v>
      </c>
      <c r="K27" s="44">
        <v>11</v>
      </c>
      <c r="L27" s="44">
        <v>199479.54545500001</v>
      </c>
      <c r="M27" s="66">
        <v>9.0909000000000004E-2</v>
      </c>
      <c r="N27" s="43">
        <v>0</v>
      </c>
      <c r="O27" s="44">
        <v>0</v>
      </c>
      <c r="P27" s="74">
        <v>0</v>
      </c>
    </row>
    <row r="28" spans="1:16" ht="15" customHeight="1" x14ac:dyDescent="0.2">
      <c r="A28" s="120"/>
      <c r="B28" s="123"/>
      <c r="C28" s="84" t="s">
        <v>54</v>
      </c>
      <c r="D28" s="44">
        <v>10</v>
      </c>
      <c r="E28" s="53">
        <v>6.7159999999999997E-3</v>
      </c>
      <c r="F28" s="44">
        <v>245840</v>
      </c>
      <c r="G28" s="66">
        <v>0.6</v>
      </c>
      <c r="H28" s="43">
        <v>3</v>
      </c>
      <c r="I28" s="44">
        <v>240989.33333299999</v>
      </c>
      <c r="J28" s="74">
        <v>0</v>
      </c>
      <c r="K28" s="44">
        <v>7</v>
      </c>
      <c r="L28" s="44">
        <v>247918.857143</v>
      </c>
      <c r="M28" s="66">
        <v>0.85714299999999999</v>
      </c>
      <c r="N28" s="43">
        <v>0</v>
      </c>
      <c r="O28" s="44">
        <v>0</v>
      </c>
      <c r="P28" s="74">
        <v>0</v>
      </c>
    </row>
    <row r="29" spans="1:16" ht="15" customHeight="1" x14ac:dyDescent="0.2">
      <c r="A29" s="120"/>
      <c r="B29" s="123"/>
      <c r="C29" s="84" t="s">
        <v>55</v>
      </c>
      <c r="D29" s="44">
        <v>7</v>
      </c>
      <c r="E29" s="53">
        <v>5.4819999999999999E-3</v>
      </c>
      <c r="F29" s="44">
        <v>234004.142857</v>
      </c>
      <c r="G29" s="66">
        <v>0.28571400000000002</v>
      </c>
      <c r="H29" s="43">
        <v>3</v>
      </c>
      <c r="I29" s="44">
        <v>225184.66666700001</v>
      </c>
      <c r="J29" s="74">
        <v>0</v>
      </c>
      <c r="K29" s="44">
        <v>4</v>
      </c>
      <c r="L29" s="44">
        <v>240618.75</v>
      </c>
      <c r="M29" s="66">
        <v>0.5</v>
      </c>
      <c r="N29" s="43">
        <v>0</v>
      </c>
      <c r="O29" s="44">
        <v>0</v>
      </c>
      <c r="P29" s="74">
        <v>0</v>
      </c>
    </row>
    <row r="30" spans="1:16" s="3" customFormat="1" ht="15" customHeight="1" x14ac:dyDescent="0.2">
      <c r="A30" s="120"/>
      <c r="B30" s="123"/>
      <c r="C30" s="84" t="s">
        <v>56</v>
      </c>
      <c r="D30" s="35">
        <v>7</v>
      </c>
      <c r="E30" s="55">
        <v>2.8E-3</v>
      </c>
      <c r="F30" s="35">
        <v>162651.285714</v>
      </c>
      <c r="G30" s="68">
        <v>0.14285700000000001</v>
      </c>
      <c r="H30" s="43">
        <v>7</v>
      </c>
      <c r="I30" s="44">
        <v>162651.285714</v>
      </c>
      <c r="J30" s="74">
        <v>0.14285700000000001</v>
      </c>
      <c r="K30" s="35">
        <v>0</v>
      </c>
      <c r="L30" s="35">
        <v>0</v>
      </c>
      <c r="M30" s="68">
        <v>0</v>
      </c>
      <c r="N30" s="43">
        <v>0</v>
      </c>
      <c r="O30" s="44">
        <v>0</v>
      </c>
      <c r="P30" s="74">
        <v>0</v>
      </c>
    </row>
    <row r="31" spans="1:16" s="3" customFormat="1" ht="15" customHeight="1" x14ac:dyDescent="0.2">
      <c r="A31" s="121"/>
      <c r="B31" s="124"/>
      <c r="C31" s="85" t="s">
        <v>9</v>
      </c>
      <c r="D31" s="46">
        <v>517</v>
      </c>
      <c r="E31" s="54">
        <v>3.0956000000000001E-2</v>
      </c>
      <c r="F31" s="46">
        <v>175464.95551299999</v>
      </c>
      <c r="G31" s="67">
        <v>0.2147</v>
      </c>
      <c r="H31" s="87">
        <v>220</v>
      </c>
      <c r="I31" s="46">
        <v>176518.845455</v>
      </c>
      <c r="J31" s="75">
        <v>0.204545</v>
      </c>
      <c r="K31" s="46">
        <v>297</v>
      </c>
      <c r="L31" s="46">
        <v>174684.29629599999</v>
      </c>
      <c r="M31" s="67">
        <v>0.222222</v>
      </c>
      <c r="N31" s="87">
        <v>0</v>
      </c>
      <c r="O31" s="46">
        <v>0</v>
      </c>
      <c r="P31" s="75">
        <v>0</v>
      </c>
    </row>
    <row r="32" spans="1:16" ht="15" customHeight="1" x14ac:dyDescent="0.2">
      <c r="A32" s="119">
        <v>3</v>
      </c>
      <c r="B32" s="122" t="s">
        <v>58</v>
      </c>
      <c r="C32" s="84" t="s">
        <v>46</v>
      </c>
      <c r="D32" s="44">
        <v>4</v>
      </c>
      <c r="E32" s="44">
        <v>0</v>
      </c>
      <c r="F32" s="44">
        <v>-129540.50195999999</v>
      </c>
      <c r="G32" s="66">
        <v>-1.5</v>
      </c>
      <c r="H32" s="43">
        <v>1</v>
      </c>
      <c r="I32" s="44">
        <v>-177113.168626</v>
      </c>
      <c r="J32" s="74">
        <v>-2</v>
      </c>
      <c r="K32" s="44">
        <v>3</v>
      </c>
      <c r="L32" s="44">
        <v>129528.666667</v>
      </c>
      <c r="M32" s="66">
        <v>1</v>
      </c>
      <c r="N32" s="43">
        <v>0</v>
      </c>
      <c r="O32" s="44">
        <v>0</v>
      </c>
      <c r="P32" s="74">
        <v>0</v>
      </c>
    </row>
    <row r="33" spans="1:16" ht="15" customHeight="1" x14ac:dyDescent="0.2">
      <c r="A33" s="120"/>
      <c r="B33" s="123"/>
      <c r="C33" s="84" t="s">
        <v>47</v>
      </c>
      <c r="D33" s="44">
        <v>13</v>
      </c>
      <c r="E33" s="44">
        <v>0</v>
      </c>
      <c r="F33" s="44">
        <v>5443.0031399999998</v>
      </c>
      <c r="G33" s="66">
        <v>-0.14285700000000001</v>
      </c>
      <c r="H33" s="43">
        <v>2</v>
      </c>
      <c r="I33" s="44">
        <v>6861.719392</v>
      </c>
      <c r="J33" s="74">
        <v>-0.2</v>
      </c>
      <c r="K33" s="44">
        <v>11</v>
      </c>
      <c r="L33" s="44">
        <v>-2957.3032290000001</v>
      </c>
      <c r="M33" s="66">
        <v>0</v>
      </c>
      <c r="N33" s="43">
        <v>0</v>
      </c>
      <c r="O33" s="44">
        <v>0</v>
      </c>
      <c r="P33" s="74">
        <v>0</v>
      </c>
    </row>
    <row r="34" spans="1:16" ht="15" customHeight="1" x14ac:dyDescent="0.2">
      <c r="A34" s="120"/>
      <c r="B34" s="123"/>
      <c r="C34" s="84" t="s">
        <v>48</v>
      </c>
      <c r="D34" s="44">
        <v>28</v>
      </c>
      <c r="E34" s="44">
        <v>0</v>
      </c>
      <c r="F34" s="44">
        <v>31197.031328000001</v>
      </c>
      <c r="G34" s="66">
        <v>-7.1069999999999996E-3</v>
      </c>
      <c r="H34" s="43">
        <v>32</v>
      </c>
      <c r="I34" s="44">
        <v>32769.043213999998</v>
      </c>
      <c r="J34" s="74">
        <v>-0.17261899999999999</v>
      </c>
      <c r="K34" s="44">
        <v>-4</v>
      </c>
      <c r="L34" s="44">
        <v>25829.121769000001</v>
      </c>
      <c r="M34" s="66">
        <v>8.6002999999999996E-2</v>
      </c>
      <c r="N34" s="43">
        <v>0</v>
      </c>
      <c r="O34" s="44">
        <v>0</v>
      </c>
      <c r="P34" s="74">
        <v>0</v>
      </c>
    </row>
    <row r="35" spans="1:16" ht="15" customHeight="1" x14ac:dyDescent="0.2">
      <c r="A35" s="120"/>
      <c r="B35" s="123"/>
      <c r="C35" s="84" t="s">
        <v>49</v>
      </c>
      <c r="D35" s="44">
        <v>-129</v>
      </c>
      <c r="E35" s="44">
        <v>0</v>
      </c>
      <c r="F35" s="44">
        <v>6293.00162</v>
      </c>
      <c r="G35" s="66">
        <v>-8.2275000000000001E-2</v>
      </c>
      <c r="H35" s="43">
        <v>-50</v>
      </c>
      <c r="I35" s="44">
        <v>1349.458701</v>
      </c>
      <c r="J35" s="74">
        <v>-0.17119200000000001</v>
      </c>
      <c r="K35" s="44">
        <v>-79</v>
      </c>
      <c r="L35" s="44">
        <v>8928.7231609999999</v>
      </c>
      <c r="M35" s="66">
        <v>-2.6332000000000001E-2</v>
      </c>
      <c r="N35" s="43">
        <v>0</v>
      </c>
      <c r="O35" s="44">
        <v>0</v>
      </c>
      <c r="P35" s="74">
        <v>0</v>
      </c>
    </row>
    <row r="36" spans="1:16" ht="15" customHeight="1" x14ac:dyDescent="0.2">
      <c r="A36" s="120"/>
      <c r="B36" s="123"/>
      <c r="C36" s="84" t="s">
        <v>50</v>
      </c>
      <c r="D36" s="44">
        <v>-194</v>
      </c>
      <c r="E36" s="44">
        <v>0</v>
      </c>
      <c r="F36" s="44">
        <v>4485.0917570000001</v>
      </c>
      <c r="G36" s="66">
        <v>-5.3536E-2</v>
      </c>
      <c r="H36" s="43">
        <v>-77</v>
      </c>
      <c r="I36" s="44">
        <v>-8359.4875759999995</v>
      </c>
      <c r="J36" s="74">
        <v>-4.8284000000000001E-2</v>
      </c>
      <c r="K36" s="44">
        <v>-117</v>
      </c>
      <c r="L36" s="44">
        <v>12966.757852999999</v>
      </c>
      <c r="M36" s="66">
        <v>-5.4801999999999997E-2</v>
      </c>
      <c r="N36" s="43">
        <v>0</v>
      </c>
      <c r="O36" s="44">
        <v>0</v>
      </c>
      <c r="P36" s="74">
        <v>0</v>
      </c>
    </row>
    <row r="37" spans="1:16" ht="15" customHeight="1" x14ac:dyDescent="0.2">
      <c r="A37" s="120"/>
      <c r="B37" s="123"/>
      <c r="C37" s="84" t="s">
        <v>51</v>
      </c>
      <c r="D37" s="44">
        <v>-178</v>
      </c>
      <c r="E37" s="44">
        <v>0</v>
      </c>
      <c r="F37" s="44">
        <v>-2689.4837590000002</v>
      </c>
      <c r="G37" s="66">
        <v>-0.15692500000000001</v>
      </c>
      <c r="H37" s="43">
        <v>-71</v>
      </c>
      <c r="I37" s="44">
        <v>-18874.739882999998</v>
      </c>
      <c r="J37" s="74">
        <v>-0.12093</v>
      </c>
      <c r="K37" s="44">
        <v>-107</v>
      </c>
      <c r="L37" s="44">
        <v>8018.5735350000004</v>
      </c>
      <c r="M37" s="66">
        <v>-0.139796</v>
      </c>
      <c r="N37" s="43">
        <v>0</v>
      </c>
      <c r="O37" s="44">
        <v>0</v>
      </c>
      <c r="P37" s="74">
        <v>0</v>
      </c>
    </row>
    <row r="38" spans="1:16" s="3" customFormat="1" ht="15" customHeight="1" x14ac:dyDescent="0.2">
      <c r="A38" s="120"/>
      <c r="B38" s="123"/>
      <c r="C38" s="84" t="s">
        <v>52</v>
      </c>
      <c r="D38" s="35">
        <v>-152</v>
      </c>
      <c r="E38" s="35">
        <v>0</v>
      </c>
      <c r="F38" s="35">
        <v>-25475.409793999999</v>
      </c>
      <c r="G38" s="68">
        <v>-0.439863</v>
      </c>
      <c r="H38" s="43">
        <v>-46</v>
      </c>
      <c r="I38" s="44">
        <v>-58462.915688000001</v>
      </c>
      <c r="J38" s="74">
        <v>-0.52586200000000005</v>
      </c>
      <c r="K38" s="35">
        <v>-106</v>
      </c>
      <c r="L38" s="35">
        <v>-11811.496251</v>
      </c>
      <c r="M38" s="68">
        <v>-0.40539199999999997</v>
      </c>
      <c r="N38" s="43">
        <v>0</v>
      </c>
      <c r="O38" s="44">
        <v>0</v>
      </c>
      <c r="P38" s="74">
        <v>0</v>
      </c>
    </row>
    <row r="39" spans="1:16" ht="15" customHeight="1" x14ac:dyDescent="0.2">
      <c r="A39" s="120"/>
      <c r="B39" s="123"/>
      <c r="C39" s="84" t="s">
        <v>53</v>
      </c>
      <c r="D39" s="44">
        <v>-110</v>
      </c>
      <c r="E39" s="44">
        <v>0</v>
      </c>
      <c r="F39" s="44">
        <v>-30339.089349999998</v>
      </c>
      <c r="G39" s="66">
        <v>-0.704762</v>
      </c>
      <c r="H39" s="43">
        <v>-31</v>
      </c>
      <c r="I39" s="44">
        <v>-24236.999627000001</v>
      </c>
      <c r="J39" s="74">
        <v>-0.52736799999999995</v>
      </c>
      <c r="K39" s="44">
        <v>-79</v>
      </c>
      <c r="L39" s="44">
        <v>-26656.681070999999</v>
      </c>
      <c r="M39" s="66">
        <v>-0.78686900000000004</v>
      </c>
      <c r="N39" s="43">
        <v>0</v>
      </c>
      <c r="O39" s="44">
        <v>0</v>
      </c>
      <c r="P39" s="74">
        <v>0</v>
      </c>
    </row>
    <row r="40" spans="1:16" ht="15" customHeight="1" x14ac:dyDescent="0.2">
      <c r="A40" s="120"/>
      <c r="B40" s="123"/>
      <c r="C40" s="84" t="s">
        <v>54</v>
      </c>
      <c r="D40" s="44">
        <v>-111</v>
      </c>
      <c r="E40" s="44">
        <v>0</v>
      </c>
      <c r="F40" s="44">
        <v>31500.188687999998</v>
      </c>
      <c r="G40" s="66">
        <v>3.8017000000000002E-2</v>
      </c>
      <c r="H40" s="43">
        <v>-47</v>
      </c>
      <c r="I40" s="44">
        <v>26633.874935</v>
      </c>
      <c r="J40" s="74">
        <v>-0.48</v>
      </c>
      <c r="K40" s="44">
        <v>-64</v>
      </c>
      <c r="L40" s="44">
        <v>33590.064906</v>
      </c>
      <c r="M40" s="66">
        <v>0.237425</v>
      </c>
      <c r="N40" s="43">
        <v>0</v>
      </c>
      <c r="O40" s="44">
        <v>0</v>
      </c>
      <c r="P40" s="74">
        <v>0</v>
      </c>
    </row>
    <row r="41" spans="1:16" ht="15" customHeight="1" x14ac:dyDescent="0.2">
      <c r="A41" s="120"/>
      <c r="B41" s="123"/>
      <c r="C41" s="84" t="s">
        <v>55</v>
      </c>
      <c r="D41" s="44">
        <v>-115</v>
      </c>
      <c r="E41" s="44">
        <v>0</v>
      </c>
      <c r="F41" s="44">
        <v>19179.012265000001</v>
      </c>
      <c r="G41" s="66">
        <v>-0.17330200000000001</v>
      </c>
      <c r="H41" s="43">
        <v>-56</v>
      </c>
      <c r="I41" s="44">
        <v>25341.711937</v>
      </c>
      <c r="J41" s="74">
        <v>-0.288136</v>
      </c>
      <c r="K41" s="44">
        <v>-59</v>
      </c>
      <c r="L41" s="44">
        <v>11762.692805999999</v>
      </c>
      <c r="M41" s="66">
        <v>-0.119048</v>
      </c>
      <c r="N41" s="43">
        <v>0</v>
      </c>
      <c r="O41" s="44">
        <v>0</v>
      </c>
      <c r="P41" s="74">
        <v>0</v>
      </c>
    </row>
    <row r="42" spans="1:16" s="3" customFormat="1" ht="15" customHeight="1" x14ac:dyDescent="0.2">
      <c r="A42" s="120"/>
      <c r="B42" s="123"/>
      <c r="C42" s="84" t="s">
        <v>56</v>
      </c>
      <c r="D42" s="35">
        <v>-177</v>
      </c>
      <c r="E42" s="35">
        <v>0</v>
      </c>
      <c r="F42" s="35">
        <v>-51899.528352000001</v>
      </c>
      <c r="G42" s="68">
        <v>-0.18323</v>
      </c>
      <c r="H42" s="43">
        <v>-64</v>
      </c>
      <c r="I42" s="44">
        <v>-29316.562784000002</v>
      </c>
      <c r="J42" s="74">
        <v>3.0180999999999999E-2</v>
      </c>
      <c r="K42" s="35">
        <v>-113</v>
      </c>
      <c r="L42" s="35">
        <v>-228740.11101600001</v>
      </c>
      <c r="M42" s="68">
        <v>-0.460177</v>
      </c>
      <c r="N42" s="43">
        <v>0</v>
      </c>
      <c r="O42" s="44">
        <v>0</v>
      </c>
      <c r="P42" s="74">
        <v>0</v>
      </c>
    </row>
    <row r="43" spans="1:16" s="3" customFormat="1" ht="15" customHeight="1" x14ac:dyDescent="0.2">
      <c r="A43" s="121"/>
      <c r="B43" s="124"/>
      <c r="C43" s="85" t="s">
        <v>9</v>
      </c>
      <c r="D43" s="46">
        <v>-1121</v>
      </c>
      <c r="E43" s="46">
        <v>0</v>
      </c>
      <c r="F43" s="46">
        <v>-20176.948808000001</v>
      </c>
      <c r="G43" s="67">
        <v>-0.247449</v>
      </c>
      <c r="H43" s="87">
        <v>-407</v>
      </c>
      <c r="I43" s="46">
        <v>-25022.328099999999</v>
      </c>
      <c r="J43" s="75">
        <v>-0.26435399999999998</v>
      </c>
      <c r="K43" s="46">
        <v>-714</v>
      </c>
      <c r="L43" s="46">
        <v>-17299.010783999998</v>
      </c>
      <c r="M43" s="67">
        <v>-0.23574000000000001</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v>
      </c>
      <c r="E45" s="53">
        <v>1.8519000000000001E-2</v>
      </c>
      <c r="F45" s="44">
        <v>128409</v>
      </c>
      <c r="G45" s="66">
        <v>0</v>
      </c>
      <c r="H45" s="43">
        <v>0</v>
      </c>
      <c r="I45" s="44">
        <v>0</v>
      </c>
      <c r="J45" s="74">
        <v>0</v>
      </c>
      <c r="K45" s="44">
        <v>1</v>
      </c>
      <c r="L45" s="44">
        <v>128409</v>
      </c>
      <c r="M45" s="66">
        <v>0</v>
      </c>
      <c r="N45" s="43">
        <v>0</v>
      </c>
      <c r="O45" s="44">
        <v>0</v>
      </c>
      <c r="P45" s="74">
        <v>0</v>
      </c>
    </row>
    <row r="46" spans="1:16" ht="15" customHeight="1" x14ac:dyDescent="0.2">
      <c r="A46" s="120"/>
      <c r="B46" s="123"/>
      <c r="C46" s="84" t="s">
        <v>48</v>
      </c>
      <c r="D46" s="44">
        <v>22</v>
      </c>
      <c r="E46" s="53">
        <v>4.4533999999999997E-2</v>
      </c>
      <c r="F46" s="44">
        <v>176421.227273</v>
      </c>
      <c r="G46" s="66">
        <v>0.272727</v>
      </c>
      <c r="H46" s="43">
        <v>11</v>
      </c>
      <c r="I46" s="44">
        <v>170093.54545500001</v>
      </c>
      <c r="J46" s="74">
        <v>0.272727</v>
      </c>
      <c r="K46" s="44">
        <v>11</v>
      </c>
      <c r="L46" s="44">
        <v>182748.90909100001</v>
      </c>
      <c r="M46" s="66">
        <v>0.272727</v>
      </c>
      <c r="N46" s="43">
        <v>0</v>
      </c>
      <c r="O46" s="44">
        <v>0</v>
      </c>
      <c r="P46" s="74">
        <v>0</v>
      </c>
    </row>
    <row r="47" spans="1:16" ht="15" customHeight="1" x14ac:dyDescent="0.2">
      <c r="A47" s="120"/>
      <c r="B47" s="123"/>
      <c r="C47" s="84" t="s">
        <v>49</v>
      </c>
      <c r="D47" s="44">
        <v>111</v>
      </c>
      <c r="E47" s="53">
        <v>6.6388000000000003E-2</v>
      </c>
      <c r="F47" s="44">
        <v>199128.765766</v>
      </c>
      <c r="G47" s="66">
        <v>0.34234199999999998</v>
      </c>
      <c r="H47" s="43">
        <v>35</v>
      </c>
      <c r="I47" s="44">
        <v>184865.77142899999</v>
      </c>
      <c r="J47" s="74">
        <v>0.28571400000000002</v>
      </c>
      <c r="K47" s="44">
        <v>76</v>
      </c>
      <c r="L47" s="44">
        <v>205697.25</v>
      </c>
      <c r="M47" s="66">
        <v>0.368421</v>
      </c>
      <c r="N47" s="43">
        <v>0</v>
      </c>
      <c r="O47" s="44">
        <v>0</v>
      </c>
      <c r="P47" s="74">
        <v>0</v>
      </c>
    </row>
    <row r="48" spans="1:16" ht="15" customHeight="1" x14ac:dyDescent="0.2">
      <c r="A48" s="120"/>
      <c r="B48" s="123"/>
      <c r="C48" s="84" t="s">
        <v>50</v>
      </c>
      <c r="D48" s="44">
        <v>138</v>
      </c>
      <c r="E48" s="53">
        <v>5.3948000000000003E-2</v>
      </c>
      <c r="F48" s="44">
        <v>218529.797101</v>
      </c>
      <c r="G48" s="66">
        <v>0.42753600000000003</v>
      </c>
      <c r="H48" s="43">
        <v>43</v>
      </c>
      <c r="I48" s="44">
        <v>229647.813953</v>
      </c>
      <c r="J48" s="74">
        <v>0.48837199999999997</v>
      </c>
      <c r="K48" s="44">
        <v>95</v>
      </c>
      <c r="L48" s="44">
        <v>213497.431579</v>
      </c>
      <c r="M48" s="66">
        <v>0.4</v>
      </c>
      <c r="N48" s="43">
        <v>0</v>
      </c>
      <c r="O48" s="44">
        <v>0</v>
      </c>
      <c r="P48" s="74">
        <v>0</v>
      </c>
    </row>
    <row r="49" spans="1:16" ht="15" customHeight="1" x14ac:dyDescent="0.2">
      <c r="A49" s="120"/>
      <c r="B49" s="123"/>
      <c r="C49" s="84" t="s">
        <v>51</v>
      </c>
      <c r="D49" s="44">
        <v>128</v>
      </c>
      <c r="E49" s="53">
        <v>5.2588000000000003E-2</v>
      </c>
      <c r="F49" s="44">
        <v>234880.851563</v>
      </c>
      <c r="G49" s="66">
        <v>0.58593799999999996</v>
      </c>
      <c r="H49" s="43">
        <v>43</v>
      </c>
      <c r="I49" s="44">
        <v>236957.41860500001</v>
      </c>
      <c r="J49" s="74">
        <v>0.581395</v>
      </c>
      <c r="K49" s="44">
        <v>85</v>
      </c>
      <c r="L49" s="44">
        <v>233830.35294099999</v>
      </c>
      <c r="M49" s="66">
        <v>0.58823499999999995</v>
      </c>
      <c r="N49" s="43">
        <v>0</v>
      </c>
      <c r="O49" s="44">
        <v>0</v>
      </c>
      <c r="P49" s="74">
        <v>0</v>
      </c>
    </row>
    <row r="50" spans="1:16" s="3" customFormat="1" ht="15" customHeight="1" x14ac:dyDescent="0.2">
      <c r="A50" s="120"/>
      <c r="B50" s="123"/>
      <c r="C50" s="84" t="s">
        <v>52</v>
      </c>
      <c r="D50" s="35">
        <v>91</v>
      </c>
      <c r="E50" s="55">
        <v>4.0535000000000002E-2</v>
      </c>
      <c r="F50" s="35">
        <v>249480.18681300001</v>
      </c>
      <c r="G50" s="68">
        <v>0.78022000000000002</v>
      </c>
      <c r="H50" s="43">
        <v>22</v>
      </c>
      <c r="I50" s="44">
        <v>229280.90909100001</v>
      </c>
      <c r="J50" s="74">
        <v>0.54545500000000002</v>
      </c>
      <c r="K50" s="35">
        <v>69</v>
      </c>
      <c r="L50" s="35">
        <v>255920.53623200001</v>
      </c>
      <c r="M50" s="68">
        <v>0.85507200000000005</v>
      </c>
      <c r="N50" s="43">
        <v>0</v>
      </c>
      <c r="O50" s="44">
        <v>0</v>
      </c>
      <c r="P50" s="74">
        <v>0</v>
      </c>
    </row>
    <row r="51" spans="1:16" ht="15" customHeight="1" x14ac:dyDescent="0.2">
      <c r="A51" s="120"/>
      <c r="B51" s="123"/>
      <c r="C51" s="84" t="s">
        <v>53</v>
      </c>
      <c r="D51" s="44">
        <v>44</v>
      </c>
      <c r="E51" s="53">
        <v>2.2495000000000001E-2</v>
      </c>
      <c r="F51" s="44">
        <v>250123.86363599999</v>
      </c>
      <c r="G51" s="66">
        <v>0.79545500000000002</v>
      </c>
      <c r="H51" s="43">
        <v>15</v>
      </c>
      <c r="I51" s="44">
        <v>238196.66666700001</v>
      </c>
      <c r="J51" s="74">
        <v>0.53333299999999995</v>
      </c>
      <c r="K51" s="44">
        <v>29</v>
      </c>
      <c r="L51" s="44">
        <v>256293.10344800001</v>
      </c>
      <c r="M51" s="66">
        <v>0.93103400000000003</v>
      </c>
      <c r="N51" s="43">
        <v>0</v>
      </c>
      <c r="O51" s="44">
        <v>0</v>
      </c>
      <c r="P51" s="74">
        <v>0</v>
      </c>
    </row>
    <row r="52" spans="1:16" ht="15" customHeight="1" x14ac:dyDescent="0.2">
      <c r="A52" s="120"/>
      <c r="B52" s="123"/>
      <c r="C52" s="84" t="s">
        <v>54</v>
      </c>
      <c r="D52" s="44">
        <v>25</v>
      </c>
      <c r="E52" s="53">
        <v>1.6789999999999999E-2</v>
      </c>
      <c r="F52" s="44">
        <v>250564.36</v>
      </c>
      <c r="G52" s="66">
        <v>0.44</v>
      </c>
      <c r="H52" s="43">
        <v>7</v>
      </c>
      <c r="I52" s="44">
        <v>242927.428571</v>
      </c>
      <c r="J52" s="74">
        <v>0.28571400000000002</v>
      </c>
      <c r="K52" s="44">
        <v>18</v>
      </c>
      <c r="L52" s="44">
        <v>253534.27777799999</v>
      </c>
      <c r="M52" s="66">
        <v>0.5</v>
      </c>
      <c r="N52" s="43">
        <v>0</v>
      </c>
      <c r="O52" s="44">
        <v>0</v>
      </c>
      <c r="P52" s="74">
        <v>0</v>
      </c>
    </row>
    <row r="53" spans="1:16" ht="15" customHeight="1" x14ac:dyDescent="0.2">
      <c r="A53" s="120"/>
      <c r="B53" s="123"/>
      <c r="C53" s="84" t="s">
        <v>55</v>
      </c>
      <c r="D53" s="44">
        <v>9</v>
      </c>
      <c r="E53" s="53">
        <v>7.0479999999999996E-3</v>
      </c>
      <c r="F53" s="44">
        <v>218432</v>
      </c>
      <c r="G53" s="66">
        <v>0</v>
      </c>
      <c r="H53" s="43">
        <v>3</v>
      </c>
      <c r="I53" s="44">
        <v>270001.33333300002</v>
      </c>
      <c r="J53" s="74">
        <v>0</v>
      </c>
      <c r="K53" s="44">
        <v>6</v>
      </c>
      <c r="L53" s="44">
        <v>192647.33333299999</v>
      </c>
      <c r="M53" s="66">
        <v>0</v>
      </c>
      <c r="N53" s="43">
        <v>0</v>
      </c>
      <c r="O53" s="44">
        <v>0</v>
      </c>
      <c r="P53" s="74">
        <v>0</v>
      </c>
    </row>
    <row r="54" spans="1:16" s="3" customFormat="1" ht="15" customHeight="1" x14ac:dyDescent="0.2">
      <c r="A54" s="120"/>
      <c r="B54" s="123"/>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21"/>
      <c r="B55" s="124"/>
      <c r="C55" s="85" t="s">
        <v>9</v>
      </c>
      <c r="D55" s="46">
        <v>569</v>
      </c>
      <c r="E55" s="54">
        <v>3.4070000000000003E-2</v>
      </c>
      <c r="F55" s="46">
        <v>225435.80667799999</v>
      </c>
      <c r="G55" s="67">
        <v>0.51845300000000005</v>
      </c>
      <c r="H55" s="87">
        <v>179</v>
      </c>
      <c r="I55" s="46">
        <v>220854.64804500001</v>
      </c>
      <c r="J55" s="75">
        <v>0.45251400000000003</v>
      </c>
      <c r="K55" s="46">
        <v>390</v>
      </c>
      <c r="L55" s="46">
        <v>227538.44102599999</v>
      </c>
      <c r="M55" s="67">
        <v>0.54871800000000004</v>
      </c>
      <c r="N55" s="87">
        <v>0</v>
      </c>
      <c r="O55" s="46">
        <v>0</v>
      </c>
      <c r="P55" s="75">
        <v>0</v>
      </c>
    </row>
    <row r="56" spans="1:16" ht="15" customHeight="1" x14ac:dyDescent="0.2">
      <c r="A56" s="119">
        <v>5</v>
      </c>
      <c r="B56" s="122" t="s">
        <v>60</v>
      </c>
      <c r="C56" s="84" t="s">
        <v>46</v>
      </c>
      <c r="D56" s="44">
        <v>22</v>
      </c>
      <c r="E56" s="53">
        <v>1</v>
      </c>
      <c r="F56" s="44">
        <v>58319.318182000003</v>
      </c>
      <c r="G56" s="66">
        <v>0.227273</v>
      </c>
      <c r="H56" s="43">
        <v>11</v>
      </c>
      <c r="I56" s="44">
        <v>39809.454545000001</v>
      </c>
      <c r="J56" s="74">
        <v>9.0909000000000004E-2</v>
      </c>
      <c r="K56" s="44">
        <v>11</v>
      </c>
      <c r="L56" s="44">
        <v>76829.181817999997</v>
      </c>
      <c r="M56" s="66">
        <v>0.36363600000000001</v>
      </c>
      <c r="N56" s="43">
        <v>0</v>
      </c>
      <c r="O56" s="44">
        <v>0</v>
      </c>
      <c r="P56" s="74">
        <v>0</v>
      </c>
    </row>
    <row r="57" spans="1:16" ht="15" customHeight="1" x14ac:dyDescent="0.2">
      <c r="A57" s="120"/>
      <c r="B57" s="123"/>
      <c r="C57" s="84" t="s">
        <v>47</v>
      </c>
      <c r="D57" s="44">
        <v>54</v>
      </c>
      <c r="E57" s="53">
        <v>1</v>
      </c>
      <c r="F57" s="44">
        <v>110133.61111100001</v>
      </c>
      <c r="G57" s="66">
        <v>5.5556000000000001E-2</v>
      </c>
      <c r="H57" s="43">
        <v>20</v>
      </c>
      <c r="I57" s="44">
        <v>103425.95</v>
      </c>
      <c r="J57" s="74">
        <v>0.1</v>
      </c>
      <c r="K57" s="44">
        <v>34</v>
      </c>
      <c r="L57" s="44">
        <v>114079.29411800001</v>
      </c>
      <c r="M57" s="66">
        <v>2.9412000000000001E-2</v>
      </c>
      <c r="N57" s="43">
        <v>0</v>
      </c>
      <c r="O57" s="44">
        <v>0</v>
      </c>
      <c r="P57" s="74">
        <v>0</v>
      </c>
    </row>
    <row r="58" spans="1:16" ht="15" customHeight="1" x14ac:dyDescent="0.2">
      <c r="A58" s="120"/>
      <c r="B58" s="123"/>
      <c r="C58" s="84" t="s">
        <v>48</v>
      </c>
      <c r="D58" s="44">
        <v>494</v>
      </c>
      <c r="E58" s="53">
        <v>1</v>
      </c>
      <c r="F58" s="44">
        <v>158773.568826</v>
      </c>
      <c r="G58" s="66">
        <v>7.4898999999999993E-2</v>
      </c>
      <c r="H58" s="43">
        <v>212</v>
      </c>
      <c r="I58" s="44">
        <v>169516.79717000001</v>
      </c>
      <c r="J58" s="74">
        <v>8.0188999999999996E-2</v>
      </c>
      <c r="K58" s="44">
        <v>282</v>
      </c>
      <c r="L58" s="44">
        <v>150697.09929099999</v>
      </c>
      <c r="M58" s="66">
        <v>7.0921999999999999E-2</v>
      </c>
      <c r="N58" s="43">
        <v>0</v>
      </c>
      <c r="O58" s="44">
        <v>0</v>
      </c>
      <c r="P58" s="74">
        <v>0</v>
      </c>
    </row>
    <row r="59" spans="1:16" ht="15" customHeight="1" x14ac:dyDescent="0.2">
      <c r="A59" s="120"/>
      <c r="B59" s="123"/>
      <c r="C59" s="84" t="s">
        <v>49</v>
      </c>
      <c r="D59" s="44">
        <v>1672</v>
      </c>
      <c r="E59" s="53">
        <v>1</v>
      </c>
      <c r="F59" s="44">
        <v>184420.50299000001</v>
      </c>
      <c r="G59" s="66">
        <v>0.20155500000000001</v>
      </c>
      <c r="H59" s="43">
        <v>671</v>
      </c>
      <c r="I59" s="44">
        <v>193190.81073</v>
      </c>
      <c r="J59" s="74">
        <v>0.262295</v>
      </c>
      <c r="K59" s="44">
        <v>1001</v>
      </c>
      <c r="L59" s="44">
        <v>178541.50549499999</v>
      </c>
      <c r="M59" s="66">
        <v>0.16083900000000001</v>
      </c>
      <c r="N59" s="43">
        <v>0</v>
      </c>
      <c r="O59" s="44">
        <v>0</v>
      </c>
      <c r="P59" s="74">
        <v>0</v>
      </c>
    </row>
    <row r="60" spans="1:16" ht="15" customHeight="1" x14ac:dyDescent="0.2">
      <c r="A60" s="120"/>
      <c r="B60" s="123"/>
      <c r="C60" s="84" t="s">
        <v>50</v>
      </c>
      <c r="D60" s="44">
        <v>2558</v>
      </c>
      <c r="E60" s="53">
        <v>1</v>
      </c>
      <c r="F60" s="44">
        <v>210436.20641099999</v>
      </c>
      <c r="G60" s="66">
        <v>0.39718500000000001</v>
      </c>
      <c r="H60" s="43">
        <v>942</v>
      </c>
      <c r="I60" s="44">
        <v>224826.47876900001</v>
      </c>
      <c r="J60" s="74">
        <v>0.50424599999999997</v>
      </c>
      <c r="K60" s="44">
        <v>1616</v>
      </c>
      <c r="L60" s="44">
        <v>202047.81745</v>
      </c>
      <c r="M60" s="66">
        <v>0.33477699999999999</v>
      </c>
      <c r="N60" s="43">
        <v>0</v>
      </c>
      <c r="O60" s="44">
        <v>0</v>
      </c>
      <c r="P60" s="74">
        <v>0</v>
      </c>
    </row>
    <row r="61" spans="1:16" ht="15" customHeight="1" x14ac:dyDescent="0.2">
      <c r="A61" s="120"/>
      <c r="B61" s="123"/>
      <c r="C61" s="84" t="s">
        <v>51</v>
      </c>
      <c r="D61" s="44">
        <v>2434</v>
      </c>
      <c r="E61" s="53">
        <v>1</v>
      </c>
      <c r="F61" s="44">
        <v>239102.06737899999</v>
      </c>
      <c r="G61" s="66">
        <v>0.67995099999999997</v>
      </c>
      <c r="H61" s="43">
        <v>951</v>
      </c>
      <c r="I61" s="44">
        <v>246020.52996799999</v>
      </c>
      <c r="J61" s="74">
        <v>0.70452199999999998</v>
      </c>
      <c r="K61" s="44">
        <v>1483</v>
      </c>
      <c r="L61" s="44">
        <v>234665.480782</v>
      </c>
      <c r="M61" s="66">
        <v>0.66419399999999995</v>
      </c>
      <c r="N61" s="43">
        <v>0</v>
      </c>
      <c r="O61" s="44">
        <v>0</v>
      </c>
      <c r="P61" s="74">
        <v>0</v>
      </c>
    </row>
    <row r="62" spans="1:16" s="3" customFormat="1" ht="15" customHeight="1" x14ac:dyDescent="0.2">
      <c r="A62" s="120"/>
      <c r="B62" s="123"/>
      <c r="C62" s="84" t="s">
        <v>52</v>
      </c>
      <c r="D62" s="35">
        <v>2245</v>
      </c>
      <c r="E62" s="55">
        <v>1</v>
      </c>
      <c r="F62" s="35">
        <v>248657.0049</v>
      </c>
      <c r="G62" s="68">
        <v>0.77639199999999997</v>
      </c>
      <c r="H62" s="43">
        <v>883</v>
      </c>
      <c r="I62" s="44">
        <v>240846.492639</v>
      </c>
      <c r="J62" s="74">
        <v>0.64439400000000002</v>
      </c>
      <c r="K62" s="35">
        <v>1362</v>
      </c>
      <c r="L62" s="35">
        <v>253720.648311</v>
      </c>
      <c r="M62" s="68">
        <v>0.86196799999999996</v>
      </c>
      <c r="N62" s="43">
        <v>0</v>
      </c>
      <c r="O62" s="44">
        <v>0</v>
      </c>
      <c r="P62" s="74">
        <v>0</v>
      </c>
    </row>
    <row r="63" spans="1:16" ht="15" customHeight="1" x14ac:dyDescent="0.2">
      <c r="A63" s="120"/>
      <c r="B63" s="123"/>
      <c r="C63" s="84" t="s">
        <v>53</v>
      </c>
      <c r="D63" s="44">
        <v>1956</v>
      </c>
      <c r="E63" s="53">
        <v>1</v>
      </c>
      <c r="F63" s="44">
        <v>258434.80726</v>
      </c>
      <c r="G63" s="66">
        <v>0.84611499999999995</v>
      </c>
      <c r="H63" s="43">
        <v>799</v>
      </c>
      <c r="I63" s="44">
        <v>244543.604506</v>
      </c>
      <c r="J63" s="74">
        <v>0.650814</v>
      </c>
      <c r="K63" s="44">
        <v>1157</v>
      </c>
      <c r="L63" s="44">
        <v>268027.78133099998</v>
      </c>
      <c r="M63" s="66">
        <v>0.980985</v>
      </c>
      <c r="N63" s="43">
        <v>0</v>
      </c>
      <c r="O63" s="44">
        <v>0</v>
      </c>
      <c r="P63" s="74">
        <v>0</v>
      </c>
    </row>
    <row r="64" spans="1:16" ht="15" customHeight="1" x14ac:dyDescent="0.2">
      <c r="A64" s="120"/>
      <c r="B64" s="123"/>
      <c r="C64" s="84" t="s">
        <v>54</v>
      </c>
      <c r="D64" s="44">
        <v>1489</v>
      </c>
      <c r="E64" s="53">
        <v>1</v>
      </c>
      <c r="F64" s="44">
        <v>255327.84217600001</v>
      </c>
      <c r="G64" s="66">
        <v>0.74278</v>
      </c>
      <c r="H64" s="43">
        <v>586</v>
      </c>
      <c r="I64" s="44">
        <v>235198.416382</v>
      </c>
      <c r="J64" s="74">
        <v>0.46587000000000001</v>
      </c>
      <c r="K64" s="44">
        <v>903</v>
      </c>
      <c r="L64" s="44">
        <v>268390.79180499999</v>
      </c>
      <c r="M64" s="66">
        <v>0.922481</v>
      </c>
      <c r="N64" s="43">
        <v>0</v>
      </c>
      <c r="O64" s="44">
        <v>0</v>
      </c>
      <c r="P64" s="74">
        <v>0</v>
      </c>
    </row>
    <row r="65" spans="1:16" ht="15" customHeight="1" x14ac:dyDescent="0.2">
      <c r="A65" s="120"/>
      <c r="B65" s="123"/>
      <c r="C65" s="84" t="s">
        <v>55</v>
      </c>
      <c r="D65" s="44">
        <v>1277</v>
      </c>
      <c r="E65" s="53">
        <v>1</v>
      </c>
      <c r="F65" s="44">
        <v>255726.248238</v>
      </c>
      <c r="G65" s="66">
        <v>0.59357899999999997</v>
      </c>
      <c r="H65" s="43">
        <v>509</v>
      </c>
      <c r="I65" s="44">
        <v>230856.70923400001</v>
      </c>
      <c r="J65" s="74">
        <v>0.308448</v>
      </c>
      <c r="K65" s="44">
        <v>768</v>
      </c>
      <c r="L65" s="44">
        <v>272208.79427100002</v>
      </c>
      <c r="M65" s="66">
        <v>0.78255200000000003</v>
      </c>
      <c r="N65" s="43">
        <v>0</v>
      </c>
      <c r="O65" s="44">
        <v>0</v>
      </c>
      <c r="P65" s="74">
        <v>0</v>
      </c>
    </row>
    <row r="66" spans="1:16" s="3" customFormat="1" ht="15" customHeight="1" x14ac:dyDescent="0.2">
      <c r="A66" s="120"/>
      <c r="B66" s="123"/>
      <c r="C66" s="84" t="s">
        <v>56</v>
      </c>
      <c r="D66" s="35">
        <v>2500</v>
      </c>
      <c r="E66" s="55">
        <v>1</v>
      </c>
      <c r="F66" s="35">
        <v>244920.23120000001</v>
      </c>
      <c r="G66" s="68">
        <v>0.30199999999999999</v>
      </c>
      <c r="H66" s="43">
        <v>1067</v>
      </c>
      <c r="I66" s="44">
        <v>206586.02530499999</v>
      </c>
      <c r="J66" s="74">
        <v>9.4658000000000006E-2</v>
      </c>
      <c r="K66" s="35">
        <v>1433</v>
      </c>
      <c r="L66" s="35">
        <v>273463.56524800003</v>
      </c>
      <c r="M66" s="68">
        <v>0.45638499999999999</v>
      </c>
      <c r="N66" s="43">
        <v>0</v>
      </c>
      <c r="O66" s="44">
        <v>0</v>
      </c>
      <c r="P66" s="74">
        <v>0</v>
      </c>
    </row>
    <row r="67" spans="1:16" s="3" customFormat="1" ht="15" customHeight="1" x14ac:dyDescent="0.2">
      <c r="A67" s="121"/>
      <c r="B67" s="124"/>
      <c r="C67" s="85" t="s">
        <v>9</v>
      </c>
      <c r="D67" s="46">
        <v>16701</v>
      </c>
      <c r="E67" s="54">
        <v>1</v>
      </c>
      <c r="F67" s="46">
        <v>233343.232441</v>
      </c>
      <c r="G67" s="67">
        <v>0.54308100000000004</v>
      </c>
      <c r="H67" s="87">
        <v>6651</v>
      </c>
      <c r="I67" s="46">
        <v>225175.83882100001</v>
      </c>
      <c r="J67" s="75">
        <v>0.44519599999999998</v>
      </c>
      <c r="K67" s="46">
        <v>10050</v>
      </c>
      <c r="L67" s="46">
        <v>238748.340398</v>
      </c>
      <c r="M67" s="67">
        <v>0.60786099999999998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220" priority="30" operator="notEqual">
      <formula>H8+K8+N8</formula>
    </cfRule>
  </conditionalFormatting>
  <conditionalFormatting sqref="D20:D30">
    <cfRule type="cellIs" dxfId="219" priority="29" operator="notEqual">
      <formula>H20+K20+N20</formula>
    </cfRule>
  </conditionalFormatting>
  <conditionalFormatting sqref="D32:D42">
    <cfRule type="cellIs" dxfId="218" priority="28" operator="notEqual">
      <formula>H32+K32+N32</formula>
    </cfRule>
  </conditionalFormatting>
  <conditionalFormatting sqref="D44:D54">
    <cfRule type="cellIs" dxfId="217" priority="27" operator="notEqual">
      <formula>H44+K44+N44</formula>
    </cfRule>
  </conditionalFormatting>
  <conditionalFormatting sqref="D56:D66">
    <cfRule type="cellIs" dxfId="216" priority="26" operator="notEqual">
      <formula>H56+K56+N56</formula>
    </cfRule>
  </conditionalFormatting>
  <conditionalFormatting sqref="D19">
    <cfRule type="cellIs" dxfId="215" priority="25" operator="notEqual">
      <formula>SUM(D8:D18)</formula>
    </cfRule>
  </conditionalFormatting>
  <conditionalFormatting sqref="D31">
    <cfRule type="cellIs" dxfId="214" priority="24" operator="notEqual">
      <formula>H31+K31+N31</formula>
    </cfRule>
  </conditionalFormatting>
  <conditionalFormatting sqref="D31">
    <cfRule type="cellIs" dxfId="213" priority="23" operator="notEqual">
      <formula>SUM(D20:D30)</formula>
    </cfRule>
  </conditionalFormatting>
  <conditionalFormatting sqref="D43">
    <cfRule type="cellIs" dxfId="212" priority="22" operator="notEqual">
      <formula>H43+K43+N43</formula>
    </cfRule>
  </conditionalFormatting>
  <conditionalFormatting sqref="D43">
    <cfRule type="cellIs" dxfId="211" priority="21" operator="notEqual">
      <formula>SUM(D32:D42)</formula>
    </cfRule>
  </conditionalFormatting>
  <conditionalFormatting sqref="D55">
    <cfRule type="cellIs" dxfId="210" priority="20" operator="notEqual">
      <formula>H55+K55+N55</formula>
    </cfRule>
  </conditionalFormatting>
  <conditionalFormatting sqref="D55">
    <cfRule type="cellIs" dxfId="209" priority="19" operator="notEqual">
      <formula>SUM(D44:D54)</formula>
    </cfRule>
  </conditionalFormatting>
  <conditionalFormatting sqref="D67">
    <cfRule type="cellIs" dxfId="208" priority="18" operator="notEqual">
      <formula>H67+K67+N67</formula>
    </cfRule>
  </conditionalFormatting>
  <conditionalFormatting sqref="D67">
    <cfRule type="cellIs" dxfId="207" priority="17" operator="notEqual">
      <formula>SUM(D56:D66)</formula>
    </cfRule>
  </conditionalFormatting>
  <conditionalFormatting sqref="H19">
    <cfRule type="cellIs" dxfId="206" priority="16" operator="notEqual">
      <formula>SUM(H8:H18)</formula>
    </cfRule>
  </conditionalFormatting>
  <conditionalFormatting sqref="K19">
    <cfRule type="cellIs" dxfId="205" priority="15" operator="notEqual">
      <formula>SUM(K8:K18)</formula>
    </cfRule>
  </conditionalFormatting>
  <conditionalFormatting sqref="N19">
    <cfRule type="cellIs" dxfId="204" priority="14" operator="notEqual">
      <formula>SUM(N8:N18)</formula>
    </cfRule>
  </conditionalFormatting>
  <conditionalFormatting sqref="H31">
    <cfRule type="cellIs" dxfId="203" priority="13" operator="notEqual">
      <formula>SUM(H20:H30)</formula>
    </cfRule>
  </conditionalFormatting>
  <conditionalFormatting sqref="K31">
    <cfRule type="cellIs" dxfId="202" priority="12" operator="notEqual">
      <formula>SUM(K20:K30)</formula>
    </cfRule>
  </conditionalFormatting>
  <conditionalFormatting sqref="N31">
    <cfRule type="cellIs" dxfId="201" priority="11" operator="notEqual">
      <formula>SUM(N20:N30)</formula>
    </cfRule>
  </conditionalFormatting>
  <conditionalFormatting sqref="H43">
    <cfRule type="cellIs" dxfId="200" priority="10" operator="notEqual">
      <formula>SUM(H32:H42)</formula>
    </cfRule>
  </conditionalFormatting>
  <conditionalFormatting sqref="K43">
    <cfRule type="cellIs" dxfId="199" priority="9" operator="notEqual">
      <formula>SUM(K32:K42)</formula>
    </cfRule>
  </conditionalFormatting>
  <conditionalFormatting sqref="N43">
    <cfRule type="cellIs" dxfId="198" priority="8" operator="notEqual">
      <formula>SUM(N32:N42)</formula>
    </cfRule>
  </conditionalFormatting>
  <conditionalFormatting sqref="H55">
    <cfRule type="cellIs" dxfId="197" priority="7" operator="notEqual">
      <formula>SUM(H44:H54)</formula>
    </cfRule>
  </conditionalFormatting>
  <conditionalFormatting sqref="K55">
    <cfRule type="cellIs" dxfId="196" priority="6" operator="notEqual">
      <formula>SUM(K44:K54)</formula>
    </cfRule>
  </conditionalFormatting>
  <conditionalFormatting sqref="N55">
    <cfRule type="cellIs" dxfId="195" priority="5" operator="notEqual">
      <formula>SUM(N44:N54)</formula>
    </cfRule>
  </conditionalFormatting>
  <conditionalFormatting sqref="H67">
    <cfRule type="cellIs" dxfId="194" priority="4" operator="notEqual">
      <formula>SUM(H56:H66)</formula>
    </cfRule>
  </conditionalFormatting>
  <conditionalFormatting sqref="K67">
    <cfRule type="cellIs" dxfId="193" priority="3" operator="notEqual">
      <formula>SUM(K56:K66)</formula>
    </cfRule>
  </conditionalFormatting>
  <conditionalFormatting sqref="N67">
    <cfRule type="cellIs" dxfId="192" priority="2" operator="notEqual">
      <formula>SUM(N56:N66)</formula>
    </cfRule>
  </conditionalFormatting>
  <conditionalFormatting sqref="D32:D43">
    <cfRule type="cellIs" dxfId="1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73</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9</v>
      </c>
      <c r="E8" s="53">
        <v>0.24324299999999999</v>
      </c>
      <c r="F8" s="44">
        <v>80336.220501000003</v>
      </c>
      <c r="G8" s="66">
        <v>0.111111</v>
      </c>
      <c r="H8" s="43">
        <v>5</v>
      </c>
      <c r="I8" s="44">
        <v>70744.010825000005</v>
      </c>
      <c r="J8" s="74">
        <v>0.2</v>
      </c>
      <c r="K8" s="44">
        <v>4</v>
      </c>
      <c r="L8" s="44">
        <v>92326.482596000002</v>
      </c>
      <c r="M8" s="66">
        <v>0</v>
      </c>
      <c r="N8" s="43">
        <v>0</v>
      </c>
      <c r="O8" s="44">
        <v>0</v>
      </c>
      <c r="P8" s="74">
        <v>0</v>
      </c>
    </row>
    <row r="9" spans="1:16" ht="15" customHeight="1" x14ac:dyDescent="0.2">
      <c r="A9" s="120"/>
      <c r="B9" s="123"/>
      <c r="C9" s="84" t="s">
        <v>47</v>
      </c>
      <c r="D9" s="44">
        <v>39</v>
      </c>
      <c r="E9" s="53">
        <v>0.16115699999999999</v>
      </c>
      <c r="F9" s="44">
        <v>124727.853198</v>
      </c>
      <c r="G9" s="66">
        <v>2.5641000000000001E-2</v>
      </c>
      <c r="H9" s="43">
        <v>9</v>
      </c>
      <c r="I9" s="44">
        <v>124492.734022</v>
      </c>
      <c r="J9" s="74">
        <v>0</v>
      </c>
      <c r="K9" s="44">
        <v>30</v>
      </c>
      <c r="L9" s="44">
        <v>124798.388951</v>
      </c>
      <c r="M9" s="66">
        <v>3.3333000000000002E-2</v>
      </c>
      <c r="N9" s="43">
        <v>0</v>
      </c>
      <c r="O9" s="44">
        <v>0</v>
      </c>
      <c r="P9" s="74">
        <v>0</v>
      </c>
    </row>
    <row r="10" spans="1:16" ht="15" customHeight="1" x14ac:dyDescent="0.2">
      <c r="A10" s="120"/>
      <c r="B10" s="123"/>
      <c r="C10" s="84" t="s">
        <v>48</v>
      </c>
      <c r="D10" s="44">
        <v>313</v>
      </c>
      <c r="E10" s="53">
        <v>0.164824</v>
      </c>
      <c r="F10" s="44">
        <v>133866.35424399999</v>
      </c>
      <c r="G10" s="66">
        <v>9.5847000000000002E-2</v>
      </c>
      <c r="H10" s="43">
        <v>88</v>
      </c>
      <c r="I10" s="44">
        <v>147387.87724</v>
      </c>
      <c r="J10" s="74">
        <v>0.21590899999999999</v>
      </c>
      <c r="K10" s="44">
        <v>225</v>
      </c>
      <c r="L10" s="44">
        <v>128577.936361</v>
      </c>
      <c r="M10" s="66">
        <v>4.8889000000000002E-2</v>
      </c>
      <c r="N10" s="43">
        <v>0</v>
      </c>
      <c r="O10" s="44">
        <v>0</v>
      </c>
      <c r="P10" s="74">
        <v>0</v>
      </c>
    </row>
    <row r="11" spans="1:16" ht="15" customHeight="1" x14ac:dyDescent="0.2">
      <c r="A11" s="120"/>
      <c r="B11" s="123"/>
      <c r="C11" s="84" t="s">
        <v>49</v>
      </c>
      <c r="D11" s="44">
        <v>855</v>
      </c>
      <c r="E11" s="53">
        <v>0.153915</v>
      </c>
      <c r="F11" s="44">
        <v>158975.98574199999</v>
      </c>
      <c r="G11" s="66">
        <v>0.24795300000000001</v>
      </c>
      <c r="H11" s="43">
        <v>315</v>
      </c>
      <c r="I11" s="44">
        <v>175551.351307</v>
      </c>
      <c r="J11" s="74">
        <v>0.41904799999999998</v>
      </c>
      <c r="K11" s="44">
        <v>540</v>
      </c>
      <c r="L11" s="44">
        <v>149307.022497</v>
      </c>
      <c r="M11" s="66">
        <v>0.148148</v>
      </c>
      <c r="N11" s="43">
        <v>0</v>
      </c>
      <c r="O11" s="44">
        <v>0</v>
      </c>
      <c r="P11" s="74">
        <v>0</v>
      </c>
    </row>
    <row r="12" spans="1:16" ht="15" customHeight="1" x14ac:dyDescent="0.2">
      <c r="A12" s="120"/>
      <c r="B12" s="123"/>
      <c r="C12" s="84" t="s">
        <v>50</v>
      </c>
      <c r="D12" s="44">
        <v>898</v>
      </c>
      <c r="E12" s="53">
        <v>0.107596</v>
      </c>
      <c r="F12" s="44">
        <v>182413.684694</v>
      </c>
      <c r="G12" s="66">
        <v>0.429844</v>
      </c>
      <c r="H12" s="43">
        <v>320</v>
      </c>
      <c r="I12" s="44">
        <v>199151.940921</v>
      </c>
      <c r="J12" s="74">
        <v>0.61250000000000004</v>
      </c>
      <c r="K12" s="44">
        <v>578</v>
      </c>
      <c r="L12" s="44">
        <v>173146.83003499999</v>
      </c>
      <c r="M12" s="66">
        <v>0.32872000000000001</v>
      </c>
      <c r="N12" s="43">
        <v>0</v>
      </c>
      <c r="O12" s="44">
        <v>0</v>
      </c>
      <c r="P12" s="74">
        <v>0</v>
      </c>
    </row>
    <row r="13" spans="1:16" ht="15" customHeight="1" x14ac:dyDescent="0.2">
      <c r="A13" s="120"/>
      <c r="B13" s="123"/>
      <c r="C13" s="84" t="s">
        <v>51</v>
      </c>
      <c r="D13" s="44">
        <v>741</v>
      </c>
      <c r="E13" s="53">
        <v>9.4335000000000002E-2</v>
      </c>
      <c r="F13" s="44">
        <v>198398.63606700001</v>
      </c>
      <c r="G13" s="66">
        <v>0.58569499999999997</v>
      </c>
      <c r="H13" s="43">
        <v>235</v>
      </c>
      <c r="I13" s="44">
        <v>214885.72298300001</v>
      </c>
      <c r="J13" s="74">
        <v>0.70638299999999998</v>
      </c>
      <c r="K13" s="44">
        <v>506</v>
      </c>
      <c r="L13" s="44">
        <v>190741.589771</v>
      </c>
      <c r="M13" s="66">
        <v>0.529644</v>
      </c>
      <c r="N13" s="43">
        <v>0</v>
      </c>
      <c r="O13" s="44">
        <v>0</v>
      </c>
      <c r="P13" s="74">
        <v>0</v>
      </c>
    </row>
    <row r="14" spans="1:16" s="3" customFormat="1" ht="15" customHeight="1" x14ac:dyDescent="0.2">
      <c r="A14" s="120"/>
      <c r="B14" s="123"/>
      <c r="C14" s="84" t="s">
        <v>52</v>
      </c>
      <c r="D14" s="35">
        <v>558</v>
      </c>
      <c r="E14" s="55">
        <v>8.2022999999999999E-2</v>
      </c>
      <c r="F14" s="35">
        <v>215166.260282</v>
      </c>
      <c r="G14" s="68">
        <v>0.75627200000000006</v>
      </c>
      <c r="H14" s="43">
        <v>174</v>
      </c>
      <c r="I14" s="44">
        <v>214180.49204499999</v>
      </c>
      <c r="J14" s="74">
        <v>0.69540199999999996</v>
      </c>
      <c r="K14" s="35">
        <v>384</v>
      </c>
      <c r="L14" s="35">
        <v>215612.936514</v>
      </c>
      <c r="M14" s="68">
        <v>0.78385400000000005</v>
      </c>
      <c r="N14" s="43">
        <v>0</v>
      </c>
      <c r="O14" s="44">
        <v>0</v>
      </c>
      <c r="P14" s="74">
        <v>0</v>
      </c>
    </row>
    <row r="15" spans="1:16" ht="15" customHeight="1" x14ac:dyDescent="0.2">
      <c r="A15" s="120"/>
      <c r="B15" s="123"/>
      <c r="C15" s="84" t="s">
        <v>53</v>
      </c>
      <c r="D15" s="44">
        <v>462</v>
      </c>
      <c r="E15" s="53">
        <v>7.7909000000000006E-2</v>
      </c>
      <c r="F15" s="44">
        <v>217172.15664900001</v>
      </c>
      <c r="G15" s="66">
        <v>0.68831200000000003</v>
      </c>
      <c r="H15" s="43">
        <v>164</v>
      </c>
      <c r="I15" s="44">
        <v>207678.92043699999</v>
      </c>
      <c r="J15" s="74">
        <v>0.55487799999999998</v>
      </c>
      <c r="K15" s="44">
        <v>298</v>
      </c>
      <c r="L15" s="44">
        <v>222396.62221500001</v>
      </c>
      <c r="M15" s="66">
        <v>0.76174500000000001</v>
      </c>
      <c r="N15" s="43">
        <v>0</v>
      </c>
      <c r="O15" s="44">
        <v>0</v>
      </c>
      <c r="P15" s="74">
        <v>0</v>
      </c>
    </row>
    <row r="16" spans="1:16" ht="15" customHeight="1" x14ac:dyDescent="0.2">
      <c r="A16" s="120"/>
      <c r="B16" s="123"/>
      <c r="C16" s="84" t="s">
        <v>54</v>
      </c>
      <c r="D16" s="44">
        <v>331</v>
      </c>
      <c r="E16" s="53">
        <v>7.5107999999999994E-2</v>
      </c>
      <c r="F16" s="44">
        <v>212084.331634</v>
      </c>
      <c r="G16" s="66">
        <v>0.51359500000000002</v>
      </c>
      <c r="H16" s="43">
        <v>117</v>
      </c>
      <c r="I16" s="44">
        <v>192794.356031</v>
      </c>
      <c r="J16" s="74">
        <v>0.29914499999999999</v>
      </c>
      <c r="K16" s="44">
        <v>214</v>
      </c>
      <c r="L16" s="44">
        <v>222630.72016500001</v>
      </c>
      <c r="M16" s="66">
        <v>0.63084099999999999</v>
      </c>
      <c r="N16" s="43">
        <v>0</v>
      </c>
      <c r="O16" s="44">
        <v>0</v>
      </c>
      <c r="P16" s="74">
        <v>0</v>
      </c>
    </row>
    <row r="17" spans="1:16" ht="15" customHeight="1" x14ac:dyDescent="0.2">
      <c r="A17" s="120"/>
      <c r="B17" s="123"/>
      <c r="C17" s="84" t="s">
        <v>55</v>
      </c>
      <c r="D17" s="44">
        <v>308</v>
      </c>
      <c r="E17" s="53">
        <v>8.6493E-2</v>
      </c>
      <c r="F17" s="44">
        <v>211224.84844199999</v>
      </c>
      <c r="G17" s="66">
        <v>0.40259699999999998</v>
      </c>
      <c r="H17" s="43">
        <v>136</v>
      </c>
      <c r="I17" s="44">
        <v>207082.61131000001</v>
      </c>
      <c r="J17" s="74">
        <v>0.235294</v>
      </c>
      <c r="K17" s="44">
        <v>172</v>
      </c>
      <c r="L17" s="44">
        <v>214500.10571</v>
      </c>
      <c r="M17" s="66">
        <v>0.53488400000000003</v>
      </c>
      <c r="N17" s="43">
        <v>0</v>
      </c>
      <c r="O17" s="44">
        <v>0</v>
      </c>
      <c r="P17" s="74">
        <v>0</v>
      </c>
    </row>
    <row r="18" spans="1:16" s="3" customFormat="1" ht="15" customHeight="1" x14ac:dyDescent="0.2">
      <c r="A18" s="120"/>
      <c r="B18" s="123"/>
      <c r="C18" s="84" t="s">
        <v>56</v>
      </c>
      <c r="D18" s="35">
        <v>396</v>
      </c>
      <c r="E18" s="55">
        <v>7.2235999999999995E-2</v>
      </c>
      <c r="F18" s="35">
        <v>229889.353405</v>
      </c>
      <c r="G18" s="68">
        <v>0.33333299999999999</v>
      </c>
      <c r="H18" s="43">
        <v>135</v>
      </c>
      <c r="I18" s="44">
        <v>193540.93932899999</v>
      </c>
      <c r="J18" s="74">
        <v>6.6667000000000004E-2</v>
      </c>
      <c r="K18" s="35">
        <v>261</v>
      </c>
      <c r="L18" s="35">
        <v>248690.25723700001</v>
      </c>
      <c r="M18" s="68">
        <v>0.47126400000000002</v>
      </c>
      <c r="N18" s="43">
        <v>0</v>
      </c>
      <c r="O18" s="44">
        <v>0</v>
      </c>
      <c r="P18" s="74">
        <v>0</v>
      </c>
    </row>
    <row r="19" spans="1:16" s="3" customFormat="1" ht="15" customHeight="1" x14ac:dyDescent="0.2">
      <c r="A19" s="121"/>
      <c r="B19" s="124"/>
      <c r="C19" s="85" t="s">
        <v>9</v>
      </c>
      <c r="D19" s="46">
        <v>4910</v>
      </c>
      <c r="E19" s="54">
        <v>9.7971000000000003E-2</v>
      </c>
      <c r="F19" s="46">
        <v>191633.92826399999</v>
      </c>
      <c r="G19" s="67">
        <v>0.454175</v>
      </c>
      <c r="H19" s="87">
        <v>1698</v>
      </c>
      <c r="I19" s="46">
        <v>195609.351994</v>
      </c>
      <c r="J19" s="75">
        <v>0.47232000000000002</v>
      </c>
      <c r="K19" s="46">
        <v>3212</v>
      </c>
      <c r="L19" s="46">
        <v>189532.34996600001</v>
      </c>
      <c r="M19" s="67">
        <v>0.44458300000000001</v>
      </c>
      <c r="N19" s="87">
        <v>0</v>
      </c>
      <c r="O19" s="46">
        <v>0</v>
      </c>
      <c r="P19" s="75">
        <v>0</v>
      </c>
    </row>
    <row r="20" spans="1:16" ht="15" customHeight="1" x14ac:dyDescent="0.2">
      <c r="A20" s="119">
        <v>2</v>
      </c>
      <c r="B20" s="122" t="s">
        <v>57</v>
      </c>
      <c r="C20" s="84" t="s">
        <v>46</v>
      </c>
      <c r="D20" s="44">
        <v>8</v>
      </c>
      <c r="E20" s="53">
        <v>0.21621599999999999</v>
      </c>
      <c r="F20" s="44">
        <v>98865.75</v>
      </c>
      <c r="G20" s="66">
        <v>0.125</v>
      </c>
      <c r="H20" s="43">
        <v>4</v>
      </c>
      <c r="I20" s="44">
        <v>84698</v>
      </c>
      <c r="J20" s="74">
        <v>0.25</v>
      </c>
      <c r="K20" s="44">
        <v>4</v>
      </c>
      <c r="L20" s="44">
        <v>113033.5</v>
      </c>
      <c r="M20" s="66">
        <v>0</v>
      </c>
      <c r="N20" s="43">
        <v>0</v>
      </c>
      <c r="O20" s="44">
        <v>0</v>
      </c>
      <c r="P20" s="74">
        <v>0</v>
      </c>
    </row>
    <row r="21" spans="1:16" ht="15" customHeight="1" x14ac:dyDescent="0.2">
      <c r="A21" s="120"/>
      <c r="B21" s="123"/>
      <c r="C21" s="84" t="s">
        <v>47</v>
      </c>
      <c r="D21" s="44">
        <v>92</v>
      </c>
      <c r="E21" s="53">
        <v>0.38016499999999998</v>
      </c>
      <c r="F21" s="44">
        <v>124681.641304</v>
      </c>
      <c r="G21" s="66">
        <v>6.5216999999999997E-2</v>
      </c>
      <c r="H21" s="43">
        <v>30</v>
      </c>
      <c r="I21" s="44">
        <v>141560.1</v>
      </c>
      <c r="J21" s="74">
        <v>0.1</v>
      </c>
      <c r="K21" s="44">
        <v>62</v>
      </c>
      <c r="L21" s="44">
        <v>116514.64516099999</v>
      </c>
      <c r="M21" s="66">
        <v>4.8386999999999999E-2</v>
      </c>
      <c r="N21" s="43">
        <v>0</v>
      </c>
      <c r="O21" s="44">
        <v>0</v>
      </c>
      <c r="P21" s="74">
        <v>0</v>
      </c>
    </row>
    <row r="22" spans="1:16" ht="15" customHeight="1" x14ac:dyDescent="0.2">
      <c r="A22" s="120"/>
      <c r="B22" s="123"/>
      <c r="C22" s="84" t="s">
        <v>48</v>
      </c>
      <c r="D22" s="44">
        <v>467</v>
      </c>
      <c r="E22" s="53">
        <v>0.245919</v>
      </c>
      <c r="F22" s="44">
        <v>144084.14775199999</v>
      </c>
      <c r="G22" s="66">
        <v>4.7108999999999998E-2</v>
      </c>
      <c r="H22" s="43">
        <v>206</v>
      </c>
      <c r="I22" s="44">
        <v>146673.495146</v>
      </c>
      <c r="J22" s="74">
        <v>3.3980999999999997E-2</v>
      </c>
      <c r="K22" s="44">
        <v>261</v>
      </c>
      <c r="L22" s="44">
        <v>142040.44827600001</v>
      </c>
      <c r="M22" s="66">
        <v>5.7471000000000001E-2</v>
      </c>
      <c r="N22" s="43">
        <v>0</v>
      </c>
      <c r="O22" s="44">
        <v>0</v>
      </c>
      <c r="P22" s="74">
        <v>0</v>
      </c>
    </row>
    <row r="23" spans="1:16" ht="15" customHeight="1" x14ac:dyDescent="0.2">
      <c r="A23" s="120"/>
      <c r="B23" s="123"/>
      <c r="C23" s="84" t="s">
        <v>49</v>
      </c>
      <c r="D23" s="44">
        <v>429</v>
      </c>
      <c r="E23" s="53">
        <v>7.7228000000000005E-2</v>
      </c>
      <c r="F23" s="44">
        <v>162073.59906800001</v>
      </c>
      <c r="G23" s="66">
        <v>0.18414900000000001</v>
      </c>
      <c r="H23" s="43">
        <v>181</v>
      </c>
      <c r="I23" s="44">
        <v>164760.19889500001</v>
      </c>
      <c r="J23" s="74">
        <v>0.19336999999999999</v>
      </c>
      <c r="K23" s="44">
        <v>248</v>
      </c>
      <c r="L23" s="44">
        <v>160112.81451600001</v>
      </c>
      <c r="M23" s="66">
        <v>0.17741899999999999</v>
      </c>
      <c r="N23" s="43">
        <v>0</v>
      </c>
      <c r="O23" s="44">
        <v>0</v>
      </c>
      <c r="P23" s="74">
        <v>0</v>
      </c>
    </row>
    <row r="24" spans="1:16" ht="15" customHeight="1" x14ac:dyDescent="0.2">
      <c r="A24" s="120"/>
      <c r="B24" s="123"/>
      <c r="C24" s="84" t="s">
        <v>50</v>
      </c>
      <c r="D24" s="44">
        <v>338</v>
      </c>
      <c r="E24" s="53">
        <v>4.0497999999999999E-2</v>
      </c>
      <c r="F24" s="44">
        <v>187905.42307700001</v>
      </c>
      <c r="G24" s="66">
        <v>0.32248500000000002</v>
      </c>
      <c r="H24" s="43">
        <v>123</v>
      </c>
      <c r="I24" s="44">
        <v>195827.39024400001</v>
      </c>
      <c r="J24" s="74">
        <v>0.39837400000000001</v>
      </c>
      <c r="K24" s="44">
        <v>215</v>
      </c>
      <c r="L24" s="44">
        <v>183373.32092999999</v>
      </c>
      <c r="M24" s="66">
        <v>0.27906999999999998</v>
      </c>
      <c r="N24" s="43">
        <v>0</v>
      </c>
      <c r="O24" s="44">
        <v>0</v>
      </c>
      <c r="P24" s="74">
        <v>0</v>
      </c>
    </row>
    <row r="25" spans="1:16" ht="15" customHeight="1" x14ac:dyDescent="0.2">
      <c r="A25" s="120"/>
      <c r="B25" s="123"/>
      <c r="C25" s="84" t="s">
        <v>51</v>
      </c>
      <c r="D25" s="44">
        <v>255</v>
      </c>
      <c r="E25" s="53">
        <v>3.2462999999999999E-2</v>
      </c>
      <c r="F25" s="44">
        <v>205168.76470599999</v>
      </c>
      <c r="G25" s="66">
        <v>0.42352899999999999</v>
      </c>
      <c r="H25" s="43">
        <v>92</v>
      </c>
      <c r="I25" s="44">
        <v>205865.54347800001</v>
      </c>
      <c r="J25" s="74">
        <v>0.47826099999999999</v>
      </c>
      <c r="K25" s="44">
        <v>163</v>
      </c>
      <c r="L25" s="44">
        <v>204775.49079800001</v>
      </c>
      <c r="M25" s="66">
        <v>0.39263799999999999</v>
      </c>
      <c r="N25" s="43">
        <v>0</v>
      </c>
      <c r="O25" s="44">
        <v>0</v>
      </c>
      <c r="P25" s="74">
        <v>0</v>
      </c>
    </row>
    <row r="26" spans="1:16" s="3" customFormat="1" ht="15" customHeight="1" x14ac:dyDescent="0.2">
      <c r="A26" s="120"/>
      <c r="B26" s="123"/>
      <c r="C26" s="84" t="s">
        <v>52</v>
      </c>
      <c r="D26" s="35">
        <v>153</v>
      </c>
      <c r="E26" s="55">
        <v>2.249E-2</v>
      </c>
      <c r="F26" s="35">
        <v>203384.05228800001</v>
      </c>
      <c r="G26" s="68">
        <v>0.45097999999999999</v>
      </c>
      <c r="H26" s="43">
        <v>62</v>
      </c>
      <c r="I26" s="44">
        <v>209544.258065</v>
      </c>
      <c r="J26" s="74">
        <v>0.45161299999999999</v>
      </c>
      <c r="K26" s="35">
        <v>91</v>
      </c>
      <c r="L26" s="35">
        <v>199186.989011</v>
      </c>
      <c r="M26" s="68">
        <v>0.45054899999999998</v>
      </c>
      <c r="N26" s="43">
        <v>0</v>
      </c>
      <c r="O26" s="44">
        <v>0</v>
      </c>
      <c r="P26" s="74">
        <v>0</v>
      </c>
    </row>
    <row r="27" spans="1:16" ht="15" customHeight="1" x14ac:dyDescent="0.2">
      <c r="A27" s="120"/>
      <c r="B27" s="123"/>
      <c r="C27" s="84" t="s">
        <v>53</v>
      </c>
      <c r="D27" s="44">
        <v>114</v>
      </c>
      <c r="E27" s="53">
        <v>1.9224000000000002E-2</v>
      </c>
      <c r="F27" s="44">
        <v>202873</v>
      </c>
      <c r="G27" s="66">
        <v>0.42105300000000001</v>
      </c>
      <c r="H27" s="43">
        <v>36</v>
      </c>
      <c r="I27" s="44">
        <v>184382.08333299999</v>
      </c>
      <c r="J27" s="74">
        <v>0.27777800000000002</v>
      </c>
      <c r="K27" s="44">
        <v>78</v>
      </c>
      <c r="L27" s="44">
        <v>211407.26923100001</v>
      </c>
      <c r="M27" s="66">
        <v>0.48717899999999997</v>
      </c>
      <c r="N27" s="43">
        <v>0</v>
      </c>
      <c r="O27" s="44">
        <v>0</v>
      </c>
      <c r="P27" s="74">
        <v>0</v>
      </c>
    </row>
    <row r="28" spans="1:16" ht="15" customHeight="1" x14ac:dyDescent="0.2">
      <c r="A28" s="120"/>
      <c r="B28" s="123"/>
      <c r="C28" s="84" t="s">
        <v>54</v>
      </c>
      <c r="D28" s="44">
        <v>45</v>
      </c>
      <c r="E28" s="53">
        <v>1.0211E-2</v>
      </c>
      <c r="F28" s="44">
        <v>232195.68888900001</v>
      </c>
      <c r="G28" s="66">
        <v>0.4</v>
      </c>
      <c r="H28" s="43">
        <v>22</v>
      </c>
      <c r="I28" s="44">
        <v>198580.68181800001</v>
      </c>
      <c r="J28" s="74">
        <v>0.13636400000000001</v>
      </c>
      <c r="K28" s="44">
        <v>23</v>
      </c>
      <c r="L28" s="44">
        <v>264349.17391299998</v>
      </c>
      <c r="M28" s="66">
        <v>0.65217400000000003</v>
      </c>
      <c r="N28" s="43">
        <v>0</v>
      </c>
      <c r="O28" s="44">
        <v>0</v>
      </c>
      <c r="P28" s="74">
        <v>0</v>
      </c>
    </row>
    <row r="29" spans="1:16" ht="15" customHeight="1" x14ac:dyDescent="0.2">
      <c r="A29" s="120"/>
      <c r="B29" s="123"/>
      <c r="C29" s="84" t="s">
        <v>55</v>
      </c>
      <c r="D29" s="44">
        <v>18</v>
      </c>
      <c r="E29" s="53">
        <v>5.0549999999999996E-3</v>
      </c>
      <c r="F29" s="44">
        <v>227271.55555600001</v>
      </c>
      <c r="G29" s="66">
        <v>0.111111</v>
      </c>
      <c r="H29" s="43">
        <v>8</v>
      </c>
      <c r="I29" s="44">
        <v>200125</v>
      </c>
      <c r="J29" s="74">
        <v>0.125</v>
      </c>
      <c r="K29" s="44">
        <v>10</v>
      </c>
      <c r="L29" s="44">
        <v>248988.79999999999</v>
      </c>
      <c r="M29" s="66">
        <v>0.1</v>
      </c>
      <c r="N29" s="43">
        <v>0</v>
      </c>
      <c r="O29" s="44">
        <v>0</v>
      </c>
      <c r="P29" s="74">
        <v>0</v>
      </c>
    </row>
    <row r="30" spans="1:16" s="3" customFormat="1" ht="15" customHeight="1" x14ac:dyDescent="0.2">
      <c r="A30" s="120"/>
      <c r="B30" s="123"/>
      <c r="C30" s="84" t="s">
        <v>56</v>
      </c>
      <c r="D30" s="35">
        <v>22</v>
      </c>
      <c r="E30" s="55">
        <v>4.0130000000000001E-3</v>
      </c>
      <c r="F30" s="35">
        <v>135635.95454499999</v>
      </c>
      <c r="G30" s="68">
        <v>4.5455000000000002E-2</v>
      </c>
      <c r="H30" s="43">
        <v>15</v>
      </c>
      <c r="I30" s="44">
        <v>82191.600000000006</v>
      </c>
      <c r="J30" s="74">
        <v>0</v>
      </c>
      <c r="K30" s="35">
        <v>7</v>
      </c>
      <c r="L30" s="35">
        <v>250159.571429</v>
      </c>
      <c r="M30" s="68">
        <v>0.14285700000000001</v>
      </c>
      <c r="N30" s="43">
        <v>0</v>
      </c>
      <c r="O30" s="44">
        <v>0</v>
      </c>
      <c r="P30" s="74">
        <v>0</v>
      </c>
    </row>
    <row r="31" spans="1:16" s="3" customFormat="1" ht="15" customHeight="1" x14ac:dyDescent="0.2">
      <c r="A31" s="121"/>
      <c r="B31" s="124"/>
      <c r="C31" s="85" t="s">
        <v>9</v>
      </c>
      <c r="D31" s="46">
        <v>1941</v>
      </c>
      <c r="E31" s="54">
        <v>3.8729E-2</v>
      </c>
      <c r="F31" s="46">
        <v>173455.71509499999</v>
      </c>
      <c r="G31" s="67">
        <v>0.238537</v>
      </c>
      <c r="H31" s="87">
        <v>779</v>
      </c>
      <c r="I31" s="46">
        <v>172632.19255499999</v>
      </c>
      <c r="J31" s="75">
        <v>0.232349</v>
      </c>
      <c r="K31" s="46">
        <v>1162</v>
      </c>
      <c r="L31" s="46">
        <v>174007.801205</v>
      </c>
      <c r="M31" s="67">
        <v>0.24268500000000001</v>
      </c>
      <c r="N31" s="87">
        <v>0</v>
      </c>
      <c r="O31" s="46">
        <v>0</v>
      </c>
      <c r="P31" s="75">
        <v>0</v>
      </c>
    </row>
    <row r="32" spans="1:16" ht="15" customHeight="1" x14ac:dyDescent="0.2">
      <c r="A32" s="119">
        <v>3</v>
      </c>
      <c r="B32" s="122" t="s">
        <v>58</v>
      </c>
      <c r="C32" s="84" t="s">
        <v>46</v>
      </c>
      <c r="D32" s="44">
        <v>-1</v>
      </c>
      <c r="E32" s="44">
        <v>0</v>
      </c>
      <c r="F32" s="44">
        <v>18529.529499</v>
      </c>
      <c r="G32" s="66">
        <v>1.3889E-2</v>
      </c>
      <c r="H32" s="43">
        <v>-1</v>
      </c>
      <c r="I32" s="44">
        <v>13953.989175000001</v>
      </c>
      <c r="J32" s="74">
        <v>0.05</v>
      </c>
      <c r="K32" s="44">
        <v>0</v>
      </c>
      <c r="L32" s="44">
        <v>20707.017403999998</v>
      </c>
      <c r="M32" s="66">
        <v>0</v>
      </c>
      <c r="N32" s="43">
        <v>0</v>
      </c>
      <c r="O32" s="44">
        <v>0</v>
      </c>
      <c r="P32" s="74">
        <v>0</v>
      </c>
    </row>
    <row r="33" spans="1:16" ht="15" customHeight="1" x14ac:dyDescent="0.2">
      <c r="A33" s="120"/>
      <c r="B33" s="123"/>
      <c r="C33" s="84" t="s">
        <v>47</v>
      </c>
      <c r="D33" s="44">
        <v>53</v>
      </c>
      <c r="E33" s="44">
        <v>0</v>
      </c>
      <c r="F33" s="44">
        <v>-46.211894000000001</v>
      </c>
      <c r="G33" s="66">
        <v>3.9576E-2</v>
      </c>
      <c r="H33" s="43">
        <v>21</v>
      </c>
      <c r="I33" s="44">
        <v>17067.365978000002</v>
      </c>
      <c r="J33" s="74">
        <v>0.1</v>
      </c>
      <c r="K33" s="44">
        <v>32</v>
      </c>
      <c r="L33" s="44">
        <v>-8283.7437900000004</v>
      </c>
      <c r="M33" s="66">
        <v>1.5054E-2</v>
      </c>
      <c r="N33" s="43">
        <v>0</v>
      </c>
      <c r="O33" s="44">
        <v>0</v>
      </c>
      <c r="P33" s="74">
        <v>0</v>
      </c>
    </row>
    <row r="34" spans="1:16" ht="15" customHeight="1" x14ac:dyDescent="0.2">
      <c r="A34" s="120"/>
      <c r="B34" s="123"/>
      <c r="C34" s="84" t="s">
        <v>48</v>
      </c>
      <c r="D34" s="44">
        <v>154</v>
      </c>
      <c r="E34" s="44">
        <v>0</v>
      </c>
      <c r="F34" s="44">
        <v>10217.793508000001</v>
      </c>
      <c r="G34" s="66">
        <v>-4.8737000000000003E-2</v>
      </c>
      <c r="H34" s="43">
        <v>118</v>
      </c>
      <c r="I34" s="44">
        <v>-714.38209400000005</v>
      </c>
      <c r="J34" s="74">
        <v>-0.18192900000000001</v>
      </c>
      <c r="K34" s="44">
        <v>36</v>
      </c>
      <c r="L34" s="44">
        <v>13462.511914999999</v>
      </c>
      <c r="M34" s="66">
        <v>8.5819999999999994E-3</v>
      </c>
      <c r="N34" s="43">
        <v>0</v>
      </c>
      <c r="O34" s="44">
        <v>0</v>
      </c>
      <c r="P34" s="74">
        <v>0</v>
      </c>
    </row>
    <row r="35" spans="1:16" ht="15" customHeight="1" x14ac:dyDescent="0.2">
      <c r="A35" s="120"/>
      <c r="B35" s="123"/>
      <c r="C35" s="84" t="s">
        <v>49</v>
      </c>
      <c r="D35" s="44">
        <v>-426</v>
      </c>
      <c r="E35" s="44">
        <v>0</v>
      </c>
      <c r="F35" s="44">
        <v>3097.6133249999998</v>
      </c>
      <c r="G35" s="66">
        <v>-6.3804E-2</v>
      </c>
      <c r="H35" s="43">
        <v>-134</v>
      </c>
      <c r="I35" s="44">
        <v>-10791.152411999999</v>
      </c>
      <c r="J35" s="74">
        <v>-0.22567699999999999</v>
      </c>
      <c r="K35" s="44">
        <v>-292</v>
      </c>
      <c r="L35" s="44">
        <v>10805.792019</v>
      </c>
      <c r="M35" s="66">
        <v>2.9270999999999998E-2</v>
      </c>
      <c r="N35" s="43">
        <v>0</v>
      </c>
      <c r="O35" s="44">
        <v>0</v>
      </c>
      <c r="P35" s="74">
        <v>0</v>
      </c>
    </row>
    <row r="36" spans="1:16" ht="15" customHeight="1" x14ac:dyDescent="0.2">
      <c r="A36" s="120"/>
      <c r="B36" s="123"/>
      <c r="C36" s="84" t="s">
        <v>50</v>
      </c>
      <c r="D36" s="44">
        <v>-560</v>
      </c>
      <c r="E36" s="44">
        <v>0</v>
      </c>
      <c r="F36" s="44">
        <v>5491.7383829999999</v>
      </c>
      <c r="G36" s="66">
        <v>-0.107359</v>
      </c>
      <c r="H36" s="43">
        <v>-197</v>
      </c>
      <c r="I36" s="44">
        <v>-3324.5506770000002</v>
      </c>
      <c r="J36" s="74">
        <v>-0.21412600000000001</v>
      </c>
      <c r="K36" s="44">
        <v>-363</v>
      </c>
      <c r="L36" s="44">
        <v>10226.490895000001</v>
      </c>
      <c r="M36" s="66">
        <v>-4.965E-2</v>
      </c>
      <c r="N36" s="43">
        <v>0</v>
      </c>
      <c r="O36" s="44">
        <v>0</v>
      </c>
      <c r="P36" s="74">
        <v>0</v>
      </c>
    </row>
    <row r="37" spans="1:16" ht="15" customHeight="1" x14ac:dyDescent="0.2">
      <c r="A37" s="120"/>
      <c r="B37" s="123"/>
      <c r="C37" s="84" t="s">
        <v>51</v>
      </c>
      <c r="D37" s="44">
        <v>-486</v>
      </c>
      <c r="E37" s="44">
        <v>0</v>
      </c>
      <c r="F37" s="44">
        <v>6770.1286389999996</v>
      </c>
      <c r="G37" s="66">
        <v>-0.162166</v>
      </c>
      <c r="H37" s="43">
        <v>-143</v>
      </c>
      <c r="I37" s="44">
        <v>-9020.1795050000001</v>
      </c>
      <c r="J37" s="74">
        <v>-0.22812199999999999</v>
      </c>
      <c r="K37" s="44">
        <v>-343</v>
      </c>
      <c r="L37" s="44">
        <v>14033.901026</v>
      </c>
      <c r="M37" s="66">
        <v>-0.13700599999999999</v>
      </c>
      <c r="N37" s="43">
        <v>0</v>
      </c>
      <c r="O37" s="44">
        <v>0</v>
      </c>
      <c r="P37" s="74">
        <v>0</v>
      </c>
    </row>
    <row r="38" spans="1:16" s="3" customFormat="1" ht="15" customHeight="1" x14ac:dyDescent="0.2">
      <c r="A38" s="120"/>
      <c r="B38" s="123"/>
      <c r="C38" s="84" t="s">
        <v>52</v>
      </c>
      <c r="D38" s="35">
        <v>-405</v>
      </c>
      <c r="E38" s="35">
        <v>0</v>
      </c>
      <c r="F38" s="35">
        <v>-11782.207994</v>
      </c>
      <c r="G38" s="68">
        <v>-0.30529200000000001</v>
      </c>
      <c r="H38" s="43">
        <v>-112</v>
      </c>
      <c r="I38" s="44">
        <v>-4636.2339810000003</v>
      </c>
      <c r="J38" s="74">
        <v>-0.24378900000000001</v>
      </c>
      <c r="K38" s="35">
        <v>-293</v>
      </c>
      <c r="L38" s="35">
        <v>-16425.947502999999</v>
      </c>
      <c r="M38" s="68">
        <v>-0.33330500000000002</v>
      </c>
      <c r="N38" s="43">
        <v>0</v>
      </c>
      <c r="O38" s="44">
        <v>0</v>
      </c>
      <c r="P38" s="74">
        <v>0</v>
      </c>
    </row>
    <row r="39" spans="1:16" ht="15" customHeight="1" x14ac:dyDescent="0.2">
      <c r="A39" s="120"/>
      <c r="B39" s="123"/>
      <c r="C39" s="84" t="s">
        <v>53</v>
      </c>
      <c r="D39" s="44">
        <v>-348</v>
      </c>
      <c r="E39" s="44">
        <v>0</v>
      </c>
      <c r="F39" s="44">
        <v>-14299.156649</v>
      </c>
      <c r="G39" s="66">
        <v>-0.26725900000000002</v>
      </c>
      <c r="H39" s="43">
        <v>-128</v>
      </c>
      <c r="I39" s="44">
        <v>-23296.837103999998</v>
      </c>
      <c r="J39" s="74">
        <v>-0.27710000000000001</v>
      </c>
      <c r="K39" s="44">
        <v>-220</v>
      </c>
      <c r="L39" s="44">
        <v>-10989.352983999999</v>
      </c>
      <c r="M39" s="66">
        <v>-0.274565</v>
      </c>
      <c r="N39" s="43">
        <v>0</v>
      </c>
      <c r="O39" s="44">
        <v>0</v>
      </c>
      <c r="P39" s="74">
        <v>0</v>
      </c>
    </row>
    <row r="40" spans="1:16" ht="15" customHeight="1" x14ac:dyDescent="0.2">
      <c r="A40" s="120"/>
      <c r="B40" s="123"/>
      <c r="C40" s="84" t="s">
        <v>54</v>
      </c>
      <c r="D40" s="44">
        <v>-286</v>
      </c>
      <c r="E40" s="44">
        <v>0</v>
      </c>
      <c r="F40" s="44">
        <v>20111.357253999999</v>
      </c>
      <c r="G40" s="66">
        <v>-0.113595</v>
      </c>
      <c r="H40" s="43">
        <v>-95</v>
      </c>
      <c r="I40" s="44">
        <v>5786.3257869999998</v>
      </c>
      <c r="J40" s="74">
        <v>-0.16278200000000001</v>
      </c>
      <c r="K40" s="44">
        <v>-191</v>
      </c>
      <c r="L40" s="44">
        <v>41718.453748</v>
      </c>
      <c r="M40" s="66">
        <v>2.1333000000000001E-2</v>
      </c>
      <c r="N40" s="43">
        <v>0</v>
      </c>
      <c r="O40" s="44">
        <v>0</v>
      </c>
      <c r="P40" s="74">
        <v>0</v>
      </c>
    </row>
    <row r="41" spans="1:16" ht="15" customHeight="1" x14ac:dyDescent="0.2">
      <c r="A41" s="120"/>
      <c r="B41" s="123"/>
      <c r="C41" s="84" t="s">
        <v>55</v>
      </c>
      <c r="D41" s="44">
        <v>-290</v>
      </c>
      <c r="E41" s="44">
        <v>0</v>
      </c>
      <c r="F41" s="44">
        <v>16046.707113</v>
      </c>
      <c r="G41" s="66">
        <v>-0.29148600000000002</v>
      </c>
      <c r="H41" s="43">
        <v>-128</v>
      </c>
      <c r="I41" s="44">
        <v>-6957.6113100000002</v>
      </c>
      <c r="J41" s="74">
        <v>-0.110294</v>
      </c>
      <c r="K41" s="44">
        <v>-162</v>
      </c>
      <c r="L41" s="44">
        <v>34488.694289999999</v>
      </c>
      <c r="M41" s="66">
        <v>-0.43488399999999999</v>
      </c>
      <c r="N41" s="43">
        <v>0</v>
      </c>
      <c r="O41" s="44">
        <v>0</v>
      </c>
      <c r="P41" s="74">
        <v>0</v>
      </c>
    </row>
    <row r="42" spans="1:16" s="3" customFormat="1" ht="15" customHeight="1" x14ac:dyDescent="0.2">
      <c r="A42" s="120"/>
      <c r="B42" s="123"/>
      <c r="C42" s="84" t="s">
        <v>56</v>
      </c>
      <c r="D42" s="35">
        <v>-374</v>
      </c>
      <c r="E42" s="35">
        <v>0</v>
      </c>
      <c r="F42" s="35">
        <v>-94253.398858999994</v>
      </c>
      <c r="G42" s="68">
        <v>-0.287879</v>
      </c>
      <c r="H42" s="43">
        <v>-120</v>
      </c>
      <c r="I42" s="44">
        <v>-111349.33932899999</v>
      </c>
      <c r="J42" s="74">
        <v>-6.6667000000000004E-2</v>
      </c>
      <c r="K42" s="35">
        <v>-254</v>
      </c>
      <c r="L42" s="35">
        <v>1469.314192</v>
      </c>
      <c r="M42" s="68">
        <v>-0.328407</v>
      </c>
      <c r="N42" s="43">
        <v>0</v>
      </c>
      <c r="O42" s="44">
        <v>0</v>
      </c>
      <c r="P42" s="74">
        <v>0</v>
      </c>
    </row>
    <row r="43" spans="1:16" s="3" customFormat="1" ht="15" customHeight="1" x14ac:dyDescent="0.2">
      <c r="A43" s="121"/>
      <c r="B43" s="124"/>
      <c r="C43" s="85" t="s">
        <v>9</v>
      </c>
      <c r="D43" s="46">
        <v>-2969</v>
      </c>
      <c r="E43" s="46">
        <v>0</v>
      </c>
      <c r="F43" s="46">
        <v>-18178.213168999999</v>
      </c>
      <c r="G43" s="67">
        <v>-0.215638</v>
      </c>
      <c r="H43" s="87">
        <v>-919</v>
      </c>
      <c r="I43" s="46">
        <v>-22977.159438999999</v>
      </c>
      <c r="J43" s="75">
        <v>-0.23997099999999999</v>
      </c>
      <c r="K43" s="46">
        <v>-2050</v>
      </c>
      <c r="L43" s="46">
        <v>-15524.548761</v>
      </c>
      <c r="M43" s="67">
        <v>-0.20189799999999999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7</v>
      </c>
      <c r="E45" s="53">
        <v>2.8926E-2</v>
      </c>
      <c r="F45" s="44">
        <v>140361.142857</v>
      </c>
      <c r="G45" s="66">
        <v>0</v>
      </c>
      <c r="H45" s="43">
        <v>0</v>
      </c>
      <c r="I45" s="44">
        <v>0</v>
      </c>
      <c r="J45" s="74">
        <v>0</v>
      </c>
      <c r="K45" s="44">
        <v>7</v>
      </c>
      <c r="L45" s="44">
        <v>140361.142857</v>
      </c>
      <c r="M45" s="66">
        <v>0</v>
      </c>
      <c r="N45" s="43">
        <v>0</v>
      </c>
      <c r="O45" s="44">
        <v>0</v>
      </c>
      <c r="P45" s="74">
        <v>0</v>
      </c>
    </row>
    <row r="46" spans="1:16" ht="15" customHeight="1" x14ac:dyDescent="0.2">
      <c r="A46" s="120"/>
      <c r="B46" s="123"/>
      <c r="C46" s="84" t="s">
        <v>48</v>
      </c>
      <c r="D46" s="44">
        <v>111</v>
      </c>
      <c r="E46" s="53">
        <v>5.8451999999999997E-2</v>
      </c>
      <c r="F46" s="44">
        <v>164571.576577</v>
      </c>
      <c r="G46" s="66">
        <v>9.0090000000000003E-2</v>
      </c>
      <c r="H46" s="43">
        <v>52</v>
      </c>
      <c r="I46" s="44">
        <v>164100.538462</v>
      </c>
      <c r="J46" s="74">
        <v>9.6154000000000003E-2</v>
      </c>
      <c r="K46" s="44">
        <v>59</v>
      </c>
      <c r="L46" s="44">
        <v>164986.728814</v>
      </c>
      <c r="M46" s="66">
        <v>8.4746000000000002E-2</v>
      </c>
      <c r="N46" s="43">
        <v>0</v>
      </c>
      <c r="O46" s="44">
        <v>0</v>
      </c>
      <c r="P46" s="74">
        <v>0</v>
      </c>
    </row>
    <row r="47" spans="1:16" ht="15" customHeight="1" x14ac:dyDescent="0.2">
      <c r="A47" s="120"/>
      <c r="B47" s="123"/>
      <c r="C47" s="84" t="s">
        <v>49</v>
      </c>
      <c r="D47" s="44">
        <v>395</v>
      </c>
      <c r="E47" s="53">
        <v>7.1107000000000004E-2</v>
      </c>
      <c r="F47" s="44">
        <v>180659.141772</v>
      </c>
      <c r="G47" s="66">
        <v>0.26582299999999998</v>
      </c>
      <c r="H47" s="43">
        <v>142</v>
      </c>
      <c r="I47" s="44">
        <v>179009.71831</v>
      </c>
      <c r="J47" s="74">
        <v>0.28169</v>
      </c>
      <c r="K47" s="44">
        <v>253</v>
      </c>
      <c r="L47" s="44">
        <v>181584.905138</v>
      </c>
      <c r="M47" s="66">
        <v>0.25691700000000001</v>
      </c>
      <c r="N47" s="43">
        <v>0</v>
      </c>
      <c r="O47" s="44">
        <v>0</v>
      </c>
      <c r="P47" s="74">
        <v>0</v>
      </c>
    </row>
    <row r="48" spans="1:16" ht="15" customHeight="1" x14ac:dyDescent="0.2">
      <c r="A48" s="120"/>
      <c r="B48" s="123"/>
      <c r="C48" s="84" t="s">
        <v>50</v>
      </c>
      <c r="D48" s="44">
        <v>550</v>
      </c>
      <c r="E48" s="53">
        <v>6.59E-2</v>
      </c>
      <c r="F48" s="44">
        <v>220934.77818200001</v>
      </c>
      <c r="G48" s="66">
        <v>0.53818200000000005</v>
      </c>
      <c r="H48" s="43">
        <v>206</v>
      </c>
      <c r="I48" s="44">
        <v>220281.12135900001</v>
      </c>
      <c r="J48" s="74">
        <v>0.50970899999999997</v>
      </c>
      <c r="K48" s="44">
        <v>344</v>
      </c>
      <c r="L48" s="44">
        <v>221326.21220899999</v>
      </c>
      <c r="M48" s="66">
        <v>0.55523299999999998</v>
      </c>
      <c r="N48" s="43">
        <v>0</v>
      </c>
      <c r="O48" s="44">
        <v>0</v>
      </c>
      <c r="P48" s="74">
        <v>0</v>
      </c>
    </row>
    <row r="49" spans="1:16" ht="15" customHeight="1" x14ac:dyDescent="0.2">
      <c r="A49" s="120"/>
      <c r="B49" s="123"/>
      <c r="C49" s="84" t="s">
        <v>51</v>
      </c>
      <c r="D49" s="44">
        <v>429</v>
      </c>
      <c r="E49" s="53">
        <v>5.4614999999999997E-2</v>
      </c>
      <c r="F49" s="44">
        <v>234092.33100199999</v>
      </c>
      <c r="G49" s="66">
        <v>0.72494199999999998</v>
      </c>
      <c r="H49" s="43">
        <v>152</v>
      </c>
      <c r="I49" s="44">
        <v>233125.49342099999</v>
      </c>
      <c r="J49" s="74">
        <v>0.71052599999999999</v>
      </c>
      <c r="K49" s="44">
        <v>277</v>
      </c>
      <c r="L49" s="44">
        <v>234622.87003600001</v>
      </c>
      <c r="M49" s="66">
        <v>0.73285199999999995</v>
      </c>
      <c r="N49" s="43">
        <v>0</v>
      </c>
      <c r="O49" s="44">
        <v>0</v>
      </c>
      <c r="P49" s="74">
        <v>0</v>
      </c>
    </row>
    <row r="50" spans="1:16" s="3" customFormat="1" ht="15" customHeight="1" x14ac:dyDescent="0.2">
      <c r="A50" s="120"/>
      <c r="B50" s="123"/>
      <c r="C50" s="84" t="s">
        <v>52</v>
      </c>
      <c r="D50" s="35">
        <v>297</v>
      </c>
      <c r="E50" s="55">
        <v>4.3657000000000001E-2</v>
      </c>
      <c r="F50" s="35">
        <v>240646.54882200001</v>
      </c>
      <c r="G50" s="68">
        <v>0.703704</v>
      </c>
      <c r="H50" s="43">
        <v>102</v>
      </c>
      <c r="I50" s="44">
        <v>240739.411765</v>
      </c>
      <c r="J50" s="74">
        <v>0.72548999999999997</v>
      </c>
      <c r="K50" s="35">
        <v>195</v>
      </c>
      <c r="L50" s="35">
        <v>240597.97435900001</v>
      </c>
      <c r="M50" s="68">
        <v>0.69230800000000003</v>
      </c>
      <c r="N50" s="43">
        <v>0</v>
      </c>
      <c r="O50" s="44">
        <v>0</v>
      </c>
      <c r="P50" s="74">
        <v>0</v>
      </c>
    </row>
    <row r="51" spans="1:16" ht="15" customHeight="1" x14ac:dyDescent="0.2">
      <c r="A51" s="120"/>
      <c r="B51" s="123"/>
      <c r="C51" s="84" t="s">
        <v>53</v>
      </c>
      <c r="D51" s="44">
        <v>192</v>
      </c>
      <c r="E51" s="53">
        <v>3.2377999999999997E-2</v>
      </c>
      <c r="F51" s="44">
        <v>241006.484375</v>
      </c>
      <c r="G51" s="66">
        <v>0.703125</v>
      </c>
      <c r="H51" s="43">
        <v>65</v>
      </c>
      <c r="I51" s="44">
        <v>248071.89230800001</v>
      </c>
      <c r="J51" s="74">
        <v>0.70769199999999999</v>
      </c>
      <c r="K51" s="44">
        <v>127</v>
      </c>
      <c r="L51" s="44">
        <v>237390.330709</v>
      </c>
      <c r="M51" s="66">
        <v>0.70078700000000005</v>
      </c>
      <c r="N51" s="43">
        <v>0</v>
      </c>
      <c r="O51" s="44">
        <v>0</v>
      </c>
      <c r="P51" s="74">
        <v>0</v>
      </c>
    </row>
    <row r="52" spans="1:16" ht="15" customHeight="1" x14ac:dyDescent="0.2">
      <c r="A52" s="120"/>
      <c r="B52" s="123"/>
      <c r="C52" s="84" t="s">
        <v>54</v>
      </c>
      <c r="D52" s="44">
        <v>80</v>
      </c>
      <c r="E52" s="53">
        <v>1.8152999999999999E-2</v>
      </c>
      <c r="F52" s="44">
        <v>251780.03750000001</v>
      </c>
      <c r="G52" s="66">
        <v>0.55000000000000004</v>
      </c>
      <c r="H52" s="43">
        <v>24</v>
      </c>
      <c r="I52" s="44">
        <v>238335.54166700001</v>
      </c>
      <c r="J52" s="74">
        <v>0.29166700000000001</v>
      </c>
      <c r="K52" s="44">
        <v>56</v>
      </c>
      <c r="L52" s="44">
        <v>257541.964286</v>
      </c>
      <c r="M52" s="66">
        <v>0.66071400000000002</v>
      </c>
      <c r="N52" s="43">
        <v>0</v>
      </c>
      <c r="O52" s="44">
        <v>0</v>
      </c>
      <c r="P52" s="74">
        <v>0</v>
      </c>
    </row>
    <row r="53" spans="1:16" ht="15" customHeight="1" x14ac:dyDescent="0.2">
      <c r="A53" s="120"/>
      <c r="B53" s="123"/>
      <c r="C53" s="84" t="s">
        <v>55</v>
      </c>
      <c r="D53" s="44">
        <v>45</v>
      </c>
      <c r="E53" s="53">
        <v>1.2637000000000001E-2</v>
      </c>
      <c r="F53" s="44">
        <v>263704.73333299998</v>
      </c>
      <c r="G53" s="66">
        <v>0.42222199999999999</v>
      </c>
      <c r="H53" s="43">
        <v>13</v>
      </c>
      <c r="I53" s="44">
        <v>244922.307692</v>
      </c>
      <c r="J53" s="74">
        <v>0.30769200000000002</v>
      </c>
      <c r="K53" s="44">
        <v>32</v>
      </c>
      <c r="L53" s="44">
        <v>271335.09375</v>
      </c>
      <c r="M53" s="66">
        <v>0.46875</v>
      </c>
      <c r="N53" s="43">
        <v>0</v>
      </c>
      <c r="O53" s="44">
        <v>0</v>
      </c>
      <c r="P53" s="74">
        <v>0</v>
      </c>
    </row>
    <row r="54" spans="1:16" s="3" customFormat="1" ht="15" customHeight="1" x14ac:dyDescent="0.2">
      <c r="A54" s="120"/>
      <c r="B54" s="123"/>
      <c r="C54" s="84" t="s">
        <v>56</v>
      </c>
      <c r="D54" s="35">
        <v>12</v>
      </c>
      <c r="E54" s="55">
        <v>2.189E-3</v>
      </c>
      <c r="F54" s="35">
        <v>271496.66666699998</v>
      </c>
      <c r="G54" s="68">
        <v>0.25</v>
      </c>
      <c r="H54" s="43">
        <v>6</v>
      </c>
      <c r="I54" s="44">
        <v>253470.16666700001</v>
      </c>
      <c r="J54" s="74">
        <v>0</v>
      </c>
      <c r="K54" s="35">
        <v>6</v>
      </c>
      <c r="L54" s="35">
        <v>289523.16666699998</v>
      </c>
      <c r="M54" s="68">
        <v>0.5</v>
      </c>
      <c r="N54" s="43">
        <v>0</v>
      </c>
      <c r="O54" s="44">
        <v>0</v>
      </c>
      <c r="P54" s="74">
        <v>0</v>
      </c>
    </row>
    <row r="55" spans="1:16" s="3" customFormat="1" ht="15" customHeight="1" x14ac:dyDescent="0.2">
      <c r="A55" s="121"/>
      <c r="B55" s="124"/>
      <c r="C55" s="85" t="s">
        <v>9</v>
      </c>
      <c r="D55" s="46">
        <v>2118</v>
      </c>
      <c r="E55" s="54">
        <v>4.2261E-2</v>
      </c>
      <c r="F55" s="46">
        <v>219812.28422999999</v>
      </c>
      <c r="G55" s="67">
        <v>0.534466</v>
      </c>
      <c r="H55" s="87">
        <v>762</v>
      </c>
      <c r="I55" s="46">
        <v>217677.88845100001</v>
      </c>
      <c r="J55" s="75">
        <v>0.51049900000000004</v>
      </c>
      <c r="K55" s="46">
        <v>1356</v>
      </c>
      <c r="L55" s="46">
        <v>221011.70132699999</v>
      </c>
      <c r="M55" s="67">
        <v>0.54793499999999995</v>
      </c>
      <c r="N55" s="87">
        <v>0</v>
      </c>
      <c r="O55" s="46">
        <v>0</v>
      </c>
      <c r="P55" s="75">
        <v>0</v>
      </c>
    </row>
    <row r="56" spans="1:16" ht="15" customHeight="1" x14ac:dyDescent="0.2">
      <c r="A56" s="119">
        <v>5</v>
      </c>
      <c r="B56" s="122" t="s">
        <v>60</v>
      </c>
      <c r="C56" s="84" t="s">
        <v>46</v>
      </c>
      <c r="D56" s="44">
        <v>37</v>
      </c>
      <c r="E56" s="53">
        <v>1</v>
      </c>
      <c r="F56" s="44">
        <v>90231.918919000003</v>
      </c>
      <c r="G56" s="66">
        <v>8.1081E-2</v>
      </c>
      <c r="H56" s="43">
        <v>21</v>
      </c>
      <c r="I56" s="44">
        <v>110722.190476</v>
      </c>
      <c r="J56" s="74">
        <v>0.14285700000000001</v>
      </c>
      <c r="K56" s="44">
        <v>16</v>
      </c>
      <c r="L56" s="44">
        <v>63338.4375</v>
      </c>
      <c r="M56" s="66">
        <v>0</v>
      </c>
      <c r="N56" s="43">
        <v>0</v>
      </c>
      <c r="O56" s="44">
        <v>0</v>
      </c>
      <c r="P56" s="74">
        <v>0</v>
      </c>
    </row>
    <row r="57" spans="1:16" ht="15" customHeight="1" x14ac:dyDescent="0.2">
      <c r="A57" s="120"/>
      <c r="B57" s="123"/>
      <c r="C57" s="84" t="s">
        <v>47</v>
      </c>
      <c r="D57" s="44">
        <v>242</v>
      </c>
      <c r="E57" s="53">
        <v>1</v>
      </c>
      <c r="F57" s="44">
        <v>125038.247934</v>
      </c>
      <c r="G57" s="66">
        <v>5.7851E-2</v>
      </c>
      <c r="H57" s="43">
        <v>89</v>
      </c>
      <c r="I57" s="44">
        <v>128847.820225</v>
      </c>
      <c r="J57" s="74">
        <v>6.7416000000000004E-2</v>
      </c>
      <c r="K57" s="44">
        <v>153</v>
      </c>
      <c r="L57" s="44">
        <v>122822.222222</v>
      </c>
      <c r="M57" s="66">
        <v>5.2288000000000001E-2</v>
      </c>
      <c r="N57" s="43">
        <v>0</v>
      </c>
      <c r="O57" s="44">
        <v>0</v>
      </c>
      <c r="P57" s="74">
        <v>0</v>
      </c>
    </row>
    <row r="58" spans="1:16" ht="15" customHeight="1" x14ac:dyDescent="0.2">
      <c r="A58" s="120"/>
      <c r="B58" s="123"/>
      <c r="C58" s="84" t="s">
        <v>48</v>
      </c>
      <c r="D58" s="44">
        <v>1899</v>
      </c>
      <c r="E58" s="53">
        <v>1</v>
      </c>
      <c r="F58" s="44">
        <v>155797.00421300001</v>
      </c>
      <c r="G58" s="66">
        <v>8.1622E-2</v>
      </c>
      <c r="H58" s="43">
        <v>725</v>
      </c>
      <c r="I58" s="44">
        <v>163114.882759</v>
      </c>
      <c r="J58" s="74">
        <v>0.11586200000000001</v>
      </c>
      <c r="K58" s="44">
        <v>1174</v>
      </c>
      <c r="L58" s="44">
        <v>151277.87138</v>
      </c>
      <c r="M58" s="66">
        <v>6.0477000000000003E-2</v>
      </c>
      <c r="N58" s="43">
        <v>0</v>
      </c>
      <c r="O58" s="44">
        <v>0</v>
      </c>
      <c r="P58" s="74">
        <v>0</v>
      </c>
    </row>
    <row r="59" spans="1:16" ht="15" customHeight="1" x14ac:dyDescent="0.2">
      <c r="A59" s="120"/>
      <c r="B59" s="123"/>
      <c r="C59" s="84" t="s">
        <v>49</v>
      </c>
      <c r="D59" s="44">
        <v>5555</v>
      </c>
      <c r="E59" s="53">
        <v>1</v>
      </c>
      <c r="F59" s="44">
        <v>180983.129793</v>
      </c>
      <c r="G59" s="66">
        <v>0.227543</v>
      </c>
      <c r="H59" s="43">
        <v>2130</v>
      </c>
      <c r="I59" s="44">
        <v>195225.37089200001</v>
      </c>
      <c r="J59" s="74">
        <v>0.349296</v>
      </c>
      <c r="K59" s="44">
        <v>3425</v>
      </c>
      <c r="L59" s="44">
        <v>172125.91124099999</v>
      </c>
      <c r="M59" s="66">
        <v>0.15182499999999999</v>
      </c>
      <c r="N59" s="43">
        <v>0</v>
      </c>
      <c r="O59" s="44">
        <v>0</v>
      </c>
      <c r="P59" s="74">
        <v>0</v>
      </c>
    </row>
    <row r="60" spans="1:16" ht="15" customHeight="1" x14ac:dyDescent="0.2">
      <c r="A60" s="120"/>
      <c r="B60" s="123"/>
      <c r="C60" s="84" t="s">
        <v>50</v>
      </c>
      <c r="D60" s="44">
        <v>8346</v>
      </c>
      <c r="E60" s="53">
        <v>1</v>
      </c>
      <c r="F60" s="44">
        <v>212121.24586600001</v>
      </c>
      <c r="G60" s="66">
        <v>0.455428</v>
      </c>
      <c r="H60" s="43">
        <v>3189</v>
      </c>
      <c r="I60" s="44">
        <v>228770.753214</v>
      </c>
      <c r="J60" s="74">
        <v>0.60520499999999999</v>
      </c>
      <c r="K60" s="44">
        <v>5157</v>
      </c>
      <c r="L60" s="44">
        <v>201825.47721499999</v>
      </c>
      <c r="M60" s="66">
        <v>0.36280800000000002</v>
      </c>
      <c r="N60" s="43">
        <v>0</v>
      </c>
      <c r="O60" s="44">
        <v>0</v>
      </c>
      <c r="P60" s="74">
        <v>0</v>
      </c>
    </row>
    <row r="61" spans="1:16" ht="15" customHeight="1" x14ac:dyDescent="0.2">
      <c r="A61" s="120"/>
      <c r="B61" s="123"/>
      <c r="C61" s="84" t="s">
        <v>51</v>
      </c>
      <c r="D61" s="44">
        <v>7855</v>
      </c>
      <c r="E61" s="53">
        <v>1</v>
      </c>
      <c r="F61" s="44">
        <v>239819.10120899999</v>
      </c>
      <c r="G61" s="66">
        <v>0.67969400000000002</v>
      </c>
      <c r="H61" s="43">
        <v>3018</v>
      </c>
      <c r="I61" s="44">
        <v>248901.27369100001</v>
      </c>
      <c r="J61" s="74">
        <v>0.71073600000000003</v>
      </c>
      <c r="K61" s="44">
        <v>4837</v>
      </c>
      <c r="L61" s="44">
        <v>234152.366343</v>
      </c>
      <c r="M61" s="66">
        <v>0.660327</v>
      </c>
      <c r="N61" s="43">
        <v>0</v>
      </c>
      <c r="O61" s="44">
        <v>0</v>
      </c>
      <c r="P61" s="74">
        <v>0</v>
      </c>
    </row>
    <row r="62" spans="1:16" s="3" customFormat="1" ht="15" customHeight="1" x14ac:dyDescent="0.2">
      <c r="A62" s="120"/>
      <c r="B62" s="123"/>
      <c r="C62" s="84" t="s">
        <v>52</v>
      </c>
      <c r="D62" s="35">
        <v>6803</v>
      </c>
      <c r="E62" s="55">
        <v>1</v>
      </c>
      <c r="F62" s="35">
        <v>252391.72144600001</v>
      </c>
      <c r="G62" s="68">
        <v>0.82493000000000005</v>
      </c>
      <c r="H62" s="43">
        <v>2461</v>
      </c>
      <c r="I62" s="44">
        <v>245879.65054900001</v>
      </c>
      <c r="J62" s="74">
        <v>0.70377900000000004</v>
      </c>
      <c r="K62" s="35">
        <v>4342</v>
      </c>
      <c r="L62" s="35">
        <v>256082.69484099999</v>
      </c>
      <c r="M62" s="68">
        <v>0.89359699999999997</v>
      </c>
      <c r="N62" s="43">
        <v>0</v>
      </c>
      <c r="O62" s="44">
        <v>0</v>
      </c>
      <c r="P62" s="74">
        <v>0</v>
      </c>
    </row>
    <row r="63" spans="1:16" ht="15" customHeight="1" x14ac:dyDescent="0.2">
      <c r="A63" s="120"/>
      <c r="B63" s="123"/>
      <c r="C63" s="84" t="s">
        <v>53</v>
      </c>
      <c r="D63" s="44">
        <v>5930</v>
      </c>
      <c r="E63" s="53">
        <v>1</v>
      </c>
      <c r="F63" s="44">
        <v>253771.59527799999</v>
      </c>
      <c r="G63" s="66">
        <v>0.83828000000000003</v>
      </c>
      <c r="H63" s="43">
        <v>2305</v>
      </c>
      <c r="I63" s="44">
        <v>240829.62169199999</v>
      </c>
      <c r="J63" s="74">
        <v>0.647289</v>
      </c>
      <c r="K63" s="44">
        <v>3625</v>
      </c>
      <c r="L63" s="44">
        <v>262000.905379</v>
      </c>
      <c r="M63" s="66">
        <v>0.95972400000000002</v>
      </c>
      <c r="N63" s="43">
        <v>0</v>
      </c>
      <c r="O63" s="44">
        <v>0</v>
      </c>
      <c r="P63" s="74">
        <v>0</v>
      </c>
    </row>
    <row r="64" spans="1:16" ht="15" customHeight="1" x14ac:dyDescent="0.2">
      <c r="A64" s="120"/>
      <c r="B64" s="123"/>
      <c r="C64" s="84" t="s">
        <v>54</v>
      </c>
      <c r="D64" s="44">
        <v>4407</v>
      </c>
      <c r="E64" s="53">
        <v>1</v>
      </c>
      <c r="F64" s="44">
        <v>254553.794872</v>
      </c>
      <c r="G64" s="66">
        <v>0.74699300000000002</v>
      </c>
      <c r="H64" s="43">
        <v>1673</v>
      </c>
      <c r="I64" s="44">
        <v>232378.77286299999</v>
      </c>
      <c r="J64" s="74">
        <v>0.45367600000000002</v>
      </c>
      <c r="K64" s="44">
        <v>2734</v>
      </c>
      <c r="L64" s="44">
        <v>268123.22128699999</v>
      </c>
      <c r="M64" s="66">
        <v>0.926481</v>
      </c>
      <c r="N64" s="43">
        <v>0</v>
      </c>
      <c r="O64" s="44">
        <v>0</v>
      </c>
      <c r="P64" s="74">
        <v>0</v>
      </c>
    </row>
    <row r="65" spans="1:16" ht="15" customHeight="1" x14ac:dyDescent="0.2">
      <c r="A65" s="120"/>
      <c r="B65" s="123"/>
      <c r="C65" s="84" t="s">
        <v>55</v>
      </c>
      <c r="D65" s="44">
        <v>3561</v>
      </c>
      <c r="E65" s="53">
        <v>1</v>
      </c>
      <c r="F65" s="44">
        <v>262882.66975599999</v>
      </c>
      <c r="G65" s="66">
        <v>0.60151600000000005</v>
      </c>
      <c r="H65" s="43">
        <v>1361</v>
      </c>
      <c r="I65" s="44">
        <v>232404.65687000001</v>
      </c>
      <c r="J65" s="74">
        <v>0.27185900000000002</v>
      </c>
      <c r="K65" s="44">
        <v>2200</v>
      </c>
      <c r="L65" s="44">
        <v>281737.47681800002</v>
      </c>
      <c r="M65" s="66">
        <v>0.80545500000000003</v>
      </c>
      <c r="N65" s="43">
        <v>0</v>
      </c>
      <c r="O65" s="44">
        <v>0</v>
      </c>
      <c r="P65" s="74">
        <v>0</v>
      </c>
    </row>
    <row r="66" spans="1:16" s="3" customFormat="1" ht="15" customHeight="1" x14ac:dyDescent="0.2">
      <c r="A66" s="120"/>
      <c r="B66" s="123"/>
      <c r="C66" s="84" t="s">
        <v>56</v>
      </c>
      <c r="D66" s="35">
        <v>5482</v>
      </c>
      <c r="E66" s="55">
        <v>1</v>
      </c>
      <c r="F66" s="35">
        <v>260431.36574199999</v>
      </c>
      <c r="G66" s="68">
        <v>0.34567700000000001</v>
      </c>
      <c r="H66" s="43">
        <v>2230</v>
      </c>
      <c r="I66" s="44">
        <v>216483.727354</v>
      </c>
      <c r="J66" s="74">
        <v>7.7130000000000004E-2</v>
      </c>
      <c r="K66" s="35">
        <v>3252</v>
      </c>
      <c r="L66" s="35">
        <v>290567.66143899999</v>
      </c>
      <c r="M66" s="68">
        <v>0.52982799999999997</v>
      </c>
      <c r="N66" s="43">
        <v>0</v>
      </c>
      <c r="O66" s="44">
        <v>0</v>
      </c>
      <c r="P66" s="74">
        <v>0</v>
      </c>
    </row>
    <row r="67" spans="1:16" s="3" customFormat="1" ht="15" customHeight="1" x14ac:dyDescent="0.2">
      <c r="A67" s="121"/>
      <c r="B67" s="124"/>
      <c r="C67" s="85" t="s">
        <v>9</v>
      </c>
      <c r="D67" s="46">
        <v>50117</v>
      </c>
      <c r="E67" s="54">
        <v>1</v>
      </c>
      <c r="F67" s="46">
        <v>233383.393679</v>
      </c>
      <c r="G67" s="67">
        <v>0.56842999999999999</v>
      </c>
      <c r="H67" s="87">
        <v>19202</v>
      </c>
      <c r="I67" s="46">
        <v>227927.72435199999</v>
      </c>
      <c r="J67" s="75">
        <v>0.49145899999999998</v>
      </c>
      <c r="K67" s="46">
        <v>30915</v>
      </c>
      <c r="L67" s="46">
        <v>236772.032282</v>
      </c>
      <c r="M67" s="67">
        <v>0.61623799999999995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90" priority="30" operator="notEqual">
      <formula>H8+K8+N8</formula>
    </cfRule>
  </conditionalFormatting>
  <conditionalFormatting sqref="D20:D30">
    <cfRule type="cellIs" dxfId="189" priority="29" operator="notEqual">
      <formula>H20+K20+N20</formula>
    </cfRule>
  </conditionalFormatting>
  <conditionalFormatting sqref="D32:D42">
    <cfRule type="cellIs" dxfId="188" priority="28" operator="notEqual">
      <formula>H32+K32+N32</formula>
    </cfRule>
  </conditionalFormatting>
  <conditionalFormatting sqref="D44:D54">
    <cfRule type="cellIs" dxfId="187" priority="27" operator="notEqual">
      <formula>H44+K44+N44</formula>
    </cfRule>
  </conditionalFormatting>
  <conditionalFormatting sqref="D56:D66">
    <cfRule type="cellIs" dxfId="186" priority="26" operator="notEqual">
      <formula>H56+K56+N56</formula>
    </cfRule>
  </conditionalFormatting>
  <conditionalFormatting sqref="D19">
    <cfRule type="cellIs" dxfId="185" priority="25" operator="notEqual">
      <formula>SUM(D8:D18)</formula>
    </cfRule>
  </conditionalFormatting>
  <conditionalFormatting sqref="D31">
    <cfRule type="cellIs" dxfId="184" priority="24" operator="notEqual">
      <formula>H31+K31+N31</formula>
    </cfRule>
  </conditionalFormatting>
  <conditionalFormatting sqref="D31">
    <cfRule type="cellIs" dxfId="183" priority="23" operator="notEqual">
      <formula>SUM(D20:D30)</formula>
    </cfRule>
  </conditionalFormatting>
  <conditionalFormatting sqref="D43">
    <cfRule type="cellIs" dxfId="182" priority="22" operator="notEqual">
      <formula>H43+K43+N43</formula>
    </cfRule>
  </conditionalFormatting>
  <conditionalFormatting sqref="D43">
    <cfRule type="cellIs" dxfId="181" priority="21" operator="notEqual">
      <formula>SUM(D32:D42)</formula>
    </cfRule>
  </conditionalFormatting>
  <conditionalFormatting sqref="D55">
    <cfRule type="cellIs" dxfId="180" priority="20" operator="notEqual">
      <formula>H55+K55+N55</formula>
    </cfRule>
  </conditionalFormatting>
  <conditionalFormatting sqref="D55">
    <cfRule type="cellIs" dxfId="179" priority="19" operator="notEqual">
      <formula>SUM(D44:D54)</formula>
    </cfRule>
  </conditionalFormatting>
  <conditionalFormatting sqref="D67">
    <cfRule type="cellIs" dxfId="178" priority="18" operator="notEqual">
      <formula>H67+K67+N67</formula>
    </cfRule>
  </conditionalFormatting>
  <conditionalFormatting sqref="D67">
    <cfRule type="cellIs" dxfId="177" priority="17" operator="notEqual">
      <formula>SUM(D56:D66)</formula>
    </cfRule>
  </conditionalFormatting>
  <conditionalFormatting sqref="H19">
    <cfRule type="cellIs" dxfId="176" priority="16" operator="notEqual">
      <formula>SUM(H8:H18)</formula>
    </cfRule>
  </conditionalFormatting>
  <conditionalFormatting sqref="K19">
    <cfRule type="cellIs" dxfId="175" priority="15" operator="notEqual">
      <formula>SUM(K8:K18)</formula>
    </cfRule>
  </conditionalFormatting>
  <conditionalFormatting sqref="N19">
    <cfRule type="cellIs" dxfId="174" priority="14" operator="notEqual">
      <formula>SUM(N8:N18)</formula>
    </cfRule>
  </conditionalFormatting>
  <conditionalFormatting sqref="H31">
    <cfRule type="cellIs" dxfId="173" priority="13" operator="notEqual">
      <formula>SUM(H20:H30)</formula>
    </cfRule>
  </conditionalFormatting>
  <conditionalFormatting sqref="K31">
    <cfRule type="cellIs" dxfId="172" priority="12" operator="notEqual">
      <formula>SUM(K20:K30)</formula>
    </cfRule>
  </conditionalFormatting>
  <conditionalFormatting sqref="N31">
    <cfRule type="cellIs" dxfId="171" priority="11" operator="notEqual">
      <formula>SUM(N20:N30)</formula>
    </cfRule>
  </conditionalFormatting>
  <conditionalFormatting sqref="H43">
    <cfRule type="cellIs" dxfId="170" priority="10" operator="notEqual">
      <formula>SUM(H32:H42)</formula>
    </cfRule>
  </conditionalFormatting>
  <conditionalFormatting sqref="K43">
    <cfRule type="cellIs" dxfId="169" priority="9" operator="notEqual">
      <formula>SUM(K32:K42)</formula>
    </cfRule>
  </conditionalFormatting>
  <conditionalFormatting sqref="N43">
    <cfRule type="cellIs" dxfId="168" priority="8" operator="notEqual">
      <formula>SUM(N32:N42)</formula>
    </cfRule>
  </conditionalFormatting>
  <conditionalFormatting sqref="H55">
    <cfRule type="cellIs" dxfId="167" priority="7" operator="notEqual">
      <formula>SUM(H44:H54)</formula>
    </cfRule>
  </conditionalFormatting>
  <conditionalFormatting sqref="K55">
    <cfRule type="cellIs" dxfId="166" priority="6" operator="notEqual">
      <formula>SUM(K44:K54)</formula>
    </cfRule>
  </conditionalFormatting>
  <conditionalFormatting sqref="N55">
    <cfRule type="cellIs" dxfId="165" priority="5" operator="notEqual">
      <formula>SUM(N44:N54)</formula>
    </cfRule>
  </conditionalFormatting>
  <conditionalFormatting sqref="H67">
    <cfRule type="cellIs" dxfId="164" priority="4" operator="notEqual">
      <formula>SUM(H56:H66)</formula>
    </cfRule>
  </conditionalFormatting>
  <conditionalFormatting sqref="K67">
    <cfRule type="cellIs" dxfId="163" priority="3" operator="notEqual">
      <formula>SUM(K56:K66)</formula>
    </cfRule>
  </conditionalFormatting>
  <conditionalFormatting sqref="N67">
    <cfRule type="cellIs" dxfId="162" priority="2" operator="notEqual">
      <formula>SUM(N56:N66)</formula>
    </cfRule>
  </conditionalFormatting>
  <conditionalFormatting sqref="D32:D43">
    <cfRule type="cellIs" dxfId="1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74</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v>
      </c>
      <c r="E8" s="53">
        <v>1</v>
      </c>
      <c r="F8" s="44">
        <v>29077.256439000001</v>
      </c>
      <c r="G8" s="66">
        <v>0</v>
      </c>
      <c r="H8" s="43">
        <v>0</v>
      </c>
      <c r="I8" s="44">
        <v>0</v>
      </c>
      <c r="J8" s="74">
        <v>0</v>
      </c>
      <c r="K8" s="44">
        <v>1</v>
      </c>
      <c r="L8" s="44">
        <v>29077.256439000001</v>
      </c>
      <c r="M8" s="66">
        <v>0</v>
      </c>
      <c r="N8" s="43">
        <v>0</v>
      </c>
      <c r="O8" s="44">
        <v>0</v>
      </c>
      <c r="P8" s="74">
        <v>0</v>
      </c>
    </row>
    <row r="9" spans="1:16" ht="15" customHeight="1" x14ac:dyDescent="0.2">
      <c r="A9" s="120"/>
      <c r="B9" s="123"/>
      <c r="C9" s="84" t="s">
        <v>47</v>
      </c>
      <c r="D9" s="44">
        <v>1</v>
      </c>
      <c r="E9" s="53">
        <v>0.14285700000000001</v>
      </c>
      <c r="F9" s="44">
        <v>103501.479097</v>
      </c>
      <c r="G9" s="66">
        <v>0</v>
      </c>
      <c r="H9" s="43">
        <v>0</v>
      </c>
      <c r="I9" s="44">
        <v>0</v>
      </c>
      <c r="J9" s="74">
        <v>0</v>
      </c>
      <c r="K9" s="44">
        <v>1</v>
      </c>
      <c r="L9" s="44">
        <v>103501.479097</v>
      </c>
      <c r="M9" s="66">
        <v>0</v>
      </c>
      <c r="N9" s="43">
        <v>0</v>
      </c>
      <c r="O9" s="44">
        <v>0</v>
      </c>
      <c r="P9" s="74">
        <v>0</v>
      </c>
    </row>
    <row r="10" spans="1:16" ht="15" customHeight="1" x14ac:dyDescent="0.2">
      <c r="A10" s="120"/>
      <c r="B10" s="123"/>
      <c r="C10" s="84" t="s">
        <v>48</v>
      </c>
      <c r="D10" s="44">
        <v>11</v>
      </c>
      <c r="E10" s="53">
        <v>0.16666700000000001</v>
      </c>
      <c r="F10" s="44">
        <v>157116.148919</v>
      </c>
      <c r="G10" s="66">
        <v>9.0909000000000004E-2</v>
      </c>
      <c r="H10" s="43">
        <v>7</v>
      </c>
      <c r="I10" s="44">
        <v>162891.455101</v>
      </c>
      <c r="J10" s="74">
        <v>0.14285700000000001</v>
      </c>
      <c r="K10" s="44">
        <v>4</v>
      </c>
      <c r="L10" s="44">
        <v>147009.363102</v>
      </c>
      <c r="M10" s="66">
        <v>0</v>
      </c>
      <c r="N10" s="43">
        <v>0</v>
      </c>
      <c r="O10" s="44">
        <v>0</v>
      </c>
      <c r="P10" s="74">
        <v>0</v>
      </c>
    </row>
    <row r="11" spans="1:16" ht="15" customHeight="1" x14ac:dyDescent="0.2">
      <c r="A11" s="120"/>
      <c r="B11" s="123"/>
      <c r="C11" s="84" t="s">
        <v>49</v>
      </c>
      <c r="D11" s="44">
        <v>56</v>
      </c>
      <c r="E11" s="53">
        <v>0.208955</v>
      </c>
      <c r="F11" s="44">
        <v>187426.889214</v>
      </c>
      <c r="G11" s="66">
        <v>0.33928599999999998</v>
      </c>
      <c r="H11" s="43">
        <v>30</v>
      </c>
      <c r="I11" s="44">
        <v>201654.99788499999</v>
      </c>
      <c r="J11" s="74">
        <v>0.43333300000000002</v>
      </c>
      <c r="K11" s="44">
        <v>26</v>
      </c>
      <c r="L11" s="44">
        <v>171009.840749</v>
      </c>
      <c r="M11" s="66">
        <v>0.230769</v>
      </c>
      <c r="N11" s="43">
        <v>0</v>
      </c>
      <c r="O11" s="44">
        <v>0</v>
      </c>
      <c r="P11" s="74">
        <v>0</v>
      </c>
    </row>
    <row r="12" spans="1:16" ht="15" customHeight="1" x14ac:dyDescent="0.2">
      <c r="A12" s="120"/>
      <c r="B12" s="123"/>
      <c r="C12" s="84" t="s">
        <v>50</v>
      </c>
      <c r="D12" s="44">
        <v>65</v>
      </c>
      <c r="E12" s="53">
        <v>0.12149500000000001</v>
      </c>
      <c r="F12" s="44">
        <v>184181.12478799999</v>
      </c>
      <c r="G12" s="66">
        <v>0.27692299999999997</v>
      </c>
      <c r="H12" s="43">
        <v>25</v>
      </c>
      <c r="I12" s="44">
        <v>195309.44594999999</v>
      </c>
      <c r="J12" s="74">
        <v>0.44</v>
      </c>
      <c r="K12" s="44">
        <v>40</v>
      </c>
      <c r="L12" s="44">
        <v>177225.92406200001</v>
      </c>
      <c r="M12" s="66">
        <v>0.17499999999999999</v>
      </c>
      <c r="N12" s="43">
        <v>0</v>
      </c>
      <c r="O12" s="44">
        <v>0</v>
      </c>
      <c r="P12" s="74">
        <v>0</v>
      </c>
    </row>
    <row r="13" spans="1:16" ht="15" customHeight="1" x14ac:dyDescent="0.2">
      <c r="A13" s="120"/>
      <c r="B13" s="123"/>
      <c r="C13" s="84" t="s">
        <v>51</v>
      </c>
      <c r="D13" s="44">
        <v>49</v>
      </c>
      <c r="E13" s="53">
        <v>8.1667000000000003E-2</v>
      </c>
      <c r="F13" s="44">
        <v>221496.73151300001</v>
      </c>
      <c r="G13" s="66">
        <v>0.57142899999999996</v>
      </c>
      <c r="H13" s="43">
        <v>16</v>
      </c>
      <c r="I13" s="44">
        <v>250623.44951499999</v>
      </c>
      <c r="J13" s="74">
        <v>0.75</v>
      </c>
      <c r="K13" s="44">
        <v>33</v>
      </c>
      <c r="L13" s="44">
        <v>207374.686422</v>
      </c>
      <c r="M13" s="66">
        <v>0.484848</v>
      </c>
      <c r="N13" s="43">
        <v>0</v>
      </c>
      <c r="O13" s="44">
        <v>0</v>
      </c>
      <c r="P13" s="74">
        <v>0</v>
      </c>
    </row>
    <row r="14" spans="1:16" s="3" customFormat="1" ht="15" customHeight="1" x14ac:dyDescent="0.2">
      <c r="A14" s="120"/>
      <c r="B14" s="123"/>
      <c r="C14" s="84" t="s">
        <v>52</v>
      </c>
      <c r="D14" s="35">
        <v>49</v>
      </c>
      <c r="E14" s="55">
        <v>7.7044000000000001E-2</v>
      </c>
      <c r="F14" s="35">
        <v>209082.07783900001</v>
      </c>
      <c r="G14" s="68">
        <v>0.53061199999999997</v>
      </c>
      <c r="H14" s="43">
        <v>14</v>
      </c>
      <c r="I14" s="44">
        <v>195314.68438399999</v>
      </c>
      <c r="J14" s="74">
        <v>0.35714299999999999</v>
      </c>
      <c r="K14" s="35">
        <v>35</v>
      </c>
      <c r="L14" s="35">
        <v>214589.035221</v>
      </c>
      <c r="M14" s="68">
        <v>0.6</v>
      </c>
      <c r="N14" s="43">
        <v>0</v>
      </c>
      <c r="O14" s="44">
        <v>0</v>
      </c>
      <c r="P14" s="74">
        <v>0</v>
      </c>
    </row>
    <row r="15" spans="1:16" ht="15" customHeight="1" x14ac:dyDescent="0.2">
      <c r="A15" s="120"/>
      <c r="B15" s="123"/>
      <c r="C15" s="84" t="s">
        <v>53</v>
      </c>
      <c r="D15" s="44">
        <v>34</v>
      </c>
      <c r="E15" s="53">
        <v>5.9545000000000001E-2</v>
      </c>
      <c r="F15" s="44">
        <v>238593.34497100001</v>
      </c>
      <c r="G15" s="66">
        <v>0.88235300000000005</v>
      </c>
      <c r="H15" s="43">
        <v>13</v>
      </c>
      <c r="I15" s="44">
        <v>268004.70374999999</v>
      </c>
      <c r="J15" s="74">
        <v>0.92307700000000004</v>
      </c>
      <c r="K15" s="44">
        <v>21</v>
      </c>
      <c r="L15" s="44">
        <v>220386.313345</v>
      </c>
      <c r="M15" s="66">
        <v>0.85714299999999999</v>
      </c>
      <c r="N15" s="43">
        <v>0</v>
      </c>
      <c r="O15" s="44">
        <v>0</v>
      </c>
      <c r="P15" s="74">
        <v>0</v>
      </c>
    </row>
    <row r="16" spans="1:16" ht="15" customHeight="1" x14ac:dyDescent="0.2">
      <c r="A16" s="120"/>
      <c r="B16" s="123"/>
      <c r="C16" s="84" t="s">
        <v>54</v>
      </c>
      <c r="D16" s="44">
        <v>31</v>
      </c>
      <c r="E16" s="53">
        <v>7.6543E-2</v>
      </c>
      <c r="F16" s="44">
        <v>239418.57574999999</v>
      </c>
      <c r="G16" s="66">
        <v>0.64516099999999998</v>
      </c>
      <c r="H16" s="43">
        <v>14</v>
      </c>
      <c r="I16" s="44">
        <v>203361.720191</v>
      </c>
      <c r="J16" s="74">
        <v>0.35714299999999999</v>
      </c>
      <c r="K16" s="44">
        <v>17</v>
      </c>
      <c r="L16" s="44">
        <v>269112.45679899998</v>
      </c>
      <c r="M16" s="66">
        <v>0.88235300000000005</v>
      </c>
      <c r="N16" s="43">
        <v>0</v>
      </c>
      <c r="O16" s="44">
        <v>0</v>
      </c>
      <c r="P16" s="74">
        <v>0</v>
      </c>
    </row>
    <row r="17" spans="1:16" ht="15" customHeight="1" x14ac:dyDescent="0.2">
      <c r="A17" s="120"/>
      <c r="B17" s="123"/>
      <c r="C17" s="84" t="s">
        <v>55</v>
      </c>
      <c r="D17" s="44">
        <v>32</v>
      </c>
      <c r="E17" s="53">
        <v>0.104918</v>
      </c>
      <c r="F17" s="44">
        <v>234064.575664</v>
      </c>
      <c r="G17" s="66">
        <v>0.46875</v>
      </c>
      <c r="H17" s="43">
        <v>19</v>
      </c>
      <c r="I17" s="44">
        <v>219309.21371899999</v>
      </c>
      <c r="J17" s="74">
        <v>0.15789500000000001</v>
      </c>
      <c r="K17" s="44">
        <v>13</v>
      </c>
      <c r="L17" s="44">
        <v>255630.10466000001</v>
      </c>
      <c r="M17" s="66">
        <v>0.92307700000000004</v>
      </c>
      <c r="N17" s="43">
        <v>0</v>
      </c>
      <c r="O17" s="44">
        <v>0</v>
      </c>
      <c r="P17" s="74">
        <v>0</v>
      </c>
    </row>
    <row r="18" spans="1:16" s="3" customFormat="1" ht="15" customHeight="1" x14ac:dyDescent="0.2">
      <c r="A18" s="120"/>
      <c r="B18" s="123"/>
      <c r="C18" s="84" t="s">
        <v>56</v>
      </c>
      <c r="D18" s="35">
        <v>27</v>
      </c>
      <c r="E18" s="55">
        <v>6.7669000000000007E-2</v>
      </c>
      <c r="F18" s="35">
        <v>236682.18983700001</v>
      </c>
      <c r="G18" s="68">
        <v>0.25925900000000002</v>
      </c>
      <c r="H18" s="43">
        <v>7</v>
      </c>
      <c r="I18" s="44">
        <v>217252.27137</v>
      </c>
      <c r="J18" s="74">
        <v>0</v>
      </c>
      <c r="K18" s="35">
        <v>20</v>
      </c>
      <c r="L18" s="35">
        <v>243482.66130099999</v>
      </c>
      <c r="M18" s="68">
        <v>0.35</v>
      </c>
      <c r="N18" s="43">
        <v>0</v>
      </c>
      <c r="O18" s="44">
        <v>0</v>
      </c>
      <c r="P18" s="74">
        <v>0</v>
      </c>
    </row>
    <row r="19" spans="1:16" s="3" customFormat="1" ht="15" customHeight="1" x14ac:dyDescent="0.2">
      <c r="A19" s="121"/>
      <c r="B19" s="124"/>
      <c r="C19" s="85" t="s">
        <v>9</v>
      </c>
      <c r="D19" s="46">
        <v>356</v>
      </c>
      <c r="E19" s="54">
        <v>9.3856999999999996E-2</v>
      </c>
      <c r="F19" s="46">
        <v>210229.02265</v>
      </c>
      <c r="G19" s="67">
        <v>0.46067399999999997</v>
      </c>
      <c r="H19" s="87">
        <v>145</v>
      </c>
      <c r="I19" s="46">
        <v>212660.50507799999</v>
      </c>
      <c r="J19" s="75">
        <v>0.42758600000000002</v>
      </c>
      <c r="K19" s="46">
        <v>211</v>
      </c>
      <c r="L19" s="46">
        <v>208558.09870599999</v>
      </c>
      <c r="M19" s="67">
        <v>0.48341200000000001</v>
      </c>
      <c r="N19" s="87">
        <v>0</v>
      </c>
      <c r="O19" s="46">
        <v>0</v>
      </c>
      <c r="P19" s="75">
        <v>0</v>
      </c>
    </row>
    <row r="20" spans="1:16" ht="15" customHeight="1" x14ac:dyDescent="0.2">
      <c r="A20" s="119">
        <v>2</v>
      </c>
      <c r="B20" s="122" t="s">
        <v>57</v>
      </c>
      <c r="C20" s="84" t="s">
        <v>46</v>
      </c>
      <c r="D20" s="44">
        <v>1</v>
      </c>
      <c r="E20" s="53">
        <v>1</v>
      </c>
      <c r="F20" s="44">
        <v>100695</v>
      </c>
      <c r="G20" s="66">
        <v>0</v>
      </c>
      <c r="H20" s="43">
        <v>0</v>
      </c>
      <c r="I20" s="44">
        <v>0</v>
      </c>
      <c r="J20" s="74">
        <v>0</v>
      </c>
      <c r="K20" s="44">
        <v>1</v>
      </c>
      <c r="L20" s="44">
        <v>100695</v>
      </c>
      <c r="M20" s="66">
        <v>0</v>
      </c>
      <c r="N20" s="43">
        <v>0</v>
      </c>
      <c r="O20" s="44">
        <v>0</v>
      </c>
      <c r="P20" s="74">
        <v>0</v>
      </c>
    </row>
    <row r="21" spans="1:16" ht="15" customHeight="1" x14ac:dyDescent="0.2">
      <c r="A21" s="120"/>
      <c r="B21" s="123"/>
      <c r="C21" s="84" t="s">
        <v>47</v>
      </c>
      <c r="D21" s="44">
        <v>2</v>
      </c>
      <c r="E21" s="53">
        <v>0.28571400000000002</v>
      </c>
      <c r="F21" s="44">
        <v>105816.5</v>
      </c>
      <c r="G21" s="66">
        <v>0</v>
      </c>
      <c r="H21" s="43">
        <v>1</v>
      </c>
      <c r="I21" s="44">
        <v>112209</v>
      </c>
      <c r="J21" s="74">
        <v>0</v>
      </c>
      <c r="K21" s="44">
        <v>1</v>
      </c>
      <c r="L21" s="44">
        <v>99424</v>
      </c>
      <c r="M21" s="66">
        <v>0</v>
      </c>
      <c r="N21" s="43">
        <v>0</v>
      </c>
      <c r="O21" s="44">
        <v>0</v>
      </c>
      <c r="P21" s="74">
        <v>0</v>
      </c>
    </row>
    <row r="22" spans="1:16" ht="15" customHeight="1" x14ac:dyDescent="0.2">
      <c r="A22" s="120"/>
      <c r="B22" s="123"/>
      <c r="C22" s="84" t="s">
        <v>48</v>
      </c>
      <c r="D22" s="44">
        <v>16</v>
      </c>
      <c r="E22" s="53">
        <v>0.242424</v>
      </c>
      <c r="F22" s="44">
        <v>144828.625</v>
      </c>
      <c r="G22" s="66">
        <v>0</v>
      </c>
      <c r="H22" s="43">
        <v>7</v>
      </c>
      <c r="I22" s="44">
        <v>124639.285714</v>
      </c>
      <c r="J22" s="74">
        <v>0</v>
      </c>
      <c r="K22" s="44">
        <v>9</v>
      </c>
      <c r="L22" s="44">
        <v>160531.44444399999</v>
      </c>
      <c r="M22" s="66">
        <v>0</v>
      </c>
      <c r="N22" s="43">
        <v>0</v>
      </c>
      <c r="O22" s="44">
        <v>0</v>
      </c>
      <c r="P22" s="74">
        <v>0</v>
      </c>
    </row>
    <row r="23" spans="1:16" ht="15" customHeight="1" x14ac:dyDescent="0.2">
      <c r="A23" s="120"/>
      <c r="B23" s="123"/>
      <c r="C23" s="84" t="s">
        <v>49</v>
      </c>
      <c r="D23" s="44">
        <v>20</v>
      </c>
      <c r="E23" s="53">
        <v>7.4626999999999999E-2</v>
      </c>
      <c r="F23" s="44">
        <v>171764.5</v>
      </c>
      <c r="G23" s="66">
        <v>0.15</v>
      </c>
      <c r="H23" s="43">
        <v>9</v>
      </c>
      <c r="I23" s="44">
        <v>169920.11111100001</v>
      </c>
      <c r="J23" s="74">
        <v>0</v>
      </c>
      <c r="K23" s="44">
        <v>11</v>
      </c>
      <c r="L23" s="44">
        <v>173273.54545500001</v>
      </c>
      <c r="M23" s="66">
        <v>0.272727</v>
      </c>
      <c r="N23" s="43">
        <v>0</v>
      </c>
      <c r="O23" s="44">
        <v>0</v>
      </c>
      <c r="P23" s="74">
        <v>0</v>
      </c>
    </row>
    <row r="24" spans="1:16" ht="15" customHeight="1" x14ac:dyDescent="0.2">
      <c r="A24" s="120"/>
      <c r="B24" s="123"/>
      <c r="C24" s="84" t="s">
        <v>50</v>
      </c>
      <c r="D24" s="44">
        <v>19</v>
      </c>
      <c r="E24" s="53">
        <v>3.5513999999999997E-2</v>
      </c>
      <c r="F24" s="44">
        <v>216759.63157900001</v>
      </c>
      <c r="G24" s="66">
        <v>0.47368399999999999</v>
      </c>
      <c r="H24" s="43">
        <v>10</v>
      </c>
      <c r="I24" s="44">
        <v>221119.1</v>
      </c>
      <c r="J24" s="74">
        <v>0.4</v>
      </c>
      <c r="K24" s="44">
        <v>9</v>
      </c>
      <c r="L24" s="44">
        <v>211915.77777799999</v>
      </c>
      <c r="M24" s="66">
        <v>0.55555600000000005</v>
      </c>
      <c r="N24" s="43">
        <v>0</v>
      </c>
      <c r="O24" s="44">
        <v>0</v>
      </c>
      <c r="P24" s="74">
        <v>0</v>
      </c>
    </row>
    <row r="25" spans="1:16" ht="15" customHeight="1" x14ac:dyDescent="0.2">
      <c r="A25" s="120"/>
      <c r="B25" s="123"/>
      <c r="C25" s="84" t="s">
        <v>51</v>
      </c>
      <c r="D25" s="44">
        <v>11</v>
      </c>
      <c r="E25" s="53">
        <v>1.8332999999999999E-2</v>
      </c>
      <c r="F25" s="44">
        <v>225537.63636400001</v>
      </c>
      <c r="G25" s="66">
        <v>0.36363600000000001</v>
      </c>
      <c r="H25" s="43">
        <v>5</v>
      </c>
      <c r="I25" s="44">
        <v>239745</v>
      </c>
      <c r="J25" s="74">
        <v>0.4</v>
      </c>
      <c r="K25" s="44">
        <v>6</v>
      </c>
      <c r="L25" s="44">
        <v>213698.16666700001</v>
      </c>
      <c r="M25" s="66">
        <v>0.33333299999999999</v>
      </c>
      <c r="N25" s="43">
        <v>0</v>
      </c>
      <c r="O25" s="44">
        <v>0</v>
      </c>
      <c r="P25" s="74">
        <v>0</v>
      </c>
    </row>
    <row r="26" spans="1:16" s="3" customFormat="1" ht="15" customHeight="1" x14ac:dyDescent="0.2">
      <c r="A26" s="120"/>
      <c r="B26" s="123"/>
      <c r="C26" s="84" t="s">
        <v>52</v>
      </c>
      <c r="D26" s="35">
        <v>5</v>
      </c>
      <c r="E26" s="55">
        <v>7.8619999999999992E-3</v>
      </c>
      <c r="F26" s="35">
        <v>204509.8</v>
      </c>
      <c r="G26" s="68">
        <v>0.4</v>
      </c>
      <c r="H26" s="43">
        <v>2</v>
      </c>
      <c r="I26" s="44">
        <v>235556.5</v>
      </c>
      <c r="J26" s="74">
        <v>0</v>
      </c>
      <c r="K26" s="35">
        <v>3</v>
      </c>
      <c r="L26" s="35">
        <v>183812</v>
      </c>
      <c r="M26" s="68">
        <v>0.66666700000000001</v>
      </c>
      <c r="N26" s="43">
        <v>0</v>
      </c>
      <c r="O26" s="44">
        <v>0</v>
      </c>
      <c r="P26" s="74">
        <v>0</v>
      </c>
    </row>
    <row r="27" spans="1:16" ht="15" customHeight="1" x14ac:dyDescent="0.2">
      <c r="A27" s="120"/>
      <c r="B27" s="123"/>
      <c r="C27" s="84" t="s">
        <v>53</v>
      </c>
      <c r="D27" s="44">
        <v>8</v>
      </c>
      <c r="E27" s="53">
        <v>1.4010999999999999E-2</v>
      </c>
      <c r="F27" s="44">
        <v>198842.875</v>
      </c>
      <c r="G27" s="66">
        <v>0.375</v>
      </c>
      <c r="H27" s="43">
        <v>2</v>
      </c>
      <c r="I27" s="44">
        <v>216278.5</v>
      </c>
      <c r="J27" s="74">
        <v>1</v>
      </c>
      <c r="K27" s="44">
        <v>6</v>
      </c>
      <c r="L27" s="44">
        <v>193031</v>
      </c>
      <c r="M27" s="66">
        <v>0.16666700000000001</v>
      </c>
      <c r="N27" s="43">
        <v>0</v>
      </c>
      <c r="O27" s="44">
        <v>0</v>
      </c>
      <c r="P27" s="74">
        <v>0</v>
      </c>
    </row>
    <row r="28" spans="1:16" ht="15" customHeight="1" x14ac:dyDescent="0.2">
      <c r="A28" s="120"/>
      <c r="B28" s="123"/>
      <c r="C28" s="84" t="s">
        <v>54</v>
      </c>
      <c r="D28" s="44">
        <v>3</v>
      </c>
      <c r="E28" s="53">
        <v>7.4070000000000004E-3</v>
      </c>
      <c r="F28" s="44">
        <v>230864.33333299999</v>
      </c>
      <c r="G28" s="66">
        <v>0</v>
      </c>
      <c r="H28" s="43">
        <v>1</v>
      </c>
      <c r="I28" s="44">
        <v>235775</v>
      </c>
      <c r="J28" s="74">
        <v>0</v>
      </c>
      <c r="K28" s="44">
        <v>2</v>
      </c>
      <c r="L28" s="44">
        <v>228409</v>
      </c>
      <c r="M28" s="66">
        <v>0</v>
      </c>
      <c r="N28" s="43">
        <v>0</v>
      </c>
      <c r="O28" s="44">
        <v>0</v>
      </c>
      <c r="P28" s="74">
        <v>0</v>
      </c>
    </row>
    <row r="29" spans="1:16" ht="15" customHeight="1" x14ac:dyDescent="0.2">
      <c r="A29" s="120"/>
      <c r="B29" s="123"/>
      <c r="C29" s="84" t="s">
        <v>55</v>
      </c>
      <c r="D29" s="44">
        <v>1</v>
      </c>
      <c r="E29" s="53">
        <v>3.2789999999999998E-3</v>
      </c>
      <c r="F29" s="44">
        <v>239269</v>
      </c>
      <c r="G29" s="66">
        <v>0</v>
      </c>
      <c r="H29" s="43">
        <v>0</v>
      </c>
      <c r="I29" s="44">
        <v>0</v>
      </c>
      <c r="J29" s="74">
        <v>0</v>
      </c>
      <c r="K29" s="44">
        <v>1</v>
      </c>
      <c r="L29" s="44">
        <v>239269</v>
      </c>
      <c r="M29" s="66">
        <v>0</v>
      </c>
      <c r="N29" s="43">
        <v>0</v>
      </c>
      <c r="O29" s="44">
        <v>0</v>
      </c>
      <c r="P29" s="74">
        <v>0</v>
      </c>
    </row>
    <row r="30" spans="1:16" s="3" customFormat="1" ht="15" customHeight="1" x14ac:dyDescent="0.2">
      <c r="A30" s="120"/>
      <c r="B30" s="123"/>
      <c r="C30" s="84" t="s">
        <v>56</v>
      </c>
      <c r="D30" s="35">
        <v>1</v>
      </c>
      <c r="E30" s="55">
        <v>2.506E-3</v>
      </c>
      <c r="F30" s="35">
        <v>254953</v>
      </c>
      <c r="G30" s="68">
        <v>0</v>
      </c>
      <c r="H30" s="43">
        <v>0</v>
      </c>
      <c r="I30" s="44">
        <v>0</v>
      </c>
      <c r="J30" s="74">
        <v>0</v>
      </c>
      <c r="K30" s="35">
        <v>1</v>
      </c>
      <c r="L30" s="35">
        <v>254953</v>
      </c>
      <c r="M30" s="68">
        <v>0</v>
      </c>
      <c r="N30" s="43">
        <v>0</v>
      </c>
      <c r="O30" s="44">
        <v>0</v>
      </c>
      <c r="P30" s="74">
        <v>0</v>
      </c>
    </row>
    <row r="31" spans="1:16" s="3" customFormat="1" ht="15" customHeight="1" x14ac:dyDescent="0.2">
      <c r="A31" s="121"/>
      <c r="B31" s="124"/>
      <c r="C31" s="85" t="s">
        <v>9</v>
      </c>
      <c r="D31" s="46">
        <v>87</v>
      </c>
      <c r="E31" s="54">
        <v>2.2936999999999999E-2</v>
      </c>
      <c r="F31" s="46">
        <v>189245.172414</v>
      </c>
      <c r="G31" s="67">
        <v>0.24137900000000001</v>
      </c>
      <c r="H31" s="87">
        <v>37</v>
      </c>
      <c r="I31" s="46">
        <v>190900.70270299999</v>
      </c>
      <c r="J31" s="75">
        <v>0.21621599999999999</v>
      </c>
      <c r="K31" s="46">
        <v>50</v>
      </c>
      <c r="L31" s="46">
        <v>188020.08</v>
      </c>
      <c r="M31" s="67">
        <v>0.26</v>
      </c>
      <c r="N31" s="87">
        <v>0</v>
      </c>
      <c r="O31" s="46">
        <v>0</v>
      </c>
      <c r="P31" s="75">
        <v>0</v>
      </c>
    </row>
    <row r="32" spans="1:16" ht="15" customHeight="1" x14ac:dyDescent="0.2">
      <c r="A32" s="119">
        <v>3</v>
      </c>
      <c r="B32" s="122" t="s">
        <v>58</v>
      </c>
      <c r="C32" s="84" t="s">
        <v>46</v>
      </c>
      <c r="D32" s="44">
        <v>0</v>
      </c>
      <c r="E32" s="44">
        <v>0</v>
      </c>
      <c r="F32" s="44">
        <v>71617.743560999996</v>
      </c>
      <c r="G32" s="66">
        <v>0</v>
      </c>
      <c r="H32" s="43">
        <v>0</v>
      </c>
      <c r="I32" s="44">
        <v>0</v>
      </c>
      <c r="J32" s="74">
        <v>0</v>
      </c>
      <c r="K32" s="44">
        <v>0</v>
      </c>
      <c r="L32" s="44">
        <v>71617.743560999996</v>
      </c>
      <c r="M32" s="66">
        <v>0</v>
      </c>
      <c r="N32" s="43">
        <v>0</v>
      </c>
      <c r="O32" s="44">
        <v>0</v>
      </c>
      <c r="P32" s="74">
        <v>0</v>
      </c>
    </row>
    <row r="33" spans="1:16" ht="15" customHeight="1" x14ac:dyDescent="0.2">
      <c r="A33" s="120"/>
      <c r="B33" s="123"/>
      <c r="C33" s="84" t="s">
        <v>47</v>
      </c>
      <c r="D33" s="44">
        <v>1</v>
      </c>
      <c r="E33" s="44">
        <v>0</v>
      </c>
      <c r="F33" s="44">
        <v>2315.0209030000001</v>
      </c>
      <c r="G33" s="66">
        <v>0</v>
      </c>
      <c r="H33" s="43">
        <v>1</v>
      </c>
      <c r="I33" s="44">
        <v>112209</v>
      </c>
      <c r="J33" s="74">
        <v>0</v>
      </c>
      <c r="K33" s="44">
        <v>0</v>
      </c>
      <c r="L33" s="44">
        <v>-4077.4790969999999</v>
      </c>
      <c r="M33" s="66">
        <v>0</v>
      </c>
      <c r="N33" s="43">
        <v>0</v>
      </c>
      <c r="O33" s="44">
        <v>0</v>
      </c>
      <c r="P33" s="74">
        <v>0</v>
      </c>
    </row>
    <row r="34" spans="1:16" ht="15" customHeight="1" x14ac:dyDescent="0.2">
      <c r="A34" s="120"/>
      <c r="B34" s="123"/>
      <c r="C34" s="84" t="s">
        <v>48</v>
      </c>
      <c r="D34" s="44">
        <v>5</v>
      </c>
      <c r="E34" s="44">
        <v>0</v>
      </c>
      <c r="F34" s="44">
        <v>-12287.523918999999</v>
      </c>
      <c r="G34" s="66">
        <v>-9.0909000000000004E-2</v>
      </c>
      <c r="H34" s="43">
        <v>0</v>
      </c>
      <c r="I34" s="44">
        <v>-38252.169386000001</v>
      </c>
      <c r="J34" s="74">
        <v>-0.14285700000000001</v>
      </c>
      <c r="K34" s="44">
        <v>5</v>
      </c>
      <c r="L34" s="44">
        <v>13522.081343</v>
      </c>
      <c r="M34" s="66">
        <v>0</v>
      </c>
      <c r="N34" s="43">
        <v>0</v>
      </c>
      <c r="O34" s="44">
        <v>0</v>
      </c>
      <c r="P34" s="74">
        <v>0</v>
      </c>
    </row>
    <row r="35" spans="1:16" ht="15" customHeight="1" x14ac:dyDescent="0.2">
      <c r="A35" s="120"/>
      <c r="B35" s="123"/>
      <c r="C35" s="84" t="s">
        <v>49</v>
      </c>
      <c r="D35" s="44">
        <v>-36</v>
      </c>
      <c r="E35" s="44">
        <v>0</v>
      </c>
      <c r="F35" s="44">
        <v>-15662.389214000001</v>
      </c>
      <c r="G35" s="66">
        <v>-0.18928600000000001</v>
      </c>
      <c r="H35" s="43">
        <v>-21</v>
      </c>
      <c r="I35" s="44">
        <v>-31734.886773999999</v>
      </c>
      <c r="J35" s="74">
        <v>-0.43333300000000002</v>
      </c>
      <c r="K35" s="44">
        <v>-15</v>
      </c>
      <c r="L35" s="44">
        <v>2263.704706</v>
      </c>
      <c r="M35" s="66">
        <v>4.1958000000000002E-2</v>
      </c>
      <c r="N35" s="43">
        <v>0</v>
      </c>
      <c r="O35" s="44">
        <v>0</v>
      </c>
      <c r="P35" s="74">
        <v>0</v>
      </c>
    </row>
    <row r="36" spans="1:16" ht="15" customHeight="1" x14ac:dyDescent="0.2">
      <c r="A36" s="120"/>
      <c r="B36" s="123"/>
      <c r="C36" s="84" t="s">
        <v>50</v>
      </c>
      <c r="D36" s="44">
        <v>-46</v>
      </c>
      <c r="E36" s="44">
        <v>0</v>
      </c>
      <c r="F36" s="44">
        <v>32578.506791</v>
      </c>
      <c r="G36" s="66">
        <v>0.19676099999999999</v>
      </c>
      <c r="H36" s="43">
        <v>-15</v>
      </c>
      <c r="I36" s="44">
        <v>25809.654050000001</v>
      </c>
      <c r="J36" s="74">
        <v>-0.04</v>
      </c>
      <c r="K36" s="44">
        <v>-31</v>
      </c>
      <c r="L36" s="44">
        <v>34689.853715999998</v>
      </c>
      <c r="M36" s="66">
        <v>0.38055600000000001</v>
      </c>
      <c r="N36" s="43">
        <v>0</v>
      </c>
      <c r="O36" s="44">
        <v>0</v>
      </c>
      <c r="P36" s="74">
        <v>0</v>
      </c>
    </row>
    <row r="37" spans="1:16" ht="15" customHeight="1" x14ac:dyDescent="0.2">
      <c r="A37" s="120"/>
      <c r="B37" s="123"/>
      <c r="C37" s="84" t="s">
        <v>51</v>
      </c>
      <c r="D37" s="44">
        <v>-38</v>
      </c>
      <c r="E37" s="44">
        <v>0</v>
      </c>
      <c r="F37" s="44">
        <v>4040.9048499999999</v>
      </c>
      <c r="G37" s="66">
        <v>-0.207792</v>
      </c>
      <c r="H37" s="43">
        <v>-11</v>
      </c>
      <c r="I37" s="44">
        <v>-10878.449515</v>
      </c>
      <c r="J37" s="74">
        <v>-0.35</v>
      </c>
      <c r="K37" s="44">
        <v>-27</v>
      </c>
      <c r="L37" s="44">
        <v>6323.4802449999997</v>
      </c>
      <c r="M37" s="66">
        <v>-0.15151500000000001</v>
      </c>
      <c r="N37" s="43">
        <v>0</v>
      </c>
      <c r="O37" s="44">
        <v>0</v>
      </c>
      <c r="P37" s="74">
        <v>0</v>
      </c>
    </row>
    <row r="38" spans="1:16" s="3" customFormat="1" ht="15" customHeight="1" x14ac:dyDescent="0.2">
      <c r="A38" s="120"/>
      <c r="B38" s="123"/>
      <c r="C38" s="84" t="s">
        <v>52</v>
      </c>
      <c r="D38" s="35">
        <v>-44</v>
      </c>
      <c r="E38" s="35">
        <v>0</v>
      </c>
      <c r="F38" s="35">
        <v>-4572.2778390000003</v>
      </c>
      <c r="G38" s="68">
        <v>-0.13061200000000001</v>
      </c>
      <c r="H38" s="43">
        <v>-12</v>
      </c>
      <c r="I38" s="44">
        <v>40241.815616</v>
      </c>
      <c r="J38" s="74">
        <v>-0.35714299999999999</v>
      </c>
      <c r="K38" s="35">
        <v>-32</v>
      </c>
      <c r="L38" s="35">
        <v>-30777.035220999998</v>
      </c>
      <c r="M38" s="68">
        <v>6.6667000000000004E-2</v>
      </c>
      <c r="N38" s="43">
        <v>0</v>
      </c>
      <c r="O38" s="44">
        <v>0</v>
      </c>
      <c r="P38" s="74">
        <v>0</v>
      </c>
    </row>
    <row r="39" spans="1:16" ht="15" customHeight="1" x14ac:dyDescent="0.2">
      <c r="A39" s="120"/>
      <c r="B39" s="123"/>
      <c r="C39" s="84" t="s">
        <v>53</v>
      </c>
      <c r="D39" s="44">
        <v>-26</v>
      </c>
      <c r="E39" s="44">
        <v>0</v>
      </c>
      <c r="F39" s="44">
        <v>-39750.469970999999</v>
      </c>
      <c r="G39" s="66">
        <v>-0.50735300000000005</v>
      </c>
      <c r="H39" s="43">
        <v>-11</v>
      </c>
      <c r="I39" s="44">
        <v>-51726.203750000001</v>
      </c>
      <c r="J39" s="74">
        <v>7.6923000000000005E-2</v>
      </c>
      <c r="K39" s="44">
        <v>-15</v>
      </c>
      <c r="L39" s="44">
        <v>-27355.313344999999</v>
      </c>
      <c r="M39" s="66">
        <v>-0.69047599999999998</v>
      </c>
      <c r="N39" s="43">
        <v>0</v>
      </c>
      <c r="O39" s="44">
        <v>0</v>
      </c>
      <c r="P39" s="74">
        <v>0</v>
      </c>
    </row>
    <row r="40" spans="1:16" ht="15" customHeight="1" x14ac:dyDescent="0.2">
      <c r="A40" s="120"/>
      <c r="B40" s="123"/>
      <c r="C40" s="84" t="s">
        <v>54</v>
      </c>
      <c r="D40" s="44">
        <v>-28</v>
      </c>
      <c r="E40" s="44">
        <v>0</v>
      </c>
      <c r="F40" s="44">
        <v>-8554.2424169999995</v>
      </c>
      <c r="G40" s="66">
        <v>-0.64516099999999998</v>
      </c>
      <c r="H40" s="43">
        <v>-13</v>
      </c>
      <c r="I40" s="44">
        <v>32413.279809</v>
      </c>
      <c r="J40" s="74">
        <v>-0.35714299999999999</v>
      </c>
      <c r="K40" s="44">
        <v>-15</v>
      </c>
      <c r="L40" s="44">
        <v>-40703.456799</v>
      </c>
      <c r="M40" s="66">
        <v>-0.88235300000000005</v>
      </c>
      <c r="N40" s="43">
        <v>0</v>
      </c>
      <c r="O40" s="44">
        <v>0</v>
      </c>
      <c r="P40" s="74">
        <v>0</v>
      </c>
    </row>
    <row r="41" spans="1:16" ht="15" customHeight="1" x14ac:dyDescent="0.2">
      <c r="A41" s="120"/>
      <c r="B41" s="123"/>
      <c r="C41" s="84" t="s">
        <v>55</v>
      </c>
      <c r="D41" s="44">
        <v>-31</v>
      </c>
      <c r="E41" s="44">
        <v>0</v>
      </c>
      <c r="F41" s="44">
        <v>5204.424336</v>
      </c>
      <c r="G41" s="66">
        <v>-0.46875</v>
      </c>
      <c r="H41" s="43">
        <v>-19</v>
      </c>
      <c r="I41" s="44">
        <v>-219309.21371899999</v>
      </c>
      <c r="J41" s="74">
        <v>-0.15789500000000001</v>
      </c>
      <c r="K41" s="44">
        <v>-12</v>
      </c>
      <c r="L41" s="44">
        <v>-16361.104660000001</v>
      </c>
      <c r="M41" s="66">
        <v>-0.92307700000000004</v>
      </c>
      <c r="N41" s="43">
        <v>0</v>
      </c>
      <c r="O41" s="44">
        <v>0</v>
      </c>
      <c r="P41" s="74">
        <v>0</v>
      </c>
    </row>
    <row r="42" spans="1:16" s="3" customFormat="1" ht="15" customHeight="1" x14ac:dyDescent="0.2">
      <c r="A42" s="120"/>
      <c r="B42" s="123"/>
      <c r="C42" s="84" t="s">
        <v>56</v>
      </c>
      <c r="D42" s="35">
        <v>-26</v>
      </c>
      <c r="E42" s="35">
        <v>0</v>
      </c>
      <c r="F42" s="35">
        <v>18270.810162999998</v>
      </c>
      <c r="G42" s="68">
        <v>-0.25925900000000002</v>
      </c>
      <c r="H42" s="43">
        <v>-7</v>
      </c>
      <c r="I42" s="44">
        <v>-217252.27137</v>
      </c>
      <c r="J42" s="74">
        <v>0</v>
      </c>
      <c r="K42" s="35">
        <v>-19</v>
      </c>
      <c r="L42" s="35">
        <v>11470.338699</v>
      </c>
      <c r="M42" s="68">
        <v>-0.35</v>
      </c>
      <c r="N42" s="43">
        <v>0</v>
      </c>
      <c r="O42" s="44">
        <v>0</v>
      </c>
      <c r="P42" s="74">
        <v>0</v>
      </c>
    </row>
    <row r="43" spans="1:16" s="3" customFormat="1" ht="15" customHeight="1" x14ac:dyDescent="0.2">
      <c r="A43" s="121"/>
      <c r="B43" s="124"/>
      <c r="C43" s="85" t="s">
        <v>9</v>
      </c>
      <c r="D43" s="46">
        <v>-269</v>
      </c>
      <c r="E43" s="46">
        <v>0</v>
      </c>
      <c r="F43" s="46">
        <v>-20983.850235999998</v>
      </c>
      <c r="G43" s="67">
        <v>-0.21929499999999999</v>
      </c>
      <c r="H43" s="87">
        <v>-108</v>
      </c>
      <c r="I43" s="46">
        <v>-21759.802374999999</v>
      </c>
      <c r="J43" s="75">
        <v>-0.21137</v>
      </c>
      <c r="K43" s="46">
        <v>-161</v>
      </c>
      <c r="L43" s="46">
        <v>-20538.018705999999</v>
      </c>
      <c r="M43" s="67">
        <v>-0.223412</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4</v>
      </c>
      <c r="E46" s="53">
        <v>6.0606E-2</v>
      </c>
      <c r="F46" s="44">
        <v>196733.75</v>
      </c>
      <c r="G46" s="66">
        <v>0</v>
      </c>
      <c r="H46" s="43">
        <v>2</v>
      </c>
      <c r="I46" s="44">
        <v>226404</v>
      </c>
      <c r="J46" s="74">
        <v>0</v>
      </c>
      <c r="K46" s="44">
        <v>2</v>
      </c>
      <c r="L46" s="44">
        <v>167063.5</v>
      </c>
      <c r="M46" s="66">
        <v>0</v>
      </c>
      <c r="N46" s="43">
        <v>0</v>
      </c>
      <c r="O46" s="44">
        <v>0</v>
      </c>
      <c r="P46" s="74">
        <v>0</v>
      </c>
    </row>
    <row r="47" spans="1:16" ht="15" customHeight="1" x14ac:dyDescent="0.2">
      <c r="A47" s="120"/>
      <c r="B47" s="123"/>
      <c r="C47" s="84" t="s">
        <v>49</v>
      </c>
      <c r="D47" s="44">
        <v>15</v>
      </c>
      <c r="E47" s="53">
        <v>5.5969999999999999E-2</v>
      </c>
      <c r="F47" s="44">
        <v>198474.66666700001</v>
      </c>
      <c r="G47" s="66">
        <v>0.26666699999999999</v>
      </c>
      <c r="H47" s="43">
        <v>5</v>
      </c>
      <c r="I47" s="44">
        <v>234662.8</v>
      </c>
      <c r="J47" s="74">
        <v>0.4</v>
      </c>
      <c r="K47" s="44">
        <v>10</v>
      </c>
      <c r="L47" s="44">
        <v>180380.6</v>
      </c>
      <c r="M47" s="66">
        <v>0.2</v>
      </c>
      <c r="N47" s="43">
        <v>0</v>
      </c>
      <c r="O47" s="44">
        <v>0</v>
      </c>
      <c r="P47" s="74">
        <v>0</v>
      </c>
    </row>
    <row r="48" spans="1:16" ht="15" customHeight="1" x14ac:dyDescent="0.2">
      <c r="A48" s="120"/>
      <c r="B48" s="123"/>
      <c r="C48" s="84" t="s">
        <v>50</v>
      </c>
      <c r="D48" s="44">
        <v>29</v>
      </c>
      <c r="E48" s="53">
        <v>5.4205999999999997E-2</v>
      </c>
      <c r="F48" s="44">
        <v>223387.75862099999</v>
      </c>
      <c r="G48" s="66">
        <v>0.37930999999999998</v>
      </c>
      <c r="H48" s="43">
        <v>8</v>
      </c>
      <c r="I48" s="44">
        <v>248128.375</v>
      </c>
      <c r="J48" s="74">
        <v>0.625</v>
      </c>
      <c r="K48" s="44">
        <v>21</v>
      </c>
      <c r="L48" s="44">
        <v>213962.76190499999</v>
      </c>
      <c r="M48" s="66">
        <v>0.28571400000000002</v>
      </c>
      <c r="N48" s="43">
        <v>0</v>
      </c>
      <c r="O48" s="44">
        <v>0</v>
      </c>
      <c r="P48" s="74">
        <v>0</v>
      </c>
    </row>
    <row r="49" spans="1:16" ht="15" customHeight="1" x14ac:dyDescent="0.2">
      <c r="A49" s="120"/>
      <c r="B49" s="123"/>
      <c r="C49" s="84" t="s">
        <v>51</v>
      </c>
      <c r="D49" s="44">
        <v>14</v>
      </c>
      <c r="E49" s="53">
        <v>2.3333E-2</v>
      </c>
      <c r="F49" s="44">
        <v>222736.928571</v>
      </c>
      <c r="G49" s="66">
        <v>0.35714299999999999</v>
      </c>
      <c r="H49" s="43">
        <v>3</v>
      </c>
      <c r="I49" s="44">
        <v>226404</v>
      </c>
      <c r="J49" s="74">
        <v>0.66666700000000001</v>
      </c>
      <c r="K49" s="44">
        <v>11</v>
      </c>
      <c r="L49" s="44">
        <v>221736.81818199999</v>
      </c>
      <c r="M49" s="66">
        <v>0.272727</v>
      </c>
      <c r="N49" s="43">
        <v>0</v>
      </c>
      <c r="O49" s="44">
        <v>0</v>
      </c>
      <c r="P49" s="74">
        <v>0</v>
      </c>
    </row>
    <row r="50" spans="1:16" s="3" customFormat="1" ht="15" customHeight="1" x14ac:dyDescent="0.2">
      <c r="A50" s="120"/>
      <c r="B50" s="123"/>
      <c r="C50" s="84" t="s">
        <v>52</v>
      </c>
      <c r="D50" s="35">
        <v>23</v>
      </c>
      <c r="E50" s="55">
        <v>3.6164000000000002E-2</v>
      </c>
      <c r="F50" s="35">
        <v>240259.65217399999</v>
      </c>
      <c r="G50" s="68">
        <v>0.782609</v>
      </c>
      <c r="H50" s="43">
        <v>7</v>
      </c>
      <c r="I50" s="44">
        <v>254663.285714</v>
      </c>
      <c r="J50" s="74">
        <v>1.428571</v>
      </c>
      <c r="K50" s="35">
        <v>16</v>
      </c>
      <c r="L50" s="35">
        <v>233958.0625</v>
      </c>
      <c r="M50" s="68">
        <v>0.5</v>
      </c>
      <c r="N50" s="43">
        <v>0</v>
      </c>
      <c r="O50" s="44">
        <v>0</v>
      </c>
      <c r="P50" s="74">
        <v>0</v>
      </c>
    </row>
    <row r="51" spans="1:16" ht="15" customHeight="1" x14ac:dyDescent="0.2">
      <c r="A51" s="120"/>
      <c r="B51" s="123"/>
      <c r="C51" s="84" t="s">
        <v>53</v>
      </c>
      <c r="D51" s="44">
        <v>16</v>
      </c>
      <c r="E51" s="53">
        <v>2.8021000000000001E-2</v>
      </c>
      <c r="F51" s="44">
        <v>270006.25</v>
      </c>
      <c r="G51" s="66">
        <v>0.6875</v>
      </c>
      <c r="H51" s="43">
        <v>8</v>
      </c>
      <c r="I51" s="44">
        <v>273177.875</v>
      </c>
      <c r="J51" s="74">
        <v>0.75</v>
      </c>
      <c r="K51" s="44">
        <v>8</v>
      </c>
      <c r="L51" s="44">
        <v>266834.625</v>
      </c>
      <c r="M51" s="66">
        <v>0.625</v>
      </c>
      <c r="N51" s="43">
        <v>0</v>
      </c>
      <c r="O51" s="44">
        <v>0</v>
      </c>
      <c r="P51" s="74">
        <v>0</v>
      </c>
    </row>
    <row r="52" spans="1:16" ht="15" customHeight="1" x14ac:dyDescent="0.2">
      <c r="A52" s="120"/>
      <c r="B52" s="123"/>
      <c r="C52" s="84" t="s">
        <v>54</v>
      </c>
      <c r="D52" s="44">
        <v>6</v>
      </c>
      <c r="E52" s="53">
        <v>1.4815E-2</v>
      </c>
      <c r="F52" s="44">
        <v>213651.5</v>
      </c>
      <c r="G52" s="66">
        <v>0</v>
      </c>
      <c r="H52" s="43">
        <v>3</v>
      </c>
      <c r="I52" s="44">
        <v>215233</v>
      </c>
      <c r="J52" s="74">
        <v>0</v>
      </c>
      <c r="K52" s="44">
        <v>3</v>
      </c>
      <c r="L52" s="44">
        <v>212070</v>
      </c>
      <c r="M52" s="66">
        <v>0</v>
      </c>
      <c r="N52" s="43">
        <v>0</v>
      </c>
      <c r="O52" s="44">
        <v>0</v>
      </c>
      <c r="P52" s="74">
        <v>0</v>
      </c>
    </row>
    <row r="53" spans="1:16" ht="15" customHeight="1" x14ac:dyDescent="0.2">
      <c r="A53" s="120"/>
      <c r="B53" s="123"/>
      <c r="C53" s="84" t="s">
        <v>55</v>
      </c>
      <c r="D53" s="44">
        <v>3</v>
      </c>
      <c r="E53" s="53">
        <v>9.8359999999999993E-3</v>
      </c>
      <c r="F53" s="44">
        <v>245423.33333299999</v>
      </c>
      <c r="G53" s="66">
        <v>0</v>
      </c>
      <c r="H53" s="43">
        <v>1</v>
      </c>
      <c r="I53" s="44">
        <v>226563</v>
      </c>
      <c r="J53" s="74">
        <v>0</v>
      </c>
      <c r="K53" s="44">
        <v>2</v>
      </c>
      <c r="L53" s="44">
        <v>254853.5</v>
      </c>
      <c r="M53" s="66">
        <v>0</v>
      </c>
      <c r="N53" s="43">
        <v>0</v>
      </c>
      <c r="O53" s="44">
        <v>0</v>
      </c>
      <c r="P53" s="74">
        <v>0</v>
      </c>
    </row>
    <row r="54" spans="1:16" s="3" customFormat="1" ht="15" customHeight="1" x14ac:dyDescent="0.2">
      <c r="A54" s="120"/>
      <c r="B54" s="123"/>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21"/>
      <c r="B55" s="124"/>
      <c r="C55" s="85" t="s">
        <v>9</v>
      </c>
      <c r="D55" s="46">
        <v>110</v>
      </c>
      <c r="E55" s="54">
        <v>2.9000999999999999E-2</v>
      </c>
      <c r="F55" s="46">
        <v>229316.981818</v>
      </c>
      <c r="G55" s="67">
        <v>0.44545499999999999</v>
      </c>
      <c r="H55" s="87">
        <v>37</v>
      </c>
      <c r="I55" s="46">
        <v>246775.37837799999</v>
      </c>
      <c r="J55" s="75">
        <v>0.67567600000000005</v>
      </c>
      <c r="K55" s="46">
        <v>73</v>
      </c>
      <c r="L55" s="46">
        <v>220468.205479</v>
      </c>
      <c r="M55" s="67">
        <v>0.32876699999999998</v>
      </c>
      <c r="N55" s="87">
        <v>0</v>
      </c>
      <c r="O55" s="46">
        <v>0</v>
      </c>
      <c r="P55" s="75">
        <v>0</v>
      </c>
    </row>
    <row r="56" spans="1:16" ht="15" customHeight="1" x14ac:dyDescent="0.2">
      <c r="A56" s="119">
        <v>5</v>
      </c>
      <c r="B56" s="122" t="s">
        <v>60</v>
      </c>
      <c r="C56" s="84" t="s">
        <v>46</v>
      </c>
      <c r="D56" s="44">
        <v>1</v>
      </c>
      <c r="E56" s="53">
        <v>1</v>
      </c>
      <c r="F56" s="44">
        <v>100695</v>
      </c>
      <c r="G56" s="66">
        <v>0</v>
      </c>
      <c r="H56" s="43">
        <v>0</v>
      </c>
      <c r="I56" s="44">
        <v>0</v>
      </c>
      <c r="J56" s="74">
        <v>0</v>
      </c>
      <c r="K56" s="44">
        <v>1</v>
      </c>
      <c r="L56" s="44">
        <v>100695</v>
      </c>
      <c r="M56" s="66">
        <v>0</v>
      </c>
      <c r="N56" s="43">
        <v>0</v>
      </c>
      <c r="O56" s="44">
        <v>0</v>
      </c>
      <c r="P56" s="74">
        <v>0</v>
      </c>
    </row>
    <row r="57" spans="1:16" ht="15" customHeight="1" x14ac:dyDescent="0.2">
      <c r="A57" s="120"/>
      <c r="B57" s="123"/>
      <c r="C57" s="84" t="s">
        <v>47</v>
      </c>
      <c r="D57" s="44">
        <v>7</v>
      </c>
      <c r="E57" s="53">
        <v>1</v>
      </c>
      <c r="F57" s="44">
        <v>165211</v>
      </c>
      <c r="G57" s="66">
        <v>0.14285700000000001</v>
      </c>
      <c r="H57" s="43">
        <v>3</v>
      </c>
      <c r="I57" s="44">
        <v>126596</v>
      </c>
      <c r="J57" s="74">
        <v>0</v>
      </c>
      <c r="K57" s="44">
        <v>4</v>
      </c>
      <c r="L57" s="44">
        <v>194172.25</v>
      </c>
      <c r="M57" s="66">
        <v>0.25</v>
      </c>
      <c r="N57" s="43">
        <v>0</v>
      </c>
      <c r="O57" s="44">
        <v>0</v>
      </c>
      <c r="P57" s="74">
        <v>0</v>
      </c>
    </row>
    <row r="58" spans="1:16" ht="15" customHeight="1" x14ac:dyDescent="0.2">
      <c r="A58" s="120"/>
      <c r="B58" s="123"/>
      <c r="C58" s="84" t="s">
        <v>48</v>
      </c>
      <c r="D58" s="44">
        <v>66</v>
      </c>
      <c r="E58" s="53">
        <v>1</v>
      </c>
      <c r="F58" s="44">
        <v>174032.772727</v>
      </c>
      <c r="G58" s="66">
        <v>0.121212</v>
      </c>
      <c r="H58" s="43">
        <v>29</v>
      </c>
      <c r="I58" s="44">
        <v>169434.27586200001</v>
      </c>
      <c r="J58" s="74">
        <v>0.17241400000000001</v>
      </c>
      <c r="K58" s="44">
        <v>37</v>
      </c>
      <c r="L58" s="44">
        <v>177637</v>
      </c>
      <c r="M58" s="66">
        <v>8.1081E-2</v>
      </c>
      <c r="N58" s="43">
        <v>0</v>
      </c>
      <c r="O58" s="44">
        <v>0</v>
      </c>
      <c r="P58" s="74">
        <v>0</v>
      </c>
    </row>
    <row r="59" spans="1:16" ht="15" customHeight="1" x14ac:dyDescent="0.2">
      <c r="A59" s="120"/>
      <c r="B59" s="123"/>
      <c r="C59" s="84" t="s">
        <v>49</v>
      </c>
      <c r="D59" s="44">
        <v>268</v>
      </c>
      <c r="E59" s="53">
        <v>1</v>
      </c>
      <c r="F59" s="44">
        <v>195181.13059700001</v>
      </c>
      <c r="G59" s="66">
        <v>0.17164199999999999</v>
      </c>
      <c r="H59" s="43">
        <v>120</v>
      </c>
      <c r="I59" s="44">
        <v>209081.49166699999</v>
      </c>
      <c r="J59" s="74">
        <v>0.26666699999999999</v>
      </c>
      <c r="K59" s="44">
        <v>148</v>
      </c>
      <c r="L59" s="44">
        <v>183910.567568</v>
      </c>
      <c r="M59" s="66">
        <v>9.4594999999999999E-2</v>
      </c>
      <c r="N59" s="43">
        <v>0</v>
      </c>
      <c r="O59" s="44">
        <v>0</v>
      </c>
      <c r="P59" s="74">
        <v>0</v>
      </c>
    </row>
    <row r="60" spans="1:16" ht="15" customHeight="1" x14ac:dyDescent="0.2">
      <c r="A60" s="120"/>
      <c r="B60" s="123"/>
      <c r="C60" s="84" t="s">
        <v>50</v>
      </c>
      <c r="D60" s="44">
        <v>535</v>
      </c>
      <c r="E60" s="53">
        <v>1</v>
      </c>
      <c r="F60" s="44">
        <v>232837.704673</v>
      </c>
      <c r="G60" s="66">
        <v>0.41495300000000002</v>
      </c>
      <c r="H60" s="43">
        <v>213</v>
      </c>
      <c r="I60" s="44">
        <v>246927.03286400001</v>
      </c>
      <c r="J60" s="74">
        <v>0.58216000000000001</v>
      </c>
      <c r="K60" s="44">
        <v>322</v>
      </c>
      <c r="L60" s="44">
        <v>223517.74534200001</v>
      </c>
      <c r="M60" s="66">
        <v>0.30434800000000001</v>
      </c>
      <c r="N60" s="43">
        <v>0</v>
      </c>
      <c r="O60" s="44">
        <v>0</v>
      </c>
      <c r="P60" s="74">
        <v>0</v>
      </c>
    </row>
    <row r="61" spans="1:16" ht="15" customHeight="1" x14ac:dyDescent="0.2">
      <c r="A61" s="120"/>
      <c r="B61" s="123"/>
      <c r="C61" s="84" t="s">
        <v>51</v>
      </c>
      <c r="D61" s="44">
        <v>600</v>
      </c>
      <c r="E61" s="53">
        <v>1</v>
      </c>
      <c r="F61" s="44">
        <v>249745.376667</v>
      </c>
      <c r="G61" s="66">
        <v>0.58166700000000005</v>
      </c>
      <c r="H61" s="43">
        <v>240</v>
      </c>
      <c r="I61" s="44">
        <v>261814.05</v>
      </c>
      <c r="J61" s="74">
        <v>0.62083299999999997</v>
      </c>
      <c r="K61" s="44">
        <v>360</v>
      </c>
      <c r="L61" s="44">
        <v>241699.59444399999</v>
      </c>
      <c r="M61" s="66">
        <v>0.55555600000000005</v>
      </c>
      <c r="N61" s="43">
        <v>0</v>
      </c>
      <c r="O61" s="44">
        <v>0</v>
      </c>
      <c r="P61" s="74">
        <v>0</v>
      </c>
    </row>
    <row r="62" spans="1:16" s="3" customFormat="1" ht="15" customHeight="1" x14ac:dyDescent="0.2">
      <c r="A62" s="120"/>
      <c r="B62" s="123"/>
      <c r="C62" s="84" t="s">
        <v>52</v>
      </c>
      <c r="D62" s="35">
        <v>636</v>
      </c>
      <c r="E62" s="55">
        <v>1</v>
      </c>
      <c r="F62" s="35">
        <v>262986.74371100002</v>
      </c>
      <c r="G62" s="68">
        <v>0.75943400000000005</v>
      </c>
      <c r="H62" s="43">
        <v>263</v>
      </c>
      <c r="I62" s="44">
        <v>266058.43726199999</v>
      </c>
      <c r="J62" s="74">
        <v>0.72243299999999999</v>
      </c>
      <c r="K62" s="35">
        <v>373</v>
      </c>
      <c r="L62" s="35">
        <v>260820.911528</v>
      </c>
      <c r="M62" s="68">
        <v>0.78552299999999997</v>
      </c>
      <c r="N62" s="43">
        <v>0</v>
      </c>
      <c r="O62" s="44">
        <v>0</v>
      </c>
      <c r="P62" s="74">
        <v>0</v>
      </c>
    </row>
    <row r="63" spans="1:16" ht="15" customHeight="1" x14ac:dyDescent="0.2">
      <c r="A63" s="120"/>
      <c r="B63" s="123"/>
      <c r="C63" s="84" t="s">
        <v>53</v>
      </c>
      <c r="D63" s="44">
        <v>571</v>
      </c>
      <c r="E63" s="53">
        <v>1</v>
      </c>
      <c r="F63" s="44">
        <v>270242.05954500003</v>
      </c>
      <c r="G63" s="66">
        <v>0.80035000000000001</v>
      </c>
      <c r="H63" s="43">
        <v>240</v>
      </c>
      <c r="I63" s="44">
        <v>254841.95</v>
      </c>
      <c r="J63" s="74">
        <v>0.61666699999999997</v>
      </c>
      <c r="K63" s="44">
        <v>331</v>
      </c>
      <c r="L63" s="44">
        <v>281408.30211500003</v>
      </c>
      <c r="M63" s="66">
        <v>0.933535</v>
      </c>
      <c r="N63" s="43">
        <v>0</v>
      </c>
      <c r="O63" s="44">
        <v>0</v>
      </c>
      <c r="P63" s="74">
        <v>0</v>
      </c>
    </row>
    <row r="64" spans="1:16" ht="15" customHeight="1" x14ac:dyDescent="0.2">
      <c r="A64" s="120"/>
      <c r="B64" s="123"/>
      <c r="C64" s="84" t="s">
        <v>54</v>
      </c>
      <c r="D64" s="44">
        <v>405</v>
      </c>
      <c r="E64" s="53">
        <v>1</v>
      </c>
      <c r="F64" s="44">
        <v>280042.31111100002</v>
      </c>
      <c r="G64" s="66">
        <v>0.8</v>
      </c>
      <c r="H64" s="43">
        <v>162</v>
      </c>
      <c r="I64" s="44">
        <v>250103.11728400001</v>
      </c>
      <c r="J64" s="74">
        <v>0.41975299999999999</v>
      </c>
      <c r="K64" s="44">
        <v>243</v>
      </c>
      <c r="L64" s="44">
        <v>300001.77366300003</v>
      </c>
      <c r="M64" s="66">
        <v>1.053498</v>
      </c>
      <c r="N64" s="43">
        <v>0</v>
      </c>
      <c r="O64" s="44">
        <v>0</v>
      </c>
      <c r="P64" s="74">
        <v>0</v>
      </c>
    </row>
    <row r="65" spans="1:16" ht="15" customHeight="1" x14ac:dyDescent="0.2">
      <c r="A65" s="120"/>
      <c r="B65" s="123"/>
      <c r="C65" s="84" t="s">
        <v>55</v>
      </c>
      <c r="D65" s="44">
        <v>305</v>
      </c>
      <c r="E65" s="53">
        <v>1</v>
      </c>
      <c r="F65" s="44">
        <v>282156.18688499997</v>
      </c>
      <c r="G65" s="66">
        <v>0.60655700000000001</v>
      </c>
      <c r="H65" s="43">
        <v>129</v>
      </c>
      <c r="I65" s="44">
        <v>270456.44186000002</v>
      </c>
      <c r="J65" s="74">
        <v>0.36434100000000003</v>
      </c>
      <c r="K65" s="44">
        <v>176</v>
      </c>
      <c r="L65" s="44">
        <v>290731.56818200002</v>
      </c>
      <c r="M65" s="66">
        <v>0.78409099999999998</v>
      </c>
      <c r="N65" s="43">
        <v>0</v>
      </c>
      <c r="O65" s="44">
        <v>0</v>
      </c>
      <c r="P65" s="74">
        <v>0</v>
      </c>
    </row>
    <row r="66" spans="1:16" s="3" customFormat="1" ht="15" customHeight="1" x14ac:dyDescent="0.2">
      <c r="A66" s="120"/>
      <c r="B66" s="123"/>
      <c r="C66" s="84" t="s">
        <v>56</v>
      </c>
      <c r="D66" s="35">
        <v>399</v>
      </c>
      <c r="E66" s="55">
        <v>1</v>
      </c>
      <c r="F66" s="35">
        <v>289926.34085199999</v>
      </c>
      <c r="G66" s="68">
        <v>0.39097700000000002</v>
      </c>
      <c r="H66" s="43">
        <v>153</v>
      </c>
      <c r="I66" s="44">
        <v>251695.477124</v>
      </c>
      <c r="J66" s="74">
        <v>0.130719</v>
      </c>
      <c r="K66" s="35">
        <v>246</v>
      </c>
      <c r="L66" s="35">
        <v>313704.073171</v>
      </c>
      <c r="M66" s="68">
        <v>0.55284599999999995</v>
      </c>
      <c r="N66" s="43">
        <v>0</v>
      </c>
      <c r="O66" s="44">
        <v>0</v>
      </c>
      <c r="P66" s="74">
        <v>0</v>
      </c>
    </row>
    <row r="67" spans="1:16" s="3" customFormat="1" ht="15" customHeight="1" x14ac:dyDescent="0.2">
      <c r="A67" s="121"/>
      <c r="B67" s="124"/>
      <c r="C67" s="85" t="s">
        <v>9</v>
      </c>
      <c r="D67" s="46">
        <v>3793</v>
      </c>
      <c r="E67" s="54">
        <v>1</v>
      </c>
      <c r="F67" s="46">
        <v>257366.317954</v>
      </c>
      <c r="G67" s="67">
        <v>0.58818899999999996</v>
      </c>
      <c r="H67" s="87">
        <v>1552</v>
      </c>
      <c r="I67" s="46">
        <v>251845.632732</v>
      </c>
      <c r="J67" s="75">
        <v>0.50451000000000001</v>
      </c>
      <c r="K67" s="46">
        <v>2241</v>
      </c>
      <c r="L67" s="46">
        <v>261189.65729599999</v>
      </c>
      <c r="M67" s="67">
        <v>0.64614000000000005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60" priority="30" operator="notEqual">
      <formula>H8+K8+N8</formula>
    </cfRule>
  </conditionalFormatting>
  <conditionalFormatting sqref="D20:D30">
    <cfRule type="cellIs" dxfId="159" priority="29" operator="notEqual">
      <formula>H20+K20+N20</formula>
    </cfRule>
  </conditionalFormatting>
  <conditionalFormatting sqref="D32:D42">
    <cfRule type="cellIs" dxfId="158" priority="28" operator="notEqual">
      <formula>H32+K32+N32</formula>
    </cfRule>
  </conditionalFormatting>
  <conditionalFormatting sqref="D44:D54">
    <cfRule type="cellIs" dxfId="157" priority="27" operator="notEqual">
      <formula>H44+K44+N44</formula>
    </cfRule>
  </conditionalFormatting>
  <conditionalFormatting sqref="D56:D66">
    <cfRule type="cellIs" dxfId="156" priority="26" operator="notEqual">
      <formula>H56+K56+N56</formula>
    </cfRule>
  </conditionalFormatting>
  <conditionalFormatting sqref="D19">
    <cfRule type="cellIs" dxfId="155" priority="25" operator="notEqual">
      <formula>SUM(D8:D18)</formula>
    </cfRule>
  </conditionalFormatting>
  <conditionalFormatting sqref="D31">
    <cfRule type="cellIs" dxfId="154" priority="24" operator="notEqual">
      <formula>H31+K31+N31</formula>
    </cfRule>
  </conditionalFormatting>
  <conditionalFormatting sqref="D31">
    <cfRule type="cellIs" dxfId="153" priority="23" operator="notEqual">
      <formula>SUM(D20:D30)</formula>
    </cfRule>
  </conditionalFormatting>
  <conditionalFormatting sqref="D43">
    <cfRule type="cellIs" dxfId="152" priority="22" operator="notEqual">
      <formula>H43+K43+N43</formula>
    </cfRule>
  </conditionalFormatting>
  <conditionalFormatting sqref="D43">
    <cfRule type="cellIs" dxfId="151" priority="21" operator="notEqual">
      <formula>SUM(D32:D42)</formula>
    </cfRule>
  </conditionalFormatting>
  <conditionalFormatting sqref="D55">
    <cfRule type="cellIs" dxfId="150" priority="20" operator="notEqual">
      <formula>H55+K55+N55</formula>
    </cfRule>
  </conditionalFormatting>
  <conditionalFormatting sqref="D55">
    <cfRule type="cellIs" dxfId="149" priority="19" operator="notEqual">
      <formula>SUM(D44:D54)</formula>
    </cfRule>
  </conditionalFormatting>
  <conditionalFormatting sqref="D67">
    <cfRule type="cellIs" dxfId="148" priority="18" operator="notEqual">
      <formula>H67+K67+N67</formula>
    </cfRule>
  </conditionalFormatting>
  <conditionalFormatting sqref="D67">
    <cfRule type="cellIs" dxfId="147" priority="17" operator="notEqual">
      <formula>SUM(D56:D66)</formula>
    </cfRule>
  </conditionalFormatting>
  <conditionalFormatting sqref="H19">
    <cfRule type="cellIs" dxfId="146" priority="16" operator="notEqual">
      <formula>SUM(H8:H18)</formula>
    </cfRule>
  </conditionalFormatting>
  <conditionalFormatting sqref="K19">
    <cfRule type="cellIs" dxfId="145" priority="15" operator="notEqual">
      <formula>SUM(K8:K18)</formula>
    </cfRule>
  </conditionalFormatting>
  <conditionalFormatting sqref="N19">
    <cfRule type="cellIs" dxfId="144" priority="14" operator="notEqual">
      <formula>SUM(N8:N18)</formula>
    </cfRule>
  </conditionalFormatting>
  <conditionalFormatting sqref="H31">
    <cfRule type="cellIs" dxfId="143" priority="13" operator="notEqual">
      <formula>SUM(H20:H30)</formula>
    </cfRule>
  </conditionalFormatting>
  <conditionalFormatting sqref="K31">
    <cfRule type="cellIs" dxfId="142" priority="12" operator="notEqual">
      <formula>SUM(K20:K30)</formula>
    </cfRule>
  </conditionalFormatting>
  <conditionalFormatting sqref="N31">
    <cfRule type="cellIs" dxfId="141" priority="11" operator="notEqual">
      <formula>SUM(N20:N30)</formula>
    </cfRule>
  </conditionalFormatting>
  <conditionalFormatting sqref="H43">
    <cfRule type="cellIs" dxfId="140" priority="10" operator="notEqual">
      <formula>SUM(H32:H42)</formula>
    </cfRule>
  </conditionalFormatting>
  <conditionalFormatting sqref="K43">
    <cfRule type="cellIs" dxfId="139" priority="9" operator="notEqual">
      <formula>SUM(K32:K42)</formula>
    </cfRule>
  </conditionalFormatting>
  <conditionalFormatting sqref="N43">
    <cfRule type="cellIs" dxfId="138" priority="8" operator="notEqual">
      <formula>SUM(N32:N42)</formula>
    </cfRule>
  </conditionalFormatting>
  <conditionalFormatting sqref="H55">
    <cfRule type="cellIs" dxfId="137" priority="7" operator="notEqual">
      <formula>SUM(H44:H54)</formula>
    </cfRule>
  </conditionalFormatting>
  <conditionalFormatting sqref="K55">
    <cfRule type="cellIs" dxfId="136" priority="6" operator="notEqual">
      <formula>SUM(K44:K54)</formula>
    </cfRule>
  </conditionalFormatting>
  <conditionalFormatting sqref="N55">
    <cfRule type="cellIs" dxfId="135" priority="5" operator="notEqual">
      <formula>SUM(N44:N54)</formula>
    </cfRule>
  </conditionalFormatting>
  <conditionalFormatting sqref="H67">
    <cfRule type="cellIs" dxfId="134" priority="4" operator="notEqual">
      <formula>SUM(H56:H66)</formula>
    </cfRule>
  </conditionalFormatting>
  <conditionalFormatting sqref="K67">
    <cfRule type="cellIs" dxfId="133" priority="3" operator="notEqual">
      <formula>SUM(K56:K66)</formula>
    </cfRule>
  </conditionalFormatting>
  <conditionalFormatting sqref="N67">
    <cfRule type="cellIs" dxfId="132" priority="2" operator="notEqual">
      <formula>SUM(N56:N66)</formula>
    </cfRule>
  </conditionalFormatting>
  <conditionalFormatting sqref="D32:D43">
    <cfRule type="cellIs" dxfId="1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75</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v>
      </c>
      <c r="E8" s="53">
        <v>8.3333000000000004E-2</v>
      </c>
      <c r="F8" s="44">
        <v>501.61440800000003</v>
      </c>
      <c r="G8" s="66">
        <v>0</v>
      </c>
      <c r="H8" s="43">
        <v>1</v>
      </c>
      <c r="I8" s="44">
        <v>501.61440800000003</v>
      </c>
      <c r="J8" s="74">
        <v>0</v>
      </c>
      <c r="K8" s="44">
        <v>0</v>
      </c>
      <c r="L8" s="44">
        <v>0</v>
      </c>
      <c r="M8" s="66">
        <v>0</v>
      </c>
      <c r="N8" s="43">
        <v>0</v>
      </c>
      <c r="O8" s="44">
        <v>0</v>
      </c>
      <c r="P8" s="74">
        <v>0</v>
      </c>
    </row>
    <row r="9" spans="1:16" ht="15" customHeight="1" x14ac:dyDescent="0.2">
      <c r="A9" s="120"/>
      <c r="B9" s="123"/>
      <c r="C9" s="84" t="s">
        <v>47</v>
      </c>
      <c r="D9" s="44">
        <v>5</v>
      </c>
      <c r="E9" s="53">
        <v>0.121951</v>
      </c>
      <c r="F9" s="44">
        <v>132508.100037</v>
      </c>
      <c r="G9" s="66">
        <v>0</v>
      </c>
      <c r="H9" s="43">
        <v>2</v>
      </c>
      <c r="I9" s="44">
        <v>145604.84275800001</v>
      </c>
      <c r="J9" s="74">
        <v>0</v>
      </c>
      <c r="K9" s="44">
        <v>3</v>
      </c>
      <c r="L9" s="44">
        <v>123776.938223</v>
      </c>
      <c r="M9" s="66">
        <v>0</v>
      </c>
      <c r="N9" s="43">
        <v>0</v>
      </c>
      <c r="O9" s="44">
        <v>0</v>
      </c>
      <c r="P9" s="74">
        <v>0</v>
      </c>
    </row>
    <row r="10" spans="1:16" ht="15" customHeight="1" x14ac:dyDescent="0.2">
      <c r="A10" s="120"/>
      <c r="B10" s="123"/>
      <c r="C10" s="84" t="s">
        <v>48</v>
      </c>
      <c r="D10" s="44">
        <v>64</v>
      </c>
      <c r="E10" s="53">
        <v>0.184971</v>
      </c>
      <c r="F10" s="44">
        <v>137898.375531</v>
      </c>
      <c r="G10" s="66">
        <v>7.8125E-2</v>
      </c>
      <c r="H10" s="43">
        <v>17</v>
      </c>
      <c r="I10" s="44">
        <v>157710.76153300001</v>
      </c>
      <c r="J10" s="74">
        <v>0.17647099999999999</v>
      </c>
      <c r="K10" s="44">
        <v>47</v>
      </c>
      <c r="L10" s="44">
        <v>130732.19336</v>
      </c>
      <c r="M10" s="66">
        <v>4.2553000000000001E-2</v>
      </c>
      <c r="N10" s="43">
        <v>0</v>
      </c>
      <c r="O10" s="44">
        <v>0</v>
      </c>
      <c r="P10" s="74">
        <v>0</v>
      </c>
    </row>
    <row r="11" spans="1:16" ht="15" customHeight="1" x14ac:dyDescent="0.2">
      <c r="A11" s="120"/>
      <c r="B11" s="123"/>
      <c r="C11" s="84" t="s">
        <v>49</v>
      </c>
      <c r="D11" s="44">
        <v>175</v>
      </c>
      <c r="E11" s="53">
        <v>0.16055</v>
      </c>
      <c r="F11" s="44">
        <v>156481.29678999999</v>
      </c>
      <c r="G11" s="66">
        <v>0.16</v>
      </c>
      <c r="H11" s="43">
        <v>75</v>
      </c>
      <c r="I11" s="44">
        <v>158874.90520099999</v>
      </c>
      <c r="J11" s="74">
        <v>0.25333299999999997</v>
      </c>
      <c r="K11" s="44">
        <v>100</v>
      </c>
      <c r="L11" s="44">
        <v>154686.090482</v>
      </c>
      <c r="M11" s="66">
        <v>0.09</v>
      </c>
      <c r="N11" s="43">
        <v>0</v>
      </c>
      <c r="O11" s="44">
        <v>0</v>
      </c>
      <c r="P11" s="74">
        <v>0</v>
      </c>
    </row>
    <row r="12" spans="1:16" ht="15" customHeight="1" x14ac:dyDescent="0.2">
      <c r="A12" s="120"/>
      <c r="B12" s="123"/>
      <c r="C12" s="84" t="s">
        <v>50</v>
      </c>
      <c r="D12" s="44">
        <v>218</v>
      </c>
      <c r="E12" s="53">
        <v>0.124429</v>
      </c>
      <c r="F12" s="44">
        <v>193868.01444999999</v>
      </c>
      <c r="G12" s="66">
        <v>0.422018</v>
      </c>
      <c r="H12" s="43">
        <v>80</v>
      </c>
      <c r="I12" s="44">
        <v>207621.00600699999</v>
      </c>
      <c r="J12" s="74">
        <v>0.45</v>
      </c>
      <c r="K12" s="44">
        <v>138</v>
      </c>
      <c r="L12" s="44">
        <v>185895.265721</v>
      </c>
      <c r="M12" s="66">
        <v>0.40579700000000002</v>
      </c>
      <c r="N12" s="43">
        <v>0</v>
      </c>
      <c r="O12" s="44">
        <v>0</v>
      </c>
      <c r="P12" s="74">
        <v>0</v>
      </c>
    </row>
    <row r="13" spans="1:16" ht="15" customHeight="1" x14ac:dyDescent="0.2">
      <c r="A13" s="120"/>
      <c r="B13" s="123"/>
      <c r="C13" s="84" t="s">
        <v>51</v>
      </c>
      <c r="D13" s="44">
        <v>201</v>
      </c>
      <c r="E13" s="53">
        <v>0.10685799999999999</v>
      </c>
      <c r="F13" s="44">
        <v>201571.114347</v>
      </c>
      <c r="G13" s="66">
        <v>0.46268700000000001</v>
      </c>
      <c r="H13" s="43">
        <v>67</v>
      </c>
      <c r="I13" s="44">
        <v>201469.69136699999</v>
      </c>
      <c r="J13" s="74">
        <v>0.47761199999999998</v>
      </c>
      <c r="K13" s="44">
        <v>134</v>
      </c>
      <c r="L13" s="44">
        <v>201621.82583700001</v>
      </c>
      <c r="M13" s="66">
        <v>0.45522400000000002</v>
      </c>
      <c r="N13" s="43">
        <v>0</v>
      </c>
      <c r="O13" s="44">
        <v>0</v>
      </c>
      <c r="P13" s="74">
        <v>0</v>
      </c>
    </row>
    <row r="14" spans="1:16" s="3" customFormat="1" ht="15" customHeight="1" x14ac:dyDescent="0.2">
      <c r="A14" s="120"/>
      <c r="B14" s="123"/>
      <c r="C14" s="84" t="s">
        <v>52</v>
      </c>
      <c r="D14" s="35">
        <v>177</v>
      </c>
      <c r="E14" s="55">
        <v>9.8937999999999998E-2</v>
      </c>
      <c r="F14" s="35">
        <v>206096.14252299999</v>
      </c>
      <c r="G14" s="68">
        <v>0.55932199999999999</v>
      </c>
      <c r="H14" s="43">
        <v>54</v>
      </c>
      <c r="I14" s="44">
        <v>208556.16190100001</v>
      </c>
      <c r="J14" s="74">
        <v>0.44444400000000001</v>
      </c>
      <c r="K14" s="35">
        <v>123</v>
      </c>
      <c r="L14" s="35">
        <v>205016.134016</v>
      </c>
      <c r="M14" s="68">
        <v>0.60975599999999996</v>
      </c>
      <c r="N14" s="43">
        <v>0</v>
      </c>
      <c r="O14" s="44">
        <v>0</v>
      </c>
      <c r="P14" s="74">
        <v>0</v>
      </c>
    </row>
    <row r="15" spans="1:16" ht="15" customHeight="1" x14ac:dyDescent="0.2">
      <c r="A15" s="120"/>
      <c r="B15" s="123"/>
      <c r="C15" s="84" t="s">
        <v>53</v>
      </c>
      <c r="D15" s="44">
        <v>123</v>
      </c>
      <c r="E15" s="53">
        <v>7.9457E-2</v>
      </c>
      <c r="F15" s="44">
        <v>200873.058674</v>
      </c>
      <c r="G15" s="66">
        <v>0.42276399999999997</v>
      </c>
      <c r="H15" s="43">
        <v>37</v>
      </c>
      <c r="I15" s="44">
        <v>205571.434228</v>
      </c>
      <c r="J15" s="74">
        <v>0.40540500000000002</v>
      </c>
      <c r="K15" s="44">
        <v>86</v>
      </c>
      <c r="L15" s="44">
        <v>198851.66454</v>
      </c>
      <c r="M15" s="66">
        <v>0.43023299999999998</v>
      </c>
      <c r="N15" s="43">
        <v>0</v>
      </c>
      <c r="O15" s="44">
        <v>0</v>
      </c>
      <c r="P15" s="74">
        <v>0</v>
      </c>
    </row>
    <row r="16" spans="1:16" ht="15" customHeight="1" x14ac:dyDescent="0.2">
      <c r="A16" s="120"/>
      <c r="B16" s="123"/>
      <c r="C16" s="84" t="s">
        <v>54</v>
      </c>
      <c r="D16" s="44">
        <v>97</v>
      </c>
      <c r="E16" s="53">
        <v>7.4845999999999996E-2</v>
      </c>
      <c r="F16" s="44">
        <v>205810.95645600001</v>
      </c>
      <c r="G16" s="66">
        <v>0.40206199999999997</v>
      </c>
      <c r="H16" s="43">
        <v>40</v>
      </c>
      <c r="I16" s="44">
        <v>192210.65640199999</v>
      </c>
      <c r="J16" s="74">
        <v>0.25</v>
      </c>
      <c r="K16" s="44">
        <v>57</v>
      </c>
      <c r="L16" s="44">
        <v>215355.02666900001</v>
      </c>
      <c r="M16" s="66">
        <v>0.508772</v>
      </c>
      <c r="N16" s="43">
        <v>0</v>
      </c>
      <c r="O16" s="44">
        <v>0</v>
      </c>
      <c r="P16" s="74">
        <v>0</v>
      </c>
    </row>
    <row r="17" spans="1:16" ht="15" customHeight="1" x14ac:dyDescent="0.2">
      <c r="A17" s="120"/>
      <c r="B17" s="123"/>
      <c r="C17" s="84" t="s">
        <v>55</v>
      </c>
      <c r="D17" s="44">
        <v>123</v>
      </c>
      <c r="E17" s="53">
        <v>0.10165299999999999</v>
      </c>
      <c r="F17" s="44">
        <v>234390.39745300001</v>
      </c>
      <c r="G17" s="66">
        <v>0.447154</v>
      </c>
      <c r="H17" s="43">
        <v>42</v>
      </c>
      <c r="I17" s="44">
        <v>197937.09428700001</v>
      </c>
      <c r="J17" s="74">
        <v>4.7619000000000002E-2</v>
      </c>
      <c r="K17" s="44">
        <v>81</v>
      </c>
      <c r="L17" s="44">
        <v>253292.11020600001</v>
      </c>
      <c r="M17" s="66">
        <v>0.65432100000000004</v>
      </c>
      <c r="N17" s="43">
        <v>0</v>
      </c>
      <c r="O17" s="44">
        <v>0</v>
      </c>
      <c r="P17" s="74">
        <v>0</v>
      </c>
    </row>
    <row r="18" spans="1:16" s="3" customFormat="1" ht="15" customHeight="1" x14ac:dyDescent="0.2">
      <c r="A18" s="120"/>
      <c r="B18" s="123"/>
      <c r="C18" s="84" t="s">
        <v>56</v>
      </c>
      <c r="D18" s="35">
        <v>177</v>
      </c>
      <c r="E18" s="55">
        <v>8.7406999999999999E-2</v>
      </c>
      <c r="F18" s="35">
        <v>242918.23751599999</v>
      </c>
      <c r="G18" s="68">
        <v>0.42372900000000002</v>
      </c>
      <c r="H18" s="43">
        <v>51</v>
      </c>
      <c r="I18" s="44">
        <v>196549.98836300001</v>
      </c>
      <c r="J18" s="74">
        <v>7.8431000000000001E-2</v>
      </c>
      <c r="K18" s="35">
        <v>126</v>
      </c>
      <c r="L18" s="35">
        <v>261686.338364</v>
      </c>
      <c r="M18" s="68">
        <v>0.56349199999999999</v>
      </c>
      <c r="N18" s="43">
        <v>0</v>
      </c>
      <c r="O18" s="44">
        <v>0</v>
      </c>
      <c r="P18" s="74">
        <v>0</v>
      </c>
    </row>
    <row r="19" spans="1:16" s="3" customFormat="1" ht="15" customHeight="1" x14ac:dyDescent="0.2">
      <c r="A19" s="121"/>
      <c r="B19" s="124"/>
      <c r="C19" s="85" t="s">
        <v>9</v>
      </c>
      <c r="D19" s="46">
        <v>1361</v>
      </c>
      <c r="E19" s="54">
        <v>0.10477300000000001</v>
      </c>
      <c r="F19" s="46">
        <v>200314.76808800001</v>
      </c>
      <c r="G19" s="67">
        <v>0.39529799999999998</v>
      </c>
      <c r="H19" s="87">
        <v>466</v>
      </c>
      <c r="I19" s="46">
        <v>192898.22182400001</v>
      </c>
      <c r="J19" s="75">
        <v>0.31115900000000002</v>
      </c>
      <c r="K19" s="46">
        <v>895</v>
      </c>
      <c r="L19" s="46">
        <v>204176.34413099999</v>
      </c>
      <c r="M19" s="67">
        <v>0.439106</v>
      </c>
      <c r="N19" s="87">
        <v>0</v>
      </c>
      <c r="O19" s="46">
        <v>0</v>
      </c>
      <c r="P19" s="75">
        <v>0</v>
      </c>
    </row>
    <row r="20" spans="1:16" ht="15" customHeight="1" x14ac:dyDescent="0.2">
      <c r="A20" s="119">
        <v>2</v>
      </c>
      <c r="B20" s="122" t="s">
        <v>57</v>
      </c>
      <c r="C20" s="84" t="s">
        <v>46</v>
      </c>
      <c r="D20" s="44">
        <v>3</v>
      </c>
      <c r="E20" s="53">
        <v>0.25</v>
      </c>
      <c r="F20" s="44">
        <v>109495</v>
      </c>
      <c r="G20" s="66">
        <v>0.33333299999999999</v>
      </c>
      <c r="H20" s="43">
        <v>0</v>
      </c>
      <c r="I20" s="44">
        <v>0</v>
      </c>
      <c r="J20" s="74">
        <v>0</v>
      </c>
      <c r="K20" s="44">
        <v>3</v>
      </c>
      <c r="L20" s="44">
        <v>109495</v>
      </c>
      <c r="M20" s="66">
        <v>0.33333299999999999</v>
      </c>
      <c r="N20" s="43">
        <v>0</v>
      </c>
      <c r="O20" s="44">
        <v>0</v>
      </c>
      <c r="P20" s="74">
        <v>0</v>
      </c>
    </row>
    <row r="21" spans="1:16" ht="15" customHeight="1" x14ac:dyDescent="0.2">
      <c r="A21" s="120"/>
      <c r="B21" s="123"/>
      <c r="C21" s="84" t="s">
        <v>47</v>
      </c>
      <c r="D21" s="44">
        <v>17</v>
      </c>
      <c r="E21" s="53">
        <v>0.414634</v>
      </c>
      <c r="F21" s="44">
        <v>114042.823529</v>
      </c>
      <c r="G21" s="66">
        <v>0</v>
      </c>
      <c r="H21" s="43">
        <v>9</v>
      </c>
      <c r="I21" s="44">
        <v>113219.666667</v>
      </c>
      <c r="J21" s="74">
        <v>0</v>
      </c>
      <c r="K21" s="44">
        <v>8</v>
      </c>
      <c r="L21" s="44">
        <v>114968.875</v>
      </c>
      <c r="M21" s="66">
        <v>0</v>
      </c>
      <c r="N21" s="43">
        <v>0</v>
      </c>
      <c r="O21" s="44">
        <v>0</v>
      </c>
      <c r="P21" s="74">
        <v>0</v>
      </c>
    </row>
    <row r="22" spans="1:16" ht="15" customHeight="1" x14ac:dyDescent="0.2">
      <c r="A22" s="120"/>
      <c r="B22" s="123"/>
      <c r="C22" s="84" t="s">
        <v>48</v>
      </c>
      <c r="D22" s="44">
        <v>58</v>
      </c>
      <c r="E22" s="53">
        <v>0.16763</v>
      </c>
      <c r="F22" s="44">
        <v>151802.44827600001</v>
      </c>
      <c r="G22" s="66">
        <v>1.7240999999999999E-2</v>
      </c>
      <c r="H22" s="43">
        <v>24</v>
      </c>
      <c r="I22" s="44">
        <v>156782.70833299999</v>
      </c>
      <c r="J22" s="74">
        <v>4.1667000000000003E-2</v>
      </c>
      <c r="K22" s="44">
        <v>34</v>
      </c>
      <c r="L22" s="44">
        <v>148286.970588</v>
      </c>
      <c r="M22" s="66">
        <v>0</v>
      </c>
      <c r="N22" s="43">
        <v>0</v>
      </c>
      <c r="O22" s="44">
        <v>0</v>
      </c>
      <c r="P22" s="74">
        <v>0</v>
      </c>
    </row>
    <row r="23" spans="1:16" ht="15" customHeight="1" x14ac:dyDescent="0.2">
      <c r="A23" s="120"/>
      <c r="B23" s="123"/>
      <c r="C23" s="84" t="s">
        <v>49</v>
      </c>
      <c r="D23" s="44">
        <v>53</v>
      </c>
      <c r="E23" s="53">
        <v>4.8624000000000001E-2</v>
      </c>
      <c r="F23" s="44">
        <v>166466.49056599999</v>
      </c>
      <c r="G23" s="66">
        <v>0.28301900000000002</v>
      </c>
      <c r="H23" s="43">
        <v>22</v>
      </c>
      <c r="I23" s="44">
        <v>168032.40909100001</v>
      </c>
      <c r="J23" s="74">
        <v>0.36363600000000001</v>
      </c>
      <c r="K23" s="44">
        <v>31</v>
      </c>
      <c r="L23" s="44">
        <v>165355.19354800001</v>
      </c>
      <c r="M23" s="66">
        <v>0.22580600000000001</v>
      </c>
      <c r="N23" s="43">
        <v>0</v>
      </c>
      <c r="O23" s="44">
        <v>0</v>
      </c>
      <c r="P23" s="74">
        <v>0</v>
      </c>
    </row>
    <row r="24" spans="1:16" ht="15" customHeight="1" x14ac:dyDescent="0.2">
      <c r="A24" s="120"/>
      <c r="B24" s="123"/>
      <c r="C24" s="84" t="s">
        <v>50</v>
      </c>
      <c r="D24" s="44">
        <v>46</v>
      </c>
      <c r="E24" s="53">
        <v>2.6256000000000002E-2</v>
      </c>
      <c r="F24" s="44">
        <v>196247.08695699999</v>
      </c>
      <c r="G24" s="66">
        <v>0.30434800000000001</v>
      </c>
      <c r="H24" s="43">
        <v>16</v>
      </c>
      <c r="I24" s="44">
        <v>206764.125</v>
      </c>
      <c r="J24" s="74">
        <v>0.375</v>
      </c>
      <c r="K24" s="44">
        <v>30</v>
      </c>
      <c r="L24" s="44">
        <v>190638</v>
      </c>
      <c r="M24" s="66">
        <v>0.26666699999999999</v>
      </c>
      <c r="N24" s="43">
        <v>0</v>
      </c>
      <c r="O24" s="44">
        <v>0</v>
      </c>
      <c r="P24" s="74">
        <v>0</v>
      </c>
    </row>
    <row r="25" spans="1:16" ht="15" customHeight="1" x14ac:dyDescent="0.2">
      <c r="A25" s="120"/>
      <c r="B25" s="123"/>
      <c r="C25" s="84" t="s">
        <v>51</v>
      </c>
      <c r="D25" s="44">
        <v>34</v>
      </c>
      <c r="E25" s="53">
        <v>1.8075000000000001E-2</v>
      </c>
      <c r="F25" s="44">
        <v>200203.970588</v>
      </c>
      <c r="G25" s="66">
        <v>0.41176499999999999</v>
      </c>
      <c r="H25" s="43">
        <v>10</v>
      </c>
      <c r="I25" s="44">
        <v>200932.6</v>
      </c>
      <c r="J25" s="74">
        <v>0.5</v>
      </c>
      <c r="K25" s="44">
        <v>24</v>
      </c>
      <c r="L25" s="44">
        <v>199900.375</v>
      </c>
      <c r="M25" s="66">
        <v>0.375</v>
      </c>
      <c r="N25" s="43">
        <v>0</v>
      </c>
      <c r="O25" s="44">
        <v>0</v>
      </c>
      <c r="P25" s="74">
        <v>0</v>
      </c>
    </row>
    <row r="26" spans="1:16" s="3" customFormat="1" ht="15" customHeight="1" x14ac:dyDescent="0.2">
      <c r="A26" s="120"/>
      <c r="B26" s="123"/>
      <c r="C26" s="84" t="s">
        <v>52</v>
      </c>
      <c r="D26" s="35">
        <v>32</v>
      </c>
      <c r="E26" s="55">
        <v>1.7887E-2</v>
      </c>
      <c r="F26" s="35">
        <v>228618.5625</v>
      </c>
      <c r="G26" s="68">
        <v>0.65625</v>
      </c>
      <c r="H26" s="43">
        <v>8</v>
      </c>
      <c r="I26" s="44">
        <v>216849.75</v>
      </c>
      <c r="J26" s="74">
        <v>0.25</v>
      </c>
      <c r="K26" s="35">
        <v>24</v>
      </c>
      <c r="L26" s="35">
        <v>232541.5</v>
      </c>
      <c r="M26" s="68">
        <v>0.79166700000000001</v>
      </c>
      <c r="N26" s="43">
        <v>0</v>
      </c>
      <c r="O26" s="44">
        <v>0</v>
      </c>
      <c r="P26" s="74">
        <v>0</v>
      </c>
    </row>
    <row r="27" spans="1:16" ht="15" customHeight="1" x14ac:dyDescent="0.2">
      <c r="A27" s="120"/>
      <c r="B27" s="123"/>
      <c r="C27" s="84" t="s">
        <v>53</v>
      </c>
      <c r="D27" s="44">
        <v>15</v>
      </c>
      <c r="E27" s="53">
        <v>9.6900000000000007E-3</v>
      </c>
      <c r="F27" s="44">
        <v>216572.86666699999</v>
      </c>
      <c r="G27" s="66">
        <v>0.33333299999999999</v>
      </c>
      <c r="H27" s="43">
        <v>2</v>
      </c>
      <c r="I27" s="44">
        <v>168770.5</v>
      </c>
      <c r="J27" s="74">
        <v>0</v>
      </c>
      <c r="K27" s="44">
        <v>13</v>
      </c>
      <c r="L27" s="44">
        <v>223927.07692299999</v>
      </c>
      <c r="M27" s="66">
        <v>0.38461499999999998</v>
      </c>
      <c r="N27" s="43">
        <v>0</v>
      </c>
      <c r="O27" s="44">
        <v>0</v>
      </c>
      <c r="P27" s="74">
        <v>0</v>
      </c>
    </row>
    <row r="28" spans="1:16" ht="15" customHeight="1" x14ac:dyDescent="0.2">
      <c r="A28" s="120"/>
      <c r="B28" s="123"/>
      <c r="C28" s="84" t="s">
        <v>54</v>
      </c>
      <c r="D28" s="44">
        <v>9</v>
      </c>
      <c r="E28" s="53">
        <v>6.9439999999999997E-3</v>
      </c>
      <c r="F28" s="44">
        <v>246724.66666700001</v>
      </c>
      <c r="G28" s="66">
        <v>0.222222</v>
      </c>
      <c r="H28" s="43">
        <v>4</v>
      </c>
      <c r="I28" s="44">
        <v>283322.75</v>
      </c>
      <c r="J28" s="74">
        <v>0.25</v>
      </c>
      <c r="K28" s="44">
        <v>5</v>
      </c>
      <c r="L28" s="44">
        <v>217446.2</v>
      </c>
      <c r="M28" s="66">
        <v>0.2</v>
      </c>
      <c r="N28" s="43">
        <v>0</v>
      </c>
      <c r="O28" s="44">
        <v>0</v>
      </c>
      <c r="P28" s="74">
        <v>0</v>
      </c>
    </row>
    <row r="29" spans="1:16" ht="15" customHeight="1" x14ac:dyDescent="0.2">
      <c r="A29" s="120"/>
      <c r="B29" s="123"/>
      <c r="C29" s="84" t="s">
        <v>55</v>
      </c>
      <c r="D29" s="44">
        <v>1</v>
      </c>
      <c r="E29" s="53">
        <v>8.2600000000000002E-4</v>
      </c>
      <c r="F29" s="44">
        <v>207980</v>
      </c>
      <c r="G29" s="66">
        <v>0</v>
      </c>
      <c r="H29" s="43">
        <v>0</v>
      </c>
      <c r="I29" s="44">
        <v>0</v>
      </c>
      <c r="J29" s="74">
        <v>0</v>
      </c>
      <c r="K29" s="44">
        <v>1</v>
      </c>
      <c r="L29" s="44">
        <v>207980</v>
      </c>
      <c r="M29" s="66">
        <v>0</v>
      </c>
      <c r="N29" s="43">
        <v>0</v>
      </c>
      <c r="O29" s="44">
        <v>0</v>
      </c>
      <c r="P29" s="74">
        <v>0</v>
      </c>
    </row>
    <row r="30" spans="1:16" s="3" customFormat="1" ht="15" customHeight="1" x14ac:dyDescent="0.2">
      <c r="A30" s="120"/>
      <c r="B30" s="123"/>
      <c r="C30" s="84" t="s">
        <v>56</v>
      </c>
      <c r="D30" s="35">
        <v>9</v>
      </c>
      <c r="E30" s="55">
        <v>4.444E-3</v>
      </c>
      <c r="F30" s="35">
        <v>131132.66666700001</v>
      </c>
      <c r="G30" s="68">
        <v>0.111111</v>
      </c>
      <c r="H30" s="43">
        <v>9</v>
      </c>
      <c r="I30" s="44">
        <v>131132.66666700001</v>
      </c>
      <c r="J30" s="74">
        <v>0.111111</v>
      </c>
      <c r="K30" s="35">
        <v>0</v>
      </c>
      <c r="L30" s="35">
        <v>0</v>
      </c>
      <c r="M30" s="68">
        <v>0</v>
      </c>
      <c r="N30" s="43">
        <v>0</v>
      </c>
      <c r="O30" s="44">
        <v>0</v>
      </c>
      <c r="P30" s="74">
        <v>0</v>
      </c>
    </row>
    <row r="31" spans="1:16" s="3" customFormat="1" ht="15" customHeight="1" x14ac:dyDescent="0.2">
      <c r="A31" s="121"/>
      <c r="B31" s="124"/>
      <c r="C31" s="85" t="s">
        <v>9</v>
      </c>
      <c r="D31" s="46">
        <v>277</v>
      </c>
      <c r="E31" s="54">
        <v>2.1323999999999999E-2</v>
      </c>
      <c r="F31" s="46">
        <v>180151.12996399999</v>
      </c>
      <c r="G31" s="67">
        <v>0.267148</v>
      </c>
      <c r="H31" s="87">
        <v>104</v>
      </c>
      <c r="I31" s="46">
        <v>174825.49038500001</v>
      </c>
      <c r="J31" s="75">
        <v>0.230769</v>
      </c>
      <c r="K31" s="46">
        <v>173</v>
      </c>
      <c r="L31" s="46">
        <v>183352.67052000001</v>
      </c>
      <c r="M31" s="67">
        <v>0.28901700000000002</v>
      </c>
      <c r="N31" s="87">
        <v>0</v>
      </c>
      <c r="O31" s="46">
        <v>0</v>
      </c>
      <c r="P31" s="75">
        <v>0</v>
      </c>
    </row>
    <row r="32" spans="1:16" ht="15" customHeight="1" x14ac:dyDescent="0.2">
      <c r="A32" s="119">
        <v>3</v>
      </c>
      <c r="B32" s="122" t="s">
        <v>58</v>
      </c>
      <c r="C32" s="84" t="s">
        <v>46</v>
      </c>
      <c r="D32" s="44">
        <v>2</v>
      </c>
      <c r="E32" s="44">
        <v>0</v>
      </c>
      <c r="F32" s="44">
        <v>108993.38559200001</v>
      </c>
      <c r="G32" s="66">
        <v>0.33333299999999999</v>
      </c>
      <c r="H32" s="43">
        <v>-1</v>
      </c>
      <c r="I32" s="44">
        <v>-501.61440800000003</v>
      </c>
      <c r="J32" s="74">
        <v>0</v>
      </c>
      <c r="K32" s="44">
        <v>3</v>
      </c>
      <c r="L32" s="44">
        <v>109495</v>
      </c>
      <c r="M32" s="66">
        <v>0.33333299999999999</v>
      </c>
      <c r="N32" s="43">
        <v>0</v>
      </c>
      <c r="O32" s="44">
        <v>0</v>
      </c>
      <c r="P32" s="74">
        <v>0</v>
      </c>
    </row>
    <row r="33" spans="1:16" ht="15" customHeight="1" x14ac:dyDescent="0.2">
      <c r="A33" s="120"/>
      <c r="B33" s="123"/>
      <c r="C33" s="84" t="s">
        <v>47</v>
      </c>
      <c r="D33" s="44">
        <v>12</v>
      </c>
      <c r="E33" s="44">
        <v>0</v>
      </c>
      <c r="F33" s="44">
        <v>-18465.276507999999</v>
      </c>
      <c r="G33" s="66">
        <v>0</v>
      </c>
      <c r="H33" s="43">
        <v>7</v>
      </c>
      <c r="I33" s="44">
        <v>-32385.176092000002</v>
      </c>
      <c r="J33" s="74">
        <v>0</v>
      </c>
      <c r="K33" s="44">
        <v>5</v>
      </c>
      <c r="L33" s="44">
        <v>-8808.0632229999992</v>
      </c>
      <c r="M33" s="66">
        <v>0</v>
      </c>
      <c r="N33" s="43">
        <v>0</v>
      </c>
      <c r="O33" s="44">
        <v>0</v>
      </c>
      <c r="P33" s="74">
        <v>0</v>
      </c>
    </row>
    <row r="34" spans="1:16" ht="15" customHeight="1" x14ac:dyDescent="0.2">
      <c r="A34" s="120"/>
      <c r="B34" s="123"/>
      <c r="C34" s="84" t="s">
        <v>48</v>
      </c>
      <c r="D34" s="44">
        <v>-6</v>
      </c>
      <c r="E34" s="44">
        <v>0</v>
      </c>
      <c r="F34" s="44">
        <v>13904.072744999999</v>
      </c>
      <c r="G34" s="66">
        <v>-6.0884000000000001E-2</v>
      </c>
      <c r="H34" s="43">
        <v>7</v>
      </c>
      <c r="I34" s="44">
        <v>-928.05319999999995</v>
      </c>
      <c r="J34" s="74">
        <v>-0.13480400000000001</v>
      </c>
      <c r="K34" s="44">
        <v>-13</v>
      </c>
      <c r="L34" s="44">
        <v>17554.777228999999</v>
      </c>
      <c r="M34" s="66">
        <v>-4.2553000000000001E-2</v>
      </c>
      <c r="N34" s="43">
        <v>0</v>
      </c>
      <c r="O34" s="44">
        <v>0</v>
      </c>
      <c r="P34" s="74">
        <v>0</v>
      </c>
    </row>
    <row r="35" spans="1:16" ht="15" customHeight="1" x14ac:dyDescent="0.2">
      <c r="A35" s="120"/>
      <c r="B35" s="123"/>
      <c r="C35" s="84" t="s">
        <v>49</v>
      </c>
      <c r="D35" s="44">
        <v>-122</v>
      </c>
      <c r="E35" s="44">
        <v>0</v>
      </c>
      <c r="F35" s="44">
        <v>9985.1937760000001</v>
      </c>
      <c r="G35" s="66">
        <v>0.123019</v>
      </c>
      <c r="H35" s="43">
        <v>-53</v>
      </c>
      <c r="I35" s="44">
        <v>9157.50389</v>
      </c>
      <c r="J35" s="74">
        <v>0.110303</v>
      </c>
      <c r="K35" s="44">
        <v>-69</v>
      </c>
      <c r="L35" s="44">
        <v>10669.103067</v>
      </c>
      <c r="M35" s="66">
        <v>0.13580600000000001</v>
      </c>
      <c r="N35" s="43">
        <v>0</v>
      </c>
      <c r="O35" s="44">
        <v>0</v>
      </c>
      <c r="P35" s="74">
        <v>0</v>
      </c>
    </row>
    <row r="36" spans="1:16" ht="15" customHeight="1" x14ac:dyDescent="0.2">
      <c r="A36" s="120"/>
      <c r="B36" s="123"/>
      <c r="C36" s="84" t="s">
        <v>50</v>
      </c>
      <c r="D36" s="44">
        <v>-172</v>
      </c>
      <c r="E36" s="44">
        <v>0</v>
      </c>
      <c r="F36" s="44">
        <v>2379.0725069999999</v>
      </c>
      <c r="G36" s="66">
        <v>-0.117671</v>
      </c>
      <c r="H36" s="43">
        <v>-64</v>
      </c>
      <c r="I36" s="44">
        <v>-856.88100699999995</v>
      </c>
      <c r="J36" s="74">
        <v>-7.4999999999999997E-2</v>
      </c>
      <c r="K36" s="44">
        <v>-108</v>
      </c>
      <c r="L36" s="44">
        <v>4742.7342790000002</v>
      </c>
      <c r="M36" s="66">
        <v>-0.13913</v>
      </c>
      <c r="N36" s="43">
        <v>0</v>
      </c>
      <c r="O36" s="44">
        <v>0</v>
      </c>
      <c r="P36" s="74">
        <v>0</v>
      </c>
    </row>
    <row r="37" spans="1:16" ht="15" customHeight="1" x14ac:dyDescent="0.2">
      <c r="A37" s="120"/>
      <c r="B37" s="123"/>
      <c r="C37" s="84" t="s">
        <v>51</v>
      </c>
      <c r="D37" s="44">
        <v>-167</v>
      </c>
      <c r="E37" s="44">
        <v>0</v>
      </c>
      <c r="F37" s="44">
        <v>-1367.143759</v>
      </c>
      <c r="G37" s="66">
        <v>-5.0922000000000002E-2</v>
      </c>
      <c r="H37" s="43">
        <v>-57</v>
      </c>
      <c r="I37" s="44">
        <v>-537.09136699999999</v>
      </c>
      <c r="J37" s="74">
        <v>2.2388000000000002E-2</v>
      </c>
      <c r="K37" s="44">
        <v>-110</v>
      </c>
      <c r="L37" s="44">
        <v>-1721.4508370000001</v>
      </c>
      <c r="M37" s="66">
        <v>-8.0224000000000004E-2</v>
      </c>
      <c r="N37" s="43">
        <v>0</v>
      </c>
      <c r="O37" s="44">
        <v>0</v>
      </c>
      <c r="P37" s="74">
        <v>0</v>
      </c>
    </row>
    <row r="38" spans="1:16" s="3" customFormat="1" ht="15" customHeight="1" x14ac:dyDescent="0.2">
      <c r="A38" s="120"/>
      <c r="B38" s="123"/>
      <c r="C38" s="84" t="s">
        <v>52</v>
      </c>
      <c r="D38" s="35">
        <v>-145</v>
      </c>
      <c r="E38" s="35">
        <v>0</v>
      </c>
      <c r="F38" s="35">
        <v>22522.419977000001</v>
      </c>
      <c r="G38" s="68">
        <v>9.6928E-2</v>
      </c>
      <c r="H38" s="43">
        <v>-46</v>
      </c>
      <c r="I38" s="44">
        <v>8293.5880990000005</v>
      </c>
      <c r="J38" s="74">
        <v>-0.19444400000000001</v>
      </c>
      <c r="K38" s="35">
        <v>-99</v>
      </c>
      <c r="L38" s="35">
        <v>27525.365984</v>
      </c>
      <c r="M38" s="68">
        <v>0.18191099999999999</v>
      </c>
      <c r="N38" s="43">
        <v>0</v>
      </c>
      <c r="O38" s="44">
        <v>0</v>
      </c>
      <c r="P38" s="74">
        <v>0</v>
      </c>
    </row>
    <row r="39" spans="1:16" ht="15" customHeight="1" x14ac:dyDescent="0.2">
      <c r="A39" s="120"/>
      <c r="B39" s="123"/>
      <c r="C39" s="84" t="s">
        <v>53</v>
      </c>
      <c r="D39" s="44">
        <v>-108</v>
      </c>
      <c r="E39" s="44">
        <v>0</v>
      </c>
      <c r="F39" s="44">
        <v>15699.807993</v>
      </c>
      <c r="G39" s="66">
        <v>-8.9430999999999997E-2</v>
      </c>
      <c r="H39" s="43">
        <v>-35</v>
      </c>
      <c r="I39" s="44">
        <v>-36800.934227999998</v>
      </c>
      <c r="J39" s="74">
        <v>-0.40540500000000002</v>
      </c>
      <c r="K39" s="44">
        <v>-73</v>
      </c>
      <c r="L39" s="44">
        <v>25075.412382999999</v>
      </c>
      <c r="M39" s="66">
        <v>-4.5616999999999998E-2</v>
      </c>
      <c r="N39" s="43">
        <v>0</v>
      </c>
      <c r="O39" s="44">
        <v>0</v>
      </c>
      <c r="P39" s="74">
        <v>0</v>
      </c>
    </row>
    <row r="40" spans="1:16" ht="15" customHeight="1" x14ac:dyDescent="0.2">
      <c r="A40" s="120"/>
      <c r="B40" s="123"/>
      <c r="C40" s="84" t="s">
        <v>54</v>
      </c>
      <c r="D40" s="44">
        <v>-88</v>
      </c>
      <c r="E40" s="44">
        <v>0</v>
      </c>
      <c r="F40" s="44">
        <v>40913.710210999998</v>
      </c>
      <c r="G40" s="66">
        <v>-0.17984</v>
      </c>
      <c r="H40" s="43">
        <v>-36</v>
      </c>
      <c r="I40" s="44">
        <v>91112.093598000007</v>
      </c>
      <c r="J40" s="74">
        <v>0</v>
      </c>
      <c r="K40" s="44">
        <v>-52</v>
      </c>
      <c r="L40" s="44">
        <v>2091.173331</v>
      </c>
      <c r="M40" s="66">
        <v>-0.30877199999999999</v>
      </c>
      <c r="N40" s="43">
        <v>0</v>
      </c>
      <c r="O40" s="44">
        <v>0</v>
      </c>
      <c r="P40" s="74">
        <v>0</v>
      </c>
    </row>
    <row r="41" spans="1:16" ht="15" customHeight="1" x14ac:dyDescent="0.2">
      <c r="A41" s="120"/>
      <c r="B41" s="123"/>
      <c r="C41" s="84" t="s">
        <v>55</v>
      </c>
      <c r="D41" s="44">
        <v>-122</v>
      </c>
      <c r="E41" s="44">
        <v>0</v>
      </c>
      <c r="F41" s="44">
        <v>-26410.397453000001</v>
      </c>
      <c r="G41" s="66">
        <v>-0.447154</v>
      </c>
      <c r="H41" s="43">
        <v>-42</v>
      </c>
      <c r="I41" s="44">
        <v>-197937.09428700001</v>
      </c>
      <c r="J41" s="74">
        <v>-4.7619000000000002E-2</v>
      </c>
      <c r="K41" s="44">
        <v>-80</v>
      </c>
      <c r="L41" s="44">
        <v>-45312.110205999998</v>
      </c>
      <c r="M41" s="66">
        <v>-0.65432100000000004</v>
      </c>
      <c r="N41" s="43">
        <v>0</v>
      </c>
      <c r="O41" s="44">
        <v>0</v>
      </c>
      <c r="P41" s="74">
        <v>0</v>
      </c>
    </row>
    <row r="42" spans="1:16" s="3" customFormat="1" ht="15" customHeight="1" x14ac:dyDescent="0.2">
      <c r="A42" s="120"/>
      <c r="B42" s="123"/>
      <c r="C42" s="84" t="s">
        <v>56</v>
      </c>
      <c r="D42" s="35">
        <v>-168</v>
      </c>
      <c r="E42" s="35">
        <v>0</v>
      </c>
      <c r="F42" s="35">
        <v>-111785.570849</v>
      </c>
      <c r="G42" s="68">
        <v>-0.31261800000000001</v>
      </c>
      <c r="H42" s="43">
        <v>-42</v>
      </c>
      <c r="I42" s="44">
        <v>-65417.321695999999</v>
      </c>
      <c r="J42" s="74">
        <v>3.2680000000000001E-2</v>
      </c>
      <c r="K42" s="35">
        <v>-126</v>
      </c>
      <c r="L42" s="35">
        <v>-261686.338364</v>
      </c>
      <c r="M42" s="68">
        <v>-0.56349199999999999</v>
      </c>
      <c r="N42" s="43">
        <v>0</v>
      </c>
      <c r="O42" s="44">
        <v>0</v>
      </c>
      <c r="P42" s="74">
        <v>0</v>
      </c>
    </row>
    <row r="43" spans="1:16" s="3" customFormat="1" ht="15" customHeight="1" x14ac:dyDescent="0.2">
      <c r="A43" s="121"/>
      <c r="B43" s="124"/>
      <c r="C43" s="85" t="s">
        <v>9</v>
      </c>
      <c r="D43" s="46">
        <v>-1084</v>
      </c>
      <c r="E43" s="46">
        <v>0</v>
      </c>
      <c r="F43" s="46">
        <v>-20163.638124000001</v>
      </c>
      <c r="G43" s="67">
        <v>-0.12814999999999999</v>
      </c>
      <c r="H43" s="87">
        <v>-362</v>
      </c>
      <c r="I43" s="46">
        <v>-18072.731438999999</v>
      </c>
      <c r="J43" s="75">
        <v>-8.0390000000000003E-2</v>
      </c>
      <c r="K43" s="46">
        <v>-722</v>
      </c>
      <c r="L43" s="46">
        <v>-20823.673610999998</v>
      </c>
      <c r="M43" s="67">
        <v>-0.150089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12</v>
      </c>
      <c r="E46" s="53">
        <v>3.4681999999999998E-2</v>
      </c>
      <c r="F46" s="44">
        <v>157047.33333299999</v>
      </c>
      <c r="G46" s="66">
        <v>0.33333299999999999</v>
      </c>
      <c r="H46" s="43">
        <v>4</v>
      </c>
      <c r="I46" s="44">
        <v>149384</v>
      </c>
      <c r="J46" s="74">
        <v>0.5</v>
      </c>
      <c r="K46" s="44">
        <v>8</v>
      </c>
      <c r="L46" s="44">
        <v>160879</v>
      </c>
      <c r="M46" s="66">
        <v>0.25</v>
      </c>
      <c r="N46" s="43">
        <v>0</v>
      </c>
      <c r="O46" s="44">
        <v>0</v>
      </c>
      <c r="P46" s="74">
        <v>0</v>
      </c>
    </row>
    <row r="47" spans="1:16" ht="15" customHeight="1" x14ac:dyDescent="0.2">
      <c r="A47" s="120"/>
      <c r="B47" s="123"/>
      <c r="C47" s="84" t="s">
        <v>49</v>
      </c>
      <c r="D47" s="44">
        <v>42</v>
      </c>
      <c r="E47" s="53">
        <v>3.8531999999999997E-2</v>
      </c>
      <c r="F47" s="44">
        <v>187831.428571</v>
      </c>
      <c r="G47" s="66">
        <v>7.1429000000000006E-2</v>
      </c>
      <c r="H47" s="43">
        <v>15</v>
      </c>
      <c r="I47" s="44">
        <v>193972.13333300001</v>
      </c>
      <c r="J47" s="74">
        <v>6.6667000000000004E-2</v>
      </c>
      <c r="K47" s="44">
        <v>27</v>
      </c>
      <c r="L47" s="44">
        <v>184419.925926</v>
      </c>
      <c r="M47" s="66">
        <v>7.4074000000000001E-2</v>
      </c>
      <c r="N47" s="43">
        <v>0</v>
      </c>
      <c r="O47" s="44">
        <v>0</v>
      </c>
      <c r="P47" s="74">
        <v>0</v>
      </c>
    </row>
    <row r="48" spans="1:16" ht="15" customHeight="1" x14ac:dyDescent="0.2">
      <c r="A48" s="120"/>
      <c r="B48" s="123"/>
      <c r="C48" s="84" t="s">
        <v>50</v>
      </c>
      <c r="D48" s="44">
        <v>63</v>
      </c>
      <c r="E48" s="53">
        <v>3.5958999999999998E-2</v>
      </c>
      <c r="F48" s="44">
        <v>225093.63492099999</v>
      </c>
      <c r="G48" s="66">
        <v>0.39682499999999998</v>
      </c>
      <c r="H48" s="43">
        <v>20</v>
      </c>
      <c r="I48" s="44">
        <v>218405.2</v>
      </c>
      <c r="J48" s="74">
        <v>0.6</v>
      </c>
      <c r="K48" s="44">
        <v>43</v>
      </c>
      <c r="L48" s="44">
        <v>228204.53488399999</v>
      </c>
      <c r="M48" s="66">
        <v>0.30232599999999998</v>
      </c>
      <c r="N48" s="43">
        <v>0</v>
      </c>
      <c r="O48" s="44">
        <v>0</v>
      </c>
      <c r="P48" s="74">
        <v>0</v>
      </c>
    </row>
    <row r="49" spans="1:16" ht="15" customHeight="1" x14ac:dyDescent="0.2">
      <c r="A49" s="120"/>
      <c r="B49" s="123"/>
      <c r="C49" s="84" t="s">
        <v>51</v>
      </c>
      <c r="D49" s="44">
        <v>60</v>
      </c>
      <c r="E49" s="53">
        <v>3.1898000000000003E-2</v>
      </c>
      <c r="F49" s="44">
        <v>227788.31666700001</v>
      </c>
      <c r="G49" s="66">
        <v>0.65</v>
      </c>
      <c r="H49" s="43">
        <v>22</v>
      </c>
      <c r="I49" s="44">
        <v>221303.36363599999</v>
      </c>
      <c r="J49" s="74">
        <v>0.5</v>
      </c>
      <c r="K49" s="44">
        <v>38</v>
      </c>
      <c r="L49" s="44">
        <v>231542.76315799999</v>
      </c>
      <c r="M49" s="66">
        <v>0.736842</v>
      </c>
      <c r="N49" s="43">
        <v>0</v>
      </c>
      <c r="O49" s="44">
        <v>0</v>
      </c>
      <c r="P49" s="74">
        <v>0</v>
      </c>
    </row>
    <row r="50" spans="1:16" s="3" customFormat="1" ht="15" customHeight="1" x14ac:dyDescent="0.2">
      <c r="A50" s="120"/>
      <c r="B50" s="123"/>
      <c r="C50" s="84" t="s">
        <v>52</v>
      </c>
      <c r="D50" s="35">
        <v>39</v>
      </c>
      <c r="E50" s="55">
        <v>2.18E-2</v>
      </c>
      <c r="F50" s="35">
        <v>249613.71794900001</v>
      </c>
      <c r="G50" s="68">
        <v>0.71794899999999995</v>
      </c>
      <c r="H50" s="43">
        <v>7</v>
      </c>
      <c r="I50" s="44">
        <v>263688</v>
      </c>
      <c r="J50" s="74">
        <v>0.57142899999999996</v>
      </c>
      <c r="K50" s="35">
        <v>32</v>
      </c>
      <c r="L50" s="35">
        <v>246534.96875</v>
      </c>
      <c r="M50" s="68">
        <v>0.75</v>
      </c>
      <c r="N50" s="43">
        <v>0</v>
      </c>
      <c r="O50" s="44">
        <v>0</v>
      </c>
      <c r="P50" s="74">
        <v>0</v>
      </c>
    </row>
    <row r="51" spans="1:16" ht="15" customHeight="1" x14ac:dyDescent="0.2">
      <c r="A51" s="120"/>
      <c r="B51" s="123"/>
      <c r="C51" s="84" t="s">
        <v>53</v>
      </c>
      <c r="D51" s="44">
        <v>37</v>
      </c>
      <c r="E51" s="53">
        <v>2.3902E-2</v>
      </c>
      <c r="F51" s="44">
        <v>243745.83783800001</v>
      </c>
      <c r="G51" s="66">
        <v>0.59459499999999998</v>
      </c>
      <c r="H51" s="43">
        <v>16</v>
      </c>
      <c r="I51" s="44">
        <v>251416.3125</v>
      </c>
      <c r="J51" s="74">
        <v>0.625</v>
      </c>
      <c r="K51" s="44">
        <v>21</v>
      </c>
      <c r="L51" s="44">
        <v>237901.66666700001</v>
      </c>
      <c r="M51" s="66">
        <v>0.57142899999999996</v>
      </c>
      <c r="N51" s="43">
        <v>0</v>
      </c>
      <c r="O51" s="44">
        <v>0</v>
      </c>
      <c r="P51" s="74">
        <v>0</v>
      </c>
    </row>
    <row r="52" spans="1:16" ht="15" customHeight="1" x14ac:dyDescent="0.2">
      <c r="A52" s="120"/>
      <c r="B52" s="123"/>
      <c r="C52" s="84" t="s">
        <v>54</v>
      </c>
      <c r="D52" s="44">
        <v>20</v>
      </c>
      <c r="E52" s="53">
        <v>1.5432E-2</v>
      </c>
      <c r="F52" s="44">
        <v>273787.3</v>
      </c>
      <c r="G52" s="66">
        <v>0.6</v>
      </c>
      <c r="H52" s="43">
        <v>5</v>
      </c>
      <c r="I52" s="44">
        <v>238665.4</v>
      </c>
      <c r="J52" s="74">
        <v>0.2</v>
      </c>
      <c r="K52" s="44">
        <v>15</v>
      </c>
      <c r="L52" s="44">
        <v>285494.59999999998</v>
      </c>
      <c r="M52" s="66">
        <v>0.73333300000000001</v>
      </c>
      <c r="N52" s="43">
        <v>0</v>
      </c>
      <c r="O52" s="44">
        <v>0</v>
      </c>
      <c r="P52" s="74">
        <v>0</v>
      </c>
    </row>
    <row r="53" spans="1:16" ht="15" customHeight="1" x14ac:dyDescent="0.2">
      <c r="A53" s="120"/>
      <c r="B53" s="123"/>
      <c r="C53" s="84" t="s">
        <v>55</v>
      </c>
      <c r="D53" s="44">
        <v>14</v>
      </c>
      <c r="E53" s="53">
        <v>1.157E-2</v>
      </c>
      <c r="F53" s="44">
        <v>255970.714286</v>
      </c>
      <c r="G53" s="66">
        <v>0.214286</v>
      </c>
      <c r="H53" s="43">
        <v>4</v>
      </c>
      <c r="I53" s="44">
        <v>230831.25</v>
      </c>
      <c r="J53" s="74">
        <v>0</v>
      </c>
      <c r="K53" s="44">
        <v>10</v>
      </c>
      <c r="L53" s="44">
        <v>266026.5</v>
      </c>
      <c r="M53" s="66">
        <v>0.3</v>
      </c>
      <c r="N53" s="43">
        <v>0</v>
      </c>
      <c r="O53" s="44">
        <v>0</v>
      </c>
      <c r="P53" s="74">
        <v>0</v>
      </c>
    </row>
    <row r="54" spans="1:16" s="3" customFormat="1" ht="15" customHeight="1" x14ac:dyDescent="0.2">
      <c r="A54" s="120"/>
      <c r="B54" s="123"/>
      <c r="C54" s="84" t="s">
        <v>56</v>
      </c>
      <c r="D54" s="35">
        <v>9</v>
      </c>
      <c r="E54" s="55">
        <v>4.444E-3</v>
      </c>
      <c r="F54" s="35">
        <v>281952.55555599998</v>
      </c>
      <c r="G54" s="68">
        <v>0.44444400000000001</v>
      </c>
      <c r="H54" s="43">
        <v>5</v>
      </c>
      <c r="I54" s="44">
        <v>226030.6</v>
      </c>
      <c r="J54" s="74">
        <v>0</v>
      </c>
      <c r="K54" s="35">
        <v>4</v>
      </c>
      <c r="L54" s="35">
        <v>351855</v>
      </c>
      <c r="M54" s="68">
        <v>1</v>
      </c>
      <c r="N54" s="43">
        <v>0</v>
      </c>
      <c r="O54" s="44">
        <v>0</v>
      </c>
      <c r="P54" s="74">
        <v>0</v>
      </c>
    </row>
    <row r="55" spans="1:16" s="3" customFormat="1" ht="15" customHeight="1" x14ac:dyDescent="0.2">
      <c r="A55" s="121"/>
      <c r="B55" s="124"/>
      <c r="C55" s="85" t="s">
        <v>9</v>
      </c>
      <c r="D55" s="46">
        <v>296</v>
      </c>
      <c r="E55" s="54">
        <v>2.2787000000000002E-2</v>
      </c>
      <c r="F55" s="46">
        <v>229635.560811</v>
      </c>
      <c r="G55" s="67">
        <v>0.47297299999999998</v>
      </c>
      <c r="H55" s="87">
        <v>98</v>
      </c>
      <c r="I55" s="46">
        <v>223052.83673499999</v>
      </c>
      <c r="J55" s="75">
        <v>0.41836699999999999</v>
      </c>
      <c r="K55" s="46">
        <v>198</v>
      </c>
      <c r="L55" s="46">
        <v>232893.676768</v>
      </c>
      <c r="M55" s="67">
        <v>0.5</v>
      </c>
      <c r="N55" s="87">
        <v>0</v>
      </c>
      <c r="O55" s="46">
        <v>0</v>
      </c>
      <c r="P55" s="75">
        <v>0</v>
      </c>
    </row>
    <row r="56" spans="1:16" ht="15" customHeight="1" x14ac:dyDescent="0.2">
      <c r="A56" s="119">
        <v>5</v>
      </c>
      <c r="B56" s="122" t="s">
        <v>60</v>
      </c>
      <c r="C56" s="84" t="s">
        <v>46</v>
      </c>
      <c r="D56" s="44">
        <v>12</v>
      </c>
      <c r="E56" s="53">
        <v>1</v>
      </c>
      <c r="F56" s="44">
        <v>66548</v>
      </c>
      <c r="G56" s="66">
        <v>8.3333000000000004E-2</v>
      </c>
      <c r="H56" s="43">
        <v>4</v>
      </c>
      <c r="I56" s="44">
        <v>64224</v>
      </c>
      <c r="J56" s="74">
        <v>0</v>
      </c>
      <c r="K56" s="44">
        <v>8</v>
      </c>
      <c r="L56" s="44">
        <v>67710</v>
      </c>
      <c r="M56" s="66">
        <v>0.125</v>
      </c>
      <c r="N56" s="43">
        <v>0</v>
      </c>
      <c r="O56" s="44">
        <v>0</v>
      </c>
      <c r="P56" s="74">
        <v>0</v>
      </c>
    </row>
    <row r="57" spans="1:16" ht="15" customHeight="1" x14ac:dyDescent="0.2">
      <c r="A57" s="120"/>
      <c r="B57" s="123"/>
      <c r="C57" s="84" t="s">
        <v>47</v>
      </c>
      <c r="D57" s="44">
        <v>41</v>
      </c>
      <c r="E57" s="53">
        <v>1</v>
      </c>
      <c r="F57" s="44">
        <v>137074.29268300001</v>
      </c>
      <c r="G57" s="66">
        <v>9.7560999999999995E-2</v>
      </c>
      <c r="H57" s="43">
        <v>18</v>
      </c>
      <c r="I57" s="44">
        <v>119041.166667</v>
      </c>
      <c r="J57" s="74">
        <v>5.5556000000000001E-2</v>
      </c>
      <c r="K57" s="44">
        <v>23</v>
      </c>
      <c r="L57" s="44">
        <v>151187.17391300001</v>
      </c>
      <c r="M57" s="66">
        <v>0.130435</v>
      </c>
      <c r="N57" s="43">
        <v>0</v>
      </c>
      <c r="O57" s="44">
        <v>0</v>
      </c>
      <c r="P57" s="74">
        <v>0</v>
      </c>
    </row>
    <row r="58" spans="1:16" ht="15" customHeight="1" x14ac:dyDescent="0.2">
      <c r="A58" s="120"/>
      <c r="B58" s="123"/>
      <c r="C58" s="84" t="s">
        <v>48</v>
      </c>
      <c r="D58" s="44">
        <v>346</v>
      </c>
      <c r="E58" s="53">
        <v>1</v>
      </c>
      <c r="F58" s="44">
        <v>158317.72254300001</v>
      </c>
      <c r="G58" s="66">
        <v>5.7803E-2</v>
      </c>
      <c r="H58" s="43">
        <v>139</v>
      </c>
      <c r="I58" s="44">
        <v>165198.611511</v>
      </c>
      <c r="J58" s="74">
        <v>8.6331000000000005E-2</v>
      </c>
      <c r="K58" s="44">
        <v>207</v>
      </c>
      <c r="L58" s="44">
        <v>153697.22222200001</v>
      </c>
      <c r="M58" s="66">
        <v>3.8647000000000001E-2</v>
      </c>
      <c r="N58" s="43">
        <v>0</v>
      </c>
      <c r="O58" s="44">
        <v>0</v>
      </c>
      <c r="P58" s="74">
        <v>0</v>
      </c>
    </row>
    <row r="59" spans="1:16" ht="15" customHeight="1" x14ac:dyDescent="0.2">
      <c r="A59" s="120"/>
      <c r="B59" s="123"/>
      <c r="C59" s="84" t="s">
        <v>49</v>
      </c>
      <c r="D59" s="44">
        <v>1090</v>
      </c>
      <c r="E59" s="53">
        <v>1</v>
      </c>
      <c r="F59" s="44">
        <v>180657.95779799999</v>
      </c>
      <c r="G59" s="66">
        <v>0.15688099999999999</v>
      </c>
      <c r="H59" s="43">
        <v>417</v>
      </c>
      <c r="I59" s="44">
        <v>187402.28057599999</v>
      </c>
      <c r="J59" s="74">
        <v>0.199041</v>
      </c>
      <c r="K59" s="44">
        <v>673</v>
      </c>
      <c r="L59" s="44">
        <v>176479.08321000001</v>
      </c>
      <c r="M59" s="66">
        <v>0.13075800000000001</v>
      </c>
      <c r="N59" s="43">
        <v>0</v>
      </c>
      <c r="O59" s="44">
        <v>0</v>
      </c>
      <c r="P59" s="74">
        <v>0</v>
      </c>
    </row>
    <row r="60" spans="1:16" ht="15" customHeight="1" x14ac:dyDescent="0.2">
      <c r="A60" s="120"/>
      <c r="B60" s="123"/>
      <c r="C60" s="84" t="s">
        <v>50</v>
      </c>
      <c r="D60" s="44">
        <v>1752</v>
      </c>
      <c r="E60" s="53">
        <v>1</v>
      </c>
      <c r="F60" s="44">
        <v>212095.27111900001</v>
      </c>
      <c r="G60" s="66">
        <v>0.37271700000000002</v>
      </c>
      <c r="H60" s="43">
        <v>667</v>
      </c>
      <c r="I60" s="44">
        <v>221074.863568</v>
      </c>
      <c r="J60" s="74">
        <v>0.44677699999999998</v>
      </c>
      <c r="K60" s="44">
        <v>1085</v>
      </c>
      <c r="L60" s="44">
        <v>206575.09769600001</v>
      </c>
      <c r="M60" s="66">
        <v>0.32718900000000001</v>
      </c>
      <c r="N60" s="43">
        <v>0</v>
      </c>
      <c r="O60" s="44">
        <v>0</v>
      </c>
      <c r="P60" s="74">
        <v>0</v>
      </c>
    </row>
    <row r="61" spans="1:16" ht="15" customHeight="1" x14ac:dyDescent="0.2">
      <c r="A61" s="120"/>
      <c r="B61" s="123"/>
      <c r="C61" s="84" t="s">
        <v>51</v>
      </c>
      <c r="D61" s="44">
        <v>1881</v>
      </c>
      <c r="E61" s="53">
        <v>1</v>
      </c>
      <c r="F61" s="44">
        <v>238990.64433800001</v>
      </c>
      <c r="G61" s="66">
        <v>0.59330099999999997</v>
      </c>
      <c r="H61" s="43">
        <v>711</v>
      </c>
      <c r="I61" s="44">
        <v>246987.312236</v>
      </c>
      <c r="J61" s="74">
        <v>0.62447299999999994</v>
      </c>
      <c r="K61" s="44">
        <v>1170</v>
      </c>
      <c r="L61" s="44">
        <v>234131.13076900001</v>
      </c>
      <c r="M61" s="66">
        <v>0.57435899999999995</v>
      </c>
      <c r="N61" s="43">
        <v>0</v>
      </c>
      <c r="O61" s="44">
        <v>0</v>
      </c>
      <c r="P61" s="74">
        <v>0</v>
      </c>
    </row>
    <row r="62" spans="1:16" s="3" customFormat="1" ht="15" customHeight="1" x14ac:dyDescent="0.2">
      <c r="A62" s="120"/>
      <c r="B62" s="123"/>
      <c r="C62" s="84" t="s">
        <v>52</v>
      </c>
      <c r="D62" s="35">
        <v>1789</v>
      </c>
      <c r="E62" s="55">
        <v>1</v>
      </c>
      <c r="F62" s="35">
        <v>247752.24091699999</v>
      </c>
      <c r="G62" s="68">
        <v>0.70430400000000004</v>
      </c>
      <c r="H62" s="43">
        <v>655</v>
      </c>
      <c r="I62" s="44">
        <v>244994.54809200001</v>
      </c>
      <c r="J62" s="74">
        <v>0.62748099999999996</v>
      </c>
      <c r="K62" s="35">
        <v>1134</v>
      </c>
      <c r="L62" s="35">
        <v>249345.08818300001</v>
      </c>
      <c r="M62" s="68">
        <v>0.74867700000000004</v>
      </c>
      <c r="N62" s="43">
        <v>0</v>
      </c>
      <c r="O62" s="44">
        <v>0</v>
      </c>
      <c r="P62" s="74">
        <v>0</v>
      </c>
    </row>
    <row r="63" spans="1:16" ht="15" customHeight="1" x14ac:dyDescent="0.2">
      <c r="A63" s="120"/>
      <c r="B63" s="123"/>
      <c r="C63" s="84" t="s">
        <v>53</v>
      </c>
      <c r="D63" s="44">
        <v>1548</v>
      </c>
      <c r="E63" s="53">
        <v>1</v>
      </c>
      <c r="F63" s="44">
        <v>252458.790698</v>
      </c>
      <c r="G63" s="66">
        <v>0.69573600000000002</v>
      </c>
      <c r="H63" s="43">
        <v>570</v>
      </c>
      <c r="I63" s="44">
        <v>239727.34912299999</v>
      </c>
      <c r="J63" s="74">
        <v>0.48947400000000002</v>
      </c>
      <c r="K63" s="44">
        <v>978</v>
      </c>
      <c r="L63" s="44">
        <v>259878.95603299999</v>
      </c>
      <c r="M63" s="66">
        <v>0.81595099999999998</v>
      </c>
      <c r="N63" s="43">
        <v>0</v>
      </c>
      <c r="O63" s="44">
        <v>0</v>
      </c>
      <c r="P63" s="74">
        <v>0</v>
      </c>
    </row>
    <row r="64" spans="1:16" ht="15" customHeight="1" x14ac:dyDescent="0.2">
      <c r="A64" s="120"/>
      <c r="B64" s="123"/>
      <c r="C64" s="84" t="s">
        <v>54</v>
      </c>
      <c r="D64" s="44">
        <v>1296</v>
      </c>
      <c r="E64" s="53">
        <v>1</v>
      </c>
      <c r="F64" s="44">
        <v>257335.36034000001</v>
      </c>
      <c r="G64" s="66">
        <v>0.63348800000000005</v>
      </c>
      <c r="H64" s="43">
        <v>481</v>
      </c>
      <c r="I64" s="44">
        <v>238297.42827400001</v>
      </c>
      <c r="J64" s="74">
        <v>0.38461499999999998</v>
      </c>
      <c r="K64" s="44">
        <v>815</v>
      </c>
      <c r="L64" s="44">
        <v>268571.24417199998</v>
      </c>
      <c r="M64" s="66">
        <v>0.78036799999999995</v>
      </c>
      <c r="N64" s="43">
        <v>0</v>
      </c>
      <c r="O64" s="44">
        <v>0</v>
      </c>
      <c r="P64" s="74">
        <v>0</v>
      </c>
    </row>
    <row r="65" spans="1:16" ht="15" customHeight="1" x14ac:dyDescent="0.2">
      <c r="A65" s="120"/>
      <c r="B65" s="123"/>
      <c r="C65" s="84" t="s">
        <v>55</v>
      </c>
      <c r="D65" s="44">
        <v>1210</v>
      </c>
      <c r="E65" s="53">
        <v>1</v>
      </c>
      <c r="F65" s="44">
        <v>261742.42148799999</v>
      </c>
      <c r="G65" s="66">
        <v>0.5</v>
      </c>
      <c r="H65" s="43">
        <v>413</v>
      </c>
      <c r="I65" s="44">
        <v>242480.48910400001</v>
      </c>
      <c r="J65" s="74">
        <v>0.22518199999999999</v>
      </c>
      <c r="K65" s="44">
        <v>797</v>
      </c>
      <c r="L65" s="44">
        <v>271723.824341</v>
      </c>
      <c r="M65" s="66">
        <v>0.64240900000000001</v>
      </c>
      <c r="N65" s="43">
        <v>0</v>
      </c>
      <c r="O65" s="44">
        <v>0</v>
      </c>
      <c r="P65" s="74">
        <v>0</v>
      </c>
    </row>
    <row r="66" spans="1:16" s="3" customFormat="1" ht="15" customHeight="1" x14ac:dyDescent="0.2">
      <c r="A66" s="120"/>
      <c r="B66" s="123"/>
      <c r="C66" s="84" t="s">
        <v>56</v>
      </c>
      <c r="D66" s="35">
        <v>2025</v>
      </c>
      <c r="E66" s="55">
        <v>1</v>
      </c>
      <c r="F66" s="35">
        <v>268882.75259300001</v>
      </c>
      <c r="G66" s="68">
        <v>0.35753099999999999</v>
      </c>
      <c r="H66" s="43">
        <v>712</v>
      </c>
      <c r="I66" s="44">
        <v>227997.869382</v>
      </c>
      <c r="J66" s="74">
        <v>7.4438000000000004E-2</v>
      </c>
      <c r="K66" s="35">
        <v>1313</v>
      </c>
      <c r="L66" s="35">
        <v>291053.382331</v>
      </c>
      <c r="M66" s="68">
        <v>0.51104300000000003</v>
      </c>
      <c r="N66" s="43">
        <v>0</v>
      </c>
      <c r="O66" s="44">
        <v>0</v>
      </c>
      <c r="P66" s="74">
        <v>0</v>
      </c>
    </row>
    <row r="67" spans="1:16" s="3" customFormat="1" ht="15" customHeight="1" x14ac:dyDescent="0.2">
      <c r="A67" s="121"/>
      <c r="B67" s="124"/>
      <c r="C67" s="85" t="s">
        <v>9</v>
      </c>
      <c r="D67" s="46">
        <v>12990</v>
      </c>
      <c r="E67" s="54">
        <v>1</v>
      </c>
      <c r="F67" s="46">
        <v>239259.703079</v>
      </c>
      <c r="G67" s="67">
        <v>0.49669000000000002</v>
      </c>
      <c r="H67" s="87">
        <v>4787</v>
      </c>
      <c r="I67" s="46">
        <v>229954.024232</v>
      </c>
      <c r="J67" s="75">
        <v>0.38834299999999999</v>
      </c>
      <c r="K67" s="46">
        <v>8203</v>
      </c>
      <c r="L67" s="46">
        <v>244690.19005199999</v>
      </c>
      <c r="M67" s="67">
        <v>0.559917</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30" priority="30" operator="notEqual">
      <formula>H8+K8+N8</formula>
    </cfRule>
  </conditionalFormatting>
  <conditionalFormatting sqref="D20:D30">
    <cfRule type="cellIs" dxfId="129" priority="29" operator="notEqual">
      <formula>H20+K20+N20</formula>
    </cfRule>
  </conditionalFormatting>
  <conditionalFormatting sqref="D32:D42">
    <cfRule type="cellIs" dxfId="128" priority="28" operator="notEqual">
      <formula>H32+K32+N32</formula>
    </cfRule>
  </conditionalFormatting>
  <conditionalFormatting sqref="D44:D54">
    <cfRule type="cellIs" dxfId="127" priority="27" operator="notEqual">
      <formula>H44+K44+N44</formula>
    </cfRule>
  </conditionalFormatting>
  <conditionalFormatting sqref="D56:D66">
    <cfRule type="cellIs" dxfId="126" priority="26" operator="notEqual">
      <formula>H56+K56+N56</formula>
    </cfRule>
  </conditionalFormatting>
  <conditionalFormatting sqref="D19">
    <cfRule type="cellIs" dxfId="125" priority="25" operator="notEqual">
      <formula>SUM(D8:D18)</formula>
    </cfRule>
  </conditionalFormatting>
  <conditionalFormatting sqref="D31">
    <cfRule type="cellIs" dxfId="124" priority="24" operator="notEqual">
      <formula>H31+K31+N31</formula>
    </cfRule>
  </conditionalFormatting>
  <conditionalFormatting sqref="D31">
    <cfRule type="cellIs" dxfId="123" priority="23" operator="notEqual">
      <formula>SUM(D20:D30)</formula>
    </cfRule>
  </conditionalFormatting>
  <conditionalFormatting sqref="D43">
    <cfRule type="cellIs" dxfId="122" priority="22" operator="notEqual">
      <formula>H43+K43+N43</formula>
    </cfRule>
  </conditionalFormatting>
  <conditionalFormatting sqref="D43">
    <cfRule type="cellIs" dxfId="121" priority="21" operator="notEqual">
      <formula>SUM(D32:D42)</formula>
    </cfRule>
  </conditionalFormatting>
  <conditionalFormatting sqref="D55">
    <cfRule type="cellIs" dxfId="120" priority="20" operator="notEqual">
      <formula>H55+K55+N55</formula>
    </cfRule>
  </conditionalFormatting>
  <conditionalFormatting sqref="D55">
    <cfRule type="cellIs" dxfId="119" priority="19" operator="notEqual">
      <formula>SUM(D44:D54)</formula>
    </cfRule>
  </conditionalFormatting>
  <conditionalFormatting sqref="D67">
    <cfRule type="cellIs" dxfId="118" priority="18" operator="notEqual">
      <formula>H67+K67+N67</formula>
    </cfRule>
  </conditionalFormatting>
  <conditionalFormatting sqref="D67">
    <cfRule type="cellIs" dxfId="117" priority="17" operator="notEqual">
      <formula>SUM(D56:D66)</formula>
    </cfRule>
  </conditionalFormatting>
  <conditionalFormatting sqref="H19">
    <cfRule type="cellIs" dxfId="116" priority="16" operator="notEqual">
      <formula>SUM(H8:H18)</formula>
    </cfRule>
  </conditionalFormatting>
  <conditionalFormatting sqref="K19">
    <cfRule type="cellIs" dxfId="115" priority="15" operator="notEqual">
      <formula>SUM(K8:K18)</formula>
    </cfRule>
  </conditionalFormatting>
  <conditionalFormatting sqref="N19">
    <cfRule type="cellIs" dxfId="114" priority="14" operator="notEqual">
      <formula>SUM(N8:N18)</formula>
    </cfRule>
  </conditionalFormatting>
  <conditionalFormatting sqref="H31">
    <cfRule type="cellIs" dxfId="113" priority="13" operator="notEqual">
      <formula>SUM(H20:H30)</formula>
    </cfRule>
  </conditionalFormatting>
  <conditionalFormatting sqref="K31">
    <cfRule type="cellIs" dxfId="112" priority="12" operator="notEqual">
      <formula>SUM(K20:K30)</formula>
    </cfRule>
  </conditionalFormatting>
  <conditionalFormatting sqref="N31">
    <cfRule type="cellIs" dxfId="111" priority="11" operator="notEqual">
      <formula>SUM(N20:N30)</formula>
    </cfRule>
  </conditionalFormatting>
  <conditionalFormatting sqref="H43">
    <cfRule type="cellIs" dxfId="110" priority="10" operator="notEqual">
      <formula>SUM(H32:H42)</formula>
    </cfRule>
  </conditionalFormatting>
  <conditionalFormatting sqref="K43">
    <cfRule type="cellIs" dxfId="109" priority="9" operator="notEqual">
      <formula>SUM(K32:K42)</formula>
    </cfRule>
  </conditionalFormatting>
  <conditionalFormatting sqref="N43">
    <cfRule type="cellIs" dxfId="108" priority="8" operator="notEqual">
      <formula>SUM(N32:N42)</formula>
    </cfRule>
  </conditionalFormatting>
  <conditionalFormatting sqref="H55">
    <cfRule type="cellIs" dxfId="107" priority="7" operator="notEqual">
      <formula>SUM(H44:H54)</formula>
    </cfRule>
  </conditionalFormatting>
  <conditionalFormatting sqref="K55">
    <cfRule type="cellIs" dxfId="106" priority="6" operator="notEqual">
      <formula>SUM(K44:K54)</formula>
    </cfRule>
  </conditionalFormatting>
  <conditionalFormatting sqref="N55">
    <cfRule type="cellIs" dxfId="105" priority="5" operator="notEqual">
      <formula>SUM(N44:N54)</formula>
    </cfRule>
  </conditionalFormatting>
  <conditionalFormatting sqref="H67">
    <cfRule type="cellIs" dxfId="104" priority="4" operator="notEqual">
      <formula>SUM(H56:H66)</formula>
    </cfRule>
  </conditionalFormatting>
  <conditionalFormatting sqref="K67">
    <cfRule type="cellIs" dxfId="103" priority="3" operator="notEqual">
      <formula>SUM(K56:K66)</formula>
    </cfRule>
  </conditionalFormatting>
  <conditionalFormatting sqref="N67">
    <cfRule type="cellIs" dxfId="102" priority="2" operator="notEqual">
      <formula>SUM(N56:N66)</formula>
    </cfRule>
  </conditionalFormatting>
  <conditionalFormatting sqref="D32:D43">
    <cfRule type="cellIs" dxfId="1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76</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103</v>
      </c>
      <c r="E8" s="53">
        <v>9.7446000000000005E-2</v>
      </c>
      <c r="F8" s="44">
        <v>90234.756974000004</v>
      </c>
      <c r="G8" s="66">
        <v>0.174757</v>
      </c>
      <c r="H8" s="43">
        <v>48</v>
      </c>
      <c r="I8" s="44">
        <v>94908.517171</v>
      </c>
      <c r="J8" s="74">
        <v>0.22916700000000001</v>
      </c>
      <c r="K8" s="44">
        <v>55</v>
      </c>
      <c r="L8" s="44">
        <v>86155.838982999994</v>
      </c>
      <c r="M8" s="66">
        <v>0.127273</v>
      </c>
      <c r="N8" s="43">
        <v>0</v>
      </c>
      <c r="O8" s="44">
        <v>0</v>
      </c>
      <c r="P8" s="74">
        <v>0</v>
      </c>
    </row>
    <row r="9" spans="1:16" ht="15" customHeight="1" x14ac:dyDescent="0.2">
      <c r="A9" s="120"/>
      <c r="B9" s="123"/>
      <c r="C9" s="84" t="s">
        <v>47</v>
      </c>
      <c r="D9" s="44">
        <v>1015</v>
      </c>
      <c r="E9" s="53">
        <v>0.13336000000000001</v>
      </c>
      <c r="F9" s="44">
        <v>140982.66845699999</v>
      </c>
      <c r="G9" s="66">
        <v>0.17734</v>
      </c>
      <c r="H9" s="43">
        <v>413</v>
      </c>
      <c r="I9" s="44">
        <v>146059.442435</v>
      </c>
      <c r="J9" s="74">
        <v>0.22033900000000001</v>
      </c>
      <c r="K9" s="44">
        <v>602</v>
      </c>
      <c r="L9" s="44">
        <v>137499.76537899999</v>
      </c>
      <c r="M9" s="66">
        <v>0.147841</v>
      </c>
      <c r="N9" s="43">
        <v>0</v>
      </c>
      <c r="O9" s="44">
        <v>0</v>
      </c>
      <c r="P9" s="74">
        <v>0</v>
      </c>
    </row>
    <row r="10" spans="1:16" ht="15" customHeight="1" x14ac:dyDescent="0.2">
      <c r="A10" s="120"/>
      <c r="B10" s="123"/>
      <c r="C10" s="84" t="s">
        <v>48</v>
      </c>
      <c r="D10" s="44">
        <v>5948</v>
      </c>
      <c r="E10" s="53">
        <v>9.6079999999999999E-2</v>
      </c>
      <c r="F10" s="44">
        <v>152693.389666</v>
      </c>
      <c r="G10" s="66">
        <v>0.15770000000000001</v>
      </c>
      <c r="H10" s="43">
        <v>2700</v>
      </c>
      <c r="I10" s="44">
        <v>161971.54914399999</v>
      </c>
      <c r="J10" s="74">
        <v>0.23888899999999999</v>
      </c>
      <c r="K10" s="44">
        <v>3248</v>
      </c>
      <c r="L10" s="44">
        <v>144980.63394299999</v>
      </c>
      <c r="M10" s="66">
        <v>9.0208999999999998E-2</v>
      </c>
      <c r="N10" s="43">
        <v>0</v>
      </c>
      <c r="O10" s="44">
        <v>0</v>
      </c>
      <c r="P10" s="74">
        <v>0</v>
      </c>
    </row>
    <row r="11" spans="1:16" ht="15" customHeight="1" x14ac:dyDescent="0.2">
      <c r="A11" s="120"/>
      <c r="B11" s="123"/>
      <c r="C11" s="84" t="s">
        <v>49</v>
      </c>
      <c r="D11" s="44">
        <v>11169</v>
      </c>
      <c r="E11" s="53">
        <v>8.8324E-2</v>
      </c>
      <c r="F11" s="44">
        <v>171782.79819100001</v>
      </c>
      <c r="G11" s="66">
        <v>0.29599799999999998</v>
      </c>
      <c r="H11" s="43">
        <v>4696</v>
      </c>
      <c r="I11" s="44">
        <v>185528.83390500001</v>
      </c>
      <c r="J11" s="74">
        <v>0.427172</v>
      </c>
      <c r="K11" s="44">
        <v>6473</v>
      </c>
      <c r="L11" s="44">
        <v>161810.39224099999</v>
      </c>
      <c r="M11" s="66">
        <v>0.20083400000000001</v>
      </c>
      <c r="N11" s="43">
        <v>0</v>
      </c>
      <c r="O11" s="44">
        <v>0</v>
      </c>
      <c r="P11" s="74">
        <v>0</v>
      </c>
    </row>
    <row r="12" spans="1:16" ht="15" customHeight="1" x14ac:dyDescent="0.2">
      <c r="A12" s="120"/>
      <c r="B12" s="123"/>
      <c r="C12" s="84" t="s">
        <v>50</v>
      </c>
      <c r="D12" s="44">
        <v>11573</v>
      </c>
      <c r="E12" s="53">
        <v>7.3847999999999997E-2</v>
      </c>
      <c r="F12" s="44">
        <v>199344.266095</v>
      </c>
      <c r="G12" s="66">
        <v>0.50064799999999998</v>
      </c>
      <c r="H12" s="43">
        <v>4737</v>
      </c>
      <c r="I12" s="44">
        <v>217661.678827</v>
      </c>
      <c r="J12" s="74">
        <v>0.65041199999999999</v>
      </c>
      <c r="K12" s="44">
        <v>6836</v>
      </c>
      <c r="L12" s="44">
        <v>186651.23155500001</v>
      </c>
      <c r="M12" s="66">
        <v>0.39687</v>
      </c>
      <c r="N12" s="43">
        <v>0</v>
      </c>
      <c r="O12" s="44">
        <v>0</v>
      </c>
      <c r="P12" s="74">
        <v>0</v>
      </c>
    </row>
    <row r="13" spans="1:16" ht="15" customHeight="1" x14ac:dyDescent="0.2">
      <c r="A13" s="120"/>
      <c r="B13" s="123"/>
      <c r="C13" s="84" t="s">
        <v>51</v>
      </c>
      <c r="D13" s="44">
        <v>8865</v>
      </c>
      <c r="E13" s="53">
        <v>6.5188999999999997E-2</v>
      </c>
      <c r="F13" s="44">
        <v>223507.96939899999</v>
      </c>
      <c r="G13" s="66">
        <v>0.67320899999999995</v>
      </c>
      <c r="H13" s="43">
        <v>3421</v>
      </c>
      <c r="I13" s="44">
        <v>237648.48045500001</v>
      </c>
      <c r="J13" s="74">
        <v>0.72230300000000003</v>
      </c>
      <c r="K13" s="44">
        <v>5444</v>
      </c>
      <c r="L13" s="44">
        <v>214622.09718700001</v>
      </c>
      <c r="M13" s="66">
        <v>0.64235900000000001</v>
      </c>
      <c r="N13" s="43">
        <v>0</v>
      </c>
      <c r="O13" s="44">
        <v>0</v>
      </c>
      <c r="P13" s="74">
        <v>0</v>
      </c>
    </row>
    <row r="14" spans="1:16" s="3" customFormat="1" ht="15" customHeight="1" x14ac:dyDescent="0.2">
      <c r="A14" s="120"/>
      <c r="B14" s="123"/>
      <c r="C14" s="84" t="s">
        <v>52</v>
      </c>
      <c r="D14" s="35">
        <v>6686</v>
      </c>
      <c r="E14" s="55">
        <v>5.9144000000000002E-2</v>
      </c>
      <c r="F14" s="35">
        <v>235998.16054499999</v>
      </c>
      <c r="G14" s="68">
        <v>0.787466</v>
      </c>
      <c r="H14" s="43">
        <v>2462</v>
      </c>
      <c r="I14" s="44">
        <v>231549.057478</v>
      </c>
      <c r="J14" s="74">
        <v>0.65434599999999998</v>
      </c>
      <c r="K14" s="35">
        <v>4224</v>
      </c>
      <c r="L14" s="35">
        <v>238591.364084</v>
      </c>
      <c r="M14" s="68">
        <v>0.86505699999999996</v>
      </c>
      <c r="N14" s="43">
        <v>0</v>
      </c>
      <c r="O14" s="44">
        <v>0</v>
      </c>
      <c r="P14" s="74">
        <v>0</v>
      </c>
    </row>
    <row r="15" spans="1:16" ht="15" customHeight="1" x14ac:dyDescent="0.2">
      <c r="A15" s="120"/>
      <c r="B15" s="123"/>
      <c r="C15" s="84" t="s">
        <v>53</v>
      </c>
      <c r="D15" s="44">
        <v>5630</v>
      </c>
      <c r="E15" s="53">
        <v>5.6959999999999997E-2</v>
      </c>
      <c r="F15" s="44">
        <v>239115.68530300001</v>
      </c>
      <c r="G15" s="66">
        <v>0.81332099999999996</v>
      </c>
      <c r="H15" s="43">
        <v>2027</v>
      </c>
      <c r="I15" s="44">
        <v>227747.85453000001</v>
      </c>
      <c r="J15" s="74">
        <v>0.61963500000000005</v>
      </c>
      <c r="K15" s="44">
        <v>3603</v>
      </c>
      <c r="L15" s="44">
        <v>245511.07608200001</v>
      </c>
      <c r="M15" s="66">
        <v>0.92228699999999997</v>
      </c>
      <c r="N15" s="43">
        <v>0</v>
      </c>
      <c r="O15" s="44">
        <v>0</v>
      </c>
      <c r="P15" s="74">
        <v>0</v>
      </c>
    </row>
    <row r="16" spans="1:16" ht="15" customHeight="1" x14ac:dyDescent="0.2">
      <c r="A16" s="120"/>
      <c r="B16" s="123"/>
      <c r="C16" s="84" t="s">
        <v>54</v>
      </c>
      <c r="D16" s="44">
        <v>4092</v>
      </c>
      <c r="E16" s="53">
        <v>5.3129999999999997E-2</v>
      </c>
      <c r="F16" s="44">
        <v>232047.09399200001</v>
      </c>
      <c r="G16" s="66">
        <v>0.68132899999999996</v>
      </c>
      <c r="H16" s="43">
        <v>1432</v>
      </c>
      <c r="I16" s="44">
        <v>208095.73527599999</v>
      </c>
      <c r="J16" s="74">
        <v>0.38268200000000002</v>
      </c>
      <c r="K16" s="44">
        <v>2660</v>
      </c>
      <c r="L16" s="44">
        <v>244941.20890999999</v>
      </c>
      <c r="M16" s="66">
        <v>0.84210499999999999</v>
      </c>
      <c r="N16" s="43">
        <v>0</v>
      </c>
      <c r="O16" s="44">
        <v>0</v>
      </c>
      <c r="P16" s="74">
        <v>0</v>
      </c>
    </row>
    <row r="17" spans="1:16" ht="15" customHeight="1" x14ac:dyDescent="0.2">
      <c r="A17" s="120"/>
      <c r="B17" s="123"/>
      <c r="C17" s="84" t="s">
        <v>55</v>
      </c>
      <c r="D17" s="44">
        <v>3936</v>
      </c>
      <c r="E17" s="53">
        <v>6.1295000000000002E-2</v>
      </c>
      <c r="F17" s="44">
        <v>234624.66701800001</v>
      </c>
      <c r="G17" s="66">
        <v>0.51041700000000001</v>
      </c>
      <c r="H17" s="43">
        <v>1610</v>
      </c>
      <c r="I17" s="44">
        <v>212498.96522499999</v>
      </c>
      <c r="J17" s="74">
        <v>0.236646</v>
      </c>
      <c r="K17" s="44">
        <v>2326</v>
      </c>
      <c r="L17" s="44">
        <v>249939.53369400001</v>
      </c>
      <c r="M17" s="66">
        <v>0.69991400000000004</v>
      </c>
      <c r="N17" s="43">
        <v>0</v>
      </c>
      <c r="O17" s="44">
        <v>0</v>
      </c>
      <c r="P17" s="74">
        <v>0</v>
      </c>
    </row>
    <row r="18" spans="1:16" s="3" customFormat="1" ht="15" customHeight="1" x14ac:dyDescent="0.2">
      <c r="A18" s="120"/>
      <c r="B18" s="123"/>
      <c r="C18" s="84" t="s">
        <v>56</v>
      </c>
      <c r="D18" s="35">
        <v>6416</v>
      </c>
      <c r="E18" s="55">
        <v>4.9013000000000001E-2</v>
      </c>
      <c r="F18" s="35">
        <v>253831.75937300001</v>
      </c>
      <c r="G18" s="68">
        <v>0.368454</v>
      </c>
      <c r="H18" s="43">
        <v>2589</v>
      </c>
      <c r="I18" s="44">
        <v>216378.02278900001</v>
      </c>
      <c r="J18" s="74">
        <v>9.1155E-2</v>
      </c>
      <c r="K18" s="35">
        <v>3827</v>
      </c>
      <c r="L18" s="35">
        <v>279169.54981300002</v>
      </c>
      <c r="M18" s="68">
        <v>0.55604900000000002</v>
      </c>
      <c r="N18" s="43">
        <v>0</v>
      </c>
      <c r="O18" s="44">
        <v>0</v>
      </c>
      <c r="P18" s="74">
        <v>0</v>
      </c>
    </row>
    <row r="19" spans="1:16" s="3" customFormat="1" ht="15" customHeight="1" x14ac:dyDescent="0.2">
      <c r="A19" s="121"/>
      <c r="B19" s="124"/>
      <c r="C19" s="85" t="s">
        <v>9</v>
      </c>
      <c r="D19" s="46">
        <v>65433</v>
      </c>
      <c r="E19" s="54">
        <v>6.7196000000000006E-2</v>
      </c>
      <c r="F19" s="46">
        <v>209273.18416100001</v>
      </c>
      <c r="G19" s="67">
        <v>0.50752699999999995</v>
      </c>
      <c r="H19" s="87">
        <v>26135</v>
      </c>
      <c r="I19" s="46">
        <v>208515.07090399999</v>
      </c>
      <c r="J19" s="75">
        <v>0.472049</v>
      </c>
      <c r="K19" s="46">
        <v>39298</v>
      </c>
      <c r="L19" s="46">
        <v>209777.36478100001</v>
      </c>
      <c r="M19" s="67">
        <v>0.53112099999999995</v>
      </c>
      <c r="N19" s="87">
        <v>0</v>
      </c>
      <c r="O19" s="46">
        <v>0</v>
      </c>
      <c r="P19" s="75">
        <v>0</v>
      </c>
    </row>
    <row r="20" spans="1:16" ht="15" customHeight="1" x14ac:dyDescent="0.2">
      <c r="A20" s="119">
        <v>2</v>
      </c>
      <c r="B20" s="122" t="s">
        <v>57</v>
      </c>
      <c r="C20" s="84" t="s">
        <v>46</v>
      </c>
      <c r="D20" s="44">
        <v>415</v>
      </c>
      <c r="E20" s="53">
        <v>0.392621</v>
      </c>
      <c r="F20" s="44">
        <v>93826.549398000003</v>
      </c>
      <c r="G20" s="66">
        <v>0.12048200000000001</v>
      </c>
      <c r="H20" s="43">
        <v>170</v>
      </c>
      <c r="I20" s="44">
        <v>92251.188234999994</v>
      </c>
      <c r="J20" s="74">
        <v>0.111765</v>
      </c>
      <c r="K20" s="44">
        <v>245</v>
      </c>
      <c r="L20" s="44">
        <v>94919.657143000004</v>
      </c>
      <c r="M20" s="66">
        <v>0.126531</v>
      </c>
      <c r="N20" s="43">
        <v>0</v>
      </c>
      <c r="O20" s="44">
        <v>0</v>
      </c>
      <c r="P20" s="74">
        <v>0</v>
      </c>
    </row>
    <row r="21" spans="1:16" ht="15" customHeight="1" x14ac:dyDescent="0.2">
      <c r="A21" s="120"/>
      <c r="B21" s="123"/>
      <c r="C21" s="84" t="s">
        <v>47</v>
      </c>
      <c r="D21" s="44">
        <v>4249</v>
      </c>
      <c r="E21" s="53">
        <v>0.55827099999999996</v>
      </c>
      <c r="F21" s="44">
        <v>133860.59049199999</v>
      </c>
      <c r="G21" s="66">
        <v>5.9308E-2</v>
      </c>
      <c r="H21" s="43">
        <v>1871</v>
      </c>
      <c r="I21" s="44">
        <v>137924.22982400001</v>
      </c>
      <c r="J21" s="74">
        <v>6.6808999999999993E-2</v>
      </c>
      <c r="K21" s="44">
        <v>2378</v>
      </c>
      <c r="L21" s="44">
        <v>130663.336838</v>
      </c>
      <c r="M21" s="66">
        <v>5.3406000000000002E-2</v>
      </c>
      <c r="N21" s="43">
        <v>0</v>
      </c>
      <c r="O21" s="44">
        <v>0</v>
      </c>
      <c r="P21" s="74">
        <v>0</v>
      </c>
    </row>
    <row r="22" spans="1:16" ht="15" customHeight="1" x14ac:dyDescent="0.2">
      <c r="A22" s="120"/>
      <c r="B22" s="123"/>
      <c r="C22" s="84" t="s">
        <v>48</v>
      </c>
      <c r="D22" s="44">
        <v>17481</v>
      </c>
      <c r="E22" s="53">
        <v>0.28237499999999999</v>
      </c>
      <c r="F22" s="44">
        <v>147366.137292</v>
      </c>
      <c r="G22" s="66">
        <v>5.8577999999999998E-2</v>
      </c>
      <c r="H22" s="43">
        <v>8210</v>
      </c>
      <c r="I22" s="44">
        <v>150610.051401</v>
      </c>
      <c r="J22" s="74">
        <v>6.0291999999999998E-2</v>
      </c>
      <c r="K22" s="44">
        <v>9271</v>
      </c>
      <c r="L22" s="44">
        <v>144493.46607699999</v>
      </c>
      <c r="M22" s="66">
        <v>5.706E-2</v>
      </c>
      <c r="N22" s="43">
        <v>0</v>
      </c>
      <c r="O22" s="44">
        <v>0</v>
      </c>
      <c r="P22" s="74">
        <v>0</v>
      </c>
    </row>
    <row r="23" spans="1:16" ht="15" customHeight="1" x14ac:dyDescent="0.2">
      <c r="A23" s="120"/>
      <c r="B23" s="123"/>
      <c r="C23" s="84" t="s">
        <v>49</v>
      </c>
      <c r="D23" s="44">
        <v>12656</v>
      </c>
      <c r="E23" s="53">
        <v>0.10008300000000001</v>
      </c>
      <c r="F23" s="44">
        <v>163358.197614</v>
      </c>
      <c r="G23" s="66">
        <v>0.180863</v>
      </c>
      <c r="H23" s="43">
        <v>5894</v>
      </c>
      <c r="I23" s="44">
        <v>166733.35951800001</v>
      </c>
      <c r="J23" s="74">
        <v>0.19681000000000001</v>
      </c>
      <c r="K23" s="44">
        <v>6762</v>
      </c>
      <c r="L23" s="44">
        <v>160416.28630599999</v>
      </c>
      <c r="M23" s="66">
        <v>0.166962</v>
      </c>
      <c r="N23" s="43">
        <v>0</v>
      </c>
      <c r="O23" s="44">
        <v>0</v>
      </c>
      <c r="P23" s="74">
        <v>0</v>
      </c>
    </row>
    <row r="24" spans="1:16" ht="15" customHeight="1" x14ac:dyDescent="0.2">
      <c r="A24" s="120"/>
      <c r="B24" s="123"/>
      <c r="C24" s="84" t="s">
        <v>50</v>
      </c>
      <c r="D24" s="44">
        <v>8261</v>
      </c>
      <c r="E24" s="53">
        <v>5.2713999999999997E-2</v>
      </c>
      <c r="F24" s="44">
        <v>190620.10313500001</v>
      </c>
      <c r="G24" s="66">
        <v>0.33397900000000003</v>
      </c>
      <c r="H24" s="43">
        <v>3663</v>
      </c>
      <c r="I24" s="44">
        <v>196062.44253299999</v>
      </c>
      <c r="J24" s="74">
        <v>0.35408099999999998</v>
      </c>
      <c r="K24" s="44">
        <v>4598</v>
      </c>
      <c r="L24" s="44">
        <v>186284.45954800001</v>
      </c>
      <c r="M24" s="66">
        <v>0.31796400000000002</v>
      </c>
      <c r="N24" s="43">
        <v>0</v>
      </c>
      <c r="O24" s="44">
        <v>0</v>
      </c>
      <c r="P24" s="74">
        <v>0</v>
      </c>
    </row>
    <row r="25" spans="1:16" ht="15" customHeight="1" x14ac:dyDescent="0.2">
      <c r="A25" s="120"/>
      <c r="B25" s="123"/>
      <c r="C25" s="84" t="s">
        <v>51</v>
      </c>
      <c r="D25" s="44">
        <v>5482</v>
      </c>
      <c r="E25" s="53">
        <v>4.0312000000000001E-2</v>
      </c>
      <c r="F25" s="44">
        <v>206474.52316700001</v>
      </c>
      <c r="G25" s="66">
        <v>0.48942000000000002</v>
      </c>
      <c r="H25" s="43">
        <v>2344</v>
      </c>
      <c r="I25" s="44">
        <v>210124.67448799999</v>
      </c>
      <c r="J25" s="74">
        <v>0.489761</v>
      </c>
      <c r="K25" s="44">
        <v>3138</v>
      </c>
      <c r="L25" s="44">
        <v>203747.960166</v>
      </c>
      <c r="M25" s="66">
        <v>0.48916500000000002</v>
      </c>
      <c r="N25" s="43">
        <v>0</v>
      </c>
      <c r="O25" s="44">
        <v>0</v>
      </c>
      <c r="P25" s="74">
        <v>0</v>
      </c>
    </row>
    <row r="26" spans="1:16" s="3" customFormat="1" ht="15" customHeight="1" x14ac:dyDescent="0.2">
      <c r="A26" s="120"/>
      <c r="B26" s="123"/>
      <c r="C26" s="84" t="s">
        <v>52</v>
      </c>
      <c r="D26" s="35">
        <v>3519</v>
      </c>
      <c r="E26" s="55">
        <v>3.1129E-2</v>
      </c>
      <c r="F26" s="35">
        <v>219770.46604100001</v>
      </c>
      <c r="G26" s="68">
        <v>0.53054800000000002</v>
      </c>
      <c r="H26" s="43">
        <v>1542</v>
      </c>
      <c r="I26" s="44">
        <v>216354.763943</v>
      </c>
      <c r="J26" s="74">
        <v>0.47470800000000002</v>
      </c>
      <c r="K26" s="35">
        <v>1977</v>
      </c>
      <c r="L26" s="35">
        <v>222434.61001500001</v>
      </c>
      <c r="M26" s="68">
        <v>0.574102</v>
      </c>
      <c r="N26" s="43">
        <v>0</v>
      </c>
      <c r="O26" s="44">
        <v>0</v>
      </c>
      <c r="P26" s="74">
        <v>0</v>
      </c>
    </row>
    <row r="27" spans="1:16" ht="15" customHeight="1" x14ac:dyDescent="0.2">
      <c r="A27" s="120"/>
      <c r="B27" s="123"/>
      <c r="C27" s="84" t="s">
        <v>53</v>
      </c>
      <c r="D27" s="44">
        <v>2588</v>
      </c>
      <c r="E27" s="53">
        <v>2.6183000000000001E-2</v>
      </c>
      <c r="F27" s="44">
        <v>219141.76197799999</v>
      </c>
      <c r="G27" s="66">
        <v>0.490726</v>
      </c>
      <c r="H27" s="43">
        <v>1150</v>
      </c>
      <c r="I27" s="44">
        <v>208118.65043499999</v>
      </c>
      <c r="J27" s="74">
        <v>0.39739099999999999</v>
      </c>
      <c r="K27" s="44">
        <v>1438</v>
      </c>
      <c r="L27" s="44">
        <v>227957.18497900001</v>
      </c>
      <c r="M27" s="66">
        <v>0.56536900000000001</v>
      </c>
      <c r="N27" s="43">
        <v>0</v>
      </c>
      <c r="O27" s="44">
        <v>0</v>
      </c>
      <c r="P27" s="74">
        <v>0</v>
      </c>
    </row>
    <row r="28" spans="1:16" ht="15" customHeight="1" x14ac:dyDescent="0.2">
      <c r="A28" s="120"/>
      <c r="B28" s="123"/>
      <c r="C28" s="84" t="s">
        <v>54</v>
      </c>
      <c r="D28" s="44">
        <v>1259</v>
      </c>
      <c r="E28" s="53">
        <v>1.6347E-2</v>
      </c>
      <c r="F28" s="44">
        <v>240073.99285099999</v>
      </c>
      <c r="G28" s="66">
        <v>0.40826099999999999</v>
      </c>
      <c r="H28" s="43">
        <v>533</v>
      </c>
      <c r="I28" s="44">
        <v>226614.532833</v>
      </c>
      <c r="J28" s="74">
        <v>0.26641700000000001</v>
      </c>
      <c r="K28" s="44">
        <v>726</v>
      </c>
      <c r="L28" s="44">
        <v>249955.38705200001</v>
      </c>
      <c r="M28" s="66">
        <v>0.51239699999999999</v>
      </c>
      <c r="N28" s="43">
        <v>0</v>
      </c>
      <c r="O28" s="44">
        <v>0</v>
      </c>
      <c r="P28" s="74">
        <v>0</v>
      </c>
    </row>
    <row r="29" spans="1:16" ht="15" customHeight="1" x14ac:dyDescent="0.2">
      <c r="A29" s="120"/>
      <c r="B29" s="123"/>
      <c r="C29" s="84" t="s">
        <v>55</v>
      </c>
      <c r="D29" s="44">
        <v>623</v>
      </c>
      <c r="E29" s="53">
        <v>9.7020000000000006E-3</v>
      </c>
      <c r="F29" s="44">
        <v>247569.62921300001</v>
      </c>
      <c r="G29" s="66">
        <v>0.31942199999999998</v>
      </c>
      <c r="H29" s="43">
        <v>313</v>
      </c>
      <c r="I29" s="44">
        <v>221451.78913700001</v>
      </c>
      <c r="J29" s="74">
        <v>0.16932900000000001</v>
      </c>
      <c r="K29" s="44">
        <v>310</v>
      </c>
      <c r="L29" s="44">
        <v>273940.22258100001</v>
      </c>
      <c r="M29" s="66">
        <v>0.470968</v>
      </c>
      <c r="N29" s="43">
        <v>0</v>
      </c>
      <c r="O29" s="44">
        <v>0</v>
      </c>
      <c r="P29" s="74">
        <v>0</v>
      </c>
    </row>
    <row r="30" spans="1:16" s="3" customFormat="1" ht="15" customHeight="1" x14ac:dyDescent="0.2">
      <c r="A30" s="120"/>
      <c r="B30" s="123"/>
      <c r="C30" s="84" t="s">
        <v>56</v>
      </c>
      <c r="D30" s="35">
        <v>823</v>
      </c>
      <c r="E30" s="55">
        <v>6.2870000000000001E-3</v>
      </c>
      <c r="F30" s="35">
        <v>174702.18955000001</v>
      </c>
      <c r="G30" s="68">
        <v>0.103281</v>
      </c>
      <c r="H30" s="43">
        <v>659</v>
      </c>
      <c r="I30" s="44">
        <v>142291.775417</v>
      </c>
      <c r="J30" s="74">
        <v>4.4006000000000003E-2</v>
      </c>
      <c r="K30" s="35">
        <v>164</v>
      </c>
      <c r="L30" s="35">
        <v>304936.71951199998</v>
      </c>
      <c r="M30" s="68">
        <v>0.34146300000000002</v>
      </c>
      <c r="N30" s="43">
        <v>0</v>
      </c>
      <c r="O30" s="44">
        <v>0</v>
      </c>
      <c r="P30" s="74">
        <v>0</v>
      </c>
    </row>
    <row r="31" spans="1:16" s="3" customFormat="1" ht="15" customHeight="1" x14ac:dyDescent="0.2">
      <c r="A31" s="121"/>
      <c r="B31" s="124"/>
      <c r="C31" s="85" t="s">
        <v>9</v>
      </c>
      <c r="D31" s="46">
        <v>57356</v>
      </c>
      <c r="E31" s="54">
        <v>5.8902000000000003E-2</v>
      </c>
      <c r="F31" s="46">
        <v>172582.93043400001</v>
      </c>
      <c r="G31" s="67">
        <v>0.22651499999999999</v>
      </c>
      <c r="H31" s="87">
        <v>26349</v>
      </c>
      <c r="I31" s="46">
        <v>173080.897681</v>
      </c>
      <c r="J31" s="75">
        <v>0.214695</v>
      </c>
      <c r="K31" s="46">
        <v>31007</v>
      </c>
      <c r="L31" s="46">
        <v>172159.769891</v>
      </c>
      <c r="M31" s="67">
        <v>0.23655899999999999</v>
      </c>
      <c r="N31" s="87">
        <v>0</v>
      </c>
      <c r="O31" s="46">
        <v>0</v>
      </c>
      <c r="P31" s="75">
        <v>0</v>
      </c>
    </row>
    <row r="32" spans="1:16" ht="15" customHeight="1" x14ac:dyDescent="0.2">
      <c r="A32" s="119">
        <v>3</v>
      </c>
      <c r="B32" s="122" t="s">
        <v>58</v>
      </c>
      <c r="C32" s="84" t="s">
        <v>46</v>
      </c>
      <c r="D32" s="44">
        <v>312</v>
      </c>
      <c r="E32" s="44">
        <v>0</v>
      </c>
      <c r="F32" s="44">
        <v>3591.7924240000002</v>
      </c>
      <c r="G32" s="66">
        <v>-5.4274999999999997E-2</v>
      </c>
      <c r="H32" s="43">
        <v>122</v>
      </c>
      <c r="I32" s="44">
        <v>-2657.328935</v>
      </c>
      <c r="J32" s="74">
        <v>-0.11740200000000001</v>
      </c>
      <c r="K32" s="44">
        <v>190</v>
      </c>
      <c r="L32" s="44">
        <v>8763.8181600000007</v>
      </c>
      <c r="M32" s="66">
        <v>-7.4200000000000004E-4</v>
      </c>
      <c r="N32" s="43">
        <v>0</v>
      </c>
      <c r="O32" s="44">
        <v>0</v>
      </c>
      <c r="P32" s="74">
        <v>0</v>
      </c>
    </row>
    <row r="33" spans="1:16" ht="15" customHeight="1" x14ac:dyDescent="0.2">
      <c r="A33" s="120"/>
      <c r="B33" s="123"/>
      <c r="C33" s="84" t="s">
        <v>47</v>
      </c>
      <c r="D33" s="44">
        <v>3234</v>
      </c>
      <c r="E33" s="44">
        <v>0</v>
      </c>
      <c r="F33" s="44">
        <v>-7122.0779650000004</v>
      </c>
      <c r="G33" s="66">
        <v>-0.118032</v>
      </c>
      <c r="H33" s="43">
        <v>1458</v>
      </c>
      <c r="I33" s="44">
        <v>-8135.2126109999999</v>
      </c>
      <c r="J33" s="74">
        <v>-0.15353</v>
      </c>
      <c r="K33" s="44">
        <v>1776</v>
      </c>
      <c r="L33" s="44">
        <v>-6836.4285410000002</v>
      </c>
      <c r="M33" s="66">
        <v>-9.4434000000000004E-2</v>
      </c>
      <c r="N33" s="43">
        <v>0</v>
      </c>
      <c r="O33" s="44">
        <v>0</v>
      </c>
      <c r="P33" s="74">
        <v>0</v>
      </c>
    </row>
    <row r="34" spans="1:16" ht="15" customHeight="1" x14ac:dyDescent="0.2">
      <c r="A34" s="120"/>
      <c r="B34" s="123"/>
      <c r="C34" s="84" t="s">
        <v>48</v>
      </c>
      <c r="D34" s="44">
        <v>11533</v>
      </c>
      <c r="E34" s="44">
        <v>0</v>
      </c>
      <c r="F34" s="44">
        <v>-5327.2523739999997</v>
      </c>
      <c r="G34" s="66">
        <v>-9.9122000000000002E-2</v>
      </c>
      <c r="H34" s="43">
        <v>5510</v>
      </c>
      <c r="I34" s="44">
        <v>-11361.497743</v>
      </c>
      <c r="J34" s="74">
        <v>-0.17859700000000001</v>
      </c>
      <c r="K34" s="44">
        <v>6023</v>
      </c>
      <c r="L34" s="44">
        <v>-487.167866</v>
      </c>
      <c r="M34" s="66">
        <v>-3.3149999999999999E-2</v>
      </c>
      <c r="N34" s="43">
        <v>0</v>
      </c>
      <c r="O34" s="44">
        <v>0</v>
      </c>
      <c r="P34" s="74">
        <v>0</v>
      </c>
    </row>
    <row r="35" spans="1:16" ht="15" customHeight="1" x14ac:dyDescent="0.2">
      <c r="A35" s="120"/>
      <c r="B35" s="123"/>
      <c r="C35" s="84" t="s">
        <v>49</v>
      </c>
      <c r="D35" s="44">
        <v>1487</v>
      </c>
      <c r="E35" s="44">
        <v>0</v>
      </c>
      <c r="F35" s="44">
        <v>-8424.6005769999992</v>
      </c>
      <c r="G35" s="66">
        <v>-0.115135</v>
      </c>
      <c r="H35" s="43">
        <v>1198</v>
      </c>
      <c r="I35" s="44">
        <v>-18795.474386999998</v>
      </c>
      <c r="J35" s="74">
        <v>-0.23036200000000001</v>
      </c>
      <c r="K35" s="44">
        <v>289</v>
      </c>
      <c r="L35" s="44">
        <v>-1394.1059359999999</v>
      </c>
      <c r="M35" s="66">
        <v>-3.3871999999999999E-2</v>
      </c>
      <c r="N35" s="43">
        <v>0</v>
      </c>
      <c r="O35" s="44">
        <v>0</v>
      </c>
      <c r="P35" s="74">
        <v>0</v>
      </c>
    </row>
    <row r="36" spans="1:16" ht="15" customHeight="1" x14ac:dyDescent="0.2">
      <c r="A36" s="120"/>
      <c r="B36" s="123"/>
      <c r="C36" s="84" t="s">
        <v>50</v>
      </c>
      <c r="D36" s="44">
        <v>-3312</v>
      </c>
      <c r="E36" s="44">
        <v>0</v>
      </c>
      <c r="F36" s="44">
        <v>-8724.1629599999997</v>
      </c>
      <c r="G36" s="66">
        <v>-0.16666900000000001</v>
      </c>
      <c r="H36" s="43">
        <v>-1074</v>
      </c>
      <c r="I36" s="44">
        <v>-21599.236293000002</v>
      </c>
      <c r="J36" s="74">
        <v>-0.29632999999999998</v>
      </c>
      <c r="K36" s="44">
        <v>-2238</v>
      </c>
      <c r="L36" s="44">
        <v>-366.77200800000003</v>
      </c>
      <c r="M36" s="66">
        <v>-7.8905000000000003E-2</v>
      </c>
      <c r="N36" s="43">
        <v>0</v>
      </c>
      <c r="O36" s="44">
        <v>0</v>
      </c>
      <c r="P36" s="74">
        <v>0</v>
      </c>
    </row>
    <row r="37" spans="1:16" ht="15" customHeight="1" x14ac:dyDescent="0.2">
      <c r="A37" s="120"/>
      <c r="B37" s="123"/>
      <c r="C37" s="84" t="s">
        <v>51</v>
      </c>
      <c r="D37" s="44">
        <v>-3383</v>
      </c>
      <c r="E37" s="44">
        <v>0</v>
      </c>
      <c r="F37" s="44">
        <v>-17033.446231999998</v>
      </c>
      <c r="G37" s="66">
        <v>-0.18378900000000001</v>
      </c>
      <c r="H37" s="43">
        <v>-1077</v>
      </c>
      <c r="I37" s="44">
        <v>-27523.805967</v>
      </c>
      <c r="J37" s="74">
        <v>-0.232542</v>
      </c>
      <c r="K37" s="44">
        <v>-2306</v>
      </c>
      <c r="L37" s="44">
        <v>-10874.137021</v>
      </c>
      <c r="M37" s="66">
        <v>-0.153193</v>
      </c>
      <c r="N37" s="43">
        <v>0</v>
      </c>
      <c r="O37" s="44">
        <v>0</v>
      </c>
      <c r="P37" s="74">
        <v>0</v>
      </c>
    </row>
    <row r="38" spans="1:16" s="3" customFormat="1" ht="15" customHeight="1" x14ac:dyDescent="0.2">
      <c r="A38" s="120"/>
      <c r="B38" s="123"/>
      <c r="C38" s="84" t="s">
        <v>52</v>
      </c>
      <c r="D38" s="35">
        <v>-3167</v>
      </c>
      <c r="E38" s="35">
        <v>0</v>
      </c>
      <c r="F38" s="35">
        <v>-16227.694503000001</v>
      </c>
      <c r="G38" s="68">
        <v>-0.25691799999999998</v>
      </c>
      <c r="H38" s="43">
        <v>-920</v>
      </c>
      <c r="I38" s="44">
        <v>-15194.293535000001</v>
      </c>
      <c r="J38" s="74">
        <v>-0.17963799999999999</v>
      </c>
      <c r="K38" s="35">
        <v>-2247</v>
      </c>
      <c r="L38" s="35">
        <v>-16156.754069000001</v>
      </c>
      <c r="M38" s="68">
        <v>-0.29095500000000002</v>
      </c>
      <c r="N38" s="43">
        <v>0</v>
      </c>
      <c r="O38" s="44">
        <v>0</v>
      </c>
      <c r="P38" s="74">
        <v>0</v>
      </c>
    </row>
    <row r="39" spans="1:16" ht="15" customHeight="1" x14ac:dyDescent="0.2">
      <c r="A39" s="120"/>
      <c r="B39" s="123"/>
      <c r="C39" s="84" t="s">
        <v>53</v>
      </c>
      <c r="D39" s="44">
        <v>-3042</v>
      </c>
      <c r="E39" s="44">
        <v>0</v>
      </c>
      <c r="F39" s="44">
        <v>-19973.923325</v>
      </c>
      <c r="G39" s="66">
        <v>-0.32259500000000002</v>
      </c>
      <c r="H39" s="43">
        <v>-877</v>
      </c>
      <c r="I39" s="44">
        <v>-19629.204095000001</v>
      </c>
      <c r="J39" s="74">
        <v>-0.222244</v>
      </c>
      <c r="K39" s="44">
        <v>-2165</v>
      </c>
      <c r="L39" s="44">
        <v>-17553.891103000002</v>
      </c>
      <c r="M39" s="66">
        <v>-0.35691800000000001</v>
      </c>
      <c r="N39" s="43">
        <v>0</v>
      </c>
      <c r="O39" s="44">
        <v>0</v>
      </c>
      <c r="P39" s="74">
        <v>0</v>
      </c>
    </row>
    <row r="40" spans="1:16" ht="15" customHeight="1" x14ac:dyDescent="0.2">
      <c r="A40" s="120"/>
      <c r="B40" s="123"/>
      <c r="C40" s="84" t="s">
        <v>54</v>
      </c>
      <c r="D40" s="44">
        <v>-2833</v>
      </c>
      <c r="E40" s="44">
        <v>0</v>
      </c>
      <c r="F40" s="44">
        <v>8026.8988589999999</v>
      </c>
      <c r="G40" s="66">
        <v>-0.27306900000000001</v>
      </c>
      <c r="H40" s="43">
        <v>-899</v>
      </c>
      <c r="I40" s="44">
        <v>18518.797557000002</v>
      </c>
      <c r="J40" s="74">
        <v>-0.11626499999999999</v>
      </c>
      <c r="K40" s="44">
        <v>-1934</v>
      </c>
      <c r="L40" s="44">
        <v>5014.1781419999998</v>
      </c>
      <c r="M40" s="66">
        <v>-0.32970899999999997</v>
      </c>
      <c r="N40" s="43">
        <v>0</v>
      </c>
      <c r="O40" s="44">
        <v>0</v>
      </c>
      <c r="P40" s="74">
        <v>0</v>
      </c>
    </row>
    <row r="41" spans="1:16" ht="15" customHeight="1" x14ac:dyDescent="0.2">
      <c r="A41" s="120"/>
      <c r="B41" s="123"/>
      <c r="C41" s="84" t="s">
        <v>55</v>
      </c>
      <c r="D41" s="44">
        <v>-3313</v>
      </c>
      <c r="E41" s="44">
        <v>0</v>
      </c>
      <c r="F41" s="44">
        <v>12944.962195</v>
      </c>
      <c r="G41" s="66">
        <v>-0.190995</v>
      </c>
      <c r="H41" s="43">
        <v>-1297</v>
      </c>
      <c r="I41" s="44">
        <v>8952.8239130000002</v>
      </c>
      <c r="J41" s="74">
        <v>-6.7317000000000002E-2</v>
      </c>
      <c r="K41" s="44">
        <v>-2016</v>
      </c>
      <c r="L41" s="44">
        <v>24000.688887</v>
      </c>
      <c r="M41" s="66">
        <v>-0.22894600000000001</v>
      </c>
      <c r="N41" s="43">
        <v>0</v>
      </c>
      <c r="O41" s="44">
        <v>0</v>
      </c>
      <c r="P41" s="74">
        <v>0</v>
      </c>
    </row>
    <row r="42" spans="1:16" s="3" customFormat="1" ht="15" customHeight="1" x14ac:dyDescent="0.2">
      <c r="A42" s="120"/>
      <c r="B42" s="123"/>
      <c r="C42" s="84" t="s">
        <v>56</v>
      </c>
      <c r="D42" s="35">
        <v>-5593</v>
      </c>
      <c r="E42" s="35">
        <v>0</v>
      </c>
      <c r="F42" s="35">
        <v>-79129.569822000005</v>
      </c>
      <c r="G42" s="68">
        <v>-0.26517299999999999</v>
      </c>
      <c r="H42" s="43">
        <v>-1930</v>
      </c>
      <c r="I42" s="44">
        <v>-74086.247371999998</v>
      </c>
      <c r="J42" s="74">
        <v>-4.7149000000000003E-2</v>
      </c>
      <c r="K42" s="35">
        <v>-3663</v>
      </c>
      <c r="L42" s="35">
        <v>25767.169698999998</v>
      </c>
      <c r="M42" s="68">
        <v>-0.214586</v>
      </c>
      <c r="N42" s="43">
        <v>0</v>
      </c>
      <c r="O42" s="44">
        <v>0</v>
      </c>
      <c r="P42" s="74">
        <v>0</v>
      </c>
    </row>
    <row r="43" spans="1:16" s="3" customFormat="1" ht="15" customHeight="1" x14ac:dyDescent="0.2">
      <c r="A43" s="121"/>
      <c r="B43" s="124"/>
      <c r="C43" s="85" t="s">
        <v>9</v>
      </c>
      <c r="D43" s="46">
        <v>-8077</v>
      </c>
      <c r="E43" s="46">
        <v>0</v>
      </c>
      <c r="F43" s="46">
        <v>-36690.253727000003</v>
      </c>
      <c r="G43" s="67">
        <v>-0.28101199999999998</v>
      </c>
      <c r="H43" s="87">
        <v>214</v>
      </c>
      <c r="I43" s="46">
        <v>-35434.173221999998</v>
      </c>
      <c r="J43" s="75">
        <v>-0.25735400000000003</v>
      </c>
      <c r="K43" s="46">
        <v>-8291</v>
      </c>
      <c r="L43" s="46">
        <v>-37617.59489</v>
      </c>
      <c r="M43" s="67">
        <v>-0.29456199999999999</v>
      </c>
      <c r="N43" s="87">
        <v>0</v>
      </c>
      <c r="O43" s="46">
        <v>0</v>
      </c>
      <c r="P43" s="75">
        <v>0</v>
      </c>
    </row>
    <row r="44" spans="1:16" ht="15" customHeight="1" x14ac:dyDescent="0.2">
      <c r="A44" s="119">
        <v>4</v>
      </c>
      <c r="B44" s="122" t="s">
        <v>59</v>
      </c>
      <c r="C44" s="84" t="s">
        <v>46</v>
      </c>
      <c r="D44" s="44">
        <v>4</v>
      </c>
      <c r="E44" s="53">
        <v>3.784E-3</v>
      </c>
      <c r="F44" s="44">
        <v>144758.25</v>
      </c>
      <c r="G44" s="66">
        <v>0.25</v>
      </c>
      <c r="H44" s="43">
        <v>1</v>
      </c>
      <c r="I44" s="44">
        <v>129759</v>
      </c>
      <c r="J44" s="74">
        <v>0</v>
      </c>
      <c r="K44" s="44">
        <v>3</v>
      </c>
      <c r="L44" s="44">
        <v>149758</v>
      </c>
      <c r="M44" s="66">
        <v>0.33333299999999999</v>
      </c>
      <c r="N44" s="43">
        <v>0</v>
      </c>
      <c r="O44" s="44">
        <v>0</v>
      </c>
      <c r="P44" s="74">
        <v>0</v>
      </c>
    </row>
    <row r="45" spans="1:16" ht="15" customHeight="1" x14ac:dyDescent="0.2">
      <c r="A45" s="120"/>
      <c r="B45" s="123"/>
      <c r="C45" s="84" t="s">
        <v>47</v>
      </c>
      <c r="D45" s="44">
        <v>265</v>
      </c>
      <c r="E45" s="53">
        <v>3.4818000000000002E-2</v>
      </c>
      <c r="F45" s="44">
        <v>153615.754717</v>
      </c>
      <c r="G45" s="66">
        <v>0.15849099999999999</v>
      </c>
      <c r="H45" s="43">
        <v>95</v>
      </c>
      <c r="I45" s="44">
        <v>154378.84210499999</v>
      </c>
      <c r="J45" s="74">
        <v>0.21052599999999999</v>
      </c>
      <c r="K45" s="44">
        <v>170</v>
      </c>
      <c r="L45" s="44">
        <v>153189.32352899999</v>
      </c>
      <c r="M45" s="66">
        <v>0.129412</v>
      </c>
      <c r="N45" s="43">
        <v>0</v>
      </c>
      <c r="O45" s="44">
        <v>0</v>
      </c>
      <c r="P45" s="74">
        <v>0</v>
      </c>
    </row>
    <row r="46" spans="1:16" ht="15" customHeight="1" x14ac:dyDescent="0.2">
      <c r="A46" s="120"/>
      <c r="B46" s="123"/>
      <c r="C46" s="84" t="s">
        <v>48</v>
      </c>
      <c r="D46" s="44">
        <v>5057</v>
      </c>
      <c r="E46" s="53">
        <v>8.1686999999999996E-2</v>
      </c>
      <c r="F46" s="44">
        <v>174508.258454</v>
      </c>
      <c r="G46" s="66">
        <v>0.137433</v>
      </c>
      <c r="H46" s="43">
        <v>2138</v>
      </c>
      <c r="I46" s="44">
        <v>174995.51777400001</v>
      </c>
      <c r="J46" s="74">
        <v>0.143592</v>
      </c>
      <c r="K46" s="44">
        <v>2919</v>
      </c>
      <c r="L46" s="44">
        <v>174151.36896200001</v>
      </c>
      <c r="M46" s="66">
        <v>0.13292200000000001</v>
      </c>
      <c r="N46" s="43">
        <v>0</v>
      </c>
      <c r="O46" s="44">
        <v>0</v>
      </c>
      <c r="P46" s="74">
        <v>0</v>
      </c>
    </row>
    <row r="47" spans="1:16" ht="15" customHeight="1" x14ac:dyDescent="0.2">
      <c r="A47" s="120"/>
      <c r="B47" s="123"/>
      <c r="C47" s="84" t="s">
        <v>49</v>
      </c>
      <c r="D47" s="44">
        <v>13185</v>
      </c>
      <c r="E47" s="53">
        <v>0.104266</v>
      </c>
      <c r="F47" s="44">
        <v>197846.31475200001</v>
      </c>
      <c r="G47" s="66">
        <v>0.31854399999999999</v>
      </c>
      <c r="H47" s="43">
        <v>5726</v>
      </c>
      <c r="I47" s="44">
        <v>198679.510653</v>
      </c>
      <c r="J47" s="74">
        <v>0.32500899999999999</v>
      </c>
      <c r="K47" s="44">
        <v>7459</v>
      </c>
      <c r="L47" s="44">
        <v>197206.70089800001</v>
      </c>
      <c r="M47" s="66">
        <v>0.313581</v>
      </c>
      <c r="N47" s="43">
        <v>0</v>
      </c>
      <c r="O47" s="44">
        <v>0</v>
      </c>
      <c r="P47" s="74">
        <v>0</v>
      </c>
    </row>
    <row r="48" spans="1:16" ht="15" customHeight="1" x14ac:dyDescent="0.2">
      <c r="A48" s="120"/>
      <c r="B48" s="123"/>
      <c r="C48" s="84" t="s">
        <v>50</v>
      </c>
      <c r="D48" s="44">
        <v>13661</v>
      </c>
      <c r="E48" s="53">
        <v>8.7171999999999999E-2</v>
      </c>
      <c r="F48" s="44">
        <v>230825.66964400001</v>
      </c>
      <c r="G48" s="66">
        <v>0.58897600000000006</v>
      </c>
      <c r="H48" s="43">
        <v>5632</v>
      </c>
      <c r="I48" s="44">
        <v>233882.16033399999</v>
      </c>
      <c r="J48" s="74">
        <v>0.59907699999999997</v>
      </c>
      <c r="K48" s="44">
        <v>8029</v>
      </c>
      <c r="L48" s="44">
        <v>228681.672188</v>
      </c>
      <c r="M48" s="66">
        <v>0.58189100000000005</v>
      </c>
      <c r="N48" s="43">
        <v>0</v>
      </c>
      <c r="O48" s="44">
        <v>0</v>
      </c>
      <c r="P48" s="74">
        <v>0</v>
      </c>
    </row>
    <row r="49" spans="1:16" ht="15" customHeight="1" x14ac:dyDescent="0.2">
      <c r="A49" s="120"/>
      <c r="B49" s="123"/>
      <c r="C49" s="84" t="s">
        <v>51</v>
      </c>
      <c r="D49" s="44">
        <v>10347</v>
      </c>
      <c r="E49" s="53">
        <v>7.6087000000000002E-2</v>
      </c>
      <c r="F49" s="44">
        <v>258118.440611</v>
      </c>
      <c r="G49" s="66">
        <v>0.84942499999999999</v>
      </c>
      <c r="H49" s="43">
        <v>4302</v>
      </c>
      <c r="I49" s="44">
        <v>253651.49535099999</v>
      </c>
      <c r="J49" s="74">
        <v>0.77661599999999997</v>
      </c>
      <c r="K49" s="44">
        <v>6045</v>
      </c>
      <c r="L49" s="44">
        <v>261297.39817999999</v>
      </c>
      <c r="M49" s="66">
        <v>0.90124099999999996</v>
      </c>
      <c r="N49" s="43">
        <v>0</v>
      </c>
      <c r="O49" s="44">
        <v>0</v>
      </c>
      <c r="P49" s="74">
        <v>0</v>
      </c>
    </row>
    <row r="50" spans="1:16" s="3" customFormat="1" ht="15" customHeight="1" x14ac:dyDescent="0.2">
      <c r="A50" s="120"/>
      <c r="B50" s="123"/>
      <c r="C50" s="84" t="s">
        <v>52</v>
      </c>
      <c r="D50" s="35">
        <v>6466</v>
      </c>
      <c r="E50" s="55">
        <v>5.7196999999999998E-2</v>
      </c>
      <c r="F50" s="35">
        <v>269927.61614599999</v>
      </c>
      <c r="G50" s="68">
        <v>0.96319200000000005</v>
      </c>
      <c r="H50" s="43">
        <v>2642</v>
      </c>
      <c r="I50" s="44">
        <v>258220.975019</v>
      </c>
      <c r="J50" s="74">
        <v>0.80507200000000001</v>
      </c>
      <c r="K50" s="35">
        <v>3824</v>
      </c>
      <c r="L50" s="35">
        <v>278015.72960299999</v>
      </c>
      <c r="M50" s="68">
        <v>1.0724370000000001</v>
      </c>
      <c r="N50" s="43">
        <v>0</v>
      </c>
      <c r="O50" s="44">
        <v>0</v>
      </c>
      <c r="P50" s="74">
        <v>0</v>
      </c>
    </row>
    <row r="51" spans="1:16" ht="15" customHeight="1" x14ac:dyDescent="0.2">
      <c r="A51" s="120"/>
      <c r="B51" s="123"/>
      <c r="C51" s="84" t="s">
        <v>53</v>
      </c>
      <c r="D51" s="44">
        <v>4077</v>
      </c>
      <c r="E51" s="53">
        <v>4.1248E-2</v>
      </c>
      <c r="F51" s="44">
        <v>267099.17414800002</v>
      </c>
      <c r="G51" s="66">
        <v>0.91758600000000001</v>
      </c>
      <c r="H51" s="43">
        <v>1590</v>
      </c>
      <c r="I51" s="44">
        <v>253534.697484</v>
      </c>
      <c r="J51" s="74">
        <v>0.71257899999999996</v>
      </c>
      <c r="K51" s="44">
        <v>2487</v>
      </c>
      <c r="L51" s="44">
        <v>275771.27623600001</v>
      </c>
      <c r="M51" s="66">
        <v>1.0486530000000001</v>
      </c>
      <c r="N51" s="43">
        <v>0</v>
      </c>
      <c r="O51" s="44">
        <v>0</v>
      </c>
      <c r="P51" s="74">
        <v>0</v>
      </c>
    </row>
    <row r="52" spans="1:16" ht="15" customHeight="1" x14ac:dyDescent="0.2">
      <c r="A52" s="120"/>
      <c r="B52" s="123"/>
      <c r="C52" s="84" t="s">
        <v>54</v>
      </c>
      <c r="D52" s="44">
        <v>1652</v>
      </c>
      <c r="E52" s="53">
        <v>2.1448999999999999E-2</v>
      </c>
      <c r="F52" s="44">
        <v>281400.130145</v>
      </c>
      <c r="G52" s="66">
        <v>0.76815999999999995</v>
      </c>
      <c r="H52" s="43">
        <v>634</v>
      </c>
      <c r="I52" s="44">
        <v>251947.776025</v>
      </c>
      <c r="J52" s="74">
        <v>0.44163999999999998</v>
      </c>
      <c r="K52" s="44">
        <v>1018</v>
      </c>
      <c r="L52" s="44">
        <v>299742.75540299999</v>
      </c>
      <c r="M52" s="66">
        <v>0.97151299999999996</v>
      </c>
      <c r="N52" s="43">
        <v>0</v>
      </c>
      <c r="O52" s="44">
        <v>0</v>
      </c>
      <c r="P52" s="74">
        <v>0</v>
      </c>
    </row>
    <row r="53" spans="1:16" ht="15" customHeight="1" x14ac:dyDescent="0.2">
      <c r="A53" s="120"/>
      <c r="B53" s="123"/>
      <c r="C53" s="84" t="s">
        <v>55</v>
      </c>
      <c r="D53" s="44">
        <v>803</v>
      </c>
      <c r="E53" s="53">
        <v>1.2505E-2</v>
      </c>
      <c r="F53" s="44">
        <v>298261.32254000002</v>
      </c>
      <c r="G53" s="66">
        <v>0.58032399999999995</v>
      </c>
      <c r="H53" s="43">
        <v>321</v>
      </c>
      <c r="I53" s="44">
        <v>258449.37071700001</v>
      </c>
      <c r="J53" s="74">
        <v>0.224299</v>
      </c>
      <c r="K53" s="44">
        <v>482</v>
      </c>
      <c r="L53" s="44">
        <v>324775.09128599998</v>
      </c>
      <c r="M53" s="66">
        <v>0.81742700000000001</v>
      </c>
      <c r="N53" s="43">
        <v>0</v>
      </c>
      <c r="O53" s="44">
        <v>0</v>
      </c>
      <c r="P53" s="74">
        <v>0</v>
      </c>
    </row>
    <row r="54" spans="1:16" s="3" customFormat="1" ht="15" customHeight="1" x14ac:dyDescent="0.2">
      <c r="A54" s="120"/>
      <c r="B54" s="123"/>
      <c r="C54" s="84" t="s">
        <v>56</v>
      </c>
      <c r="D54" s="35">
        <v>274</v>
      </c>
      <c r="E54" s="55">
        <v>2.0929999999999998E-3</v>
      </c>
      <c r="F54" s="35">
        <v>353659.39416099997</v>
      </c>
      <c r="G54" s="68">
        <v>0.48540100000000003</v>
      </c>
      <c r="H54" s="43">
        <v>92</v>
      </c>
      <c r="I54" s="44">
        <v>306015.91304299998</v>
      </c>
      <c r="J54" s="74">
        <v>0.14130400000000001</v>
      </c>
      <c r="K54" s="35">
        <v>182</v>
      </c>
      <c r="L54" s="35">
        <v>377742.91208799998</v>
      </c>
      <c r="M54" s="68">
        <v>0.65934099999999995</v>
      </c>
      <c r="N54" s="43">
        <v>0</v>
      </c>
      <c r="O54" s="44">
        <v>0</v>
      </c>
      <c r="P54" s="74">
        <v>0</v>
      </c>
    </row>
    <row r="55" spans="1:16" s="3" customFormat="1" ht="15" customHeight="1" x14ac:dyDescent="0.2">
      <c r="A55" s="121"/>
      <c r="B55" s="124"/>
      <c r="C55" s="85" t="s">
        <v>9</v>
      </c>
      <c r="D55" s="46">
        <v>55791</v>
      </c>
      <c r="E55" s="54">
        <v>5.7293999999999998E-2</v>
      </c>
      <c r="F55" s="46">
        <v>232869.72699900001</v>
      </c>
      <c r="G55" s="67">
        <v>0.60242700000000005</v>
      </c>
      <c r="H55" s="87">
        <v>23173</v>
      </c>
      <c r="I55" s="46">
        <v>228334.64337800001</v>
      </c>
      <c r="J55" s="75">
        <v>0.54062900000000003</v>
      </c>
      <c r="K55" s="46">
        <v>32618</v>
      </c>
      <c r="L55" s="46">
        <v>236091.613465</v>
      </c>
      <c r="M55" s="67">
        <v>0.64632999999999996</v>
      </c>
      <c r="N55" s="87">
        <v>0</v>
      </c>
      <c r="O55" s="46">
        <v>0</v>
      </c>
      <c r="P55" s="75">
        <v>0</v>
      </c>
    </row>
    <row r="56" spans="1:16" ht="15" customHeight="1" x14ac:dyDescent="0.2">
      <c r="A56" s="119">
        <v>5</v>
      </c>
      <c r="B56" s="122" t="s">
        <v>60</v>
      </c>
      <c r="C56" s="84" t="s">
        <v>46</v>
      </c>
      <c r="D56" s="44">
        <v>1057</v>
      </c>
      <c r="E56" s="53">
        <v>1</v>
      </c>
      <c r="F56" s="44">
        <v>66221.879849000004</v>
      </c>
      <c r="G56" s="66">
        <v>8.4200999999999998E-2</v>
      </c>
      <c r="H56" s="43">
        <v>484</v>
      </c>
      <c r="I56" s="44">
        <v>65826.041322000005</v>
      </c>
      <c r="J56" s="74">
        <v>8.6777000000000007E-2</v>
      </c>
      <c r="K56" s="44">
        <v>573</v>
      </c>
      <c r="L56" s="44">
        <v>66556.235602000001</v>
      </c>
      <c r="M56" s="66">
        <v>8.2024E-2</v>
      </c>
      <c r="N56" s="43">
        <v>0</v>
      </c>
      <c r="O56" s="44">
        <v>0</v>
      </c>
      <c r="P56" s="74">
        <v>0</v>
      </c>
    </row>
    <row r="57" spans="1:16" ht="15" customHeight="1" x14ac:dyDescent="0.2">
      <c r="A57" s="120"/>
      <c r="B57" s="123"/>
      <c r="C57" s="84" t="s">
        <v>47</v>
      </c>
      <c r="D57" s="44">
        <v>7611</v>
      </c>
      <c r="E57" s="53">
        <v>1</v>
      </c>
      <c r="F57" s="44">
        <v>138664.63171700001</v>
      </c>
      <c r="G57" s="66">
        <v>8.5796999999999998E-2</v>
      </c>
      <c r="H57" s="43">
        <v>3337</v>
      </c>
      <c r="I57" s="44">
        <v>142295.55109399999</v>
      </c>
      <c r="J57" s="74">
        <v>0.10038999999999999</v>
      </c>
      <c r="K57" s="44">
        <v>4274</v>
      </c>
      <c r="L57" s="44">
        <v>135829.72812399999</v>
      </c>
      <c r="M57" s="66">
        <v>7.4402999999999997E-2</v>
      </c>
      <c r="N57" s="43">
        <v>0</v>
      </c>
      <c r="O57" s="44">
        <v>0</v>
      </c>
      <c r="P57" s="74">
        <v>0</v>
      </c>
    </row>
    <row r="58" spans="1:16" ht="15" customHeight="1" x14ac:dyDescent="0.2">
      <c r="A58" s="120"/>
      <c r="B58" s="123"/>
      <c r="C58" s="84" t="s">
        <v>48</v>
      </c>
      <c r="D58" s="44">
        <v>61907</v>
      </c>
      <c r="E58" s="53">
        <v>1</v>
      </c>
      <c r="F58" s="44">
        <v>166169.32807300001</v>
      </c>
      <c r="G58" s="66">
        <v>8.7922E-2</v>
      </c>
      <c r="H58" s="43">
        <v>28943</v>
      </c>
      <c r="I58" s="44">
        <v>169881.26946099999</v>
      </c>
      <c r="J58" s="74">
        <v>0.104689</v>
      </c>
      <c r="K58" s="44">
        <v>32964</v>
      </c>
      <c r="L58" s="44">
        <v>162910.17507</v>
      </c>
      <c r="M58" s="66">
        <v>7.3201000000000002E-2</v>
      </c>
      <c r="N58" s="43">
        <v>0</v>
      </c>
      <c r="O58" s="44">
        <v>0</v>
      </c>
      <c r="P58" s="74">
        <v>0</v>
      </c>
    </row>
    <row r="59" spans="1:16" ht="15" customHeight="1" x14ac:dyDescent="0.2">
      <c r="A59" s="120"/>
      <c r="B59" s="123"/>
      <c r="C59" s="84" t="s">
        <v>49</v>
      </c>
      <c r="D59" s="44">
        <v>126455</v>
      </c>
      <c r="E59" s="53">
        <v>1</v>
      </c>
      <c r="F59" s="44">
        <v>197899.07479300001</v>
      </c>
      <c r="G59" s="66">
        <v>0.25571899999999997</v>
      </c>
      <c r="H59" s="43">
        <v>58565</v>
      </c>
      <c r="I59" s="44">
        <v>205165.83616499999</v>
      </c>
      <c r="J59" s="74">
        <v>0.32387899999999997</v>
      </c>
      <c r="K59" s="44">
        <v>67890</v>
      </c>
      <c r="L59" s="44">
        <v>191630.436117</v>
      </c>
      <c r="M59" s="66">
        <v>0.19692100000000001</v>
      </c>
      <c r="N59" s="43">
        <v>0</v>
      </c>
      <c r="O59" s="44">
        <v>0</v>
      </c>
      <c r="P59" s="74">
        <v>0</v>
      </c>
    </row>
    <row r="60" spans="1:16" ht="15" customHeight="1" x14ac:dyDescent="0.2">
      <c r="A60" s="120"/>
      <c r="B60" s="123"/>
      <c r="C60" s="84" t="s">
        <v>50</v>
      </c>
      <c r="D60" s="44">
        <v>156714</v>
      </c>
      <c r="E60" s="53">
        <v>1</v>
      </c>
      <c r="F60" s="44">
        <v>235859.17124200001</v>
      </c>
      <c r="G60" s="66">
        <v>0.50643800000000005</v>
      </c>
      <c r="H60" s="43">
        <v>70478</v>
      </c>
      <c r="I60" s="44">
        <v>248708.462967</v>
      </c>
      <c r="J60" s="74">
        <v>0.60443000000000002</v>
      </c>
      <c r="K60" s="44">
        <v>86236</v>
      </c>
      <c r="L60" s="44">
        <v>225357.84485600001</v>
      </c>
      <c r="M60" s="66">
        <v>0.42635299999999998</v>
      </c>
      <c r="N60" s="43">
        <v>0</v>
      </c>
      <c r="O60" s="44">
        <v>0</v>
      </c>
      <c r="P60" s="74">
        <v>0</v>
      </c>
    </row>
    <row r="61" spans="1:16" ht="15" customHeight="1" x14ac:dyDescent="0.2">
      <c r="A61" s="120"/>
      <c r="B61" s="123"/>
      <c r="C61" s="84" t="s">
        <v>51</v>
      </c>
      <c r="D61" s="44">
        <v>135989</v>
      </c>
      <c r="E61" s="53">
        <v>1</v>
      </c>
      <c r="F61" s="44">
        <v>269648.10653799999</v>
      </c>
      <c r="G61" s="66">
        <v>0.76543700000000003</v>
      </c>
      <c r="H61" s="43">
        <v>58995</v>
      </c>
      <c r="I61" s="44">
        <v>274056.84025800001</v>
      </c>
      <c r="J61" s="74">
        <v>0.73907999999999996</v>
      </c>
      <c r="K61" s="44">
        <v>76994</v>
      </c>
      <c r="L61" s="44">
        <v>266270.00894899998</v>
      </c>
      <c r="M61" s="66">
        <v>0.78563300000000003</v>
      </c>
      <c r="N61" s="43">
        <v>0</v>
      </c>
      <c r="O61" s="44">
        <v>0</v>
      </c>
      <c r="P61" s="74">
        <v>0</v>
      </c>
    </row>
    <row r="62" spans="1:16" s="3" customFormat="1" ht="15" customHeight="1" x14ac:dyDescent="0.2">
      <c r="A62" s="120"/>
      <c r="B62" s="123"/>
      <c r="C62" s="84" t="s">
        <v>52</v>
      </c>
      <c r="D62" s="35">
        <v>113047</v>
      </c>
      <c r="E62" s="55">
        <v>1</v>
      </c>
      <c r="F62" s="35">
        <v>287414.76090499997</v>
      </c>
      <c r="G62" s="68">
        <v>0.94113100000000005</v>
      </c>
      <c r="H62" s="43">
        <v>48595</v>
      </c>
      <c r="I62" s="44">
        <v>275515.67934999999</v>
      </c>
      <c r="J62" s="74">
        <v>0.76267099999999999</v>
      </c>
      <c r="K62" s="35">
        <v>64452</v>
      </c>
      <c r="L62" s="35">
        <v>296386.33460599999</v>
      </c>
      <c r="M62" s="68">
        <v>1.0756840000000001</v>
      </c>
      <c r="N62" s="43">
        <v>0</v>
      </c>
      <c r="O62" s="44">
        <v>0</v>
      </c>
      <c r="P62" s="74">
        <v>0</v>
      </c>
    </row>
    <row r="63" spans="1:16" ht="15" customHeight="1" x14ac:dyDescent="0.2">
      <c r="A63" s="120"/>
      <c r="B63" s="123"/>
      <c r="C63" s="84" t="s">
        <v>53</v>
      </c>
      <c r="D63" s="44">
        <v>98842</v>
      </c>
      <c r="E63" s="53">
        <v>1</v>
      </c>
      <c r="F63" s="44">
        <v>294216.606959</v>
      </c>
      <c r="G63" s="66">
        <v>0.99283699999999997</v>
      </c>
      <c r="H63" s="43">
        <v>42348</v>
      </c>
      <c r="I63" s="44">
        <v>270147.86958100001</v>
      </c>
      <c r="J63" s="74">
        <v>0.71592500000000003</v>
      </c>
      <c r="K63" s="44">
        <v>56494</v>
      </c>
      <c r="L63" s="44">
        <v>312258.57407899998</v>
      </c>
      <c r="M63" s="66">
        <v>1.2004109999999999</v>
      </c>
      <c r="N63" s="43">
        <v>0</v>
      </c>
      <c r="O63" s="44">
        <v>0</v>
      </c>
      <c r="P63" s="74">
        <v>0</v>
      </c>
    </row>
    <row r="64" spans="1:16" ht="15" customHeight="1" x14ac:dyDescent="0.2">
      <c r="A64" s="120"/>
      <c r="B64" s="123"/>
      <c r="C64" s="84" t="s">
        <v>54</v>
      </c>
      <c r="D64" s="44">
        <v>77019</v>
      </c>
      <c r="E64" s="53">
        <v>1</v>
      </c>
      <c r="F64" s="44">
        <v>289602.84213</v>
      </c>
      <c r="G64" s="66">
        <v>0.87325200000000003</v>
      </c>
      <c r="H64" s="43">
        <v>32164</v>
      </c>
      <c r="I64" s="44">
        <v>253067.844453</v>
      </c>
      <c r="J64" s="74">
        <v>0.52235399999999998</v>
      </c>
      <c r="K64" s="44">
        <v>44855</v>
      </c>
      <c r="L64" s="44">
        <v>315800.85049600003</v>
      </c>
      <c r="M64" s="66">
        <v>1.1248689999999999</v>
      </c>
      <c r="N64" s="43">
        <v>0</v>
      </c>
      <c r="O64" s="44">
        <v>0</v>
      </c>
      <c r="P64" s="74">
        <v>0</v>
      </c>
    </row>
    <row r="65" spans="1:16" ht="15" customHeight="1" x14ac:dyDescent="0.2">
      <c r="A65" s="120"/>
      <c r="B65" s="123"/>
      <c r="C65" s="84" t="s">
        <v>55</v>
      </c>
      <c r="D65" s="44">
        <v>64214</v>
      </c>
      <c r="E65" s="53">
        <v>1</v>
      </c>
      <c r="F65" s="44">
        <v>289587.799436</v>
      </c>
      <c r="G65" s="66">
        <v>0.67214300000000005</v>
      </c>
      <c r="H65" s="43">
        <v>25793</v>
      </c>
      <c r="I65" s="44">
        <v>249892.10386500001</v>
      </c>
      <c r="J65" s="74">
        <v>0.31221599999999999</v>
      </c>
      <c r="K65" s="44">
        <v>38421</v>
      </c>
      <c r="L65" s="44">
        <v>316236.53517599998</v>
      </c>
      <c r="M65" s="66">
        <v>0.913771</v>
      </c>
      <c r="N65" s="43">
        <v>0</v>
      </c>
      <c r="O65" s="44">
        <v>0</v>
      </c>
      <c r="P65" s="74">
        <v>0</v>
      </c>
    </row>
    <row r="66" spans="1:16" s="3" customFormat="1" ht="15" customHeight="1" x14ac:dyDescent="0.2">
      <c r="A66" s="120"/>
      <c r="B66" s="123"/>
      <c r="C66" s="84" t="s">
        <v>56</v>
      </c>
      <c r="D66" s="35">
        <v>130905</v>
      </c>
      <c r="E66" s="55">
        <v>1</v>
      </c>
      <c r="F66" s="35">
        <v>286335.382071</v>
      </c>
      <c r="G66" s="68">
        <v>0.38713599999999998</v>
      </c>
      <c r="H66" s="43">
        <v>58688</v>
      </c>
      <c r="I66" s="44">
        <v>232956.72703099999</v>
      </c>
      <c r="J66" s="74">
        <v>9.8946999999999993E-2</v>
      </c>
      <c r="K66" s="35">
        <v>72217</v>
      </c>
      <c r="L66" s="35">
        <v>329714.17801899998</v>
      </c>
      <c r="M66" s="68">
        <v>0.621336</v>
      </c>
      <c r="N66" s="43">
        <v>0</v>
      </c>
      <c r="O66" s="44">
        <v>0</v>
      </c>
      <c r="P66" s="74">
        <v>0</v>
      </c>
    </row>
    <row r="67" spans="1:16" s="3" customFormat="1" ht="15" customHeight="1" x14ac:dyDescent="0.2">
      <c r="A67" s="121"/>
      <c r="B67" s="124"/>
      <c r="C67" s="85" t="s">
        <v>9</v>
      </c>
      <c r="D67" s="46">
        <v>973760</v>
      </c>
      <c r="E67" s="54">
        <v>1</v>
      </c>
      <c r="F67" s="46">
        <v>256762.380298</v>
      </c>
      <c r="G67" s="67">
        <v>0.60343500000000005</v>
      </c>
      <c r="H67" s="87">
        <v>428390</v>
      </c>
      <c r="I67" s="46">
        <v>243286.21391300001</v>
      </c>
      <c r="J67" s="75">
        <v>0.48231099999999999</v>
      </c>
      <c r="K67" s="46">
        <v>545370</v>
      </c>
      <c r="L67" s="46">
        <v>267347.95507800003</v>
      </c>
      <c r="M67" s="67">
        <v>0.69857899999999995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100" priority="30" operator="notEqual">
      <formula>H8+K8+N8</formula>
    </cfRule>
  </conditionalFormatting>
  <conditionalFormatting sqref="D20:D30">
    <cfRule type="cellIs" dxfId="99" priority="29" operator="notEqual">
      <formula>H20+K20+N20</formula>
    </cfRule>
  </conditionalFormatting>
  <conditionalFormatting sqref="D32:D42">
    <cfRule type="cellIs" dxfId="98" priority="28" operator="notEqual">
      <formula>H32+K32+N32</formula>
    </cfRule>
  </conditionalFormatting>
  <conditionalFormatting sqref="D44:D54">
    <cfRule type="cellIs" dxfId="97" priority="27" operator="notEqual">
      <formula>H44+K44+N44</formula>
    </cfRule>
  </conditionalFormatting>
  <conditionalFormatting sqref="D56:D66">
    <cfRule type="cellIs" dxfId="96" priority="26" operator="notEqual">
      <formula>H56+K56+N56</formula>
    </cfRule>
  </conditionalFormatting>
  <conditionalFormatting sqref="D19">
    <cfRule type="cellIs" dxfId="95" priority="25" operator="notEqual">
      <formula>SUM(D8:D18)</formula>
    </cfRule>
  </conditionalFormatting>
  <conditionalFormatting sqref="D31">
    <cfRule type="cellIs" dxfId="94" priority="24" operator="notEqual">
      <formula>H31+K31+N31</formula>
    </cfRule>
  </conditionalFormatting>
  <conditionalFormatting sqref="D31">
    <cfRule type="cellIs" dxfId="93" priority="23" operator="notEqual">
      <formula>SUM(D20:D30)</formula>
    </cfRule>
  </conditionalFormatting>
  <conditionalFormatting sqref="D43">
    <cfRule type="cellIs" dxfId="92" priority="22" operator="notEqual">
      <formula>H43+K43+N43</formula>
    </cfRule>
  </conditionalFormatting>
  <conditionalFormatting sqref="D43">
    <cfRule type="cellIs" dxfId="91" priority="21" operator="notEqual">
      <formula>SUM(D32:D42)</formula>
    </cfRule>
  </conditionalFormatting>
  <conditionalFormatting sqref="D55">
    <cfRule type="cellIs" dxfId="90" priority="20" operator="notEqual">
      <formula>H55+K55+N55</formula>
    </cfRule>
  </conditionalFormatting>
  <conditionalFormatting sqref="D55">
    <cfRule type="cellIs" dxfId="89" priority="19" operator="notEqual">
      <formula>SUM(D44:D54)</formula>
    </cfRule>
  </conditionalFormatting>
  <conditionalFormatting sqref="D67">
    <cfRule type="cellIs" dxfId="88" priority="18" operator="notEqual">
      <formula>H67+K67+N67</formula>
    </cfRule>
  </conditionalFormatting>
  <conditionalFormatting sqref="D67">
    <cfRule type="cellIs" dxfId="87" priority="17" operator="notEqual">
      <formula>SUM(D56:D66)</formula>
    </cfRule>
  </conditionalFormatting>
  <conditionalFormatting sqref="H19">
    <cfRule type="cellIs" dxfId="86" priority="16" operator="notEqual">
      <formula>SUM(H8:H18)</formula>
    </cfRule>
  </conditionalFormatting>
  <conditionalFormatting sqref="K19">
    <cfRule type="cellIs" dxfId="85" priority="15" operator="notEqual">
      <formula>SUM(K8:K18)</formula>
    </cfRule>
  </conditionalFormatting>
  <conditionalFormatting sqref="N19">
    <cfRule type="cellIs" dxfId="84" priority="14" operator="notEqual">
      <formula>SUM(N8:N18)</formula>
    </cfRule>
  </conditionalFormatting>
  <conditionalFormatting sqref="H31">
    <cfRule type="cellIs" dxfId="83" priority="13" operator="notEqual">
      <formula>SUM(H20:H30)</formula>
    </cfRule>
  </conditionalFormatting>
  <conditionalFormatting sqref="K31">
    <cfRule type="cellIs" dxfId="82" priority="12" operator="notEqual">
      <formula>SUM(K20:K30)</formula>
    </cfRule>
  </conditionalFormatting>
  <conditionalFormatting sqref="N31">
    <cfRule type="cellIs" dxfId="81" priority="11" operator="notEqual">
      <formula>SUM(N20:N30)</formula>
    </cfRule>
  </conditionalFormatting>
  <conditionalFormatting sqref="H43">
    <cfRule type="cellIs" dxfId="80" priority="10" operator="notEqual">
      <formula>SUM(H32:H42)</formula>
    </cfRule>
  </conditionalFormatting>
  <conditionalFormatting sqref="K43">
    <cfRule type="cellIs" dxfId="79" priority="9" operator="notEqual">
      <formula>SUM(K32:K42)</formula>
    </cfRule>
  </conditionalFormatting>
  <conditionalFormatting sqref="N43">
    <cfRule type="cellIs" dxfId="78" priority="8" operator="notEqual">
      <formula>SUM(N32:N42)</formula>
    </cfRule>
  </conditionalFormatting>
  <conditionalFormatting sqref="H55">
    <cfRule type="cellIs" dxfId="77" priority="7" operator="notEqual">
      <formula>SUM(H44:H54)</formula>
    </cfRule>
  </conditionalFormatting>
  <conditionalFormatting sqref="K55">
    <cfRule type="cellIs" dxfId="76" priority="6" operator="notEqual">
      <formula>SUM(K44:K54)</formula>
    </cfRule>
  </conditionalFormatting>
  <conditionalFormatting sqref="N55">
    <cfRule type="cellIs" dxfId="75" priority="5" operator="notEqual">
      <formula>SUM(N44:N54)</formula>
    </cfRule>
  </conditionalFormatting>
  <conditionalFormatting sqref="H67">
    <cfRule type="cellIs" dxfId="74" priority="4" operator="notEqual">
      <formula>SUM(H56:H66)</formula>
    </cfRule>
  </conditionalFormatting>
  <conditionalFormatting sqref="K67">
    <cfRule type="cellIs" dxfId="73" priority="3" operator="notEqual">
      <formula>SUM(K56:K66)</formula>
    </cfRule>
  </conditionalFormatting>
  <conditionalFormatting sqref="N67">
    <cfRule type="cellIs" dxfId="72" priority="2" operator="notEqual">
      <formula>SUM(N56:N66)</formula>
    </cfRule>
  </conditionalFormatting>
  <conditionalFormatting sqref="D32:D43">
    <cfRule type="cellIs" dxfId="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M34"/>
  <sheetViews>
    <sheetView workbookViewId="0"/>
  </sheetViews>
  <sheetFormatPr baseColWidth="10" defaultColWidth="15.6640625" defaultRowHeight="11.25" x14ac:dyDescent="0.2"/>
  <cols>
    <col min="1" max="1" width="6.6640625" style="6" customWidth="1"/>
    <col min="2" max="2" width="35.83203125" style="6"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1:9" s="4" customFormat="1" ht="27.6" customHeight="1" x14ac:dyDescent="0.2">
      <c r="C4" s="99" t="s">
        <v>82</v>
      </c>
      <c r="D4" s="99"/>
      <c r="E4" s="99"/>
      <c r="F4" s="99"/>
      <c r="G4" s="99"/>
      <c r="H4" s="99"/>
      <c r="I4" s="99"/>
    </row>
    <row r="5" spans="1:9" s="5" customFormat="1" ht="16.149999999999999" customHeight="1" x14ac:dyDescent="0.2">
      <c r="C5" s="99"/>
      <c r="D5" s="99"/>
      <c r="E5" s="99"/>
      <c r="F5" s="99"/>
      <c r="G5" s="99"/>
      <c r="H5" s="99"/>
      <c r="I5" s="99"/>
    </row>
    <row r="6" spans="1:9" ht="15" x14ac:dyDescent="0.2">
      <c r="C6" s="103" t="str">
        <f>CONCATENATE(Indice!D6," ",Indice!E6)</f>
        <v>FEBRERO 2025 Y FEBRERO 2026</v>
      </c>
      <c r="D6" s="103"/>
      <c r="E6" s="103"/>
      <c r="F6" s="103"/>
      <c r="G6" s="103"/>
      <c r="H6" s="103"/>
      <c r="I6" s="103"/>
    </row>
    <row r="7" spans="1:9" ht="20.25" x14ac:dyDescent="0.2">
      <c r="A7" s="98"/>
      <c r="B7" s="98"/>
      <c r="C7" s="98"/>
      <c r="D7" s="98"/>
      <c r="E7" s="98"/>
    </row>
    <row r="8" spans="1:9" s="5" customFormat="1" ht="18" x14ac:dyDescent="0.2">
      <c r="B8" s="16" t="s">
        <v>4</v>
      </c>
      <c r="C8" s="12"/>
    </row>
    <row r="9" spans="1:9" x14ac:dyDescent="0.2">
      <c r="B9" s="7"/>
      <c r="C9" s="7"/>
    </row>
    <row r="10" spans="1:9" s="14" customFormat="1" ht="20.45" customHeight="1" thickBot="1" x14ac:dyDescent="0.25">
      <c r="B10" s="25" t="s">
        <v>5</v>
      </c>
      <c r="C10" s="101" t="s">
        <v>6</v>
      </c>
      <c r="D10" s="102"/>
      <c r="E10" s="102"/>
      <c r="F10" s="102"/>
      <c r="G10" s="102"/>
      <c r="H10" s="102"/>
    </row>
    <row r="11" spans="1:9" s="14" customFormat="1" ht="7.15" customHeight="1" thickTop="1" x14ac:dyDescent="0.2">
      <c r="B11" s="18"/>
      <c r="C11" s="29"/>
      <c r="D11" s="18"/>
      <c r="E11" s="18"/>
      <c r="F11" s="30"/>
      <c r="G11" s="30"/>
      <c r="H11" s="30"/>
    </row>
    <row r="12" spans="1:9" s="14" customFormat="1" ht="88.15" customHeight="1" x14ac:dyDescent="0.2">
      <c r="B12" s="31">
        <v>1</v>
      </c>
      <c r="C12" s="106" t="s">
        <v>79</v>
      </c>
      <c r="D12" s="107"/>
      <c r="E12" s="107"/>
      <c r="F12" s="107"/>
      <c r="G12" s="107"/>
      <c r="H12" s="107"/>
    </row>
    <row r="13" spans="1:9" s="14" customFormat="1" ht="88.15" customHeight="1" x14ac:dyDescent="0.2">
      <c r="B13" s="32">
        <v>2</v>
      </c>
      <c r="C13" s="104" t="s">
        <v>80</v>
      </c>
      <c r="D13" s="105"/>
      <c r="E13" s="105"/>
      <c r="F13" s="105"/>
      <c r="G13" s="105"/>
      <c r="H13" s="105"/>
    </row>
    <row r="14" spans="1:9" s="14" customFormat="1" ht="46.15" customHeight="1" x14ac:dyDescent="0.2">
      <c r="B14" s="32">
        <v>3</v>
      </c>
      <c r="C14" s="104" t="s">
        <v>32</v>
      </c>
      <c r="D14" s="105"/>
      <c r="E14" s="105"/>
      <c r="F14" s="105"/>
      <c r="G14" s="105"/>
      <c r="H14" s="105"/>
    </row>
    <row r="15" spans="1:9" s="14" customFormat="1" ht="75.599999999999994" customHeight="1" x14ac:dyDescent="0.2">
      <c r="B15" s="32">
        <v>4</v>
      </c>
      <c r="C15" s="104" t="s">
        <v>81</v>
      </c>
      <c r="D15" s="105"/>
      <c r="E15" s="105"/>
      <c r="F15" s="105"/>
      <c r="G15" s="105"/>
      <c r="H15" s="105"/>
    </row>
    <row r="16" spans="1:9" s="14" customFormat="1" ht="46.9" customHeight="1" x14ac:dyDescent="0.2">
      <c r="B16" s="32">
        <v>5</v>
      </c>
      <c r="C16" s="104" t="s">
        <v>102</v>
      </c>
      <c r="D16" s="105"/>
      <c r="E16" s="105"/>
      <c r="F16" s="105"/>
      <c r="G16" s="105"/>
      <c r="H16" s="105"/>
    </row>
    <row r="17" spans="2:9" s="14" customFormat="1" ht="46.15" customHeight="1" x14ac:dyDescent="0.2">
      <c r="B17" s="32">
        <v>6</v>
      </c>
      <c r="C17" s="108" t="s">
        <v>10</v>
      </c>
      <c r="D17" s="109"/>
      <c r="E17" s="109"/>
      <c r="F17" s="109"/>
      <c r="G17" s="109"/>
      <c r="H17" s="109"/>
    </row>
    <row r="18" spans="2:9" s="14" customFormat="1" ht="46.15" customHeight="1" x14ac:dyDescent="0.2">
      <c r="B18" s="32">
        <v>7</v>
      </c>
      <c r="C18" s="104" t="s">
        <v>7</v>
      </c>
      <c r="D18" s="105"/>
      <c r="E18" s="105"/>
      <c r="F18" s="105"/>
      <c r="G18" s="105"/>
      <c r="H18" s="105"/>
    </row>
    <row r="19" spans="2:9" s="14" customFormat="1" ht="46.15" customHeight="1" x14ac:dyDescent="0.2">
      <c r="B19" s="32">
        <v>8</v>
      </c>
      <c r="C19" s="104" t="s">
        <v>8</v>
      </c>
      <c r="D19" s="105"/>
      <c r="E19" s="105"/>
      <c r="F19" s="105"/>
      <c r="G19" s="105"/>
      <c r="H19" s="105"/>
    </row>
    <row r="20" spans="2:9" ht="10.15" customHeight="1" x14ac:dyDescent="0.2">
      <c r="B20" s="13"/>
      <c r="C20" s="17"/>
      <c r="D20" s="17"/>
      <c r="E20" s="17"/>
      <c r="F20" s="17"/>
      <c r="G20" s="17"/>
      <c r="H20" s="17"/>
      <c r="I20" s="33"/>
    </row>
    <row r="22" spans="2:9" s="22" customFormat="1" ht="15" customHeight="1" x14ac:dyDescent="0.2">
      <c r="B22" s="8"/>
      <c r="C22" s="8"/>
      <c r="D22" s="8"/>
      <c r="E22" s="8"/>
      <c r="F22" s="8"/>
      <c r="G22" s="8"/>
    </row>
    <row r="23" spans="2:9" ht="15" customHeight="1" x14ac:dyDescent="0.2">
      <c r="B23" s="8"/>
      <c r="C23" s="8"/>
      <c r="D23" s="8"/>
      <c r="E23" s="8"/>
      <c r="F23" s="8"/>
      <c r="G23" s="8"/>
    </row>
    <row r="24" spans="2:9" ht="15" customHeight="1" x14ac:dyDescent="0.2">
      <c r="B24" s="8"/>
      <c r="C24" s="8"/>
      <c r="D24" s="8"/>
      <c r="E24" s="8"/>
      <c r="F24" s="8"/>
      <c r="G24" s="8"/>
    </row>
    <row r="31" spans="2:9" x14ac:dyDescent="0.2">
      <c r="F31" s="9"/>
      <c r="G31" s="9"/>
    </row>
    <row r="32" spans="2:9" x14ac:dyDescent="0.2">
      <c r="C32" s="10"/>
      <c r="D32" s="10"/>
      <c r="E32" s="10"/>
      <c r="F32" s="10"/>
      <c r="G32" s="9"/>
    </row>
    <row r="33" spans="3:13" x14ac:dyDescent="0.2">
      <c r="C33" s="10"/>
      <c r="D33" s="10"/>
      <c r="E33" s="10"/>
      <c r="F33" s="10"/>
      <c r="G33" s="9"/>
    </row>
    <row r="34" spans="3:13" x14ac:dyDescent="0.2">
      <c r="C34" s="11"/>
      <c r="D34" s="11"/>
      <c r="E34" s="11"/>
      <c r="F34" s="11"/>
      <c r="G34" s="11"/>
      <c r="H34" s="11"/>
      <c r="I34" s="11"/>
      <c r="J34" s="11"/>
      <c r="K34" s="11"/>
      <c r="L34" s="11"/>
      <c r="M34" s="11"/>
    </row>
  </sheetData>
  <mergeCells count="12">
    <mergeCell ref="C19:H19"/>
    <mergeCell ref="A7:E7"/>
    <mergeCell ref="C10:H10"/>
    <mergeCell ref="C12:H12"/>
    <mergeCell ref="C13:H13"/>
    <mergeCell ref="C14:H14"/>
    <mergeCell ref="C17:H17"/>
    <mergeCell ref="C4:I5"/>
    <mergeCell ref="C6:I6"/>
    <mergeCell ref="C15:H15"/>
    <mergeCell ref="C16:H16"/>
    <mergeCell ref="C18:H18"/>
  </mergeCells>
  <printOptions horizontalCentered="1"/>
  <pageMargins left="0.31496062992125984" right="0.31496062992125984" top="0.74803149606299213" bottom="0.74803149606299213" header="0.31496062992125984" footer="0.31496062992125984"/>
  <pageSetup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77</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0</v>
      </c>
      <c r="E8" s="53">
        <v>0</v>
      </c>
      <c r="F8" s="44">
        <v>0</v>
      </c>
      <c r="G8" s="66">
        <v>0</v>
      </c>
      <c r="H8" s="43">
        <v>0</v>
      </c>
      <c r="I8" s="44">
        <v>0</v>
      </c>
      <c r="J8" s="74">
        <v>0</v>
      </c>
      <c r="K8" s="44">
        <v>0</v>
      </c>
      <c r="L8" s="44">
        <v>0</v>
      </c>
      <c r="M8" s="66">
        <v>0</v>
      </c>
      <c r="N8" s="43">
        <v>0</v>
      </c>
      <c r="O8" s="44">
        <v>0</v>
      </c>
      <c r="P8" s="74">
        <v>0</v>
      </c>
    </row>
    <row r="9" spans="1:16" ht="15" customHeight="1" x14ac:dyDescent="0.2">
      <c r="A9" s="120"/>
      <c r="B9" s="123"/>
      <c r="C9" s="84" t="s">
        <v>47</v>
      </c>
      <c r="D9" s="44">
        <v>0</v>
      </c>
      <c r="E9" s="53">
        <v>0</v>
      </c>
      <c r="F9" s="44">
        <v>0</v>
      </c>
      <c r="G9" s="66">
        <v>0</v>
      </c>
      <c r="H9" s="43">
        <v>0</v>
      </c>
      <c r="I9" s="44">
        <v>0</v>
      </c>
      <c r="J9" s="74">
        <v>0</v>
      </c>
      <c r="K9" s="44">
        <v>0</v>
      </c>
      <c r="L9" s="44">
        <v>0</v>
      </c>
      <c r="M9" s="66">
        <v>0</v>
      </c>
      <c r="N9" s="43">
        <v>0</v>
      </c>
      <c r="O9" s="44">
        <v>0</v>
      </c>
      <c r="P9" s="74">
        <v>0</v>
      </c>
    </row>
    <row r="10" spans="1:16" ht="15" customHeight="1" x14ac:dyDescent="0.2">
      <c r="A10" s="120"/>
      <c r="B10" s="123"/>
      <c r="C10" s="84" t="s">
        <v>48</v>
      </c>
      <c r="D10" s="44">
        <v>0</v>
      </c>
      <c r="E10" s="53">
        <v>0</v>
      </c>
      <c r="F10" s="44">
        <v>0</v>
      </c>
      <c r="G10" s="66">
        <v>0</v>
      </c>
      <c r="H10" s="43">
        <v>0</v>
      </c>
      <c r="I10" s="44">
        <v>0</v>
      </c>
      <c r="J10" s="74">
        <v>0</v>
      </c>
      <c r="K10" s="44">
        <v>0</v>
      </c>
      <c r="L10" s="44">
        <v>0</v>
      </c>
      <c r="M10" s="66">
        <v>0</v>
      </c>
      <c r="N10" s="43">
        <v>0</v>
      </c>
      <c r="O10" s="44">
        <v>0</v>
      </c>
      <c r="P10" s="74">
        <v>0</v>
      </c>
    </row>
    <row r="11" spans="1:16" ht="15" customHeight="1" x14ac:dyDescent="0.2">
      <c r="A11" s="120"/>
      <c r="B11" s="123"/>
      <c r="C11" s="84" t="s">
        <v>49</v>
      </c>
      <c r="D11" s="44">
        <v>0</v>
      </c>
      <c r="E11" s="53">
        <v>0</v>
      </c>
      <c r="F11" s="44">
        <v>0</v>
      </c>
      <c r="G11" s="66">
        <v>0</v>
      </c>
      <c r="H11" s="43">
        <v>0</v>
      </c>
      <c r="I11" s="44">
        <v>0</v>
      </c>
      <c r="J11" s="74">
        <v>0</v>
      </c>
      <c r="K11" s="44">
        <v>0</v>
      </c>
      <c r="L11" s="44">
        <v>0</v>
      </c>
      <c r="M11" s="66">
        <v>0</v>
      </c>
      <c r="N11" s="43">
        <v>0</v>
      </c>
      <c r="O11" s="44">
        <v>0</v>
      </c>
      <c r="P11" s="74">
        <v>0</v>
      </c>
    </row>
    <row r="12" spans="1:16" ht="15" customHeight="1" x14ac:dyDescent="0.2">
      <c r="A12" s="120"/>
      <c r="B12" s="123"/>
      <c r="C12" s="84" t="s">
        <v>50</v>
      </c>
      <c r="D12" s="44">
        <v>0</v>
      </c>
      <c r="E12" s="53">
        <v>0</v>
      </c>
      <c r="F12" s="44">
        <v>0</v>
      </c>
      <c r="G12" s="66">
        <v>0</v>
      </c>
      <c r="H12" s="43">
        <v>0</v>
      </c>
      <c r="I12" s="44">
        <v>0</v>
      </c>
      <c r="J12" s="74">
        <v>0</v>
      </c>
      <c r="K12" s="44">
        <v>0</v>
      </c>
      <c r="L12" s="44">
        <v>0</v>
      </c>
      <c r="M12" s="66">
        <v>0</v>
      </c>
      <c r="N12" s="43">
        <v>0</v>
      </c>
      <c r="O12" s="44">
        <v>0</v>
      </c>
      <c r="P12" s="74">
        <v>0</v>
      </c>
    </row>
    <row r="13" spans="1:16" ht="15" customHeight="1" x14ac:dyDescent="0.2">
      <c r="A13" s="120"/>
      <c r="B13" s="123"/>
      <c r="C13" s="84" t="s">
        <v>51</v>
      </c>
      <c r="D13" s="44">
        <v>0</v>
      </c>
      <c r="E13" s="53">
        <v>0</v>
      </c>
      <c r="F13" s="44">
        <v>0</v>
      </c>
      <c r="G13" s="66">
        <v>0</v>
      </c>
      <c r="H13" s="43">
        <v>0</v>
      </c>
      <c r="I13" s="44">
        <v>0</v>
      </c>
      <c r="J13" s="74">
        <v>0</v>
      </c>
      <c r="K13" s="44">
        <v>0</v>
      </c>
      <c r="L13" s="44">
        <v>0</v>
      </c>
      <c r="M13" s="66">
        <v>0</v>
      </c>
      <c r="N13" s="43">
        <v>0</v>
      </c>
      <c r="O13" s="44">
        <v>0</v>
      </c>
      <c r="P13" s="74">
        <v>0</v>
      </c>
    </row>
    <row r="14" spans="1:16" s="3" customFormat="1" ht="15" customHeight="1" x14ac:dyDescent="0.2">
      <c r="A14" s="120"/>
      <c r="B14" s="123"/>
      <c r="C14" s="84" t="s">
        <v>52</v>
      </c>
      <c r="D14" s="35">
        <v>0</v>
      </c>
      <c r="E14" s="55">
        <v>0</v>
      </c>
      <c r="F14" s="35">
        <v>0</v>
      </c>
      <c r="G14" s="68">
        <v>0</v>
      </c>
      <c r="H14" s="43">
        <v>0</v>
      </c>
      <c r="I14" s="44">
        <v>0</v>
      </c>
      <c r="J14" s="74">
        <v>0</v>
      </c>
      <c r="K14" s="35">
        <v>0</v>
      </c>
      <c r="L14" s="35">
        <v>0</v>
      </c>
      <c r="M14" s="68">
        <v>0</v>
      </c>
      <c r="N14" s="43">
        <v>0</v>
      </c>
      <c r="O14" s="44">
        <v>0</v>
      </c>
      <c r="P14" s="74">
        <v>0</v>
      </c>
    </row>
    <row r="15" spans="1:16" ht="15" customHeight="1" x14ac:dyDescent="0.2">
      <c r="A15" s="120"/>
      <c r="B15" s="123"/>
      <c r="C15" s="84" t="s">
        <v>53</v>
      </c>
      <c r="D15" s="44">
        <v>0</v>
      </c>
      <c r="E15" s="53">
        <v>0</v>
      </c>
      <c r="F15" s="44">
        <v>0</v>
      </c>
      <c r="G15" s="66">
        <v>0</v>
      </c>
      <c r="H15" s="43">
        <v>0</v>
      </c>
      <c r="I15" s="44">
        <v>0</v>
      </c>
      <c r="J15" s="74">
        <v>0</v>
      </c>
      <c r="K15" s="44">
        <v>0</v>
      </c>
      <c r="L15" s="44">
        <v>0</v>
      </c>
      <c r="M15" s="66">
        <v>0</v>
      </c>
      <c r="N15" s="43">
        <v>0</v>
      </c>
      <c r="O15" s="44">
        <v>0</v>
      </c>
      <c r="P15" s="74">
        <v>0</v>
      </c>
    </row>
    <row r="16" spans="1:16" ht="15" customHeight="1" x14ac:dyDescent="0.2">
      <c r="A16" s="120"/>
      <c r="B16" s="123"/>
      <c r="C16" s="84" t="s">
        <v>54</v>
      </c>
      <c r="D16" s="44">
        <v>0</v>
      </c>
      <c r="E16" s="53">
        <v>0</v>
      </c>
      <c r="F16" s="44">
        <v>0</v>
      </c>
      <c r="G16" s="66">
        <v>0</v>
      </c>
      <c r="H16" s="43">
        <v>0</v>
      </c>
      <c r="I16" s="44">
        <v>0</v>
      </c>
      <c r="J16" s="74">
        <v>0</v>
      </c>
      <c r="K16" s="44">
        <v>0</v>
      </c>
      <c r="L16" s="44">
        <v>0</v>
      </c>
      <c r="M16" s="66">
        <v>0</v>
      </c>
      <c r="N16" s="43">
        <v>0</v>
      </c>
      <c r="O16" s="44">
        <v>0</v>
      </c>
      <c r="P16" s="74">
        <v>0</v>
      </c>
    </row>
    <row r="17" spans="1:16" ht="15" customHeight="1" x14ac:dyDescent="0.2">
      <c r="A17" s="120"/>
      <c r="B17" s="123"/>
      <c r="C17" s="84" t="s">
        <v>55</v>
      </c>
      <c r="D17" s="44">
        <v>0</v>
      </c>
      <c r="E17" s="53">
        <v>0</v>
      </c>
      <c r="F17" s="44">
        <v>0</v>
      </c>
      <c r="G17" s="66">
        <v>0</v>
      </c>
      <c r="H17" s="43">
        <v>0</v>
      </c>
      <c r="I17" s="44">
        <v>0</v>
      </c>
      <c r="J17" s="74">
        <v>0</v>
      </c>
      <c r="K17" s="44">
        <v>0</v>
      </c>
      <c r="L17" s="44">
        <v>0</v>
      </c>
      <c r="M17" s="66">
        <v>0</v>
      </c>
      <c r="N17" s="43">
        <v>0</v>
      </c>
      <c r="O17" s="44">
        <v>0</v>
      </c>
      <c r="P17" s="74">
        <v>0</v>
      </c>
    </row>
    <row r="18" spans="1:16" s="3" customFormat="1" ht="15" customHeight="1" x14ac:dyDescent="0.2">
      <c r="A18" s="120"/>
      <c r="B18" s="123"/>
      <c r="C18" s="84" t="s">
        <v>56</v>
      </c>
      <c r="D18" s="35">
        <v>0</v>
      </c>
      <c r="E18" s="55">
        <v>0</v>
      </c>
      <c r="F18" s="35">
        <v>0</v>
      </c>
      <c r="G18" s="68">
        <v>0</v>
      </c>
      <c r="H18" s="43">
        <v>0</v>
      </c>
      <c r="I18" s="44">
        <v>0</v>
      </c>
      <c r="J18" s="74">
        <v>0</v>
      </c>
      <c r="K18" s="35">
        <v>0</v>
      </c>
      <c r="L18" s="35">
        <v>0</v>
      </c>
      <c r="M18" s="68">
        <v>0</v>
      </c>
      <c r="N18" s="43">
        <v>0</v>
      </c>
      <c r="O18" s="44">
        <v>0</v>
      </c>
      <c r="P18" s="74">
        <v>0</v>
      </c>
    </row>
    <row r="19" spans="1:16" s="3" customFormat="1" ht="15" customHeight="1" x14ac:dyDescent="0.2">
      <c r="A19" s="121"/>
      <c r="B19" s="124"/>
      <c r="C19" s="85" t="s">
        <v>9</v>
      </c>
      <c r="D19" s="46">
        <v>0</v>
      </c>
      <c r="E19" s="54">
        <v>0</v>
      </c>
      <c r="F19" s="46">
        <v>0</v>
      </c>
      <c r="G19" s="67">
        <v>0</v>
      </c>
      <c r="H19" s="87">
        <v>0</v>
      </c>
      <c r="I19" s="46">
        <v>0</v>
      </c>
      <c r="J19" s="75">
        <v>0</v>
      </c>
      <c r="K19" s="46">
        <v>0</v>
      </c>
      <c r="L19" s="46">
        <v>0</v>
      </c>
      <c r="M19" s="67">
        <v>0</v>
      </c>
      <c r="N19" s="87">
        <v>0</v>
      </c>
      <c r="O19" s="46">
        <v>0</v>
      </c>
      <c r="P19" s="75">
        <v>0</v>
      </c>
    </row>
    <row r="20" spans="1:16" ht="15" customHeight="1" x14ac:dyDescent="0.2">
      <c r="A20" s="119">
        <v>2</v>
      </c>
      <c r="B20" s="122" t="s">
        <v>57</v>
      </c>
      <c r="C20" s="84" t="s">
        <v>46</v>
      </c>
      <c r="D20" s="44">
        <v>0</v>
      </c>
      <c r="E20" s="53">
        <v>0</v>
      </c>
      <c r="F20" s="44">
        <v>0</v>
      </c>
      <c r="G20" s="66">
        <v>0</v>
      </c>
      <c r="H20" s="43">
        <v>0</v>
      </c>
      <c r="I20" s="44">
        <v>0</v>
      </c>
      <c r="J20" s="74">
        <v>0</v>
      </c>
      <c r="K20" s="44">
        <v>0</v>
      </c>
      <c r="L20" s="44">
        <v>0</v>
      </c>
      <c r="M20" s="66">
        <v>0</v>
      </c>
      <c r="N20" s="43">
        <v>0</v>
      </c>
      <c r="O20" s="44">
        <v>0</v>
      </c>
      <c r="P20" s="74">
        <v>0</v>
      </c>
    </row>
    <row r="21" spans="1:16" ht="15" customHeight="1" x14ac:dyDescent="0.2">
      <c r="A21" s="120"/>
      <c r="B21" s="123"/>
      <c r="C21" s="84" t="s">
        <v>47</v>
      </c>
      <c r="D21" s="44">
        <v>0</v>
      </c>
      <c r="E21" s="53">
        <v>0</v>
      </c>
      <c r="F21" s="44">
        <v>0</v>
      </c>
      <c r="G21" s="66">
        <v>0</v>
      </c>
      <c r="H21" s="43">
        <v>0</v>
      </c>
      <c r="I21" s="44">
        <v>0</v>
      </c>
      <c r="J21" s="74">
        <v>0</v>
      </c>
      <c r="K21" s="44">
        <v>0</v>
      </c>
      <c r="L21" s="44">
        <v>0</v>
      </c>
      <c r="M21" s="66">
        <v>0</v>
      </c>
      <c r="N21" s="43">
        <v>0</v>
      </c>
      <c r="O21" s="44">
        <v>0</v>
      </c>
      <c r="P21" s="74">
        <v>0</v>
      </c>
    </row>
    <row r="22" spans="1:16" ht="15" customHeight="1" x14ac:dyDescent="0.2">
      <c r="A22" s="120"/>
      <c r="B22" s="123"/>
      <c r="C22" s="84" t="s">
        <v>48</v>
      </c>
      <c r="D22" s="44">
        <v>0</v>
      </c>
      <c r="E22" s="53">
        <v>0</v>
      </c>
      <c r="F22" s="44">
        <v>0</v>
      </c>
      <c r="G22" s="66">
        <v>0</v>
      </c>
      <c r="H22" s="43">
        <v>0</v>
      </c>
      <c r="I22" s="44">
        <v>0</v>
      </c>
      <c r="J22" s="74">
        <v>0</v>
      </c>
      <c r="K22" s="44">
        <v>0</v>
      </c>
      <c r="L22" s="44">
        <v>0</v>
      </c>
      <c r="M22" s="66">
        <v>0</v>
      </c>
      <c r="N22" s="43">
        <v>0</v>
      </c>
      <c r="O22" s="44">
        <v>0</v>
      </c>
      <c r="P22" s="74">
        <v>0</v>
      </c>
    </row>
    <row r="23" spans="1:16" ht="15" customHeight="1" x14ac:dyDescent="0.2">
      <c r="A23" s="120"/>
      <c r="B23" s="123"/>
      <c r="C23" s="84" t="s">
        <v>49</v>
      </c>
      <c r="D23" s="44">
        <v>0</v>
      </c>
      <c r="E23" s="53">
        <v>0</v>
      </c>
      <c r="F23" s="44">
        <v>0</v>
      </c>
      <c r="G23" s="66">
        <v>0</v>
      </c>
      <c r="H23" s="43">
        <v>0</v>
      </c>
      <c r="I23" s="44">
        <v>0</v>
      </c>
      <c r="J23" s="74">
        <v>0</v>
      </c>
      <c r="K23" s="44">
        <v>0</v>
      </c>
      <c r="L23" s="44">
        <v>0</v>
      </c>
      <c r="M23" s="66">
        <v>0</v>
      </c>
      <c r="N23" s="43">
        <v>0</v>
      </c>
      <c r="O23" s="44">
        <v>0</v>
      </c>
      <c r="P23" s="74">
        <v>0</v>
      </c>
    </row>
    <row r="24" spans="1:16" ht="15" customHeight="1" x14ac:dyDescent="0.2">
      <c r="A24" s="120"/>
      <c r="B24" s="123"/>
      <c r="C24" s="84" t="s">
        <v>50</v>
      </c>
      <c r="D24" s="44">
        <v>0</v>
      </c>
      <c r="E24" s="53">
        <v>0</v>
      </c>
      <c r="F24" s="44">
        <v>0</v>
      </c>
      <c r="G24" s="66">
        <v>0</v>
      </c>
      <c r="H24" s="43">
        <v>0</v>
      </c>
      <c r="I24" s="44">
        <v>0</v>
      </c>
      <c r="J24" s="74">
        <v>0</v>
      </c>
      <c r="K24" s="44">
        <v>0</v>
      </c>
      <c r="L24" s="44">
        <v>0</v>
      </c>
      <c r="M24" s="66">
        <v>0</v>
      </c>
      <c r="N24" s="43">
        <v>0</v>
      </c>
      <c r="O24" s="44">
        <v>0</v>
      </c>
      <c r="P24" s="74">
        <v>0</v>
      </c>
    </row>
    <row r="25" spans="1:16" ht="15" customHeight="1" x14ac:dyDescent="0.2">
      <c r="A25" s="120"/>
      <c r="B25" s="123"/>
      <c r="C25" s="84" t="s">
        <v>51</v>
      </c>
      <c r="D25" s="44">
        <v>0</v>
      </c>
      <c r="E25" s="53">
        <v>0</v>
      </c>
      <c r="F25" s="44">
        <v>0</v>
      </c>
      <c r="G25" s="66">
        <v>0</v>
      </c>
      <c r="H25" s="43">
        <v>0</v>
      </c>
      <c r="I25" s="44">
        <v>0</v>
      </c>
      <c r="J25" s="74">
        <v>0</v>
      </c>
      <c r="K25" s="44">
        <v>0</v>
      </c>
      <c r="L25" s="44">
        <v>0</v>
      </c>
      <c r="M25" s="66">
        <v>0</v>
      </c>
      <c r="N25" s="43">
        <v>0</v>
      </c>
      <c r="O25" s="44">
        <v>0</v>
      </c>
      <c r="P25" s="74">
        <v>0</v>
      </c>
    </row>
    <row r="26" spans="1:16" s="3" customFormat="1" ht="15" customHeight="1" x14ac:dyDescent="0.2">
      <c r="A26" s="120"/>
      <c r="B26" s="123"/>
      <c r="C26" s="84" t="s">
        <v>52</v>
      </c>
      <c r="D26" s="35">
        <v>0</v>
      </c>
      <c r="E26" s="55">
        <v>0</v>
      </c>
      <c r="F26" s="35">
        <v>0</v>
      </c>
      <c r="G26" s="68">
        <v>0</v>
      </c>
      <c r="H26" s="43">
        <v>0</v>
      </c>
      <c r="I26" s="44">
        <v>0</v>
      </c>
      <c r="J26" s="74">
        <v>0</v>
      </c>
      <c r="K26" s="35">
        <v>0</v>
      </c>
      <c r="L26" s="35">
        <v>0</v>
      </c>
      <c r="M26" s="68">
        <v>0</v>
      </c>
      <c r="N26" s="43">
        <v>0</v>
      </c>
      <c r="O26" s="44">
        <v>0</v>
      </c>
      <c r="P26" s="74">
        <v>0</v>
      </c>
    </row>
    <row r="27" spans="1:16" ht="15" customHeight="1" x14ac:dyDescent="0.2">
      <c r="A27" s="120"/>
      <c r="B27" s="123"/>
      <c r="C27" s="84" t="s">
        <v>53</v>
      </c>
      <c r="D27" s="44">
        <v>0</v>
      </c>
      <c r="E27" s="53">
        <v>0</v>
      </c>
      <c r="F27" s="44">
        <v>0</v>
      </c>
      <c r="G27" s="66">
        <v>0</v>
      </c>
      <c r="H27" s="43">
        <v>0</v>
      </c>
      <c r="I27" s="44">
        <v>0</v>
      </c>
      <c r="J27" s="74">
        <v>0</v>
      </c>
      <c r="K27" s="44">
        <v>0</v>
      </c>
      <c r="L27" s="44">
        <v>0</v>
      </c>
      <c r="M27" s="66">
        <v>0</v>
      </c>
      <c r="N27" s="43">
        <v>0</v>
      </c>
      <c r="O27" s="44">
        <v>0</v>
      </c>
      <c r="P27" s="74">
        <v>0</v>
      </c>
    </row>
    <row r="28" spans="1:16" ht="15" customHeight="1" x14ac:dyDescent="0.2">
      <c r="A28" s="120"/>
      <c r="B28" s="123"/>
      <c r="C28" s="84" t="s">
        <v>54</v>
      </c>
      <c r="D28" s="44">
        <v>0</v>
      </c>
      <c r="E28" s="53">
        <v>0</v>
      </c>
      <c r="F28" s="44">
        <v>0</v>
      </c>
      <c r="G28" s="66">
        <v>0</v>
      </c>
      <c r="H28" s="43">
        <v>0</v>
      </c>
      <c r="I28" s="44">
        <v>0</v>
      </c>
      <c r="J28" s="74">
        <v>0</v>
      </c>
      <c r="K28" s="44">
        <v>0</v>
      </c>
      <c r="L28" s="44">
        <v>0</v>
      </c>
      <c r="M28" s="66">
        <v>0</v>
      </c>
      <c r="N28" s="43">
        <v>0</v>
      </c>
      <c r="O28" s="44">
        <v>0</v>
      </c>
      <c r="P28" s="74">
        <v>0</v>
      </c>
    </row>
    <row r="29" spans="1:16" ht="15" customHeight="1" x14ac:dyDescent="0.2">
      <c r="A29" s="120"/>
      <c r="B29" s="123"/>
      <c r="C29" s="84" t="s">
        <v>55</v>
      </c>
      <c r="D29" s="44">
        <v>0</v>
      </c>
      <c r="E29" s="53">
        <v>0</v>
      </c>
      <c r="F29" s="44">
        <v>0</v>
      </c>
      <c r="G29" s="66">
        <v>0</v>
      </c>
      <c r="H29" s="43">
        <v>0</v>
      </c>
      <c r="I29" s="44">
        <v>0</v>
      </c>
      <c r="J29" s="74">
        <v>0</v>
      </c>
      <c r="K29" s="44">
        <v>0</v>
      </c>
      <c r="L29" s="44">
        <v>0</v>
      </c>
      <c r="M29" s="66">
        <v>0</v>
      </c>
      <c r="N29" s="43">
        <v>0</v>
      </c>
      <c r="O29" s="44">
        <v>0</v>
      </c>
      <c r="P29" s="74">
        <v>0</v>
      </c>
    </row>
    <row r="30" spans="1:16" s="3" customFormat="1" ht="15" customHeight="1" x14ac:dyDescent="0.2">
      <c r="A30" s="120"/>
      <c r="B30" s="123"/>
      <c r="C30" s="84" t="s">
        <v>56</v>
      </c>
      <c r="D30" s="35">
        <v>0</v>
      </c>
      <c r="E30" s="55">
        <v>0</v>
      </c>
      <c r="F30" s="35">
        <v>0</v>
      </c>
      <c r="G30" s="68">
        <v>0</v>
      </c>
      <c r="H30" s="43">
        <v>0</v>
      </c>
      <c r="I30" s="44">
        <v>0</v>
      </c>
      <c r="J30" s="74">
        <v>0</v>
      </c>
      <c r="K30" s="35">
        <v>0</v>
      </c>
      <c r="L30" s="35">
        <v>0</v>
      </c>
      <c r="M30" s="68">
        <v>0</v>
      </c>
      <c r="N30" s="43">
        <v>0</v>
      </c>
      <c r="O30" s="44">
        <v>0</v>
      </c>
      <c r="P30" s="74">
        <v>0</v>
      </c>
    </row>
    <row r="31" spans="1:16" s="3" customFormat="1" ht="15" customHeight="1" x14ac:dyDescent="0.2">
      <c r="A31" s="121"/>
      <c r="B31" s="124"/>
      <c r="C31" s="85" t="s">
        <v>9</v>
      </c>
      <c r="D31" s="46">
        <v>0</v>
      </c>
      <c r="E31" s="54">
        <v>0</v>
      </c>
      <c r="F31" s="46">
        <v>0</v>
      </c>
      <c r="G31" s="67">
        <v>0</v>
      </c>
      <c r="H31" s="87">
        <v>0</v>
      </c>
      <c r="I31" s="46">
        <v>0</v>
      </c>
      <c r="J31" s="75">
        <v>0</v>
      </c>
      <c r="K31" s="46">
        <v>0</v>
      </c>
      <c r="L31" s="46">
        <v>0</v>
      </c>
      <c r="M31" s="67">
        <v>0</v>
      </c>
      <c r="N31" s="87">
        <v>0</v>
      </c>
      <c r="O31" s="46">
        <v>0</v>
      </c>
      <c r="P31" s="75">
        <v>0</v>
      </c>
    </row>
    <row r="32" spans="1:16" ht="15" customHeight="1" x14ac:dyDescent="0.2">
      <c r="A32" s="119">
        <v>3</v>
      </c>
      <c r="B32" s="122" t="s">
        <v>58</v>
      </c>
      <c r="C32" s="84" t="s">
        <v>46</v>
      </c>
      <c r="D32" s="44">
        <v>0</v>
      </c>
      <c r="E32" s="44">
        <v>0</v>
      </c>
      <c r="F32" s="44">
        <v>0</v>
      </c>
      <c r="G32" s="66">
        <v>0</v>
      </c>
      <c r="H32" s="43">
        <v>0</v>
      </c>
      <c r="I32" s="44">
        <v>0</v>
      </c>
      <c r="J32" s="74">
        <v>0</v>
      </c>
      <c r="K32" s="44">
        <v>0</v>
      </c>
      <c r="L32" s="44">
        <v>0</v>
      </c>
      <c r="M32" s="66">
        <v>0</v>
      </c>
      <c r="N32" s="43">
        <v>0</v>
      </c>
      <c r="O32" s="44">
        <v>0</v>
      </c>
      <c r="P32" s="74">
        <v>0</v>
      </c>
    </row>
    <row r="33" spans="1:16" ht="15" customHeight="1" x14ac:dyDescent="0.2">
      <c r="A33" s="120"/>
      <c r="B33" s="123"/>
      <c r="C33" s="84" t="s">
        <v>47</v>
      </c>
      <c r="D33" s="44">
        <v>0</v>
      </c>
      <c r="E33" s="44">
        <v>0</v>
      </c>
      <c r="F33" s="44">
        <v>0</v>
      </c>
      <c r="G33" s="66">
        <v>0</v>
      </c>
      <c r="H33" s="43">
        <v>0</v>
      </c>
      <c r="I33" s="44">
        <v>0</v>
      </c>
      <c r="J33" s="74">
        <v>0</v>
      </c>
      <c r="K33" s="44">
        <v>0</v>
      </c>
      <c r="L33" s="44">
        <v>0</v>
      </c>
      <c r="M33" s="66">
        <v>0</v>
      </c>
      <c r="N33" s="43">
        <v>0</v>
      </c>
      <c r="O33" s="44">
        <v>0</v>
      </c>
      <c r="P33" s="74">
        <v>0</v>
      </c>
    </row>
    <row r="34" spans="1:16" ht="15" customHeight="1" x14ac:dyDescent="0.2">
      <c r="A34" s="120"/>
      <c r="B34" s="123"/>
      <c r="C34" s="84" t="s">
        <v>48</v>
      </c>
      <c r="D34" s="44">
        <v>0</v>
      </c>
      <c r="E34" s="44">
        <v>0</v>
      </c>
      <c r="F34" s="44">
        <v>0</v>
      </c>
      <c r="G34" s="66">
        <v>0</v>
      </c>
      <c r="H34" s="43">
        <v>0</v>
      </c>
      <c r="I34" s="44">
        <v>0</v>
      </c>
      <c r="J34" s="74">
        <v>0</v>
      </c>
      <c r="K34" s="44">
        <v>0</v>
      </c>
      <c r="L34" s="44">
        <v>0</v>
      </c>
      <c r="M34" s="66">
        <v>0</v>
      </c>
      <c r="N34" s="43">
        <v>0</v>
      </c>
      <c r="O34" s="44">
        <v>0</v>
      </c>
      <c r="P34" s="74">
        <v>0</v>
      </c>
    </row>
    <row r="35" spans="1:16" ht="15" customHeight="1" x14ac:dyDescent="0.2">
      <c r="A35" s="120"/>
      <c r="B35" s="123"/>
      <c r="C35" s="84" t="s">
        <v>49</v>
      </c>
      <c r="D35" s="44">
        <v>0</v>
      </c>
      <c r="E35" s="44">
        <v>0</v>
      </c>
      <c r="F35" s="44">
        <v>0</v>
      </c>
      <c r="G35" s="66">
        <v>0</v>
      </c>
      <c r="H35" s="43">
        <v>0</v>
      </c>
      <c r="I35" s="44">
        <v>0</v>
      </c>
      <c r="J35" s="74">
        <v>0</v>
      </c>
      <c r="K35" s="44">
        <v>0</v>
      </c>
      <c r="L35" s="44">
        <v>0</v>
      </c>
      <c r="M35" s="66">
        <v>0</v>
      </c>
      <c r="N35" s="43">
        <v>0</v>
      </c>
      <c r="O35" s="44">
        <v>0</v>
      </c>
      <c r="P35" s="74">
        <v>0</v>
      </c>
    </row>
    <row r="36" spans="1:16" ht="15" customHeight="1" x14ac:dyDescent="0.2">
      <c r="A36" s="120"/>
      <c r="B36" s="123"/>
      <c r="C36" s="84" t="s">
        <v>50</v>
      </c>
      <c r="D36" s="44">
        <v>0</v>
      </c>
      <c r="E36" s="44">
        <v>0</v>
      </c>
      <c r="F36" s="44">
        <v>0</v>
      </c>
      <c r="G36" s="66">
        <v>0</v>
      </c>
      <c r="H36" s="43">
        <v>0</v>
      </c>
      <c r="I36" s="44">
        <v>0</v>
      </c>
      <c r="J36" s="74">
        <v>0</v>
      </c>
      <c r="K36" s="44">
        <v>0</v>
      </c>
      <c r="L36" s="44">
        <v>0</v>
      </c>
      <c r="M36" s="66">
        <v>0</v>
      </c>
      <c r="N36" s="43">
        <v>0</v>
      </c>
      <c r="O36" s="44">
        <v>0</v>
      </c>
      <c r="P36" s="74">
        <v>0</v>
      </c>
    </row>
    <row r="37" spans="1:16" ht="15" customHeight="1" x14ac:dyDescent="0.2">
      <c r="A37" s="120"/>
      <c r="B37" s="123"/>
      <c r="C37" s="84" t="s">
        <v>51</v>
      </c>
      <c r="D37" s="44">
        <v>0</v>
      </c>
      <c r="E37" s="44">
        <v>0</v>
      </c>
      <c r="F37" s="44">
        <v>0</v>
      </c>
      <c r="G37" s="66">
        <v>0</v>
      </c>
      <c r="H37" s="43">
        <v>0</v>
      </c>
      <c r="I37" s="44">
        <v>0</v>
      </c>
      <c r="J37" s="74">
        <v>0</v>
      </c>
      <c r="K37" s="44">
        <v>0</v>
      </c>
      <c r="L37" s="44">
        <v>0</v>
      </c>
      <c r="M37" s="66">
        <v>0</v>
      </c>
      <c r="N37" s="43">
        <v>0</v>
      </c>
      <c r="O37" s="44">
        <v>0</v>
      </c>
      <c r="P37" s="74">
        <v>0</v>
      </c>
    </row>
    <row r="38" spans="1:16" s="3" customFormat="1" ht="15" customHeight="1" x14ac:dyDescent="0.2">
      <c r="A38" s="120"/>
      <c r="B38" s="123"/>
      <c r="C38" s="84" t="s">
        <v>52</v>
      </c>
      <c r="D38" s="35">
        <v>0</v>
      </c>
      <c r="E38" s="35">
        <v>0</v>
      </c>
      <c r="F38" s="35">
        <v>0</v>
      </c>
      <c r="G38" s="68">
        <v>0</v>
      </c>
      <c r="H38" s="43">
        <v>0</v>
      </c>
      <c r="I38" s="44">
        <v>0</v>
      </c>
      <c r="J38" s="74">
        <v>0</v>
      </c>
      <c r="K38" s="35">
        <v>0</v>
      </c>
      <c r="L38" s="35">
        <v>0</v>
      </c>
      <c r="M38" s="68">
        <v>0</v>
      </c>
      <c r="N38" s="43">
        <v>0</v>
      </c>
      <c r="O38" s="44">
        <v>0</v>
      </c>
      <c r="P38" s="74">
        <v>0</v>
      </c>
    </row>
    <row r="39" spans="1:16" ht="15" customHeight="1" x14ac:dyDescent="0.2">
      <c r="A39" s="120"/>
      <c r="B39" s="123"/>
      <c r="C39" s="84" t="s">
        <v>53</v>
      </c>
      <c r="D39" s="44">
        <v>0</v>
      </c>
      <c r="E39" s="44">
        <v>0</v>
      </c>
      <c r="F39" s="44">
        <v>0</v>
      </c>
      <c r="G39" s="66">
        <v>0</v>
      </c>
      <c r="H39" s="43">
        <v>0</v>
      </c>
      <c r="I39" s="44">
        <v>0</v>
      </c>
      <c r="J39" s="74">
        <v>0</v>
      </c>
      <c r="K39" s="44">
        <v>0</v>
      </c>
      <c r="L39" s="44">
        <v>0</v>
      </c>
      <c r="M39" s="66">
        <v>0</v>
      </c>
      <c r="N39" s="43">
        <v>0</v>
      </c>
      <c r="O39" s="44">
        <v>0</v>
      </c>
      <c r="P39" s="74">
        <v>0</v>
      </c>
    </row>
    <row r="40" spans="1:16" ht="15" customHeight="1" x14ac:dyDescent="0.2">
      <c r="A40" s="120"/>
      <c r="B40" s="123"/>
      <c r="C40" s="84" t="s">
        <v>54</v>
      </c>
      <c r="D40" s="44">
        <v>0</v>
      </c>
      <c r="E40" s="44">
        <v>0</v>
      </c>
      <c r="F40" s="44">
        <v>0</v>
      </c>
      <c r="G40" s="66">
        <v>0</v>
      </c>
      <c r="H40" s="43">
        <v>0</v>
      </c>
      <c r="I40" s="44">
        <v>0</v>
      </c>
      <c r="J40" s="74">
        <v>0</v>
      </c>
      <c r="K40" s="44">
        <v>0</v>
      </c>
      <c r="L40" s="44">
        <v>0</v>
      </c>
      <c r="M40" s="66">
        <v>0</v>
      </c>
      <c r="N40" s="43">
        <v>0</v>
      </c>
      <c r="O40" s="44">
        <v>0</v>
      </c>
      <c r="P40" s="74">
        <v>0</v>
      </c>
    </row>
    <row r="41" spans="1:16" ht="15" customHeight="1" x14ac:dyDescent="0.2">
      <c r="A41" s="120"/>
      <c r="B41" s="123"/>
      <c r="C41" s="84" t="s">
        <v>55</v>
      </c>
      <c r="D41" s="44">
        <v>0</v>
      </c>
      <c r="E41" s="44">
        <v>0</v>
      </c>
      <c r="F41" s="44">
        <v>0</v>
      </c>
      <c r="G41" s="66">
        <v>0</v>
      </c>
      <c r="H41" s="43">
        <v>0</v>
      </c>
      <c r="I41" s="44">
        <v>0</v>
      </c>
      <c r="J41" s="74">
        <v>0</v>
      </c>
      <c r="K41" s="44">
        <v>0</v>
      </c>
      <c r="L41" s="44">
        <v>0</v>
      </c>
      <c r="M41" s="66">
        <v>0</v>
      </c>
      <c r="N41" s="43">
        <v>0</v>
      </c>
      <c r="O41" s="44">
        <v>0</v>
      </c>
      <c r="P41" s="74">
        <v>0</v>
      </c>
    </row>
    <row r="42" spans="1:16" s="3" customFormat="1" ht="15" customHeight="1" x14ac:dyDescent="0.2">
      <c r="A42" s="120"/>
      <c r="B42" s="123"/>
      <c r="C42" s="84" t="s">
        <v>56</v>
      </c>
      <c r="D42" s="35">
        <v>0</v>
      </c>
      <c r="E42" s="35">
        <v>0</v>
      </c>
      <c r="F42" s="35">
        <v>0</v>
      </c>
      <c r="G42" s="68">
        <v>0</v>
      </c>
      <c r="H42" s="43">
        <v>0</v>
      </c>
      <c r="I42" s="44">
        <v>0</v>
      </c>
      <c r="J42" s="74">
        <v>0</v>
      </c>
      <c r="K42" s="35">
        <v>0</v>
      </c>
      <c r="L42" s="35">
        <v>0</v>
      </c>
      <c r="M42" s="68">
        <v>0</v>
      </c>
      <c r="N42" s="43">
        <v>0</v>
      </c>
      <c r="O42" s="44">
        <v>0</v>
      </c>
      <c r="P42" s="74">
        <v>0</v>
      </c>
    </row>
    <row r="43" spans="1:16" s="3" customFormat="1" ht="15" customHeight="1" x14ac:dyDescent="0.2">
      <c r="A43" s="121"/>
      <c r="B43" s="124"/>
      <c r="C43" s="85" t="s">
        <v>9</v>
      </c>
      <c r="D43" s="46">
        <v>0</v>
      </c>
      <c r="E43" s="46">
        <v>0</v>
      </c>
      <c r="F43" s="46">
        <v>0</v>
      </c>
      <c r="G43" s="67">
        <v>0</v>
      </c>
      <c r="H43" s="87">
        <v>0</v>
      </c>
      <c r="I43" s="46">
        <v>0</v>
      </c>
      <c r="J43" s="75">
        <v>0</v>
      </c>
      <c r="K43" s="46">
        <v>0</v>
      </c>
      <c r="L43" s="46">
        <v>0</v>
      </c>
      <c r="M43" s="67">
        <v>0</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0</v>
      </c>
      <c r="E46" s="53">
        <v>0</v>
      </c>
      <c r="F46" s="44">
        <v>0</v>
      </c>
      <c r="G46" s="66">
        <v>0</v>
      </c>
      <c r="H46" s="43">
        <v>0</v>
      </c>
      <c r="I46" s="44">
        <v>0</v>
      </c>
      <c r="J46" s="74">
        <v>0</v>
      </c>
      <c r="K46" s="44">
        <v>0</v>
      </c>
      <c r="L46" s="44">
        <v>0</v>
      </c>
      <c r="M46" s="66">
        <v>0</v>
      </c>
      <c r="N46" s="43">
        <v>0</v>
      </c>
      <c r="O46" s="44">
        <v>0</v>
      </c>
      <c r="P46" s="74">
        <v>0</v>
      </c>
    </row>
    <row r="47" spans="1:16" ht="15" customHeight="1" x14ac:dyDescent="0.2">
      <c r="A47" s="120"/>
      <c r="B47" s="123"/>
      <c r="C47" s="84" t="s">
        <v>49</v>
      </c>
      <c r="D47" s="44">
        <v>0</v>
      </c>
      <c r="E47" s="53">
        <v>0</v>
      </c>
      <c r="F47" s="44">
        <v>0</v>
      </c>
      <c r="G47" s="66">
        <v>0</v>
      </c>
      <c r="H47" s="43">
        <v>0</v>
      </c>
      <c r="I47" s="44">
        <v>0</v>
      </c>
      <c r="J47" s="74">
        <v>0</v>
      </c>
      <c r="K47" s="44">
        <v>0</v>
      </c>
      <c r="L47" s="44">
        <v>0</v>
      </c>
      <c r="M47" s="66">
        <v>0</v>
      </c>
      <c r="N47" s="43">
        <v>0</v>
      </c>
      <c r="O47" s="44">
        <v>0</v>
      </c>
      <c r="P47" s="74">
        <v>0</v>
      </c>
    </row>
    <row r="48" spans="1:16" ht="15" customHeight="1" x14ac:dyDescent="0.2">
      <c r="A48" s="120"/>
      <c r="B48" s="123"/>
      <c r="C48" s="84" t="s">
        <v>50</v>
      </c>
      <c r="D48" s="44">
        <v>0</v>
      </c>
      <c r="E48" s="53">
        <v>0</v>
      </c>
      <c r="F48" s="44">
        <v>0</v>
      </c>
      <c r="G48" s="66">
        <v>0</v>
      </c>
      <c r="H48" s="43">
        <v>0</v>
      </c>
      <c r="I48" s="44">
        <v>0</v>
      </c>
      <c r="J48" s="74">
        <v>0</v>
      </c>
      <c r="K48" s="44">
        <v>0</v>
      </c>
      <c r="L48" s="44">
        <v>0</v>
      </c>
      <c r="M48" s="66">
        <v>0</v>
      </c>
      <c r="N48" s="43">
        <v>0</v>
      </c>
      <c r="O48" s="44">
        <v>0</v>
      </c>
      <c r="P48" s="74">
        <v>0</v>
      </c>
    </row>
    <row r="49" spans="1:16" ht="15" customHeight="1" x14ac:dyDescent="0.2">
      <c r="A49" s="120"/>
      <c r="B49" s="123"/>
      <c r="C49" s="84" t="s">
        <v>51</v>
      </c>
      <c r="D49" s="44">
        <v>0</v>
      </c>
      <c r="E49" s="53">
        <v>0</v>
      </c>
      <c r="F49" s="44">
        <v>0</v>
      </c>
      <c r="G49" s="66">
        <v>0</v>
      </c>
      <c r="H49" s="43">
        <v>0</v>
      </c>
      <c r="I49" s="44">
        <v>0</v>
      </c>
      <c r="J49" s="74">
        <v>0</v>
      </c>
      <c r="K49" s="44">
        <v>0</v>
      </c>
      <c r="L49" s="44">
        <v>0</v>
      </c>
      <c r="M49" s="66">
        <v>0</v>
      </c>
      <c r="N49" s="43">
        <v>0</v>
      </c>
      <c r="O49" s="44">
        <v>0</v>
      </c>
      <c r="P49" s="74">
        <v>0</v>
      </c>
    </row>
    <row r="50" spans="1:16" s="3" customFormat="1" ht="15" customHeight="1" x14ac:dyDescent="0.2">
      <c r="A50" s="120"/>
      <c r="B50" s="123"/>
      <c r="C50" s="84" t="s">
        <v>52</v>
      </c>
      <c r="D50" s="35">
        <v>0</v>
      </c>
      <c r="E50" s="55">
        <v>0</v>
      </c>
      <c r="F50" s="35">
        <v>0</v>
      </c>
      <c r="G50" s="68">
        <v>0</v>
      </c>
      <c r="H50" s="43">
        <v>0</v>
      </c>
      <c r="I50" s="44">
        <v>0</v>
      </c>
      <c r="J50" s="74">
        <v>0</v>
      </c>
      <c r="K50" s="35">
        <v>0</v>
      </c>
      <c r="L50" s="35">
        <v>0</v>
      </c>
      <c r="M50" s="68">
        <v>0</v>
      </c>
      <c r="N50" s="43">
        <v>0</v>
      </c>
      <c r="O50" s="44">
        <v>0</v>
      </c>
      <c r="P50" s="74">
        <v>0</v>
      </c>
    </row>
    <row r="51" spans="1:16" ht="15" customHeight="1" x14ac:dyDescent="0.2">
      <c r="A51" s="120"/>
      <c r="B51" s="123"/>
      <c r="C51" s="84" t="s">
        <v>53</v>
      </c>
      <c r="D51" s="44">
        <v>0</v>
      </c>
      <c r="E51" s="53">
        <v>0</v>
      </c>
      <c r="F51" s="44">
        <v>0</v>
      </c>
      <c r="G51" s="66">
        <v>0</v>
      </c>
      <c r="H51" s="43">
        <v>0</v>
      </c>
      <c r="I51" s="44">
        <v>0</v>
      </c>
      <c r="J51" s="74">
        <v>0</v>
      </c>
      <c r="K51" s="44">
        <v>0</v>
      </c>
      <c r="L51" s="44">
        <v>0</v>
      </c>
      <c r="M51" s="66">
        <v>0</v>
      </c>
      <c r="N51" s="43">
        <v>0</v>
      </c>
      <c r="O51" s="44">
        <v>0</v>
      </c>
      <c r="P51" s="74">
        <v>0</v>
      </c>
    </row>
    <row r="52" spans="1:16" ht="15" customHeight="1" x14ac:dyDescent="0.2">
      <c r="A52" s="120"/>
      <c r="B52" s="123"/>
      <c r="C52" s="84" t="s">
        <v>54</v>
      </c>
      <c r="D52" s="44">
        <v>0</v>
      </c>
      <c r="E52" s="53">
        <v>0</v>
      </c>
      <c r="F52" s="44">
        <v>0</v>
      </c>
      <c r="G52" s="66">
        <v>0</v>
      </c>
      <c r="H52" s="43">
        <v>0</v>
      </c>
      <c r="I52" s="44">
        <v>0</v>
      </c>
      <c r="J52" s="74">
        <v>0</v>
      </c>
      <c r="K52" s="44">
        <v>0</v>
      </c>
      <c r="L52" s="44">
        <v>0</v>
      </c>
      <c r="M52" s="66">
        <v>0</v>
      </c>
      <c r="N52" s="43">
        <v>0</v>
      </c>
      <c r="O52" s="44">
        <v>0</v>
      </c>
      <c r="P52" s="74">
        <v>0</v>
      </c>
    </row>
    <row r="53" spans="1:16" ht="15" customHeight="1" x14ac:dyDescent="0.2">
      <c r="A53" s="120"/>
      <c r="B53" s="123"/>
      <c r="C53" s="84" t="s">
        <v>55</v>
      </c>
      <c r="D53" s="44">
        <v>0</v>
      </c>
      <c r="E53" s="53">
        <v>0</v>
      </c>
      <c r="F53" s="44">
        <v>0</v>
      </c>
      <c r="G53" s="66">
        <v>0</v>
      </c>
      <c r="H53" s="43">
        <v>0</v>
      </c>
      <c r="I53" s="44">
        <v>0</v>
      </c>
      <c r="J53" s="74">
        <v>0</v>
      </c>
      <c r="K53" s="44">
        <v>0</v>
      </c>
      <c r="L53" s="44">
        <v>0</v>
      </c>
      <c r="M53" s="66">
        <v>0</v>
      </c>
      <c r="N53" s="43">
        <v>0</v>
      </c>
      <c r="O53" s="44">
        <v>0</v>
      </c>
      <c r="P53" s="74">
        <v>0</v>
      </c>
    </row>
    <row r="54" spans="1:16" s="3" customFormat="1" ht="15" customHeight="1" x14ac:dyDescent="0.2">
      <c r="A54" s="120"/>
      <c r="B54" s="123"/>
      <c r="C54" s="84" t="s">
        <v>56</v>
      </c>
      <c r="D54" s="35">
        <v>0</v>
      </c>
      <c r="E54" s="55">
        <v>0</v>
      </c>
      <c r="F54" s="35">
        <v>0</v>
      </c>
      <c r="G54" s="68">
        <v>0</v>
      </c>
      <c r="H54" s="43">
        <v>0</v>
      </c>
      <c r="I54" s="44">
        <v>0</v>
      </c>
      <c r="J54" s="74">
        <v>0</v>
      </c>
      <c r="K54" s="35">
        <v>0</v>
      </c>
      <c r="L54" s="35">
        <v>0</v>
      </c>
      <c r="M54" s="68">
        <v>0</v>
      </c>
      <c r="N54" s="43">
        <v>0</v>
      </c>
      <c r="O54" s="44">
        <v>0</v>
      </c>
      <c r="P54" s="74">
        <v>0</v>
      </c>
    </row>
    <row r="55" spans="1:16" s="3" customFormat="1" ht="15" customHeight="1" x14ac:dyDescent="0.2">
      <c r="A55" s="121"/>
      <c r="B55" s="124"/>
      <c r="C55" s="85" t="s">
        <v>9</v>
      </c>
      <c r="D55" s="46">
        <v>0</v>
      </c>
      <c r="E55" s="54">
        <v>0</v>
      </c>
      <c r="F55" s="46">
        <v>0</v>
      </c>
      <c r="G55" s="67">
        <v>0</v>
      </c>
      <c r="H55" s="87">
        <v>0</v>
      </c>
      <c r="I55" s="46">
        <v>0</v>
      </c>
      <c r="J55" s="75">
        <v>0</v>
      </c>
      <c r="K55" s="46">
        <v>0</v>
      </c>
      <c r="L55" s="46">
        <v>0</v>
      </c>
      <c r="M55" s="67">
        <v>0</v>
      </c>
      <c r="N55" s="87">
        <v>0</v>
      </c>
      <c r="O55" s="46">
        <v>0</v>
      </c>
      <c r="P55" s="75">
        <v>0</v>
      </c>
    </row>
    <row r="56" spans="1:16" ht="15" customHeight="1" x14ac:dyDescent="0.2">
      <c r="A56" s="119">
        <v>5</v>
      </c>
      <c r="B56" s="122" t="s">
        <v>60</v>
      </c>
      <c r="C56" s="84" t="s">
        <v>46</v>
      </c>
      <c r="D56" s="44">
        <v>0</v>
      </c>
      <c r="E56" s="53">
        <v>0</v>
      </c>
      <c r="F56" s="44">
        <v>0</v>
      </c>
      <c r="G56" s="66">
        <v>0</v>
      </c>
      <c r="H56" s="43">
        <v>0</v>
      </c>
      <c r="I56" s="44">
        <v>0</v>
      </c>
      <c r="J56" s="74">
        <v>0</v>
      </c>
      <c r="K56" s="44">
        <v>0</v>
      </c>
      <c r="L56" s="44">
        <v>0</v>
      </c>
      <c r="M56" s="66">
        <v>0</v>
      </c>
      <c r="N56" s="43">
        <v>0</v>
      </c>
      <c r="O56" s="44">
        <v>0</v>
      </c>
      <c r="P56" s="74">
        <v>0</v>
      </c>
    </row>
    <row r="57" spans="1:16" ht="15" customHeight="1" x14ac:dyDescent="0.2">
      <c r="A57" s="120"/>
      <c r="B57" s="123"/>
      <c r="C57" s="84" t="s">
        <v>47</v>
      </c>
      <c r="D57" s="44">
        <v>0</v>
      </c>
      <c r="E57" s="53">
        <v>0</v>
      </c>
      <c r="F57" s="44">
        <v>0</v>
      </c>
      <c r="G57" s="66">
        <v>0</v>
      </c>
      <c r="H57" s="43">
        <v>0</v>
      </c>
      <c r="I57" s="44">
        <v>0</v>
      </c>
      <c r="J57" s="74">
        <v>0</v>
      </c>
      <c r="K57" s="44">
        <v>0</v>
      </c>
      <c r="L57" s="44">
        <v>0</v>
      </c>
      <c r="M57" s="66">
        <v>0</v>
      </c>
      <c r="N57" s="43">
        <v>0</v>
      </c>
      <c r="O57" s="44">
        <v>0</v>
      </c>
      <c r="P57" s="74">
        <v>0</v>
      </c>
    </row>
    <row r="58" spans="1:16" ht="15" customHeight="1" x14ac:dyDescent="0.2">
      <c r="A58" s="120"/>
      <c r="B58" s="123"/>
      <c r="C58" s="84" t="s">
        <v>48</v>
      </c>
      <c r="D58" s="44">
        <v>0</v>
      </c>
      <c r="E58" s="53">
        <v>0</v>
      </c>
      <c r="F58" s="44">
        <v>0</v>
      </c>
      <c r="G58" s="66">
        <v>0</v>
      </c>
      <c r="H58" s="43">
        <v>0</v>
      </c>
      <c r="I58" s="44">
        <v>0</v>
      </c>
      <c r="J58" s="74">
        <v>0</v>
      </c>
      <c r="K58" s="44">
        <v>0</v>
      </c>
      <c r="L58" s="44">
        <v>0</v>
      </c>
      <c r="M58" s="66">
        <v>0</v>
      </c>
      <c r="N58" s="43">
        <v>0</v>
      </c>
      <c r="O58" s="44">
        <v>0</v>
      </c>
      <c r="P58" s="74">
        <v>0</v>
      </c>
    </row>
    <row r="59" spans="1:16" ht="15" customHeight="1" x14ac:dyDescent="0.2">
      <c r="A59" s="120"/>
      <c r="B59" s="123"/>
      <c r="C59" s="84" t="s">
        <v>49</v>
      </c>
      <c r="D59" s="44">
        <v>0</v>
      </c>
      <c r="E59" s="53">
        <v>0</v>
      </c>
      <c r="F59" s="44">
        <v>0</v>
      </c>
      <c r="G59" s="66">
        <v>0</v>
      </c>
      <c r="H59" s="43">
        <v>0</v>
      </c>
      <c r="I59" s="44">
        <v>0</v>
      </c>
      <c r="J59" s="74">
        <v>0</v>
      </c>
      <c r="K59" s="44">
        <v>0</v>
      </c>
      <c r="L59" s="44">
        <v>0</v>
      </c>
      <c r="M59" s="66">
        <v>0</v>
      </c>
      <c r="N59" s="43">
        <v>0</v>
      </c>
      <c r="O59" s="44">
        <v>0</v>
      </c>
      <c r="P59" s="74">
        <v>0</v>
      </c>
    </row>
    <row r="60" spans="1:16" ht="15" customHeight="1" x14ac:dyDescent="0.2">
      <c r="A60" s="120"/>
      <c r="B60" s="123"/>
      <c r="C60" s="84" t="s">
        <v>50</v>
      </c>
      <c r="D60" s="44">
        <v>0</v>
      </c>
      <c r="E60" s="53">
        <v>0</v>
      </c>
      <c r="F60" s="44">
        <v>0</v>
      </c>
      <c r="G60" s="66">
        <v>0</v>
      </c>
      <c r="H60" s="43">
        <v>0</v>
      </c>
      <c r="I60" s="44">
        <v>0</v>
      </c>
      <c r="J60" s="74">
        <v>0</v>
      </c>
      <c r="K60" s="44">
        <v>0</v>
      </c>
      <c r="L60" s="44">
        <v>0</v>
      </c>
      <c r="M60" s="66">
        <v>0</v>
      </c>
      <c r="N60" s="43">
        <v>0</v>
      </c>
      <c r="O60" s="44">
        <v>0</v>
      </c>
      <c r="P60" s="74">
        <v>0</v>
      </c>
    </row>
    <row r="61" spans="1:16" ht="15" customHeight="1" x14ac:dyDescent="0.2">
      <c r="A61" s="120"/>
      <c r="B61" s="123"/>
      <c r="C61" s="84" t="s">
        <v>51</v>
      </c>
      <c r="D61" s="44">
        <v>0</v>
      </c>
      <c r="E61" s="53">
        <v>0</v>
      </c>
      <c r="F61" s="44">
        <v>0</v>
      </c>
      <c r="G61" s="66">
        <v>0</v>
      </c>
      <c r="H61" s="43">
        <v>0</v>
      </c>
      <c r="I61" s="44">
        <v>0</v>
      </c>
      <c r="J61" s="74">
        <v>0</v>
      </c>
      <c r="K61" s="44">
        <v>0</v>
      </c>
      <c r="L61" s="44">
        <v>0</v>
      </c>
      <c r="M61" s="66">
        <v>0</v>
      </c>
      <c r="N61" s="43">
        <v>0</v>
      </c>
      <c r="O61" s="44">
        <v>0</v>
      </c>
      <c r="P61" s="74">
        <v>0</v>
      </c>
    </row>
    <row r="62" spans="1:16" s="3" customFormat="1" ht="15" customHeight="1" x14ac:dyDescent="0.2">
      <c r="A62" s="120"/>
      <c r="B62" s="123"/>
      <c r="C62" s="84" t="s">
        <v>52</v>
      </c>
      <c r="D62" s="35">
        <v>0</v>
      </c>
      <c r="E62" s="55">
        <v>0</v>
      </c>
      <c r="F62" s="35">
        <v>0</v>
      </c>
      <c r="G62" s="68">
        <v>0</v>
      </c>
      <c r="H62" s="43">
        <v>0</v>
      </c>
      <c r="I62" s="44">
        <v>0</v>
      </c>
      <c r="J62" s="74">
        <v>0</v>
      </c>
      <c r="K62" s="35">
        <v>0</v>
      </c>
      <c r="L62" s="35">
        <v>0</v>
      </c>
      <c r="M62" s="68">
        <v>0</v>
      </c>
      <c r="N62" s="43">
        <v>0</v>
      </c>
      <c r="O62" s="44">
        <v>0</v>
      </c>
      <c r="P62" s="74">
        <v>0</v>
      </c>
    </row>
    <row r="63" spans="1:16" ht="15" customHeight="1" x14ac:dyDescent="0.2">
      <c r="A63" s="120"/>
      <c r="B63" s="123"/>
      <c r="C63" s="84" t="s">
        <v>53</v>
      </c>
      <c r="D63" s="44">
        <v>0</v>
      </c>
      <c r="E63" s="53">
        <v>0</v>
      </c>
      <c r="F63" s="44">
        <v>0</v>
      </c>
      <c r="G63" s="66">
        <v>0</v>
      </c>
      <c r="H63" s="43">
        <v>0</v>
      </c>
      <c r="I63" s="44">
        <v>0</v>
      </c>
      <c r="J63" s="74">
        <v>0</v>
      </c>
      <c r="K63" s="44">
        <v>0</v>
      </c>
      <c r="L63" s="44">
        <v>0</v>
      </c>
      <c r="M63" s="66">
        <v>0</v>
      </c>
      <c r="N63" s="43">
        <v>0</v>
      </c>
      <c r="O63" s="44">
        <v>0</v>
      </c>
      <c r="P63" s="74">
        <v>0</v>
      </c>
    </row>
    <row r="64" spans="1:16" ht="15" customHeight="1" x14ac:dyDescent="0.2">
      <c r="A64" s="120"/>
      <c r="B64" s="123"/>
      <c r="C64" s="84" t="s">
        <v>54</v>
      </c>
      <c r="D64" s="44">
        <v>0</v>
      </c>
      <c r="E64" s="53">
        <v>0</v>
      </c>
      <c r="F64" s="44">
        <v>0</v>
      </c>
      <c r="G64" s="66">
        <v>0</v>
      </c>
      <c r="H64" s="43">
        <v>0</v>
      </c>
      <c r="I64" s="44">
        <v>0</v>
      </c>
      <c r="J64" s="74">
        <v>0</v>
      </c>
      <c r="K64" s="44">
        <v>0</v>
      </c>
      <c r="L64" s="44">
        <v>0</v>
      </c>
      <c r="M64" s="66">
        <v>0</v>
      </c>
      <c r="N64" s="43">
        <v>0</v>
      </c>
      <c r="O64" s="44">
        <v>0</v>
      </c>
      <c r="P64" s="74">
        <v>0</v>
      </c>
    </row>
    <row r="65" spans="1:16" ht="15" customHeight="1" x14ac:dyDescent="0.2">
      <c r="A65" s="120"/>
      <c r="B65" s="123"/>
      <c r="C65" s="84" t="s">
        <v>55</v>
      </c>
      <c r="D65" s="44">
        <v>0</v>
      </c>
      <c r="E65" s="53">
        <v>0</v>
      </c>
      <c r="F65" s="44">
        <v>0</v>
      </c>
      <c r="G65" s="66">
        <v>0</v>
      </c>
      <c r="H65" s="43">
        <v>0</v>
      </c>
      <c r="I65" s="44">
        <v>0</v>
      </c>
      <c r="J65" s="74">
        <v>0</v>
      </c>
      <c r="K65" s="44">
        <v>0</v>
      </c>
      <c r="L65" s="44">
        <v>0</v>
      </c>
      <c r="M65" s="66">
        <v>0</v>
      </c>
      <c r="N65" s="43">
        <v>0</v>
      </c>
      <c r="O65" s="44">
        <v>0</v>
      </c>
      <c r="P65" s="74">
        <v>0</v>
      </c>
    </row>
    <row r="66" spans="1:16" s="3" customFormat="1" ht="15" customHeight="1" x14ac:dyDescent="0.2">
      <c r="A66" s="120"/>
      <c r="B66" s="123"/>
      <c r="C66" s="84" t="s">
        <v>56</v>
      </c>
      <c r="D66" s="35">
        <v>0</v>
      </c>
      <c r="E66" s="55">
        <v>0</v>
      </c>
      <c r="F66" s="35">
        <v>0</v>
      </c>
      <c r="G66" s="68">
        <v>0</v>
      </c>
      <c r="H66" s="43">
        <v>0</v>
      </c>
      <c r="I66" s="44">
        <v>0</v>
      </c>
      <c r="J66" s="74">
        <v>0</v>
      </c>
      <c r="K66" s="35">
        <v>0</v>
      </c>
      <c r="L66" s="35">
        <v>0</v>
      </c>
      <c r="M66" s="68">
        <v>0</v>
      </c>
      <c r="N66" s="43">
        <v>0</v>
      </c>
      <c r="O66" s="44">
        <v>0</v>
      </c>
      <c r="P66" s="74">
        <v>0</v>
      </c>
    </row>
    <row r="67" spans="1:16" s="3" customFormat="1" ht="15" customHeight="1" x14ac:dyDescent="0.2">
      <c r="A67" s="121"/>
      <c r="B67" s="124"/>
      <c r="C67" s="85" t="s">
        <v>9</v>
      </c>
      <c r="D67" s="46">
        <v>0</v>
      </c>
      <c r="E67" s="54">
        <v>0</v>
      </c>
      <c r="F67" s="46">
        <v>0</v>
      </c>
      <c r="G67" s="67">
        <v>0</v>
      </c>
      <c r="H67" s="87">
        <v>0</v>
      </c>
      <c r="I67" s="46">
        <v>0</v>
      </c>
      <c r="J67" s="75">
        <v>0</v>
      </c>
      <c r="K67" s="46">
        <v>0</v>
      </c>
      <c r="L67" s="46">
        <v>0</v>
      </c>
      <c r="M67" s="67">
        <v>0</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70" priority="30" operator="notEqual">
      <formula>H8+K8+N8</formula>
    </cfRule>
  </conditionalFormatting>
  <conditionalFormatting sqref="D20:D30">
    <cfRule type="cellIs" dxfId="69" priority="29" operator="notEqual">
      <formula>H20+K20+N20</formula>
    </cfRule>
  </conditionalFormatting>
  <conditionalFormatting sqref="D32:D42">
    <cfRule type="cellIs" dxfId="68" priority="28" operator="notEqual">
      <formula>H32+K32+N32</formula>
    </cfRule>
  </conditionalFormatting>
  <conditionalFormatting sqref="D44:D54">
    <cfRule type="cellIs" dxfId="67" priority="27" operator="notEqual">
      <formula>H44+K44+N44</formula>
    </cfRule>
  </conditionalFormatting>
  <conditionalFormatting sqref="D56:D66">
    <cfRule type="cellIs" dxfId="66" priority="26" operator="notEqual">
      <formula>H56+K56+N56</formula>
    </cfRule>
  </conditionalFormatting>
  <conditionalFormatting sqref="D19">
    <cfRule type="cellIs" dxfId="65" priority="25" operator="notEqual">
      <formula>SUM(D8:D18)</formula>
    </cfRule>
  </conditionalFormatting>
  <conditionalFormatting sqref="D31">
    <cfRule type="cellIs" dxfId="64" priority="24" operator="notEqual">
      <formula>H31+K31+N31</formula>
    </cfRule>
  </conditionalFormatting>
  <conditionalFormatting sqref="D31">
    <cfRule type="cellIs" dxfId="63" priority="23" operator="notEqual">
      <formula>SUM(D20:D30)</formula>
    </cfRule>
  </conditionalFormatting>
  <conditionalFormatting sqref="D43">
    <cfRule type="cellIs" dxfId="62" priority="22" operator="notEqual">
      <formula>H43+K43+N43</formula>
    </cfRule>
  </conditionalFormatting>
  <conditionalFormatting sqref="D43">
    <cfRule type="cellIs" dxfId="61" priority="21" operator="notEqual">
      <formula>SUM(D32:D42)</formula>
    </cfRule>
  </conditionalFormatting>
  <conditionalFormatting sqref="D55">
    <cfRule type="cellIs" dxfId="60" priority="20" operator="notEqual">
      <formula>H55+K55+N55</formula>
    </cfRule>
  </conditionalFormatting>
  <conditionalFormatting sqref="D55">
    <cfRule type="cellIs" dxfId="59" priority="19" operator="notEqual">
      <formula>SUM(D44:D54)</formula>
    </cfRule>
  </conditionalFormatting>
  <conditionalFormatting sqref="D67">
    <cfRule type="cellIs" dxfId="58" priority="18" operator="notEqual">
      <formula>H67+K67+N67</formula>
    </cfRule>
  </conditionalFormatting>
  <conditionalFormatting sqref="D67">
    <cfRule type="cellIs" dxfId="57" priority="17" operator="notEqual">
      <formula>SUM(D56:D66)</formula>
    </cfRule>
  </conditionalFormatting>
  <conditionalFormatting sqref="H19">
    <cfRule type="cellIs" dxfId="56" priority="16" operator="notEqual">
      <formula>SUM(H8:H18)</formula>
    </cfRule>
  </conditionalFormatting>
  <conditionalFormatting sqref="K19">
    <cfRule type="cellIs" dxfId="55" priority="15" operator="notEqual">
      <formula>SUM(K8:K18)</formula>
    </cfRule>
  </conditionalFormatting>
  <conditionalFormatting sqref="N19">
    <cfRule type="cellIs" dxfId="54" priority="14" operator="notEqual">
      <formula>SUM(N8:N18)</formula>
    </cfRule>
  </conditionalFormatting>
  <conditionalFormatting sqref="H31">
    <cfRule type="cellIs" dxfId="53" priority="13" operator="notEqual">
      <formula>SUM(H20:H30)</formula>
    </cfRule>
  </conditionalFormatting>
  <conditionalFormatting sqref="K31">
    <cfRule type="cellIs" dxfId="52" priority="12" operator="notEqual">
      <formula>SUM(K20:K30)</formula>
    </cfRule>
  </conditionalFormatting>
  <conditionalFormatting sqref="N31">
    <cfRule type="cellIs" dxfId="51" priority="11" operator="notEqual">
      <formula>SUM(N20:N30)</formula>
    </cfRule>
  </conditionalFormatting>
  <conditionalFormatting sqref="H43">
    <cfRule type="cellIs" dxfId="50" priority="10" operator="notEqual">
      <formula>SUM(H32:H42)</formula>
    </cfRule>
  </conditionalFormatting>
  <conditionalFormatting sqref="K43">
    <cfRule type="cellIs" dxfId="49" priority="9" operator="notEqual">
      <formula>SUM(K32:K42)</formula>
    </cfRule>
  </conditionalFormatting>
  <conditionalFormatting sqref="N43">
    <cfRule type="cellIs" dxfId="48" priority="8" operator="notEqual">
      <formula>SUM(N32:N42)</formula>
    </cfRule>
  </conditionalFormatting>
  <conditionalFormatting sqref="H55">
    <cfRule type="cellIs" dxfId="47" priority="7" operator="notEqual">
      <formula>SUM(H44:H54)</formula>
    </cfRule>
  </conditionalFormatting>
  <conditionalFormatting sqref="K55">
    <cfRule type="cellIs" dxfId="46" priority="6" operator="notEqual">
      <formula>SUM(K44:K54)</formula>
    </cfRule>
  </conditionalFormatting>
  <conditionalFormatting sqref="N55">
    <cfRule type="cellIs" dxfId="45" priority="5" operator="notEqual">
      <formula>SUM(N44:N54)</formula>
    </cfRule>
  </conditionalFormatting>
  <conditionalFormatting sqref="H67">
    <cfRule type="cellIs" dxfId="44" priority="4" operator="notEqual">
      <formula>SUM(H56:H66)</formula>
    </cfRule>
  </conditionalFormatting>
  <conditionalFormatting sqref="K67">
    <cfRule type="cellIs" dxfId="43" priority="3" operator="notEqual">
      <formula>SUM(K56:K66)</formula>
    </cfRule>
  </conditionalFormatting>
  <conditionalFormatting sqref="N67">
    <cfRule type="cellIs" dxfId="42" priority="2" operator="notEqual">
      <formula>SUM(N56:N66)</formula>
    </cfRule>
  </conditionalFormatting>
  <conditionalFormatting sqref="D32:D43">
    <cfRule type="cellIs" dxfId="4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4:M30"/>
  <sheetViews>
    <sheetView workbookViewId="0"/>
  </sheetViews>
  <sheetFormatPr baseColWidth="10" defaultColWidth="15.6640625" defaultRowHeight="11.25" x14ac:dyDescent="0.2"/>
  <cols>
    <col min="1" max="1" width="6.6640625" style="6" customWidth="1"/>
    <col min="2" max="2" width="35.83203125" style="8" customWidth="1"/>
    <col min="3" max="3" width="50.83203125" style="6" customWidth="1"/>
    <col min="4" max="254" width="15.6640625" style="6"/>
    <col min="255" max="255" width="6.6640625" style="6" customWidth="1"/>
    <col min="256" max="256" width="33.5" style="6" bestFit="1" customWidth="1"/>
    <col min="257" max="257" width="1.6640625" style="6" customWidth="1"/>
    <col min="258" max="258" width="60" style="6" bestFit="1" customWidth="1"/>
    <col min="259" max="510" width="15.6640625" style="6"/>
    <col min="511" max="511" width="6.6640625" style="6" customWidth="1"/>
    <col min="512" max="512" width="33.5" style="6" bestFit="1" customWidth="1"/>
    <col min="513" max="513" width="1.6640625" style="6" customWidth="1"/>
    <col min="514" max="514" width="60" style="6" bestFit="1" customWidth="1"/>
    <col min="515" max="766" width="15.6640625" style="6"/>
    <col min="767" max="767" width="6.6640625" style="6" customWidth="1"/>
    <col min="768" max="768" width="33.5" style="6" bestFit="1" customWidth="1"/>
    <col min="769" max="769" width="1.6640625" style="6" customWidth="1"/>
    <col min="770" max="770" width="60" style="6" bestFit="1" customWidth="1"/>
    <col min="771" max="1022" width="15.6640625" style="6"/>
    <col min="1023" max="1023" width="6.6640625" style="6" customWidth="1"/>
    <col min="1024" max="1024" width="33.5" style="6" bestFit="1" customWidth="1"/>
    <col min="1025" max="1025" width="1.6640625" style="6" customWidth="1"/>
    <col min="1026" max="1026" width="60" style="6" bestFit="1" customWidth="1"/>
    <col min="1027" max="1278" width="15.6640625" style="6"/>
    <col min="1279" max="1279" width="6.6640625" style="6" customWidth="1"/>
    <col min="1280" max="1280" width="33.5" style="6" bestFit="1" customWidth="1"/>
    <col min="1281" max="1281" width="1.6640625" style="6" customWidth="1"/>
    <col min="1282" max="1282" width="60" style="6" bestFit="1" customWidth="1"/>
    <col min="1283" max="1534" width="15.6640625" style="6"/>
    <col min="1535" max="1535" width="6.6640625" style="6" customWidth="1"/>
    <col min="1536" max="1536" width="33.5" style="6" bestFit="1" customWidth="1"/>
    <col min="1537" max="1537" width="1.6640625" style="6" customWidth="1"/>
    <col min="1538" max="1538" width="60" style="6" bestFit="1" customWidth="1"/>
    <col min="1539" max="1790" width="15.6640625" style="6"/>
    <col min="1791" max="1791" width="6.6640625" style="6" customWidth="1"/>
    <col min="1792" max="1792" width="33.5" style="6" bestFit="1" customWidth="1"/>
    <col min="1793" max="1793" width="1.6640625" style="6" customWidth="1"/>
    <col min="1794" max="1794" width="60" style="6" bestFit="1" customWidth="1"/>
    <col min="1795" max="2046" width="15.6640625" style="6"/>
    <col min="2047" max="2047" width="6.6640625" style="6" customWidth="1"/>
    <col min="2048" max="2048" width="33.5" style="6" bestFit="1" customWidth="1"/>
    <col min="2049" max="2049" width="1.6640625" style="6" customWidth="1"/>
    <col min="2050" max="2050" width="60" style="6" bestFit="1" customWidth="1"/>
    <col min="2051" max="2302" width="15.6640625" style="6"/>
    <col min="2303" max="2303" width="6.6640625" style="6" customWidth="1"/>
    <col min="2304" max="2304" width="33.5" style="6" bestFit="1" customWidth="1"/>
    <col min="2305" max="2305" width="1.6640625" style="6" customWidth="1"/>
    <col min="2306" max="2306" width="60" style="6" bestFit="1" customWidth="1"/>
    <col min="2307" max="2558" width="15.6640625" style="6"/>
    <col min="2559" max="2559" width="6.6640625" style="6" customWidth="1"/>
    <col min="2560" max="2560" width="33.5" style="6" bestFit="1" customWidth="1"/>
    <col min="2561" max="2561" width="1.6640625" style="6" customWidth="1"/>
    <col min="2562" max="2562" width="60" style="6" bestFit="1" customWidth="1"/>
    <col min="2563" max="2814" width="15.6640625" style="6"/>
    <col min="2815" max="2815" width="6.6640625" style="6" customWidth="1"/>
    <col min="2816" max="2816" width="33.5" style="6" bestFit="1" customWidth="1"/>
    <col min="2817" max="2817" width="1.6640625" style="6" customWidth="1"/>
    <col min="2818" max="2818" width="60" style="6" bestFit="1" customWidth="1"/>
    <col min="2819" max="3070" width="15.6640625" style="6"/>
    <col min="3071" max="3071" width="6.6640625" style="6" customWidth="1"/>
    <col min="3072" max="3072" width="33.5" style="6" bestFit="1" customWidth="1"/>
    <col min="3073" max="3073" width="1.6640625" style="6" customWidth="1"/>
    <col min="3074" max="3074" width="60" style="6" bestFit="1" customWidth="1"/>
    <col min="3075" max="3326" width="15.6640625" style="6"/>
    <col min="3327" max="3327" width="6.6640625" style="6" customWidth="1"/>
    <col min="3328" max="3328" width="33.5" style="6" bestFit="1" customWidth="1"/>
    <col min="3329" max="3329" width="1.6640625" style="6" customWidth="1"/>
    <col min="3330" max="3330" width="60" style="6" bestFit="1" customWidth="1"/>
    <col min="3331" max="3582" width="15.6640625" style="6"/>
    <col min="3583" max="3583" width="6.6640625" style="6" customWidth="1"/>
    <col min="3584" max="3584" width="33.5" style="6" bestFit="1" customWidth="1"/>
    <col min="3585" max="3585" width="1.6640625" style="6" customWidth="1"/>
    <col min="3586" max="3586" width="60" style="6" bestFit="1" customWidth="1"/>
    <col min="3587" max="3838" width="15.6640625" style="6"/>
    <col min="3839" max="3839" width="6.6640625" style="6" customWidth="1"/>
    <col min="3840" max="3840" width="33.5" style="6" bestFit="1" customWidth="1"/>
    <col min="3841" max="3841" width="1.6640625" style="6" customWidth="1"/>
    <col min="3842" max="3842" width="60" style="6" bestFit="1" customWidth="1"/>
    <col min="3843" max="4094" width="15.6640625" style="6"/>
    <col min="4095" max="4095" width="6.6640625" style="6" customWidth="1"/>
    <col min="4096" max="4096" width="33.5" style="6" bestFit="1" customWidth="1"/>
    <col min="4097" max="4097" width="1.6640625" style="6" customWidth="1"/>
    <col min="4098" max="4098" width="60" style="6" bestFit="1" customWidth="1"/>
    <col min="4099" max="4350" width="15.6640625" style="6"/>
    <col min="4351" max="4351" width="6.6640625" style="6" customWidth="1"/>
    <col min="4352" max="4352" width="33.5" style="6" bestFit="1" customWidth="1"/>
    <col min="4353" max="4353" width="1.6640625" style="6" customWidth="1"/>
    <col min="4354" max="4354" width="60" style="6" bestFit="1" customWidth="1"/>
    <col min="4355" max="4606" width="15.6640625" style="6"/>
    <col min="4607" max="4607" width="6.6640625" style="6" customWidth="1"/>
    <col min="4608" max="4608" width="33.5" style="6" bestFit="1" customWidth="1"/>
    <col min="4609" max="4609" width="1.6640625" style="6" customWidth="1"/>
    <col min="4610" max="4610" width="60" style="6" bestFit="1" customWidth="1"/>
    <col min="4611" max="4862" width="15.6640625" style="6"/>
    <col min="4863" max="4863" width="6.6640625" style="6" customWidth="1"/>
    <col min="4864" max="4864" width="33.5" style="6" bestFit="1" customWidth="1"/>
    <col min="4865" max="4865" width="1.6640625" style="6" customWidth="1"/>
    <col min="4866" max="4866" width="60" style="6" bestFit="1" customWidth="1"/>
    <col min="4867" max="5118" width="15.6640625" style="6"/>
    <col min="5119" max="5119" width="6.6640625" style="6" customWidth="1"/>
    <col min="5120" max="5120" width="33.5" style="6" bestFit="1" customWidth="1"/>
    <col min="5121" max="5121" width="1.6640625" style="6" customWidth="1"/>
    <col min="5122" max="5122" width="60" style="6" bestFit="1" customWidth="1"/>
    <col min="5123" max="5374" width="15.6640625" style="6"/>
    <col min="5375" max="5375" width="6.6640625" style="6" customWidth="1"/>
    <col min="5376" max="5376" width="33.5" style="6" bestFit="1" customWidth="1"/>
    <col min="5377" max="5377" width="1.6640625" style="6" customWidth="1"/>
    <col min="5378" max="5378" width="60" style="6" bestFit="1" customWidth="1"/>
    <col min="5379" max="5630" width="15.6640625" style="6"/>
    <col min="5631" max="5631" width="6.6640625" style="6" customWidth="1"/>
    <col min="5632" max="5632" width="33.5" style="6" bestFit="1" customWidth="1"/>
    <col min="5633" max="5633" width="1.6640625" style="6" customWidth="1"/>
    <col min="5634" max="5634" width="60" style="6" bestFit="1" customWidth="1"/>
    <col min="5635" max="5886" width="15.6640625" style="6"/>
    <col min="5887" max="5887" width="6.6640625" style="6" customWidth="1"/>
    <col min="5888" max="5888" width="33.5" style="6" bestFit="1" customWidth="1"/>
    <col min="5889" max="5889" width="1.6640625" style="6" customWidth="1"/>
    <col min="5890" max="5890" width="60" style="6" bestFit="1" customWidth="1"/>
    <col min="5891" max="6142" width="15.6640625" style="6"/>
    <col min="6143" max="6143" width="6.6640625" style="6" customWidth="1"/>
    <col min="6144" max="6144" width="33.5" style="6" bestFit="1" customWidth="1"/>
    <col min="6145" max="6145" width="1.6640625" style="6" customWidth="1"/>
    <col min="6146" max="6146" width="60" style="6" bestFit="1" customWidth="1"/>
    <col min="6147" max="6398" width="15.6640625" style="6"/>
    <col min="6399" max="6399" width="6.6640625" style="6" customWidth="1"/>
    <col min="6400" max="6400" width="33.5" style="6" bestFit="1" customWidth="1"/>
    <col min="6401" max="6401" width="1.6640625" style="6" customWidth="1"/>
    <col min="6402" max="6402" width="60" style="6" bestFit="1" customWidth="1"/>
    <col min="6403" max="6654" width="15.6640625" style="6"/>
    <col min="6655" max="6655" width="6.6640625" style="6" customWidth="1"/>
    <col min="6656" max="6656" width="33.5" style="6" bestFit="1" customWidth="1"/>
    <col min="6657" max="6657" width="1.6640625" style="6" customWidth="1"/>
    <col min="6658" max="6658" width="60" style="6" bestFit="1" customWidth="1"/>
    <col min="6659" max="6910" width="15.6640625" style="6"/>
    <col min="6911" max="6911" width="6.6640625" style="6" customWidth="1"/>
    <col min="6912" max="6912" width="33.5" style="6" bestFit="1" customWidth="1"/>
    <col min="6913" max="6913" width="1.6640625" style="6" customWidth="1"/>
    <col min="6914" max="6914" width="60" style="6" bestFit="1" customWidth="1"/>
    <col min="6915" max="7166" width="15.6640625" style="6"/>
    <col min="7167" max="7167" width="6.6640625" style="6" customWidth="1"/>
    <col min="7168" max="7168" width="33.5" style="6" bestFit="1" customWidth="1"/>
    <col min="7169" max="7169" width="1.6640625" style="6" customWidth="1"/>
    <col min="7170" max="7170" width="60" style="6" bestFit="1" customWidth="1"/>
    <col min="7171" max="7422" width="15.6640625" style="6"/>
    <col min="7423" max="7423" width="6.6640625" style="6" customWidth="1"/>
    <col min="7424" max="7424" width="33.5" style="6" bestFit="1" customWidth="1"/>
    <col min="7425" max="7425" width="1.6640625" style="6" customWidth="1"/>
    <col min="7426" max="7426" width="60" style="6" bestFit="1" customWidth="1"/>
    <col min="7427" max="7678" width="15.6640625" style="6"/>
    <col min="7679" max="7679" width="6.6640625" style="6" customWidth="1"/>
    <col min="7680" max="7680" width="33.5" style="6" bestFit="1" customWidth="1"/>
    <col min="7681" max="7681" width="1.6640625" style="6" customWidth="1"/>
    <col min="7682" max="7682" width="60" style="6" bestFit="1" customWidth="1"/>
    <col min="7683" max="7934" width="15.6640625" style="6"/>
    <col min="7935" max="7935" width="6.6640625" style="6" customWidth="1"/>
    <col min="7936" max="7936" width="33.5" style="6" bestFit="1" customWidth="1"/>
    <col min="7937" max="7937" width="1.6640625" style="6" customWidth="1"/>
    <col min="7938" max="7938" width="60" style="6" bestFit="1" customWidth="1"/>
    <col min="7939" max="8190" width="15.6640625" style="6"/>
    <col min="8191" max="8191" width="6.6640625" style="6" customWidth="1"/>
    <col min="8192" max="8192" width="33.5" style="6" bestFit="1" customWidth="1"/>
    <col min="8193" max="8193" width="1.6640625" style="6" customWidth="1"/>
    <col min="8194" max="8194" width="60" style="6" bestFit="1" customWidth="1"/>
    <col min="8195" max="8446" width="15.6640625" style="6"/>
    <col min="8447" max="8447" width="6.6640625" style="6" customWidth="1"/>
    <col min="8448" max="8448" width="33.5" style="6" bestFit="1" customWidth="1"/>
    <col min="8449" max="8449" width="1.6640625" style="6" customWidth="1"/>
    <col min="8450" max="8450" width="60" style="6" bestFit="1" customWidth="1"/>
    <col min="8451" max="8702" width="15.6640625" style="6"/>
    <col min="8703" max="8703" width="6.6640625" style="6" customWidth="1"/>
    <col min="8704" max="8704" width="33.5" style="6" bestFit="1" customWidth="1"/>
    <col min="8705" max="8705" width="1.6640625" style="6" customWidth="1"/>
    <col min="8706" max="8706" width="60" style="6" bestFit="1" customWidth="1"/>
    <col min="8707" max="8958" width="15.6640625" style="6"/>
    <col min="8959" max="8959" width="6.6640625" style="6" customWidth="1"/>
    <col min="8960" max="8960" width="33.5" style="6" bestFit="1" customWidth="1"/>
    <col min="8961" max="8961" width="1.6640625" style="6" customWidth="1"/>
    <col min="8962" max="8962" width="60" style="6" bestFit="1" customWidth="1"/>
    <col min="8963" max="9214" width="15.6640625" style="6"/>
    <col min="9215" max="9215" width="6.6640625" style="6" customWidth="1"/>
    <col min="9216" max="9216" width="33.5" style="6" bestFit="1" customWidth="1"/>
    <col min="9217" max="9217" width="1.6640625" style="6" customWidth="1"/>
    <col min="9218" max="9218" width="60" style="6" bestFit="1" customWidth="1"/>
    <col min="9219" max="9470" width="15.6640625" style="6"/>
    <col min="9471" max="9471" width="6.6640625" style="6" customWidth="1"/>
    <col min="9472" max="9472" width="33.5" style="6" bestFit="1" customWidth="1"/>
    <col min="9473" max="9473" width="1.6640625" style="6" customWidth="1"/>
    <col min="9474" max="9474" width="60" style="6" bestFit="1" customWidth="1"/>
    <col min="9475" max="9726" width="15.6640625" style="6"/>
    <col min="9727" max="9727" width="6.6640625" style="6" customWidth="1"/>
    <col min="9728" max="9728" width="33.5" style="6" bestFit="1" customWidth="1"/>
    <col min="9729" max="9729" width="1.6640625" style="6" customWidth="1"/>
    <col min="9730" max="9730" width="60" style="6" bestFit="1" customWidth="1"/>
    <col min="9731" max="9982" width="15.6640625" style="6"/>
    <col min="9983" max="9983" width="6.6640625" style="6" customWidth="1"/>
    <col min="9984" max="9984" width="33.5" style="6" bestFit="1" customWidth="1"/>
    <col min="9985" max="9985" width="1.6640625" style="6" customWidth="1"/>
    <col min="9986" max="9986" width="60" style="6" bestFit="1" customWidth="1"/>
    <col min="9987" max="10238" width="15.6640625" style="6"/>
    <col min="10239" max="10239" width="6.6640625" style="6" customWidth="1"/>
    <col min="10240" max="10240" width="33.5" style="6" bestFit="1" customWidth="1"/>
    <col min="10241" max="10241" width="1.6640625" style="6" customWidth="1"/>
    <col min="10242" max="10242" width="60" style="6" bestFit="1" customWidth="1"/>
    <col min="10243" max="10494" width="15.6640625" style="6"/>
    <col min="10495" max="10495" width="6.6640625" style="6" customWidth="1"/>
    <col min="10496" max="10496" width="33.5" style="6" bestFit="1" customWidth="1"/>
    <col min="10497" max="10497" width="1.6640625" style="6" customWidth="1"/>
    <col min="10498" max="10498" width="60" style="6" bestFit="1" customWidth="1"/>
    <col min="10499" max="10750" width="15.6640625" style="6"/>
    <col min="10751" max="10751" width="6.6640625" style="6" customWidth="1"/>
    <col min="10752" max="10752" width="33.5" style="6" bestFit="1" customWidth="1"/>
    <col min="10753" max="10753" width="1.6640625" style="6" customWidth="1"/>
    <col min="10754" max="10754" width="60" style="6" bestFit="1" customWidth="1"/>
    <col min="10755" max="11006" width="15.6640625" style="6"/>
    <col min="11007" max="11007" width="6.6640625" style="6" customWidth="1"/>
    <col min="11008" max="11008" width="33.5" style="6" bestFit="1" customWidth="1"/>
    <col min="11009" max="11009" width="1.6640625" style="6" customWidth="1"/>
    <col min="11010" max="11010" width="60" style="6" bestFit="1" customWidth="1"/>
    <col min="11011" max="11262" width="15.6640625" style="6"/>
    <col min="11263" max="11263" width="6.6640625" style="6" customWidth="1"/>
    <col min="11264" max="11264" width="33.5" style="6" bestFit="1" customWidth="1"/>
    <col min="11265" max="11265" width="1.6640625" style="6" customWidth="1"/>
    <col min="11266" max="11266" width="60" style="6" bestFit="1" customWidth="1"/>
    <col min="11267" max="11518" width="15.6640625" style="6"/>
    <col min="11519" max="11519" width="6.6640625" style="6" customWidth="1"/>
    <col min="11520" max="11520" width="33.5" style="6" bestFit="1" customWidth="1"/>
    <col min="11521" max="11521" width="1.6640625" style="6" customWidth="1"/>
    <col min="11522" max="11522" width="60" style="6" bestFit="1" customWidth="1"/>
    <col min="11523" max="11774" width="15.6640625" style="6"/>
    <col min="11775" max="11775" width="6.6640625" style="6" customWidth="1"/>
    <col min="11776" max="11776" width="33.5" style="6" bestFit="1" customWidth="1"/>
    <col min="11777" max="11777" width="1.6640625" style="6" customWidth="1"/>
    <col min="11778" max="11778" width="60" style="6" bestFit="1" customWidth="1"/>
    <col min="11779" max="12030" width="15.6640625" style="6"/>
    <col min="12031" max="12031" width="6.6640625" style="6" customWidth="1"/>
    <col min="12032" max="12032" width="33.5" style="6" bestFit="1" customWidth="1"/>
    <col min="12033" max="12033" width="1.6640625" style="6" customWidth="1"/>
    <col min="12034" max="12034" width="60" style="6" bestFit="1" customWidth="1"/>
    <col min="12035" max="12286" width="15.6640625" style="6"/>
    <col min="12287" max="12287" width="6.6640625" style="6" customWidth="1"/>
    <col min="12288" max="12288" width="33.5" style="6" bestFit="1" customWidth="1"/>
    <col min="12289" max="12289" width="1.6640625" style="6" customWidth="1"/>
    <col min="12290" max="12290" width="60" style="6" bestFit="1" customWidth="1"/>
    <col min="12291" max="12542" width="15.6640625" style="6"/>
    <col min="12543" max="12543" width="6.6640625" style="6" customWidth="1"/>
    <col min="12544" max="12544" width="33.5" style="6" bestFit="1" customWidth="1"/>
    <col min="12545" max="12545" width="1.6640625" style="6" customWidth="1"/>
    <col min="12546" max="12546" width="60" style="6" bestFit="1" customWidth="1"/>
    <col min="12547" max="12798" width="15.6640625" style="6"/>
    <col min="12799" max="12799" width="6.6640625" style="6" customWidth="1"/>
    <col min="12800" max="12800" width="33.5" style="6" bestFit="1" customWidth="1"/>
    <col min="12801" max="12801" width="1.6640625" style="6" customWidth="1"/>
    <col min="12802" max="12802" width="60" style="6" bestFit="1" customWidth="1"/>
    <col min="12803" max="13054" width="15.6640625" style="6"/>
    <col min="13055" max="13055" width="6.6640625" style="6" customWidth="1"/>
    <col min="13056" max="13056" width="33.5" style="6" bestFit="1" customWidth="1"/>
    <col min="13057" max="13057" width="1.6640625" style="6" customWidth="1"/>
    <col min="13058" max="13058" width="60" style="6" bestFit="1" customWidth="1"/>
    <col min="13059" max="13310" width="15.6640625" style="6"/>
    <col min="13311" max="13311" width="6.6640625" style="6" customWidth="1"/>
    <col min="13312" max="13312" width="33.5" style="6" bestFit="1" customWidth="1"/>
    <col min="13313" max="13313" width="1.6640625" style="6" customWidth="1"/>
    <col min="13314" max="13314" width="60" style="6" bestFit="1" customWidth="1"/>
    <col min="13315" max="13566" width="15.6640625" style="6"/>
    <col min="13567" max="13567" width="6.6640625" style="6" customWidth="1"/>
    <col min="13568" max="13568" width="33.5" style="6" bestFit="1" customWidth="1"/>
    <col min="13569" max="13569" width="1.6640625" style="6" customWidth="1"/>
    <col min="13570" max="13570" width="60" style="6" bestFit="1" customWidth="1"/>
    <col min="13571" max="13822" width="15.6640625" style="6"/>
    <col min="13823" max="13823" width="6.6640625" style="6" customWidth="1"/>
    <col min="13824" max="13824" width="33.5" style="6" bestFit="1" customWidth="1"/>
    <col min="13825" max="13825" width="1.6640625" style="6" customWidth="1"/>
    <col min="13826" max="13826" width="60" style="6" bestFit="1" customWidth="1"/>
    <col min="13827" max="14078" width="15.6640625" style="6"/>
    <col min="14079" max="14079" width="6.6640625" style="6" customWidth="1"/>
    <col min="14080" max="14080" width="33.5" style="6" bestFit="1" customWidth="1"/>
    <col min="14081" max="14081" width="1.6640625" style="6" customWidth="1"/>
    <col min="14082" max="14082" width="60" style="6" bestFit="1" customWidth="1"/>
    <col min="14083" max="14334" width="15.6640625" style="6"/>
    <col min="14335" max="14335" width="6.6640625" style="6" customWidth="1"/>
    <col min="14336" max="14336" width="33.5" style="6" bestFit="1" customWidth="1"/>
    <col min="14337" max="14337" width="1.6640625" style="6" customWidth="1"/>
    <col min="14338" max="14338" width="60" style="6" bestFit="1" customWidth="1"/>
    <col min="14339" max="14590" width="15.6640625" style="6"/>
    <col min="14591" max="14591" width="6.6640625" style="6" customWidth="1"/>
    <col min="14592" max="14592" width="33.5" style="6" bestFit="1" customWidth="1"/>
    <col min="14593" max="14593" width="1.6640625" style="6" customWidth="1"/>
    <col min="14594" max="14594" width="60" style="6" bestFit="1" customWidth="1"/>
    <col min="14595" max="14846" width="15.6640625" style="6"/>
    <col min="14847" max="14847" width="6.6640625" style="6" customWidth="1"/>
    <col min="14848" max="14848" width="33.5" style="6" bestFit="1" customWidth="1"/>
    <col min="14849" max="14849" width="1.6640625" style="6" customWidth="1"/>
    <col min="14850" max="14850" width="60" style="6" bestFit="1" customWidth="1"/>
    <col min="14851" max="15102" width="15.6640625" style="6"/>
    <col min="15103" max="15103" width="6.6640625" style="6" customWidth="1"/>
    <col min="15104" max="15104" width="33.5" style="6" bestFit="1" customWidth="1"/>
    <col min="15105" max="15105" width="1.6640625" style="6" customWidth="1"/>
    <col min="15106" max="15106" width="60" style="6" bestFit="1" customWidth="1"/>
    <col min="15107" max="15358" width="15.6640625" style="6"/>
    <col min="15359" max="15359" width="6.6640625" style="6" customWidth="1"/>
    <col min="15360" max="15360" width="33.5" style="6" bestFit="1" customWidth="1"/>
    <col min="15361" max="15361" width="1.6640625" style="6" customWidth="1"/>
    <col min="15362" max="15362" width="60" style="6" bestFit="1" customWidth="1"/>
    <col min="15363" max="15614" width="15.6640625" style="6"/>
    <col min="15615" max="15615" width="6.6640625" style="6" customWidth="1"/>
    <col min="15616" max="15616" width="33.5" style="6" bestFit="1" customWidth="1"/>
    <col min="15617" max="15617" width="1.6640625" style="6" customWidth="1"/>
    <col min="15618" max="15618" width="60" style="6" bestFit="1" customWidth="1"/>
    <col min="15619" max="15870" width="15.6640625" style="6"/>
    <col min="15871" max="15871" width="6.6640625" style="6" customWidth="1"/>
    <col min="15872" max="15872" width="33.5" style="6" bestFit="1" customWidth="1"/>
    <col min="15873" max="15873" width="1.6640625" style="6" customWidth="1"/>
    <col min="15874" max="15874" width="60" style="6" bestFit="1" customWidth="1"/>
    <col min="15875" max="16126" width="15.6640625" style="6"/>
    <col min="16127" max="16127" width="6.6640625" style="6" customWidth="1"/>
    <col min="16128" max="16128" width="33.5" style="6" bestFit="1" customWidth="1"/>
    <col min="16129" max="16129" width="1.6640625" style="6" customWidth="1"/>
    <col min="16130" max="16130" width="60" style="6" bestFit="1" customWidth="1"/>
    <col min="16131" max="16384" width="15.6640625" style="6"/>
  </cols>
  <sheetData>
    <row r="4" spans="2:8" s="4" customFormat="1" ht="27.6" customHeight="1" x14ac:dyDescent="0.2">
      <c r="B4" s="89"/>
      <c r="C4" s="99" t="s">
        <v>104</v>
      </c>
      <c r="D4" s="99"/>
      <c r="E4" s="99"/>
      <c r="F4" s="99"/>
      <c r="G4" s="99"/>
      <c r="H4" s="99"/>
    </row>
    <row r="5" spans="2:8" s="5" customFormat="1" ht="15" x14ac:dyDescent="0.2">
      <c r="B5" s="90"/>
      <c r="C5" s="99"/>
      <c r="D5" s="99"/>
      <c r="E5" s="99"/>
      <c r="F5" s="99"/>
      <c r="G5" s="99"/>
      <c r="H5" s="99"/>
    </row>
    <row r="6" spans="2:8" ht="15" x14ac:dyDescent="0.2">
      <c r="D6" s="15"/>
      <c r="E6" s="91"/>
      <c r="F6" s="92"/>
      <c r="G6" s="92"/>
      <c r="H6" s="92"/>
    </row>
    <row r="7" spans="2:8" x14ac:dyDescent="0.2">
      <c r="B7" s="93"/>
      <c r="C7" s="7"/>
    </row>
    <row r="8" spans="2:8" s="14" customFormat="1" ht="20.45" customHeight="1" thickBot="1" x14ac:dyDescent="0.25">
      <c r="B8" s="94" t="s">
        <v>105</v>
      </c>
      <c r="C8" s="101" t="s">
        <v>106</v>
      </c>
      <c r="D8" s="102"/>
      <c r="E8" s="102"/>
      <c r="F8" s="102"/>
      <c r="G8" s="102"/>
      <c r="H8" s="102"/>
    </row>
    <row r="9" spans="2:8" s="14" customFormat="1" ht="7.15" customHeight="1" thickTop="1" x14ac:dyDescent="0.2">
      <c r="B9" s="95"/>
      <c r="C9" s="29"/>
      <c r="D9" s="18"/>
      <c r="E9" s="18"/>
      <c r="F9" s="30"/>
      <c r="G9" s="30"/>
      <c r="H9" s="30"/>
    </row>
    <row r="10" spans="2:8" s="14" customFormat="1" ht="46.15" customHeight="1" x14ac:dyDescent="0.2">
      <c r="B10" s="96" t="s">
        <v>107</v>
      </c>
      <c r="C10" s="127" t="s">
        <v>121</v>
      </c>
      <c r="D10" s="128"/>
      <c r="E10" s="128"/>
      <c r="F10" s="128"/>
      <c r="G10" s="128"/>
      <c r="H10" s="128"/>
    </row>
    <row r="11" spans="2:8" s="14" customFormat="1" ht="46.15" customHeight="1" x14ac:dyDescent="0.2">
      <c r="B11" s="97" t="s">
        <v>108</v>
      </c>
      <c r="C11" s="125" t="s">
        <v>122</v>
      </c>
      <c r="D11" s="126"/>
      <c r="E11" s="126"/>
      <c r="F11" s="126"/>
      <c r="G11" s="126"/>
      <c r="H11" s="126"/>
    </row>
    <row r="12" spans="2:8" s="14" customFormat="1" ht="46.15" customHeight="1" x14ac:dyDescent="0.2">
      <c r="B12" s="97" t="s">
        <v>109</v>
      </c>
      <c r="C12" s="125" t="s">
        <v>110</v>
      </c>
      <c r="D12" s="126"/>
      <c r="E12" s="126"/>
      <c r="F12" s="126"/>
      <c r="G12" s="126"/>
      <c r="H12" s="126"/>
    </row>
    <row r="13" spans="2:8" s="14" customFormat="1" ht="46.15" customHeight="1" x14ac:dyDescent="0.2">
      <c r="B13" s="97" t="s">
        <v>111</v>
      </c>
      <c r="C13" s="125" t="s">
        <v>123</v>
      </c>
      <c r="D13" s="126"/>
      <c r="E13" s="126"/>
      <c r="F13" s="126"/>
      <c r="G13" s="126"/>
      <c r="H13" s="126"/>
    </row>
    <row r="14" spans="2:8" s="14" customFormat="1" ht="46.15" customHeight="1" x14ac:dyDescent="0.2">
      <c r="B14" s="97" t="s">
        <v>112</v>
      </c>
      <c r="C14" s="125" t="s">
        <v>124</v>
      </c>
      <c r="D14" s="126"/>
      <c r="E14" s="126"/>
      <c r="F14" s="126"/>
      <c r="G14" s="126"/>
      <c r="H14" s="126"/>
    </row>
    <row r="15" spans="2:8" s="14" customFormat="1" ht="46.15" customHeight="1" x14ac:dyDescent="0.2">
      <c r="B15" s="97" t="s">
        <v>113</v>
      </c>
      <c r="C15" s="125" t="s">
        <v>114</v>
      </c>
      <c r="D15" s="126"/>
      <c r="E15" s="126"/>
      <c r="F15" s="126"/>
      <c r="G15" s="126"/>
      <c r="H15" s="126"/>
    </row>
    <row r="16" spans="2:8" s="14" customFormat="1" ht="46.15" customHeight="1" x14ac:dyDescent="0.2">
      <c r="B16" s="97" t="s">
        <v>115</v>
      </c>
      <c r="C16" s="125" t="s">
        <v>114</v>
      </c>
      <c r="D16" s="126"/>
      <c r="E16" s="126"/>
      <c r="F16" s="126"/>
      <c r="G16" s="126"/>
      <c r="H16" s="126"/>
    </row>
    <row r="17" spans="2:13" s="14" customFormat="1" ht="46.15" customHeight="1" x14ac:dyDescent="0.2">
      <c r="B17" s="97" t="s">
        <v>116</v>
      </c>
      <c r="C17" s="125" t="s">
        <v>117</v>
      </c>
      <c r="D17" s="126"/>
      <c r="E17" s="126"/>
      <c r="F17" s="126"/>
      <c r="G17" s="126"/>
      <c r="H17" s="126"/>
    </row>
    <row r="18" spans="2:13" s="14" customFormat="1" ht="46.15" customHeight="1" x14ac:dyDescent="0.2">
      <c r="B18" s="97" t="s">
        <v>118</v>
      </c>
      <c r="C18" s="125" t="s">
        <v>119</v>
      </c>
      <c r="D18" s="126"/>
      <c r="E18" s="126"/>
      <c r="F18" s="126"/>
      <c r="G18" s="126"/>
      <c r="H18" s="126"/>
    </row>
    <row r="19" spans="2:13" s="14" customFormat="1" ht="46.15" customHeight="1" x14ac:dyDescent="0.2">
      <c r="B19" s="97" t="s">
        <v>120</v>
      </c>
      <c r="C19" s="125" t="s">
        <v>125</v>
      </c>
      <c r="D19" s="126"/>
      <c r="E19" s="126"/>
      <c r="F19" s="126"/>
      <c r="G19" s="126"/>
      <c r="H19" s="126"/>
    </row>
    <row r="20" spans="2:13" ht="15" customHeight="1" x14ac:dyDescent="0.2">
      <c r="C20" s="8"/>
      <c r="D20" s="8"/>
      <c r="E20" s="8"/>
      <c r="F20" s="8"/>
      <c r="G20" s="8"/>
    </row>
    <row r="27" spans="2:13" x14ac:dyDescent="0.2">
      <c r="F27" s="9"/>
      <c r="G27" s="9"/>
    </row>
    <row r="28" spans="2:13" x14ac:dyDescent="0.2">
      <c r="C28" s="10"/>
      <c r="D28" s="10"/>
      <c r="E28" s="10"/>
      <c r="F28" s="10"/>
      <c r="G28" s="9"/>
    </row>
    <row r="29" spans="2:13" x14ac:dyDescent="0.2">
      <c r="C29" s="10"/>
      <c r="D29" s="10"/>
      <c r="E29" s="10"/>
      <c r="F29" s="10"/>
      <c r="G29" s="9"/>
    </row>
    <row r="30" spans="2:13" x14ac:dyDescent="0.2">
      <c r="C30" s="11"/>
      <c r="D30" s="11"/>
      <c r="E30" s="11"/>
      <c r="F30" s="11"/>
      <c r="G30" s="11"/>
      <c r="H30" s="11"/>
      <c r="I30" s="11"/>
      <c r="J30" s="11"/>
      <c r="K30" s="11"/>
      <c r="L30" s="11"/>
      <c r="M30" s="11"/>
    </row>
  </sheetData>
  <mergeCells count="12">
    <mergeCell ref="C19:H19"/>
    <mergeCell ref="C4:H5"/>
    <mergeCell ref="C8:H8"/>
    <mergeCell ref="C10:H10"/>
    <mergeCell ref="C11:H11"/>
    <mergeCell ref="C12:H12"/>
    <mergeCell ref="C13:H13"/>
    <mergeCell ref="C14:H14"/>
    <mergeCell ref="C15:H15"/>
    <mergeCell ref="C16:H16"/>
    <mergeCell ref="C17:H17"/>
    <mergeCell ref="C18:H18"/>
  </mergeCells>
  <printOptions horizontalCentered="1"/>
  <pageMargins left="0.31496062992125984" right="0.31496062992125984" top="0.74803149606299213" bottom="0.74803149606299213" header="0.31496062992125984" footer="0.31496062992125984"/>
  <pageSetup scale="7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4.66406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78</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f>+XV!D8+I!D8+II!D8+III!D8+IV!D8+V!D8+VI!D8+VII!D8+XVI!D8+VIII!D8+IX!D8+XIV!D8+X!D8+XI!D8+XII!D8+RM!D8+SI!D8</f>
        <v>198</v>
      </c>
      <c r="E8" s="53"/>
      <c r="F8" s="44"/>
      <c r="G8" s="66"/>
      <c r="H8" s="43">
        <f>+XV!H8+I!H8+II!H8+III!H8+IV!H8+V!H8+VI!H8+VII!H8+XVI!H8+VIII!H8+IX!H8+XIV!H8+X!H8+XI!H8+XII!H8+RM!H8+SI!H8</f>
        <v>96</v>
      </c>
      <c r="I8" s="44"/>
      <c r="J8" s="74"/>
      <c r="K8" s="44">
        <f>+XV!K8+I!K8+II!K8+III!K8+IV!K8+V!K8+VI!K8+VII!K8+XVI!K8+VIII!K8+IX!K8+XIV!K8+X!K8+XI!K8+XII!K8+RM!K8+SI!K8</f>
        <v>102</v>
      </c>
      <c r="L8" s="44"/>
      <c r="M8" s="66"/>
      <c r="N8" s="44">
        <f>+XV!N8+I!N8+II!N8+III!N8+IV!N8+V!N8+VI!N8+VII!N8+XVI!N8+VIII!N8+IX!N8+XIV!N8+X!N8+XI!N8+XII!N8+RM!N8+SI!N8</f>
        <v>0</v>
      </c>
      <c r="O8" s="44"/>
      <c r="P8" s="74"/>
    </row>
    <row r="9" spans="1:16" ht="15" customHeight="1" x14ac:dyDescent="0.2">
      <c r="A9" s="120"/>
      <c r="B9" s="123"/>
      <c r="C9" s="84" t="s">
        <v>47</v>
      </c>
      <c r="D9" s="44">
        <f>+XV!D9+I!D9+II!D9+III!D9+IV!D9+V!D9+VI!D9+VII!D9+XVI!D9+VIII!D9+IX!D9+XIV!D9+X!D9+XI!D9+XII!D9+RM!D9+SI!D9</f>
        <v>1543</v>
      </c>
      <c r="E9" s="53"/>
      <c r="F9" s="44"/>
      <c r="G9" s="66"/>
      <c r="H9" s="43">
        <f>+XV!H9+I!H9+II!H9+III!H9+IV!H9+V!H9+VI!H9+VII!H9+XVI!H9+VIII!H9+IX!H9+XIV!H9+X!H9+XI!H9+XII!H9+RM!H9+SI!H9</f>
        <v>556</v>
      </c>
      <c r="I9" s="44"/>
      <c r="J9" s="74"/>
      <c r="K9" s="44">
        <f>+XV!K9+I!K9+II!K9+III!K9+IV!K9+V!K9+VI!K9+VII!K9+XVI!K9+VIII!K9+IX!K9+XIV!K9+X!K9+XI!K9+XII!K9+RM!K9+SI!K9</f>
        <v>987</v>
      </c>
      <c r="L9" s="44"/>
      <c r="M9" s="66"/>
      <c r="N9" s="44">
        <f>+XV!N9+I!N9+II!N9+III!N9+IV!N9+V!N9+VI!N9+VII!N9+XVI!N9+VIII!N9+IX!N9+XIV!N9+X!N9+XI!N9+XII!N9+RM!N9+SI!N9</f>
        <v>0</v>
      </c>
      <c r="O9" s="44"/>
      <c r="P9" s="74"/>
    </row>
    <row r="10" spans="1:16" ht="15" customHeight="1" x14ac:dyDescent="0.2">
      <c r="A10" s="120"/>
      <c r="B10" s="123"/>
      <c r="C10" s="84" t="s">
        <v>48</v>
      </c>
      <c r="D10" s="44">
        <f>+XV!D10+I!D10+II!D10+III!D10+IV!D10+V!D10+VI!D10+VII!D10+XVI!D10+VIII!D10+IX!D10+XIV!D10+X!D10+XI!D10+XII!D10+RM!D10+SI!D10</f>
        <v>9410</v>
      </c>
      <c r="E10" s="53"/>
      <c r="F10" s="44"/>
      <c r="G10" s="66"/>
      <c r="H10" s="43">
        <f>+XV!H10+I!H10+II!H10+III!H10+IV!H10+V!H10+VI!H10+VII!H10+XVI!H10+VIII!H10+IX!H10+XIV!H10+X!H10+XI!H10+XII!H10+RM!H10+SI!H10</f>
        <v>3885</v>
      </c>
      <c r="I10" s="44"/>
      <c r="J10" s="74"/>
      <c r="K10" s="44">
        <f>+XV!K10+I!K10+II!K10+III!K10+IV!K10+V!K10+VI!K10+VII!K10+XVI!K10+VIII!K10+IX!K10+XIV!K10+X!K10+XI!K10+XII!K10+RM!K10+SI!K10</f>
        <v>5525</v>
      </c>
      <c r="L10" s="44"/>
      <c r="M10" s="66"/>
      <c r="N10" s="44">
        <f>+XV!N10+I!N10+II!N10+III!N10+IV!N10+V!N10+VI!N10+VII!N10+XVI!N10+VIII!N10+IX!N10+XIV!N10+X!N10+XI!N10+XII!N10+RM!N10+SI!N10</f>
        <v>0</v>
      </c>
      <c r="O10" s="44"/>
      <c r="P10" s="74"/>
    </row>
    <row r="11" spans="1:16" ht="15" customHeight="1" x14ac:dyDescent="0.2">
      <c r="A11" s="120"/>
      <c r="B11" s="123"/>
      <c r="C11" s="84" t="s">
        <v>49</v>
      </c>
      <c r="D11" s="44">
        <f>+XV!D11+I!D11+II!D11+III!D11+IV!D11+V!D11+VI!D11+VII!D11+XVI!D11+VIII!D11+IX!D11+XIV!D11+X!D11+XI!D11+XII!D11+RM!D11+SI!D11</f>
        <v>19754</v>
      </c>
      <c r="E11" s="53"/>
      <c r="F11" s="44"/>
      <c r="G11" s="66"/>
      <c r="H11" s="43">
        <f>+XV!H11+I!H11+II!H11+III!H11+IV!H11+V!H11+VI!H11+VII!H11+XVI!H11+VIII!H11+IX!H11+XIV!H11+X!H11+XI!H11+XII!H11+RM!H11+SI!H11</f>
        <v>7860</v>
      </c>
      <c r="I11" s="44"/>
      <c r="J11" s="74"/>
      <c r="K11" s="44">
        <f>+XV!K11+I!K11+II!K11+III!K11+IV!K11+V!K11+VI!K11+VII!K11+XVI!K11+VIII!K11+IX!K11+XIV!K11+X!K11+XI!K11+XII!K11+RM!K11+SI!K11</f>
        <v>11894</v>
      </c>
      <c r="L11" s="44"/>
      <c r="M11" s="66"/>
      <c r="N11" s="44">
        <f>+XV!N11+I!N11+II!N11+III!N11+IV!N11+V!N11+VI!N11+VII!N11+XVI!N11+VIII!N11+IX!N11+XIV!N11+X!N11+XI!N11+XII!N11+RM!N11+SI!N11</f>
        <v>0</v>
      </c>
      <c r="O11" s="44"/>
      <c r="P11" s="74"/>
    </row>
    <row r="12" spans="1:16" ht="15" customHeight="1" x14ac:dyDescent="0.2">
      <c r="A12" s="120"/>
      <c r="B12" s="123"/>
      <c r="C12" s="84" t="s">
        <v>50</v>
      </c>
      <c r="D12" s="44">
        <f>+XV!D12+I!D12+II!D12+III!D12+IV!D12+V!D12+VI!D12+VII!D12+XVI!D12+VIII!D12+IX!D12+XIV!D12+X!D12+XI!D12+XII!D12+RM!D12+SI!D12</f>
        <v>21352</v>
      </c>
      <c r="E12" s="53"/>
      <c r="F12" s="44"/>
      <c r="G12" s="66"/>
      <c r="H12" s="43">
        <f>+XV!H12+I!H12+II!H12+III!H12+IV!H12+V!H12+VI!H12+VII!H12+XVI!H12+VIII!H12+IX!H12+XIV!H12+X!H12+XI!H12+XII!H12+RM!H12+SI!H12</f>
        <v>8151</v>
      </c>
      <c r="I12" s="44"/>
      <c r="J12" s="74"/>
      <c r="K12" s="44">
        <f>+XV!K12+I!K12+II!K12+III!K12+IV!K12+V!K12+VI!K12+VII!K12+XVI!K12+VIII!K12+IX!K12+XIV!K12+X!K12+XI!K12+XII!K12+RM!K12+SI!K12</f>
        <v>13201</v>
      </c>
      <c r="L12" s="44"/>
      <c r="M12" s="66"/>
      <c r="N12" s="44">
        <f>+XV!N12+I!N12+II!N12+III!N12+IV!N12+V!N12+VI!N12+VII!N12+XVI!N12+VIII!N12+IX!N12+XIV!N12+X!N12+XI!N12+XII!N12+RM!N12+SI!N12</f>
        <v>0</v>
      </c>
      <c r="O12" s="44"/>
      <c r="P12" s="74"/>
    </row>
    <row r="13" spans="1:16" ht="15" customHeight="1" x14ac:dyDescent="0.2">
      <c r="A13" s="120"/>
      <c r="B13" s="123"/>
      <c r="C13" s="84" t="s">
        <v>51</v>
      </c>
      <c r="D13" s="44">
        <f>+XV!D13+I!D13+II!D13+III!D13+IV!D13+V!D13+VI!D13+VII!D13+XVI!D13+VIII!D13+IX!D13+XIV!D13+X!D13+XI!D13+XII!D13+RM!D13+SI!D13</f>
        <v>16727</v>
      </c>
      <c r="E13" s="53"/>
      <c r="F13" s="44"/>
      <c r="G13" s="66"/>
      <c r="H13" s="43">
        <f>+XV!H13+I!H13+II!H13+III!H13+IV!H13+V!H13+VI!H13+VII!H13+XVI!H13+VIII!H13+IX!H13+XIV!H13+X!H13+XI!H13+XII!H13+RM!H13+SI!H13</f>
        <v>5895</v>
      </c>
      <c r="I13" s="44"/>
      <c r="J13" s="74"/>
      <c r="K13" s="44">
        <f>+XV!K13+I!K13+II!K13+III!K13+IV!K13+V!K13+VI!K13+VII!K13+XVI!K13+VIII!K13+IX!K13+XIV!K13+X!K13+XI!K13+XII!K13+RM!K13+SI!K13</f>
        <v>10832</v>
      </c>
      <c r="L13" s="44"/>
      <c r="M13" s="66"/>
      <c r="N13" s="44">
        <f>+XV!N13+I!N13+II!N13+III!N13+IV!N13+V!N13+VI!N13+VII!N13+XVI!N13+VIII!N13+IX!N13+XIV!N13+X!N13+XI!N13+XII!N13+RM!N13+SI!N13</f>
        <v>0</v>
      </c>
      <c r="O13" s="44"/>
      <c r="P13" s="74"/>
    </row>
    <row r="14" spans="1:16" s="3" customFormat="1" ht="15" customHeight="1" x14ac:dyDescent="0.2">
      <c r="A14" s="120"/>
      <c r="B14" s="123"/>
      <c r="C14" s="84" t="s">
        <v>52</v>
      </c>
      <c r="D14" s="35">
        <f>+XV!D14+I!D14+II!D14+III!D14+IV!D14+V!D14+VI!D14+VII!D14+XVI!D14+VIII!D14+IX!D14+XIV!D14+X!D14+XI!D14+XII!D14+RM!D14+SI!D14</f>
        <v>12817</v>
      </c>
      <c r="E14" s="55"/>
      <c r="F14" s="35"/>
      <c r="G14" s="68"/>
      <c r="H14" s="43">
        <f>+XV!H14+I!H14+II!H14+III!H14+IV!H14+V!H14+VI!H14+VII!H14+XVI!H14+VIII!H14+IX!H14+XIV!H14+X!H14+XI!H14+XII!H14+RM!H14+SI!H14</f>
        <v>4280</v>
      </c>
      <c r="I14" s="44"/>
      <c r="J14" s="74"/>
      <c r="K14" s="35">
        <f>+XV!K14+I!K14+II!K14+III!K14+IV!K14+V!K14+VI!K14+VII!K14+XVI!K14+VIII!K14+IX!K14+XIV!K14+X!K14+XI!K14+XII!K14+RM!K14+SI!K14</f>
        <v>8537</v>
      </c>
      <c r="L14" s="35"/>
      <c r="M14" s="68"/>
      <c r="N14" s="35">
        <f>+XV!N14+I!N14+II!N14+III!N14+IV!N14+V!N14+VI!N14+VII!N14+XVI!N14+VIII!N14+IX!N14+XIV!N14+X!N14+XI!N14+XII!N14+RM!N14+SI!N14</f>
        <v>0</v>
      </c>
      <c r="O14" s="44"/>
      <c r="P14" s="74"/>
    </row>
    <row r="15" spans="1:16" ht="15" customHeight="1" x14ac:dyDescent="0.2">
      <c r="A15" s="120"/>
      <c r="B15" s="123"/>
      <c r="C15" s="84" t="s">
        <v>53</v>
      </c>
      <c r="D15" s="44">
        <f>+XV!D15+I!D15+II!D15+III!D15+IV!D15+V!D15+VI!D15+VII!D15+XVI!D15+VIII!D15+IX!D15+XIV!D15+X!D15+XI!D15+XII!D15+RM!D15+SI!D15</f>
        <v>10530</v>
      </c>
      <c r="E15" s="53"/>
      <c r="F15" s="44"/>
      <c r="G15" s="66"/>
      <c r="H15" s="43">
        <f>+XV!H15+I!H15+II!H15+III!H15+IV!H15+V!H15+VI!H15+VII!H15+XVI!H15+VIII!H15+IX!H15+XIV!H15+X!H15+XI!H15+XII!H15+RM!H15+SI!H15</f>
        <v>3516</v>
      </c>
      <c r="I15" s="44"/>
      <c r="J15" s="74"/>
      <c r="K15" s="44">
        <f>+XV!K15+I!K15+II!K15+III!K15+IV!K15+V!K15+VI!K15+VII!K15+XVI!K15+VIII!K15+IX!K15+XIV!K15+X!K15+XI!K15+XII!K15+RM!K15+SI!K15</f>
        <v>7014</v>
      </c>
      <c r="L15" s="44"/>
      <c r="M15" s="66"/>
      <c r="N15" s="44">
        <f>+XV!N15+I!N15+II!N15+III!N15+IV!N15+V!N15+VI!N15+VII!N15+XVI!N15+VIII!N15+IX!N15+XIV!N15+X!N15+XI!N15+XII!N15+RM!N15+SI!N15</f>
        <v>0</v>
      </c>
      <c r="O15" s="44"/>
      <c r="P15" s="74"/>
    </row>
    <row r="16" spans="1:16" ht="15" customHeight="1" x14ac:dyDescent="0.2">
      <c r="A16" s="120"/>
      <c r="B16" s="123"/>
      <c r="C16" s="84" t="s">
        <v>54</v>
      </c>
      <c r="D16" s="44">
        <f>+XV!D16+I!D16+II!D16+III!D16+IV!D16+V!D16+VI!D16+VII!D16+XVI!D16+VIII!D16+IX!D16+XIV!D16+X!D16+XI!D16+XII!D16+RM!D16+SI!D16</f>
        <v>7799</v>
      </c>
      <c r="E16" s="53"/>
      <c r="F16" s="44"/>
      <c r="G16" s="66"/>
      <c r="H16" s="43">
        <f>+XV!H16+I!H16+II!H16+III!H16+IV!H16+V!H16+VI!H16+VII!H16+XVI!H16+VIII!H16+IX!H16+XIV!H16+X!H16+XI!H16+XII!H16+RM!H16+SI!H16</f>
        <v>2651</v>
      </c>
      <c r="I16" s="44"/>
      <c r="J16" s="74"/>
      <c r="K16" s="44">
        <f>+XV!K16+I!K16+II!K16+III!K16+IV!K16+V!K16+VI!K16+VII!K16+XVI!K16+VIII!K16+IX!K16+XIV!K16+X!K16+XI!K16+XII!K16+RM!K16+SI!K16</f>
        <v>5148</v>
      </c>
      <c r="L16" s="44"/>
      <c r="M16" s="66"/>
      <c r="N16" s="44">
        <f>+XV!N16+I!N16+II!N16+III!N16+IV!N16+V!N16+VI!N16+VII!N16+XVI!N16+VIII!N16+IX!N16+XIV!N16+X!N16+XI!N16+XII!N16+RM!N16+SI!N16</f>
        <v>0</v>
      </c>
      <c r="O16" s="44"/>
      <c r="P16" s="74"/>
    </row>
    <row r="17" spans="1:16" ht="15" customHeight="1" x14ac:dyDescent="0.2">
      <c r="A17" s="120"/>
      <c r="B17" s="123"/>
      <c r="C17" s="84" t="s">
        <v>55</v>
      </c>
      <c r="D17" s="44">
        <f>+XV!D17+I!D17+II!D17+III!D17+IV!D17+V!D17+VI!D17+VII!D17+XVI!D17+VIII!D17+IX!D17+XIV!D17+X!D17+XI!D17+XII!D17+RM!D17+SI!D17</f>
        <v>7639</v>
      </c>
      <c r="E17" s="53"/>
      <c r="F17" s="44"/>
      <c r="G17" s="66"/>
      <c r="H17" s="43">
        <f>+XV!H17+I!H17+II!H17+III!H17+IV!H17+V!H17+VI!H17+VII!H17+XVI!H17+VIII!H17+IX!H17+XIV!H17+X!H17+XI!H17+XII!H17+RM!H17+SI!H17</f>
        <v>3020</v>
      </c>
      <c r="I17" s="44"/>
      <c r="J17" s="74"/>
      <c r="K17" s="44">
        <f>+XV!K17+I!K17+II!K17+III!K17+IV!K17+V!K17+VI!K17+VII!K17+XVI!K17+VIII!K17+IX!K17+XIV!K17+X!K17+XI!K17+XII!K17+RM!K17+SI!K17</f>
        <v>4619</v>
      </c>
      <c r="L17" s="44"/>
      <c r="M17" s="66"/>
      <c r="N17" s="44">
        <f>+XV!N17+I!N17+II!N17+III!N17+IV!N17+V!N17+VI!N17+VII!N17+XVI!N17+VIII!N17+IX!N17+XIV!N17+X!N17+XI!N17+XII!N17+RM!N17+SI!N17</f>
        <v>0</v>
      </c>
      <c r="O17" s="44"/>
      <c r="P17" s="74"/>
    </row>
    <row r="18" spans="1:16" s="3" customFormat="1" ht="15" customHeight="1" x14ac:dyDescent="0.2">
      <c r="A18" s="120"/>
      <c r="B18" s="123"/>
      <c r="C18" s="84" t="s">
        <v>56</v>
      </c>
      <c r="D18" s="35">
        <f>+XV!D18+I!D18+II!D18+III!D18+IV!D18+V!D18+VI!D18+VII!D18+XVI!D18+VIII!D18+IX!D18+XIV!D18+X!D18+XI!D18+XII!D18+RM!D18+SI!D18</f>
        <v>11876</v>
      </c>
      <c r="E18" s="55"/>
      <c r="F18" s="35"/>
      <c r="G18" s="68"/>
      <c r="H18" s="43">
        <f>+XV!H18+I!H18+II!H18+III!H18+IV!H18+V!H18+VI!H18+VII!H18+XVI!H18+VIII!H18+IX!H18+XIV!H18+X!H18+XI!H18+XII!H18+RM!H18+SI!H18</f>
        <v>4481</v>
      </c>
      <c r="I18" s="44"/>
      <c r="J18" s="74"/>
      <c r="K18" s="35">
        <f>+XV!K18+I!K18+II!K18+III!K18+IV!K18+V!K18+VI!K18+VII!K18+XVI!K18+VIII!K18+IX!K18+XIV!K18+X!K18+XI!K18+XII!K18+RM!K18+SI!K18</f>
        <v>7395</v>
      </c>
      <c r="L18" s="35"/>
      <c r="M18" s="68"/>
      <c r="N18" s="35">
        <f>+XV!N18+I!N18+II!N18+III!N18+IV!N18+V!N18+VI!N18+VII!N18+XVI!N18+VIII!N18+IX!N18+XIV!N18+X!N18+XI!N18+XII!N18+RM!N18+SI!N18</f>
        <v>0</v>
      </c>
      <c r="O18" s="44"/>
      <c r="P18" s="74"/>
    </row>
    <row r="19" spans="1:16" s="3" customFormat="1" ht="15" customHeight="1" x14ac:dyDescent="0.2">
      <c r="A19" s="121"/>
      <c r="B19" s="124"/>
      <c r="C19" s="85" t="s">
        <v>9</v>
      </c>
      <c r="D19" s="46">
        <f>+XV!D19+I!D19+II!D19+III!D19+IV!D19+V!D19+VI!D19+VII!D19+XVI!D19+VIII!D19+IX!D19+XIV!D19+X!D19+XI!D19+XII!D19+RM!D19+SI!D19</f>
        <v>119645</v>
      </c>
      <c r="E19" s="54"/>
      <c r="F19" s="46"/>
      <c r="G19" s="67"/>
      <c r="H19" s="87">
        <f>+XV!H19+I!H19+II!H19+III!H19+IV!H19+V!H19+VI!H19+VII!H19+XVI!H19+VIII!H19+IX!H19+XIV!H19+X!H19+XI!H19+XII!H19+RM!H19+SI!H19</f>
        <v>44391</v>
      </c>
      <c r="I19" s="46"/>
      <c r="J19" s="75"/>
      <c r="K19" s="46">
        <f>+XV!K19+I!K19+II!K19+III!K19+IV!K19+V!K19+VI!K19+VII!K19+XVI!K19+VIII!K19+IX!K19+XIV!K19+X!K19+XI!K19+XII!K19+RM!K19+SI!K19</f>
        <v>75254</v>
      </c>
      <c r="L19" s="46"/>
      <c r="M19" s="67"/>
      <c r="N19" s="46">
        <f>+XV!N19+I!N19+II!N19+III!N19+IV!N19+V!N19+VI!N19+VII!N19+XVI!N19+VIII!N19+IX!N19+XIV!N19+X!N19+XI!N19+XII!N19+RM!N19+SI!N19</f>
        <v>0</v>
      </c>
      <c r="O19" s="46"/>
      <c r="P19" s="75"/>
    </row>
    <row r="20" spans="1:16" ht="15" customHeight="1" x14ac:dyDescent="0.2">
      <c r="A20" s="119">
        <v>2</v>
      </c>
      <c r="B20" s="122" t="s">
        <v>57</v>
      </c>
      <c r="C20" s="84" t="s">
        <v>46</v>
      </c>
      <c r="D20" s="44">
        <f>+XV!D20+I!D20+II!D20+III!D20+IV!D20+V!D20+VI!D20+VII!D20+XVI!D20+VIII!D20+IX!D20+XIV!D20+X!D20+XI!D20+XII!D20+RM!D20+SI!D20</f>
        <v>591</v>
      </c>
      <c r="E20" s="53"/>
      <c r="F20" s="44"/>
      <c r="G20" s="66"/>
      <c r="H20" s="43">
        <f>+XV!H20+I!H20+II!H20+III!H20+IV!H20+V!H20+VI!H20+VII!H20+XVI!H20+VIII!H20+IX!H20+XIV!H20+X!H20+XI!H20+XII!H20+RM!H20+SI!H20</f>
        <v>235</v>
      </c>
      <c r="I20" s="44"/>
      <c r="J20" s="74"/>
      <c r="K20" s="44">
        <f>+XV!K20+I!K20+II!K20+III!K20+IV!K20+V!K20+VI!K20+VII!K20+XVI!K20+VIII!K20+IX!K20+XIV!K20+X!K20+XI!K20+XII!K20+RM!K20+SI!K20</f>
        <v>356</v>
      </c>
      <c r="L20" s="44"/>
      <c r="M20" s="66"/>
      <c r="N20" s="44">
        <f>+XV!N20+I!N20+II!N20+III!N20+IV!N20+V!N20+VI!N20+VII!N20+XVI!N20+VIII!N20+IX!N20+XIV!N20+X!N20+XI!N20+XII!N20+RM!N20+SI!N20</f>
        <v>0</v>
      </c>
      <c r="O20" s="44"/>
      <c r="P20" s="74"/>
    </row>
    <row r="21" spans="1:16" ht="15" customHeight="1" x14ac:dyDescent="0.2">
      <c r="A21" s="120"/>
      <c r="B21" s="123"/>
      <c r="C21" s="84" t="s">
        <v>47</v>
      </c>
      <c r="D21" s="44">
        <f>+XV!D21+I!D21+II!D21+III!D21+IV!D21+V!D21+VI!D21+VII!D21+XVI!D21+VIII!D21+IX!D21+XIV!D21+X!D21+XI!D21+XII!D21+RM!D21+SI!D21</f>
        <v>5583</v>
      </c>
      <c r="E21" s="53"/>
      <c r="F21" s="44"/>
      <c r="G21" s="66"/>
      <c r="H21" s="43">
        <f>+XV!H21+I!H21+II!H21+III!H21+IV!H21+V!H21+VI!H21+VII!H21+XVI!H21+VIII!H21+IX!H21+XIV!H21+X!H21+XI!H21+XII!H21+RM!H21+SI!H21</f>
        <v>2293</v>
      </c>
      <c r="I21" s="44"/>
      <c r="J21" s="74"/>
      <c r="K21" s="44">
        <f>+XV!K21+I!K21+II!K21+III!K21+IV!K21+V!K21+VI!K21+VII!K21+XVI!K21+VIII!K21+IX!K21+XIV!K21+X!K21+XI!K21+XII!K21+RM!K21+SI!K21</f>
        <v>3290</v>
      </c>
      <c r="L21" s="44"/>
      <c r="M21" s="66"/>
      <c r="N21" s="44">
        <f>+XV!N21+I!N21+II!N21+III!N21+IV!N21+V!N21+VI!N21+VII!N21+XVI!N21+VIII!N21+IX!N21+XIV!N21+X!N21+XI!N21+XII!N21+RM!N21+SI!N21</f>
        <v>0</v>
      </c>
      <c r="O21" s="44"/>
      <c r="P21" s="74"/>
    </row>
    <row r="22" spans="1:16" ht="15" customHeight="1" x14ac:dyDescent="0.2">
      <c r="A22" s="120"/>
      <c r="B22" s="123"/>
      <c r="C22" s="84" t="s">
        <v>48</v>
      </c>
      <c r="D22" s="44">
        <f>+XV!D22+I!D22+II!D22+III!D22+IV!D22+V!D22+VI!D22+VII!D22+XVI!D22+VIII!D22+IX!D22+XIV!D22+X!D22+XI!D22+XII!D22+RM!D22+SI!D22</f>
        <v>23039</v>
      </c>
      <c r="E22" s="53"/>
      <c r="F22" s="44"/>
      <c r="G22" s="66"/>
      <c r="H22" s="43">
        <f>+XV!H22+I!H22+II!H22+III!H22+IV!H22+V!H22+VI!H22+VII!H22+XVI!H22+VIII!H22+IX!H22+XIV!H22+X!H22+XI!H22+XII!H22+RM!H22+SI!H22</f>
        <v>10504</v>
      </c>
      <c r="I22" s="44"/>
      <c r="J22" s="74"/>
      <c r="K22" s="44">
        <f>+XV!K22+I!K22+II!K22+III!K22+IV!K22+V!K22+VI!K22+VII!K22+XVI!K22+VIII!K22+IX!K22+XIV!K22+X!K22+XI!K22+XII!K22+RM!K22+SI!K22</f>
        <v>12535</v>
      </c>
      <c r="L22" s="44"/>
      <c r="M22" s="66"/>
      <c r="N22" s="44">
        <f>+XV!N22+I!N22+II!N22+III!N22+IV!N22+V!N22+VI!N22+VII!N22+XVI!N22+VIII!N22+IX!N22+XIV!N22+X!N22+XI!N22+XII!N22+RM!N22+SI!N22</f>
        <v>0</v>
      </c>
      <c r="O22" s="44"/>
      <c r="P22" s="74"/>
    </row>
    <row r="23" spans="1:16" ht="15" customHeight="1" x14ac:dyDescent="0.2">
      <c r="A23" s="120"/>
      <c r="B23" s="123"/>
      <c r="C23" s="84" t="s">
        <v>49</v>
      </c>
      <c r="D23" s="44">
        <f>+XV!D23+I!D23+II!D23+III!D23+IV!D23+V!D23+VI!D23+VII!D23+XVI!D23+VIII!D23+IX!D23+XIV!D23+X!D23+XI!D23+XII!D23+RM!D23+SI!D23</f>
        <v>17989</v>
      </c>
      <c r="E23" s="53"/>
      <c r="F23" s="44"/>
      <c r="G23" s="66"/>
      <c r="H23" s="43">
        <f>+XV!H23+I!H23+II!H23+III!H23+IV!H23+V!H23+VI!H23+VII!H23+XVI!H23+VIII!H23+IX!H23+XIV!H23+X!H23+XI!H23+XII!H23+RM!H23+SI!H23</f>
        <v>7943</v>
      </c>
      <c r="I23" s="44"/>
      <c r="J23" s="74"/>
      <c r="K23" s="44">
        <f>+XV!K23+I!K23+II!K23+III!K23+IV!K23+V!K23+VI!K23+VII!K23+XVI!K23+VIII!K23+IX!K23+XIV!K23+X!K23+XI!K23+XII!K23+RM!K23+SI!K23</f>
        <v>10046</v>
      </c>
      <c r="L23" s="44"/>
      <c r="M23" s="66"/>
      <c r="N23" s="44">
        <f>+XV!N23+I!N23+II!N23+III!N23+IV!N23+V!N23+VI!N23+VII!N23+XVI!N23+VIII!N23+IX!N23+XIV!N23+X!N23+XI!N23+XII!N23+RM!N23+SI!N23</f>
        <v>0</v>
      </c>
      <c r="O23" s="44"/>
      <c r="P23" s="74"/>
    </row>
    <row r="24" spans="1:16" ht="15" customHeight="1" x14ac:dyDescent="0.2">
      <c r="A24" s="120"/>
      <c r="B24" s="123"/>
      <c r="C24" s="84" t="s">
        <v>50</v>
      </c>
      <c r="D24" s="44">
        <f>+XV!D24+I!D24+II!D24+III!D24+IV!D24+V!D24+VI!D24+VII!D24+XVI!D24+VIII!D24+IX!D24+XIV!D24+X!D24+XI!D24+XII!D24+RM!D24+SI!D24</f>
        <v>12276</v>
      </c>
      <c r="E24" s="53"/>
      <c r="F24" s="44"/>
      <c r="G24" s="66"/>
      <c r="H24" s="43">
        <f>+XV!H24+I!H24+II!H24+III!H24+IV!H24+V!H24+VI!H24+VII!H24+XVI!H24+VIII!H24+IX!H24+XIV!H24+X!H24+XI!H24+XII!H24+RM!H24+SI!H24</f>
        <v>5026</v>
      </c>
      <c r="I24" s="44"/>
      <c r="J24" s="74"/>
      <c r="K24" s="44">
        <f>+XV!K24+I!K24+II!K24+III!K24+IV!K24+V!K24+VI!K24+VII!K24+XVI!K24+VIII!K24+IX!K24+XIV!K24+X!K24+XI!K24+XII!K24+RM!K24+SI!K24</f>
        <v>7250</v>
      </c>
      <c r="L24" s="44"/>
      <c r="M24" s="66"/>
      <c r="N24" s="44">
        <f>+XV!N24+I!N24+II!N24+III!N24+IV!N24+V!N24+VI!N24+VII!N24+XVI!N24+VIII!N24+IX!N24+XIV!N24+X!N24+XI!N24+XII!N24+RM!N24+SI!N24</f>
        <v>0</v>
      </c>
      <c r="O24" s="44"/>
      <c r="P24" s="74"/>
    </row>
    <row r="25" spans="1:16" ht="15" customHeight="1" x14ac:dyDescent="0.2">
      <c r="A25" s="120"/>
      <c r="B25" s="123"/>
      <c r="C25" s="84" t="s">
        <v>51</v>
      </c>
      <c r="D25" s="44">
        <f>+XV!D25+I!D25+II!D25+III!D25+IV!D25+V!D25+VI!D25+VII!D25+XVI!D25+VIII!D25+IX!D25+XIV!D25+X!D25+XI!D25+XII!D25+RM!D25+SI!D25</f>
        <v>8457</v>
      </c>
      <c r="E25" s="53"/>
      <c r="F25" s="44"/>
      <c r="G25" s="66"/>
      <c r="H25" s="43">
        <f>+XV!H25+I!H25+II!H25+III!H25+IV!H25+V!H25+VI!H25+VII!H25+XVI!H25+VIII!H25+IX!H25+XIV!H25+X!H25+XI!H25+XII!H25+RM!H25+SI!H25</f>
        <v>3290</v>
      </c>
      <c r="I25" s="44"/>
      <c r="J25" s="74"/>
      <c r="K25" s="44">
        <f>+XV!K25+I!K25+II!K25+III!K25+IV!K25+V!K25+VI!K25+VII!K25+XVI!K25+VIII!K25+IX!K25+XIV!K25+X!K25+XI!K25+XII!K25+RM!K25+SI!K25</f>
        <v>5167</v>
      </c>
      <c r="L25" s="44"/>
      <c r="M25" s="66"/>
      <c r="N25" s="44">
        <f>+XV!N25+I!N25+II!N25+III!N25+IV!N25+V!N25+VI!N25+VII!N25+XVI!N25+VIII!N25+IX!N25+XIV!N25+X!N25+XI!N25+XII!N25+RM!N25+SI!N25</f>
        <v>0</v>
      </c>
      <c r="O25" s="44"/>
      <c r="P25" s="74"/>
    </row>
    <row r="26" spans="1:16" s="3" customFormat="1" ht="15" customHeight="1" x14ac:dyDescent="0.2">
      <c r="A26" s="120"/>
      <c r="B26" s="123"/>
      <c r="C26" s="84" t="s">
        <v>52</v>
      </c>
      <c r="D26" s="35">
        <f>+XV!D26+I!D26+II!D26+III!D26+IV!D26+V!D26+VI!D26+VII!D26+XVI!D26+VIII!D26+IX!D26+XIV!D26+X!D26+XI!D26+XII!D26+RM!D26+SI!D26</f>
        <v>5495</v>
      </c>
      <c r="E26" s="55"/>
      <c r="F26" s="35"/>
      <c r="G26" s="68"/>
      <c r="H26" s="43">
        <f>+XV!H26+I!H26+II!H26+III!H26+IV!H26+V!H26+VI!H26+VII!H26+XVI!H26+VIII!H26+IX!H26+XIV!H26+X!H26+XI!H26+XII!H26+RM!H26+SI!H26</f>
        <v>2191</v>
      </c>
      <c r="I26" s="44"/>
      <c r="J26" s="74"/>
      <c r="K26" s="35">
        <f>+XV!K26+I!K26+II!K26+III!K26+IV!K26+V!K26+VI!K26+VII!K26+XVI!K26+VIII!K26+IX!K26+XIV!K26+X!K26+XI!K26+XII!K26+RM!K26+SI!K26</f>
        <v>3304</v>
      </c>
      <c r="L26" s="35"/>
      <c r="M26" s="68"/>
      <c r="N26" s="35">
        <f>+XV!N26+I!N26+II!N26+III!N26+IV!N26+V!N26+VI!N26+VII!N26+XVI!N26+VIII!N26+IX!N26+XIV!N26+X!N26+XI!N26+XII!N26+RM!N26+SI!N26</f>
        <v>0</v>
      </c>
      <c r="O26" s="44"/>
      <c r="P26" s="74"/>
    </row>
    <row r="27" spans="1:16" ht="15" customHeight="1" x14ac:dyDescent="0.2">
      <c r="A27" s="120"/>
      <c r="B27" s="123"/>
      <c r="C27" s="84" t="s">
        <v>53</v>
      </c>
      <c r="D27" s="44">
        <f>+XV!D27+I!D27+II!D27+III!D27+IV!D27+V!D27+VI!D27+VII!D27+XVI!D27+VIII!D27+IX!D27+XIV!D27+X!D27+XI!D27+XII!D27+RM!D27+SI!D27</f>
        <v>4071</v>
      </c>
      <c r="E27" s="53"/>
      <c r="F27" s="44"/>
      <c r="G27" s="66"/>
      <c r="H27" s="43">
        <f>+XV!H27+I!H27+II!H27+III!H27+IV!H27+V!H27+VI!H27+VII!H27+XVI!H27+VIII!H27+IX!H27+XIV!H27+X!H27+XI!H27+XII!H27+RM!H27+SI!H27</f>
        <v>1619</v>
      </c>
      <c r="I27" s="44"/>
      <c r="J27" s="74"/>
      <c r="K27" s="44">
        <f>+XV!K27+I!K27+II!K27+III!K27+IV!K27+V!K27+VI!K27+VII!K27+XVI!K27+VIII!K27+IX!K27+XIV!K27+X!K27+XI!K27+XII!K27+RM!K27+SI!K27</f>
        <v>2452</v>
      </c>
      <c r="L27" s="44"/>
      <c r="M27" s="66"/>
      <c r="N27" s="44">
        <f>+XV!N27+I!N27+II!N27+III!N27+IV!N27+V!N27+VI!N27+VII!N27+XVI!N27+VIII!N27+IX!N27+XIV!N27+X!N27+XI!N27+XII!N27+RM!N27+SI!N27</f>
        <v>0</v>
      </c>
      <c r="O27" s="44"/>
      <c r="P27" s="74"/>
    </row>
    <row r="28" spans="1:16" ht="15" customHeight="1" x14ac:dyDescent="0.2">
      <c r="A28" s="120"/>
      <c r="B28" s="123"/>
      <c r="C28" s="84" t="s">
        <v>54</v>
      </c>
      <c r="D28" s="44">
        <f>+XV!D28+I!D28+II!D28+III!D28+IV!D28+V!D28+VI!D28+VII!D28+XVI!D28+VIII!D28+IX!D28+XIV!D28+X!D28+XI!D28+XII!D28+RM!D28+SI!D28</f>
        <v>1867</v>
      </c>
      <c r="E28" s="53"/>
      <c r="F28" s="44"/>
      <c r="G28" s="66"/>
      <c r="H28" s="43">
        <f>+XV!H28+I!H28+II!H28+III!H28+IV!H28+V!H28+VI!H28+VII!H28+XVI!H28+VIII!H28+IX!H28+XIV!H28+X!H28+XI!H28+XII!H28+RM!H28+SI!H28</f>
        <v>740</v>
      </c>
      <c r="I28" s="44"/>
      <c r="J28" s="74"/>
      <c r="K28" s="44">
        <f>+XV!K28+I!K28+II!K28+III!K28+IV!K28+V!K28+VI!K28+VII!K28+XVI!K28+VIII!K28+IX!K28+XIV!K28+X!K28+XI!K28+XII!K28+RM!K28+SI!K28</f>
        <v>1127</v>
      </c>
      <c r="L28" s="44"/>
      <c r="M28" s="66"/>
      <c r="N28" s="44">
        <f>+XV!N28+I!N28+II!N28+III!N28+IV!N28+V!N28+VI!N28+VII!N28+XVI!N28+VIII!N28+IX!N28+XIV!N28+X!N28+XI!N28+XII!N28+RM!N28+SI!N28</f>
        <v>0</v>
      </c>
      <c r="O28" s="44"/>
      <c r="P28" s="74"/>
    </row>
    <row r="29" spans="1:16" ht="15" customHeight="1" x14ac:dyDescent="0.2">
      <c r="A29" s="120"/>
      <c r="B29" s="123"/>
      <c r="C29" s="84" t="s">
        <v>55</v>
      </c>
      <c r="D29" s="44">
        <f>+XV!D29+I!D29+II!D29+III!D29+IV!D29+V!D29+VI!D29+VII!D29+XVI!D29+VIII!D29+IX!D29+XIV!D29+X!D29+XI!D29+XII!D29+RM!D29+SI!D29</f>
        <v>901</v>
      </c>
      <c r="E29" s="53"/>
      <c r="F29" s="44"/>
      <c r="G29" s="66"/>
      <c r="H29" s="43">
        <f>+XV!H29+I!H29+II!H29+III!H29+IV!H29+V!H29+VI!H29+VII!H29+XVI!H29+VIII!H29+IX!H29+XIV!H29+X!H29+XI!H29+XII!H29+RM!H29+SI!H29</f>
        <v>440</v>
      </c>
      <c r="I29" s="44"/>
      <c r="J29" s="74"/>
      <c r="K29" s="44">
        <f>+XV!K29+I!K29+II!K29+III!K29+IV!K29+V!K29+VI!K29+VII!K29+XVI!K29+VIII!K29+IX!K29+XIV!K29+X!K29+XI!K29+XII!K29+RM!K29+SI!K29</f>
        <v>461</v>
      </c>
      <c r="L29" s="44"/>
      <c r="M29" s="66"/>
      <c r="N29" s="44">
        <f>+XV!N29+I!N29+II!N29+III!N29+IV!N29+V!N29+VI!N29+VII!N29+XVI!N29+VIII!N29+IX!N29+XIV!N29+X!N29+XI!N29+XII!N29+RM!N29+SI!N29</f>
        <v>0</v>
      </c>
      <c r="O29" s="44"/>
      <c r="P29" s="74"/>
    </row>
    <row r="30" spans="1:16" s="3" customFormat="1" ht="15" customHeight="1" x14ac:dyDescent="0.2">
      <c r="A30" s="120"/>
      <c r="B30" s="123"/>
      <c r="C30" s="84" t="s">
        <v>56</v>
      </c>
      <c r="D30" s="35">
        <f>+XV!D30+I!D30+II!D30+III!D30+IV!D30+V!D30+VI!D30+VII!D30+XVI!D30+VIII!D30+IX!D30+XIV!D30+X!D30+XI!D30+XII!D30+RM!D30+SI!D30</f>
        <v>1304</v>
      </c>
      <c r="E30" s="55"/>
      <c r="F30" s="35"/>
      <c r="G30" s="68"/>
      <c r="H30" s="43">
        <f>+XV!H30+I!H30+II!H30+III!H30+IV!H30+V!H30+VI!H30+VII!H30+XVI!H30+VIII!H30+IX!H30+XIV!H30+X!H30+XI!H30+XII!H30+RM!H30+SI!H30</f>
        <v>1072</v>
      </c>
      <c r="I30" s="44"/>
      <c r="J30" s="74"/>
      <c r="K30" s="35">
        <f>+XV!K30+I!K30+II!K30+III!K30+IV!K30+V!K30+VI!K30+VII!K30+XVI!K30+VIII!K30+IX!K30+XIV!K30+X!K30+XI!K30+XII!K30+RM!K30+SI!K30</f>
        <v>232</v>
      </c>
      <c r="L30" s="35"/>
      <c r="M30" s="68"/>
      <c r="N30" s="35">
        <f>+XV!N30+I!N30+II!N30+III!N30+IV!N30+V!N30+VI!N30+VII!N30+XVI!N30+VIII!N30+IX!N30+XIV!N30+X!N30+XI!N30+XII!N30+RM!N30+SI!N30</f>
        <v>0</v>
      </c>
      <c r="O30" s="44"/>
      <c r="P30" s="74"/>
    </row>
    <row r="31" spans="1:16" s="3" customFormat="1" ht="15" customHeight="1" x14ac:dyDescent="0.2">
      <c r="A31" s="121"/>
      <c r="B31" s="124"/>
      <c r="C31" s="85" t="s">
        <v>9</v>
      </c>
      <c r="D31" s="46">
        <f>+XV!D31+I!D31+II!D31+III!D31+IV!D31+V!D31+VI!D31+VII!D31+XVI!D31+VIII!D31+IX!D31+XIV!D31+X!D31+XI!D31+XII!D31+RM!D31+SI!D31</f>
        <v>81573</v>
      </c>
      <c r="E31" s="54"/>
      <c r="F31" s="46"/>
      <c r="G31" s="67"/>
      <c r="H31" s="87">
        <f>+XV!H31+I!H31+II!H31+III!H31+IV!H31+V!H31+VI!H31+VII!H31+XVI!H31+VIII!H31+IX!H31+XIV!H31+X!H31+XI!H31+XII!H31+RM!H31+SI!H31</f>
        <v>35353</v>
      </c>
      <c r="I31" s="46"/>
      <c r="J31" s="75"/>
      <c r="K31" s="46">
        <f>+XV!K31+I!K31+II!K31+III!K31+IV!K31+V!K31+VI!K31+VII!K31+XVI!K31+VIII!K31+IX!K31+XIV!K31+X!K31+XI!K31+XII!K31+RM!K31+SI!K31</f>
        <v>46220</v>
      </c>
      <c r="L31" s="46"/>
      <c r="M31" s="67"/>
      <c r="N31" s="46">
        <f>+XV!N31+I!N31+II!N31+III!N31+IV!N31+V!N31+VI!N31+VII!N31+XVI!N31+VIII!N31+IX!N31+XIV!N31+X!N31+XI!N31+XII!N31+RM!N31+SI!N31</f>
        <v>0</v>
      </c>
      <c r="O31" s="46"/>
      <c r="P31" s="75"/>
    </row>
    <row r="32" spans="1:16" ht="15" customHeight="1" x14ac:dyDescent="0.2">
      <c r="A32" s="119">
        <v>3</v>
      </c>
      <c r="B32" s="122" t="s">
        <v>58</v>
      </c>
      <c r="C32" s="84" t="s">
        <v>46</v>
      </c>
      <c r="D32" s="44">
        <f>+XV!D32+I!D32+II!D32+III!D32+IV!D32+V!D32+VI!D32+VII!D32+XVI!D32+VIII!D32+IX!D32+XIV!D32+X!D32+XI!D32+XII!D32+RM!D32+SI!D32</f>
        <v>393</v>
      </c>
      <c r="E32" s="44"/>
      <c r="F32" s="44"/>
      <c r="G32" s="66"/>
      <c r="H32" s="43">
        <f>+XV!H32+I!H32+II!H32+III!H32+IV!H32+V!H32+VI!H32+VII!H32+XVI!H32+VIII!H32+IX!H32+XIV!H32+X!H32+XI!H32+XII!H32+RM!H32+SI!H32</f>
        <v>139</v>
      </c>
      <c r="I32" s="44"/>
      <c r="J32" s="74"/>
      <c r="K32" s="44">
        <f>+XV!K32+I!K32+II!K32+III!K32+IV!K32+V!K32+VI!K32+VII!K32+XVI!K32+VIII!K32+IX!K32+XIV!K32+X!K32+XI!K32+XII!K32+RM!K32+SI!K32</f>
        <v>254</v>
      </c>
      <c r="L32" s="44"/>
      <c r="M32" s="66"/>
      <c r="N32" s="44">
        <f>+XV!N32+I!N32+II!N32+III!N32+IV!N32+V!N32+VI!N32+VII!N32+XVI!N32+VIII!N32+IX!N32+XIV!N32+X!N32+XI!N32+XII!N32+RM!N32+SI!N32</f>
        <v>0</v>
      </c>
      <c r="O32" s="44"/>
      <c r="P32" s="74"/>
    </row>
    <row r="33" spans="1:16" ht="15" customHeight="1" x14ac:dyDescent="0.2">
      <c r="A33" s="120"/>
      <c r="B33" s="123"/>
      <c r="C33" s="84" t="s">
        <v>47</v>
      </c>
      <c r="D33" s="44">
        <f>+XV!D33+I!D33+II!D33+III!D33+IV!D33+V!D33+VI!D33+VII!D33+XVI!D33+VIII!D33+IX!D33+XIV!D33+X!D33+XI!D33+XII!D33+RM!D33+SI!D33</f>
        <v>4040</v>
      </c>
      <c r="E33" s="44"/>
      <c r="F33" s="44"/>
      <c r="G33" s="66"/>
      <c r="H33" s="43">
        <f>+XV!H33+I!H33+II!H33+III!H33+IV!H33+V!H33+VI!H33+VII!H33+XVI!H33+VIII!H33+IX!H33+XIV!H33+X!H33+XI!H33+XII!H33+RM!H33+SI!H33</f>
        <v>1737</v>
      </c>
      <c r="I33" s="44"/>
      <c r="J33" s="74"/>
      <c r="K33" s="44">
        <f>+XV!K33+I!K33+II!K33+III!K33+IV!K33+V!K33+VI!K33+VII!K33+XVI!K33+VIII!K33+IX!K33+XIV!K33+X!K33+XI!K33+XII!K33+RM!K33+SI!K33</f>
        <v>2303</v>
      </c>
      <c r="L33" s="44"/>
      <c r="M33" s="66"/>
      <c r="N33" s="44">
        <f>+XV!N33+I!N33+II!N33+III!N33+IV!N33+V!N33+VI!N33+VII!N33+XVI!N33+VIII!N33+IX!N33+XIV!N33+X!N33+XI!N33+XII!N33+RM!N33+SI!N33</f>
        <v>0</v>
      </c>
      <c r="O33" s="44"/>
      <c r="P33" s="74"/>
    </row>
    <row r="34" spans="1:16" ht="15" customHeight="1" x14ac:dyDescent="0.2">
      <c r="A34" s="120"/>
      <c r="B34" s="123"/>
      <c r="C34" s="84" t="s">
        <v>48</v>
      </c>
      <c r="D34" s="44">
        <f>+XV!D34+I!D34+II!D34+III!D34+IV!D34+V!D34+VI!D34+VII!D34+XVI!D34+VIII!D34+IX!D34+XIV!D34+X!D34+XI!D34+XII!D34+RM!D34+SI!D34</f>
        <v>13629</v>
      </c>
      <c r="E34" s="44"/>
      <c r="F34" s="44"/>
      <c r="G34" s="66"/>
      <c r="H34" s="43">
        <f>+XV!H34+I!H34+II!H34+III!H34+IV!H34+V!H34+VI!H34+VII!H34+XVI!H34+VIII!H34+IX!H34+XIV!H34+X!H34+XI!H34+XII!H34+RM!H34+SI!H34</f>
        <v>6619</v>
      </c>
      <c r="I34" s="44"/>
      <c r="J34" s="74"/>
      <c r="K34" s="44">
        <f>+XV!K34+I!K34+II!K34+III!K34+IV!K34+V!K34+VI!K34+VII!K34+XVI!K34+VIII!K34+IX!K34+XIV!K34+X!K34+XI!K34+XII!K34+RM!K34+SI!K34</f>
        <v>7010</v>
      </c>
      <c r="L34" s="44"/>
      <c r="M34" s="66"/>
      <c r="N34" s="44">
        <f>+XV!N34+I!N34+II!N34+III!N34+IV!N34+V!N34+VI!N34+VII!N34+XVI!N34+VIII!N34+IX!N34+XIV!N34+X!N34+XI!N34+XII!N34+RM!N34+SI!N34</f>
        <v>0</v>
      </c>
      <c r="O34" s="44"/>
      <c r="P34" s="74"/>
    </row>
    <row r="35" spans="1:16" ht="15" customHeight="1" x14ac:dyDescent="0.2">
      <c r="A35" s="120"/>
      <c r="B35" s="123"/>
      <c r="C35" s="84" t="s">
        <v>49</v>
      </c>
      <c r="D35" s="44">
        <f>+XV!D35+I!D35+II!D35+III!D35+IV!D35+V!D35+VI!D35+VII!D35+XVI!D35+VIII!D35+IX!D35+XIV!D35+X!D35+XI!D35+XII!D35+RM!D35+SI!D35</f>
        <v>-1765</v>
      </c>
      <c r="E35" s="44"/>
      <c r="F35" s="44"/>
      <c r="G35" s="66"/>
      <c r="H35" s="43">
        <f>+XV!H35+I!H35+II!H35+III!H35+IV!H35+V!H35+VI!H35+VII!H35+XVI!H35+VIII!H35+IX!H35+XIV!H35+X!H35+XI!H35+XII!H35+RM!H35+SI!H35</f>
        <v>83</v>
      </c>
      <c r="I35" s="44"/>
      <c r="J35" s="74"/>
      <c r="K35" s="44">
        <f>+XV!K35+I!K35+II!K35+III!K35+IV!K35+V!K35+VI!K35+VII!K35+XVI!K35+VIII!K35+IX!K35+XIV!K35+X!K35+XI!K35+XII!K35+RM!K35+SI!K35</f>
        <v>-1848</v>
      </c>
      <c r="L35" s="44"/>
      <c r="M35" s="66"/>
      <c r="N35" s="44">
        <f>+XV!N35+I!N35+II!N35+III!N35+IV!N35+V!N35+VI!N35+VII!N35+XVI!N35+VIII!N35+IX!N35+XIV!N35+X!N35+XI!N35+XII!N35+RM!N35+SI!N35</f>
        <v>0</v>
      </c>
      <c r="O35" s="44"/>
      <c r="P35" s="74"/>
    </row>
    <row r="36" spans="1:16" ht="15" customHeight="1" x14ac:dyDescent="0.2">
      <c r="A36" s="120"/>
      <c r="B36" s="123"/>
      <c r="C36" s="84" t="s">
        <v>50</v>
      </c>
      <c r="D36" s="44">
        <f>+XV!D36+I!D36+II!D36+III!D36+IV!D36+V!D36+VI!D36+VII!D36+XVI!D36+VIII!D36+IX!D36+XIV!D36+X!D36+XI!D36+XII!D36+RM!D36+SI!D36</f>
        <v>-9076</v>
      </c>
      <c r="E36" s="44"/>
      <c r="F36" s="44"/>
      <c r="G36" s="66"/>
      <c r="H36" s="43">
        <f>+XV!H36+I!H36+II!H36+III!H36+IV!H36+V!H36+VI!H36+VII!H36+XVI!H36+VIII!H36+IX!H36+XIV!H36+X!H36+XI!H36+XII!H36+RM!H36+SI!H36</f>
        <v>-3125</v>
      </c>
      <c r="I36" s="44"/>
      <c r="J36" s="74"/>
      <c r="K36" s="44">
        <f>+XV!K36+I!K36+II!K36+III!K36+IV!K36+V!K36+VI!K36+VII!K36+XVI!K36+VIII!K36+IX!K36+XIV!K36+X!K36+XI!K36+XII!K36+RM!K36+SI!K36</f>
        <v>-5951</v>
      </c>
      <c r="L36" s="44"/>
      <c r="M36" s="66"/>
      <c r="N36" s="44">
        <f>+XV!N36+I!N36+II!N36+III!N36+IV!N36+V!N36+VI!N36+VII!N36+XVI!N36+VIII!N36+IX!N36+XIV!N36+X!N36+XI!N36+XII!N36+RM!N36+SI!N36</f>
        <v>0</v>
      </c>
      <c r="O36" s="44"/>
      <c r="P36" s="74"/>
    </row>
    <row r="37" spans="1:16" ht="15" customHeight="1" x14ac:dyDescent="0.2">
      <c r="A37" s="120"/>
      <c r="B37" s="123"/>
      <c r="C37" s="84" t="s">
        <v>51</v>
      </c>
      <c r="D37" s="44">
        <f>+XV!D37+I!D37+II!D37+III!D37+IV!D37+V!D37+VI!D37+VII!D37+XVI!D37+VIII!D37+IX!D37+XIV!D37+X!D37+XI!D37+XII!D37+RM!D37+SI!D37</f>
        <v>-8270</v>
      </c>
      <c r="E37" s="44"/>
      <c r="F37" s="44"/>
      <c r="G37" s="66"/>
      <c r="H37" s="43">
        <f>+XV!H37+I!H37+II!H37+III!H37+IV!H37+V!H37+VI!H37+VII!H37+XVI!H37+VIII!H37+IX!H37+XIV!H37+X!H37+XI!H37+XII!H37+RM!H37+SI!H37</f>
        <v>-2605</v>
      </c>
      <c r="I37" s="44"/>
      <c r="J37" s="74"/>
      <c r="K37" s="44">
        <f>+XV!K37+I!K37+II!K37+III!K37+IV!K37+V!K37+VI!K37+VII!K37+XVI!K37+VIII!K37+IX!K37+XIV!K37+X!K37+XI!K37+XII!K37+RM!K37+SI!K37</f>
        <v>-5665</v>
      </c>
      <c r="L37" s="44"/>
      <c r="M37" s="66"/>
      <c r="N37" s="44">
        <f>+XV!N37+I!N37+II!N37+III!N37+IV!N37+V!N37+VI!N37+VII!N37+XVI!N37+VIII!N37+IX!N37+XIV!N37+X!N37+XI!N37+XII!N37+RM!N37+SI!N37</f>
        <v>0</v>
      </c>
      <c r="O37" s="44"/>
      <c r="P37" s="74"/>
    </row>
    <row r="38" spans="1:16" s="3" customFormat="1" ht="15" customHeight="1" x14ac:dyDescent="0.2">
      <c r="A38" s="120"/>
      <c r="B38" s="123"/>
      <c r="C38" s="84" t="s">
        <v>52</v>
      </c>
      <c r="D38" s="35">
        <f>+XV!D38+I!D38+II!D38+III!D38+IV!D38+V!D38+VI!D38+VII!D38+XVI!D38+VIII!D38+IX!D38+XIV!D38+X!D38+XI!D38+XII!D38+RM!D38+SI!D38</f>
        <v>-7322</v>
      </c>
      <c r="E38" s="35"/>
      <c r="F38" s="35"/>
      <c r="G38" s="68"/>
      <c r="H38" s="43">
        <f>+XV!H38+I!H38+II!H38+III!H38+IV!H38+V!H38+VI!H38+VII!H38+XVI!H38+VIII!H38+IX!H38+XIV!H38+X!H38+XI!H38+XII!H38+RM!H38+SI!H38</f>
        <v>-2089</v>
      </c>
      <c r="I38" s="44"/>
      <c r="J38" s="74"/>
      <c r="K38" s="35">
        <f>+XV!K38+I!K38+II!K38+III!K38+IV!K38+V!K38+VI!K38+VII!K38+XVI!K38+VIII!K38+IX!K38+XIV!K38+X!K38+XI!K38+XII!K38+RM!K38+SI!K38</f>
        <v>-5233</v>
      </c>
      <c r="L38" s="35"/>
      <c r="M38" s="68"/>
      <c r="N38" s="35">
        <f>+XV!N38+I!N38+II!N38+III!N38+IV!N38+V!N38+VI!N38+VII!N38+XVI!N38+VIII!N38+IX!N38+XIV!N38+X!N38+XI!N38+XII!N38+RM!N38+SI!N38</f>
        <v>0</v>
      </c>
      <c r="O38" s="44"/>
      <c r="P38" s="74"/>
    </row>
    <row r="39" spans="1:16" ht="15" customHeight="1" x14ac:dyDescent="0.2">
      <c r="A39" s="120"/>
      <c r="B39" s="123"/>
      <c r="C39" s="84" t="s">
        <v>53</v>
      </c>
      <c r="D39" s="44">
        <f>+XV!D39+I!D39+II!D39+III!D39+IV!D39+V!D39+VI!D39+VII!D39+XVI!D39+VIII!D39+IX!D39+XIV!D39+X!D39+XI!D39+XII!D39+RM!D39+SI!D39</f>
        <v>-6459</v>
      </c>
      <c r="E39" s="44"/>
      <c r="F39" s="44"/>
      <c r="G39" s="66"/>
      <c r="H39" s="43">
        <f>+XV!H39+I!H39+II!H39+III!H39+IV!H39+V!H39+VI!H39+VII!H39+XVI!H39+VIII!H39+IX!H39+XIV!H39+X!H39+XI!H39+XII!H39+RM!H39+SI!H39</f>
        <v>-1897</v>
      </c>
      <c r="I39" s="44"/>
      <c r="J39" s="74"/>
      <c r="K39" s="44">
        <f>+XV!K39+I!K39+II!K39+III!K39+IV!K39+V!K39+VI!K39+VII!K39+XVI!K39+VIII!K39+IX!K39+XIV!K39+X!K39+XI!K39+XII!K39+RM!K39+SI!K39</f>
        <v>-4562</v>
      </c>
      <c r="L39" s="44"/>
      <c r="M39" s="66"/>
      <c r="N39" s="44">
        <f>+XV!N39+I!N39+II!N39+III!N39+IV!N39+V!N39+VI!N39+VII!N39+XVI!N39+VIII!N39+IX!N39+XIV!N39+X!N39+XI!N39+XII!N39+RM!N39+SI!N39</f>
        <v>0</v>
      </c>
      <c r="O39" s="44"/>
      <c r="P39" s="74"/>
    </row>
    <row r="40" spans="1:16" ht="15" customHeight="1" x14ac:dyDescent="0.2">
      <c r="A40" s="120"/>
      <c r="B40" s="123"/>
      <c r="C40" s="84" t="s">
        <v>54</v>
      </c>
      <c r="D40" s="44">
        <f>+XV!D40+I!D40+II!D40+III!D40+IV!D40+V!D40+VI!D40+VII!D40+XVI!D40+VIII!D40+IX!D40+XIV!D40+X!D40+XI!D40+XII!D40+RM!D40+SI!D40</f>
        <v>-5932</v>
      </c>
      <c r="E40" s="44"/>
      <c r="F40" s="44"/>
      <c r="G40" s="66"/>
      <c r="H40" s="43">
        <f>+XV!H40+I!H40+II!H40+III!H40+IV!H40+V!H40+VI!H40+VII!H40+XVI!H40+VIII!H40+IX!H40+XIV!H40+X!H40+XI!H40+XII!H40+RM!H40+SI!H40</f>
        <v>-1911</v>
      </c>
      <c r="I40" s="44"/>
      <c r="J40" s="74"/>
      <c r="K40" s="44">
        <f>+XV!K40+I!K40+II!K40+III!K40+IV!K40+V!K40+VI!K40+VII!K40+XVI!K40+VIII!K40+IX!K40+XIV!K40+X!K40+XI!K40+XII!K40+RM!K40+SI!K40</f>
        <v>-4021</v>
      </c>
      <c r="L40" s="44"/>
      <c r="M40" s="66"/>
      <c r="N40" s="44">
        <f>+XV!N40+I!N40+II!N40+III!N40+IV!N40+V!N40+VI!N40+VII!N40+XVI!N40+VIII!N40+IX!N40+XIV!N40+X!N40+XI!N40+XII!N40+RM!N40+SI!N40</f>
        <v>0</v>
      </c>
      <c r="O40" s="44"/>
      <c r="P40" s="74"/>
    </row>
    <row r="41" spans="1:16" ht="15" customHeight="1" x14ac:dyDescent="0.2">
      <c r="A41" s="120"/>
      <c r="B41" s="123"/>
      <c r="C41" s="84" t="s">
        <v>55</v>
      </c>
      <c r="D41" s="44">
        <f>+XV!D41+I!D41+II!D41+III!D41+IV!D41+V!D41+VI!D41+VII!D41+XVI!D41+VIII!D41+IX!D41+XIV!D41+X!D41+XI!D41+XII!D41+RM!D41+SI!D41</f>
        <v>-6738</v>
      </c>
      <c r="E41" s="44"/>
      <c r="F41" s="44"/>
      <c r="G41" s="66"/>
      <c r="H41" s="43">
        <f>+XV!H41+I!H41+II!H41+III!H41+IV!H41+V!H41+VI!H41+VII!H41+XVI!H41+VIII!H41+IX!H41+XIV!H41+X!H41+XI!H41+XII!H41+RM!H41+SI!H41</f>
        <v>-2580</v>
      </c>
      <c r="I41" s="44"/>
      <c r="J41" s="74"/>
      <c r="K41" s="44">
        <f>+XV!K41+I!K41+II!K41+III!K41+IV!K41+V!K41+VI!K41+VII!K41+XVI!K41+VIII!K41+IX!K41+XIV!K41+X!K41+XI!K41+XII!K41+RM!K41+SI!K41</f>
        <v>-4158</v>
      </c>
      <c r="L41" s="44"/>
      <c r="M41" s="66"/>
      <c r="N41" s="44">
        <f>+XV!N41+I!N41+II!N41+III!N41+IV!N41+V!N41+VI!N41+VII!N41+XVI!N41+VIII!N41+IX!N41+XIV!N41+X!N41+XI!N41+XII!N41+RM!N41+SI!N41</f>
        <v>0</v>
      </c>
      <c r="O41" s="44"/>
      <c r="P41" s="74"/>
    </row>
    <row r="42" spans="1:16" s="3" customFormat="1" ht="15" customHeight="1" x14ac:dyDescent="0.2">
      <c r="A42" s="120"/>
      <c r="B42" s="123"/>
      <c r="C42" s="84" t="s">
        <v>56</v>
      </c>
      <c r="D42" s="35">
        <f>+XV!D42+I!D42+II!D42+III!D42+IV!D42+V!D42+VI!D42+VII!D42+XVI!D42+VIII!D42+IX!D42+XIV!D42+X!D42+XI!D42+XII!D42+RM!D42+SI!D42</f>
        <v>-10572</v>
      </c>
      <c r="E42" s="35"/>
      <c r="F42" s="35"/>
      <c r="G42" s="68"/>
      <c r="H42" s="43">
        <f>+XV!H42+I!H42+II!H42+III!H42+IV!H42+V!H42+VI!H42+VII!H42+XVI!H42+VIII!H42+IX!H42+XIV!H42+X!H42+XI!H42+XII!H42+RM!H42+SI!H42</f>
        <v>-3409</v>
      </c>
      <c r="I42" s="44"/>
      <c r="J42" s="74"/>
      <c r="K42" s="35">
        <f>+XV!K42+I!K42+II!K42+III!K42+IV!K42+V!K42+VI!K42+VII!K42+XVI!K42+VIII!K42+IX!K42+XIV!K42+X!K42+XI!K42+XII!K42+RM!K42+SI!K42</f>
        <v>-7163</v>
      </c>
      <c r="L42" s="35"/>
      <c r="M42" s="68"/>
      <c r="N42" s="35">
        <f>+XV!N42+I!N42+II!N42+III!N42+IV!N42+V!N42+VI!N42+VII!N42+XVI!N42+VIII!N42+IX!N42+XIV!N42+X!N42+XI!N42+XII!N42+RM!N42+SI!N42</f>
        <v>0</v>
      </c>
      <c r="O42" s="44"/>
      <c r="P42" s="74"/>
    </row>
    <row r="43" spans="1:16" s="3" customFormat="1" ht="15" customHeight="1" x14ac:dyDescent="0.2">
      <c r="A43" s="121"/>
      <c r="B43" s="124"/>
      <c r="C43" s="85" t="s">
        <v>9</v>
      </c>
      <c r="D43" s="46">
        <f>+XV!D43+I!D43+II!D43+III!D43+IV!D43+V!D43+VI!D43+VII!D43+XVI!D43+VIII!D43+IX!D43+XIV!D43+X!D43+XI!D43+XII!D43+RM!D43+SI!D43</f>
        <v>-38072</v>
      </c>
      <c r="E43" s="46"/>
      <c r="F43" s="46"/>
      <c r="G43" s="67"/>
      <c r="H43" s="87">
        <f>+XV!H43+I!H43+II!H43+III!H43+IV!H43+V!H43+VI!H43+VII!H43+XVI!H43+VIII!H43+IX!H43+XIV!H43+X!H43+XI!H43+XII!H43+RM!H43+SI!H43</f>
        <v>-9038</v>
      </c>
      <c r="I43" s="46"/>
      <c r="J43" s="75"/>
      <c r="K43" s="46">
        <f>+XV!K43+I!K43+II!K43+III!K43+IV!K43+V!K43+VI!K43+VII!K43+XVI!K43+VIII!K43+IX!K43+XIV!K43+X!K43+XI!K43+XII!K43+RM!K43+SI!K43</f>
        <v>-29034</v>
      </c>
      <c r="L43" s="46"/>
      <c r="M43" s="67"/>
      <c r="N43" s="46">
        <f>+XV!N43+I!N43+II!N43+III!N43+IV!N43+V!N43+VI!N43+VII!N43+XVI!N43+VIII!N43+IX!N43+XIV!N43+X!N43+XI!N43+XII!N43+RM!N43+SI!N43</f>
        <v>0</v>
      </c>
      <c r="O43" s="46"/>
      <c r="P43" s="75"/>
    </row>
    <row r="44" spans="1:16" ht="15" customHeight="1" x14ac:dyDescent="0.2">
      <c r="A44" s="119">
        <v>4</v>
      </c>
      <c r="B44" s="122" t="s">
        <v>59</v>
      </c>
      <c r="C44" s="84" t="s">
        <v>46</v>
      </c>
      <c r="D44" s="44">
        <f>+XV!D44+I!D44+II!D44+III!D44+IV!D44+V!D44+VI!D44+VII!D44+XVI!D44+VIII!D44+IX!D44+XIV!D44+X!D44+XI!D44+XII!D44+RM!D44+SI!D44</f>
        <v>6</v>
      </c>
      <c r="E44" s="53"/>
      <c r="F44" s="44"/>
      <c r="G44" s="66"/>
      <c r="H44" s="43">
        <f>+XV!H44+I!H44+II!H44+III!H44+IV!H44+V!H44+VI!H44+VII!H44+XVI!H44+VIII!H44+IX!H44+XIV!H44+X!H44+XI!H44+XII!H44+RM!H44+SI!H44</f>
        <v>2</v>
      </c>
      <c r="I44" s="44"/>
      <c r="J44" s="74"/>
      <c r="K44" s="44">
        <f>+XV!K44+I!K44+II!K44+III!K44+IV!K44+V!K44+VI!K44+VII!K44+XVI!K44+VIII!K44+IX!K44+XIV!K44+X!K44+XI!K44+XII!K44+RM!K44+SI!K44</f>
        <v>4</v>
      </c>
      <c r="L44" s="44"/>
      <c r="M44" s="66"/>
      <c r="N44" s="44">
        <f>+XV!N44+I!N44+II!N44+III!N44+IV!N44+V!N44+VI!N44+VII!N44+XVI!N44+VIII!N44+IX!N44+XIV!N44+X!N44+XI!N44+XII!N44+RM!N44+SI!N44</f>
        <v>0</v>
      </c>
      <c r="O44" s="44"/>
      <c r="P44" s="74"/>
    </row>
    <row r="45" spans="1:16" ht="15" customHeight="1" x14ac:dyDescent="0.2">
      <c r="A45" s="120"/>
      <c r="B45" s="123"/>
      <c r="C45" s="84" t="s">
        <v>47</v>
      </c>
      <c r="D45" s="44">
        <f>+XV!D45+I!D45+II!D45+III!D45+IV!D45+V!D45+VI!D45+VII!D45+XVI!D45+VIII!D45+IX!D45+XIV!D45+X!D45+XI!D45+XII!D45+RM!D45+SI!D45</f>
        <v>402</v>
      </c>
      <c r="E45" s="53"/>
      <c r="F45" s="44"/>
      <c r="G45" s="66"/>
      <c r="H45" s="43">
        <f>+XV!H45+I!H45+II!H45+III!H45+IV!H45+V!H45+VI!H45+VII!H45+XVI!H45+VIII!H45+IX!H45+XIV!H45+X!H45+XI!H45+XII!H45+RM!H45+SI!H45</f>
        <v>116</v>
      </c>
      <c r="I45" s="44"/>
      <c r="J45" s="74"/>
      <c r="K45" s="44">
        <f>+XV!K45+I!K45+II!K45+III!K45+IV!K45+V!K45+VI!K45+VII!K45+XVI!K45+VIII!K45+IX!K45+XIV!K45+X!K45+XI!K45+XII!K45+RM!K45+SI!K45</f>
        <v>286</v>
      </c>
      <c r="L45" s="44"/>
      <c r="M45" s="66"/>
      <c r="N45" s="44">
        <f>+XV!N45+I!N45+II!N45+III!N45+IV!N45+V!N45+VI!N45+VII!N45+XVI!N45+VIII!N45+IX!N45+XIV!N45+X!N45+XI!N45+XII!N45+RM!N45+SI!N45</f>
        <v>0</v>
      </c>
      <c r="O45" s="44"/>
      <c r="P45" s="74"/>
    </row>
    <row r="46" spans="1:16" ht="15" customHeight="1" x14ac:dyDescent="0.2">
      <c r="A46" s="120"/>
      <c r="B46" s="123"/>
      <c r="C46" s="84" t="s">
        <v>48</v>
      </c>
      <c r="D46" s="44">
        <f>+XV!D46+I!D46+II!D46+III!D46+IV!D46+V!D46+VI!D46+VII!D46+XVI!D46+VIII!D46+IX!D46+XIV!D46+X!D46+XI!D46+XII!D46+RM!D46+SI!D46</f>
        <v>6526</v>
      </c>
      <c r="E46" s="53"/>
      <c r="F46" s="44"/>
      <c r="G46" s="66"/>
      <c r="H46" s="43">
        <f>+XV!H46+I!H46+II!H46+III!H46+IV!H46+V!H46+VI!H46+VII!H46+XVI!H46+VIII!H46+IX!H46+XIV!H46+X!H46+XI!H46+XII!H46+RM!H46+SI!H46</f>
        <v>2559</v>
      </c>
      <c r="I46" s="44"/>
      <c r="J46" s="74"/>
      <c r="K46" s="44">
        <f>+XV!K46+I!K46+II!K46+III!K46+IV!K46+V!K46+VI!K46+VII!K46+XVI!K46+VIII!K46+IX!K46+XIV!K46+X!K46+XI!K46+XII!K46+RM!K46+SI!K46</f>
        <v>3967</v>
      </c>
      <c r="L46" s="44"/>
      <c r="M46" s="66"/>
      <c r="N46" s="44">
        <f>+XV!N46+I!N46+II!N46+III!N46+IV!N46+V!N46+VI!N46+VII!N46+XVI!N46+VIII!N46+IX!N46+XIV!N46+X!N46+XI!N46+XII!N46+RM!N46+SI!N46</f>
        <v>0</v>
      </c>
      <c r="O46" s="44"/>
      <c r="P46" s="74"/>
    </row>
    <row r="47" spans="1:16" ht="15" customHeight="1" x14ac:dyDescent="0.2">
      <c r="A47" s="120"/>
      <c r="B47" s="123"/>
      <c r="C47" s="84" t="s">
        <v>49</v>
      </c>
      <c r="D47" s="44">
        <f>+XV!D47+I!D47+II!D47+III!D47+IV!D47+V!D47+VI!D47+VII!D47+XVI!D47+VIII!D47+IX!D47+XIV!D47+X!D47+XI!D47+XII!D47+RM!D47+SI!D47</f>
        <v>18220</v>
      </c>
      <c r="E47" s="53"/>
      <c r="F47" s="44"/>
      <c r="G47" s="66"/>
      <c r="H47" s="43">
        <f>+XV!H47+I!H47+II!H47+III!H47+IV!H47+V!H47+VI!H47+VII!H47+XVI!H47+VIII!H47+IX!H47+XIV!H47+X!H47+XI!H47+XII!H47+RM!H47+SI!H47</f>
        <v>7192</v>
      </c>
      <c r="I47" s="44"/>
      <c r="J47" s="74"/>
      <c r="K47" s="44">
        <f>+XV!K47+I!K47+II!K47+III!K47+IV!K47+V!K47+VI!K47+VII!K47+XVI!K47+VIII!K47+IX!K47+XIV!K47+X!K47+XI!K47+XII!K47+RM!K47+SI!K47</f>
        <v>11028</v>
      </c>
      <c r="L47" s="44"/>
      <c r="M47" s="66"/>
      <c r="N47" s="44">
        <f>+XV!N47+I!N47+II!N47+III!N47+IV!N47+V!N47+VI!N47+VII!N47+XVI!N47+VIII!N47+IX!N47+XIV!N47+X!N47+XI!N47+XII!N47+RM!N47+SI!N47</f>
        <v>0</v>
      </c>
      <c r="O47" s="44"/>
      <c r="P47" s="74"/>
    </row>
    <row r="48" spans="1:16" ht="15" customHeight="1" x14ac:dyDescent="0.2">
      <c r="A48" s="120"/>
      <c r="B48" s="123"/>
      <c r="C48" s="84" t="s">
        <v>50</v>
      </c>
      <c r="D48" s="44">
        <f>+XV!D48+I!D48+II!D48+III!D48+IV!D48+V!D48+VI!D48+VII!D48+XVI!D48+VIII!D48+IX!D48+XIV!D48+X!D48+XI!D48+XII!D48+RM!D48+SI!D48</f>
        <v>20033</v>
      </c>
      <c r="E48" s="53"/>
      <c r="F48" s="44"/>
      <c r="G48" s="66"/>
      <c r="H48" s="43">
        <f>+XV!H48+I!H48+II!H48+III!H48+IV!H48+V!H48+VI!H48+VII!H48+XVI!H48+VIII!H48+IX!H48+XIV!H48+X!H48+XI!H48+XII!H48+RM!H48+SI!H48</f>
        <v>7349</v>
      </c>
      <c r="I48" s="44"/>
      <c r="J48" s="74"/>
      <c r="K48" s="44">
        <f>+XV!K48+I!K48+II!K48+III!K48+IV!K48+V!K48+VI!K48+VII!K48+XVI!K48+VIII!K48+IX!K48+XIV!K48+X!K48+XI!K48+XII!K48+RM!K48+SI!K48</f>
        <v>12684</v>
      </c>
      <c r="L48" s="44"/>
      <c r="M48" s="66"/>
      <c r="N48" s="44">
        <f>+XV!N48+I!N48+II!N48+III!N48+IV!N48+V!N48+VI!N48+VII!N48+XVI!N48+VIII!N48+IX!N48+XIV!N48+X!N48+XI!N48+XII!N48+RM!N48+SI!N48</f>
        <v>0</v>
      </c>
      <c r="O48" s="44"/>
      <c r="P48" s="74"/>
    </row>
    <row r="49" spans="1:16" ht="15" customHeight="1" x14ac:dyDescent="0.2">
      <c r="A49" s="120"/>
      <c r="B49" s="123"/>
      <c r="C49" s="84" t="s">
        <v>51</v>
      </c>
      <c r="D49" s="44">
        <f>+XV!D49+I!D49+II!D49+III!D49+IV!D49+V!D49+VI!D49+VII!D49+XVI!D49+VIII!D49+IX!D49+XIV!D49+X!D49+XI!D49+XII!D49+RM!D49+SI!D49</f>
        <v>15480</v>
      </c>
      <c r="E49" s="53"/>
      <c r="F49" s="44"/>
      <c r="G49" s="66"/>
      <c r="H49" s="43">
        <f>+XV!H49+I!H49+II!H49+III!H49+IV!H49+V!H49+VI!H49+VII!H49+XVI!H49+VIII!H49+IX!H49+XIV!H49+X!H49+XI!H49+XII!H49+RM!H49+SI!H49</f>
        <v>5690</v>
      </c>
      <c r="I49" s="44"/>
      <c r="J49" s="74"/>
      <c r="K49" s="44">
        <f>+XV!K49+I!K49+II!K49+III!K49+IV!K49+V!K49+VI!K49+VII!K49+XVI!K49+VIII!K49+IX!K49+XIV!K49+X!K49+XI!K49+XII!K49+RM!K49+SI!K49</f>
        <v>9790</v>
      </c>
      <c r="L49" s="44"/>
      <c r="M49" s="66"/>
      <c r="N49" s="44">
        <f>+XV!N49+I!N49+II!N49+III!N49+IV!N49+V!N49+VI!N49+VII!N49+XVI!N49+VIII!N49+IX!N49+XIV!N49+X!N49+XI!N49+XII!N49+RM!N49+SI!N49</f>
        <v>0</v>
      </c>
      <c r="O49" s="44"/>
      <c r="P49" s="74"/>
    </row>
    <row r="50" spans="1:16" s="3" customFormat="1" ht="15" customHeight="1" x14ac:dyDescent="0.2">
      <c r="A50" s="120"/>
      <c r="B50" s="123"/>
      <c r="C50" s="84" t="s">
        <v>52</v>
      </c>
      <c r="D50" s="35">
        <f>+XV!D50+I!D50+II!D50+III!D50+IV!D50+V!D50+VI!D50+VII!D50+XVI!D50+VIII!D50+IX!D50+XIV!D50+X!D50+XI!D50+XII!D50+RM!D50+SI!D50</f>
        <v>9968</v>
      </c>
      <c r="E50" s="55"/>
      <c r="F50" s="35"/>
      <c r="G50" s="68"/>
      <c r="H50" s="43">
        <f>+XV!H50+I!H50+II!H50+III!H50+IV!H50+V!H50+VI!H50+VII!H50+XVI!H50+VIII!H50+IX!H50+XIV!H50+X!H50+XI!H50+XII!H50+RM!H50+SI!H50</f>
        <v>3503</v>
      </c>
      <c r="I50" s="44"/>
      <c r="J50" s="74"/>
      <c r="K50" s="35">
        <f>+XV!K50+I!K50+II!K50+III!K50+IV!K50+V!K50+VI!K50+VII!K50+XVI!K50+VIII!K50+IX!K50+XIV!K50+X!K50+XI!K50+XII!K50+RM!K50+SI!K50</f>
        <v>6465</v>
      </c>
      <c r="L50" s="35"/>
      <c r="M50" s="68"/>
      <c r="N50" s="35">
        <f>+XV!N50+I!N50+II!N50+III!N50+IV!N50+V!N50+VI!N50+VII!N50+XVI!N50+VIII!N50+IX!N50+XIV!N50+X!N50+XI!N50+XII!N50+RM!N50+SI!N50</f>
        <v>0</v>
      </c>
      <c r="O50" s="44"/>
      <c r="P50" s="74"/>
    </row>
    <row r="51" spans="1:16" ht="15" customHeight="1" x14ac:dyDescent="0.2">
      <c r="A51" s="120"/>
      <c r="B51" s="123"/>
      <c r="C51" s="84" t="s">
        <v>53</v>
      </c>
      <c r="D51" s="44">
        <f>+XV!D51+I!D51+II!D51+III!D51+IV!D51+V!D51+VI!D51+VII!D51+XVI!D51+VIII!D51+IX!D51+XIV!D51+X!D51+XI!D51+XII!D51+RM!D51+SI!D51</f>
        <v>6374</v>
      </c>
      <c r="E51" s="53"/>
      <c r="F51" s="44"/>
      <c r="G51" s="66"/>
      <c r="H51" s="43">
        <f>+XV!H51+I!H51+II!H51+III!H51+IV!H51+V!H51+VI!H51+VII!H51+XVI!H51+VIII!H51+IX!H51+XIV!H51+X!H51+XI!H51+XII!H51+RM!H51+SI!H51</f>
        <v>2213</v>
      </c>
      <c r="I51" s="44"/>
      <c r="J51" s="74"/>
      <c r="K51" s="44">
        <f>+XV!K51+I!K51+II!K51+III!K51+IV!K51+V!K51+VI!K51+VII!K51+XVI!K51+VIII!K51+IX!K51+XIV!K51+X!K51+XI!K51+XII!K51+RM!K51+SI!K51</f>
        <v>4161</v>
      </c>
      <c r="L51" s="44"/>
      <c r="M51" s="66"/>
      <c r="N51" s="44">
        <f>+XV!N51+I!N51+II!N51+III!N51+IV!N51+V!N51+VI!N51+VII!N51+XVI!N51+VIII!N51+IX!N51+XIV!N51+X!N51+XI!N51+XII!N51+RM!N51+SI!N51</f>
        <v>0</v>
      </c>
      <c r="O51" s="44"/>
      <c r="P51" s="74"/>
    </row>
    <row r="52" spans="1:16" ht="15" customHeight="1" x14ac:dyDescent="0.2">
      <c r="A52" s="120"/>
      <c r="B52" s="123"/>
      <c r="C52" s="84" t="s">
        <v>54</v>
      </c>
      <c r="D52" s="44">
        <f>+XV!D52+I!D52+II!D52+III!D52+IV!D52+V!D52+VI!D52+VII!D52+XVI!D52+VIII!D52+IX!D52+XIV!D52+X!D52+XI!D52+XII!D52+RM!D52+SI!D52</f>
        <v>2589</v>
      </c>
      <c r="E52" s="53"/>
      <c r="F52" s="44"/>
      <c r="G52" s="66"/>
      <c r="H52" s="43">
        <f>+XV!H52+I!H52+II!H52+III!H52+IV!H52+V!H52+VI!H52+VII!H52+XVI!H52+VIII!H52+IX!H52+XIV!H52+X!H52+XI!H52+XII!H52+RM!H52+SI!H52</f>
        <v>874</v>
      </c>
      <c r="I52" s="44"/>
      <c r="J52" s="74"/>
      <c r="K52" s="44">
        <f>+XV!K52+I!K52+II!K52+III!K52+IV!K52+V!K52+VI!K52+VII!K52+XVI!K52+VIII!K52+IX!K52+XIV!K52+X!K52+XI!K52+XII!K52+RM!K52+SI!K52</f>
        <v>1715</v>
      </c>
      <c r="L52" s="44"/>
      <c r="M52" s="66"/>
      <c r="N52" s="44">
        <f>+XV!N52+I!N52+II!N52+III!N52+IV!N52+V!N52+VI!N52+VII!N52+XVI!N52+VIII!N52+IX!N52+XIV!N52+X!N52+XI!N52+XII!N52+RM!N52+SI!N52</f>
        <v>0</v>
      </c>
      <c r="O52" s="44"/>
      <c r="P52" s="74"/>
    </row>
    <row r="53" spans="1:16" ht="15" customHeight="1" x14ac:dyDescent="0.2">
      <c r="A53" s="120"/>
      <c r="B53" s="123"/>
      <c r="C53" s="84" t="s">
        <v>55</v>
      </c>
      <c r="D53" s="44">
        <f>+XV!D53+I!D53+II!D53+III!D53+IV!D53+V!D53+VI!D53+VII!D53+XVI!D53+VIII!D53+IX!D53+XIV!D53+X!D53+XI!D53+XII!D53+RM!D53+SI!D53</f>
        <v>1220</v>
      </c>
      <c r="E53" s="53"/>
      <c r="F53" s="44"/>
      <c r="G53" s="66"/>
      <c r="H53" s="43">
        <f>+XV!H53+I!H53+II!H53+III!H53+IV!H53+V!H53+VI!H53+VII!H53+XVI!H53+VIII!H53+IX!H53+XIV!H53+X!H53+XI!H53+XII!H53+RM!H53+SI!H53</f>
        <v>445</v>
      </c>
      <c r="I53" s="44"/>
      <c r="J53" s="74"/>
      <c r="K53" s="44">
        <f>+XV!K53+I!K53+II!K53+III!K53+IV!K53+V!K53+VI!K53+VII!K53+XVI!K53+VIII!K53+IX!K53+XIV!K53+X!K53+XI!K53+XII!K53+RM!K53+SI!K53</f>
        <v>775</v>
      </c>
      <c r="L53" s="44"/>
      <c r="M53" s="66"/>
      <c r="N53" s="44">
        <f>+XV!N53+I!N53+II!N53+III!N53+IV!N53+V!N53+VI!N53+VII!N53+XVI!N53+VIII!N53+IX!N53+XIV!N53+X!N53+XI!N53+XII!N53+RM!N53+SI!N53</f>
        <v>0</v>
      </c>
      <c r="O53" s="44"/>
      <c r="P53" s="74"/>
    </row>
    <row r="54" spans="1:16" s="3" customFormat="1" ht="15" customHeight="1" x14ac:dyDescent="0.2">
      <c r="A54" s="120"/>
      <c r="B54" s="123"/>
      <c r="C54" s="84" t="s">
        <v>56</v>
      </c>
      <c r="D54" s="35">
        <f>+XV!D54+I!D54+II!D54+III!D54+IV!D54+V!D54+VI!D54+VII!D54+XVI!D54+VIII!D54+IX!D54+XIV!D54+X!D54+XI!D54+XII!D54+RM!D54+SI!D54</f>
        <v>386</v>
      </c>
      <c r="E54" s="55"/>
      <c r="F54" s="35"/>
      <c r="G54" s="68"/>
      <c r="H54" s="43">
        <f>+XV!H54+I!H54+II!H54+III!H54+IV!H54+V!H54+VI!H54+VII!H54+XVI!H54+VIII!H54+IX!H54+XIV!H54+X!H54+XI!H54+XII!H54+RM!H54+SI!H54</f>
        <v>127</v>
      </c>
      <c r="I54" s="44"/>
      <c r="J54" s="74"/>
      <c r="K54" s="35">
        <f>+XV!K54+I!K54+II!K54+III!K54+IV!K54+V!K54+VI!K54+VII!K54+XVI!K54+VIII!K54+IX!K54+XIV!K54+X!K54+XI!K54+XII!K54+RM!K54+SI!K54</f>
        <v>259</v>
      </c>
      <c r="L54" s="35"/>
      <c r="M54" s="68"/>
      <c r="N54" s="35">
        <f>+XV!N54+I!N54+II!N54+III!N54+IV!N54+V!N54+VI!N54+VII!N54+XVI!N54+VIII!N54+IX!N54+XIV!N54+X!N54+XI!N54+XII!N54+RM!N54+SI!N54</f>
        <v>0</v>
      </c>
      <c r="O54" s="44"/>
      <c r="P54" s="74"/>
    </row>
    <row r="55" spans="1:16" s="3" customFormat="1" ht="15" customHeight="1" x14ac:dyDescent="0.2">
      <c r="A55" s="121"/>
      <c r="B55" s="124"/>
      <c r="C55" s="85" t="s">
        <v>9</v>
      </c>
      <c r="D55" s="46">
        <f>+XV!D55+I!D55+II!D55+III!D55+IV!D55+V!D55+VI!D55+VII!D55+XVI!D55+VIII!D55+IX!D55+XIV!D55+X!D55+XI!D55+XII!D55+RM!D55+SI!D55</f>
        <v>81204</v>
      </c>
      <c r="E55" s="54"/>
      <c r="F55" s="46"/>
      <c r="G55" s="67"/>
      <c r="H55" s="87">
        <f>+XV!H55+I!H55+II!H55+III!H55+IV!H55+V!H55+VI!H55+VII!H55+XVI!H55+VIII!H55+IX!H55+XIV!H55+X!H55+XI!H55+XII!H55+RM!H55+SI!H55</f>
        <v>30070</v>
      </c>
      <c r="I55" s="46"/>
      <c r="J55" s="75"/>
      <c r="K55" s="46">
        <f>+XV!K55+I!K55+II!K55+III!K55+IV!K55+V!K55+VI!K55+VII!K55+XVI!K55+VIII!K55+IX!K55+XIV!K55+X!K55+XI!K55+XII!K55+RM!K55+SI!K55</f>
        <v>51134</v>
      </c>
      <c r="L55" s="46"/>
      <c r="M55" s="67"/>
      <c r="N55" s="46">
        <f>+XV!N55+I!N55+II!N55+III!N55+IV!N55+V!N55+VI!N55+VII!N55+XVI!N55+VIII!N55+IX!N55+XIV!N55+X!N55+XI!N55+XII!N55+RM!N55+SI!N55</f>
        <v>0</v>
      </c>
      <c r="O55" s="46"/>
      <c r="P55" s="75"/>
    </row>
    <row r="56" spans="1:16" ht="15" customHeight="1" x14ac:dyDescent="0.2">
      <c r="A56" s="119">
        <v>5</v>
      </c>
      <c r="B56" s="122" t="s">
        <v>60</v>
      </c>
      <c r="C56" s="84" t="s">
        <v>46</v>
      </c>
      <c r="D56" s="44">
        <f>+XV!D56+I!D56+II!D56+III!D56+IV!D56+V!D56+VI!D56+VII!D56+XVI!D56+VIII!D56+IX!D56+XIV!D56+X!D56+XI!D56+XII!D56+RM!D56+SI!D56</f>
        <v>1657</v>
      </c>
      <c r="E56" s="53"/>
      <c r="F56" s="44"/>
      <c r="G56" s="66"/>
      <c r="H56" s="43">
        <f>+XV!H56+I!H56+II!H56+III!H56+IV!H56+V!H56+VI!H56+VII!H56+XVI!H56+VIII!H56+IX!H56+XIV!H56+X!H56+XI!H56+XII!H56+RM!H56+SI!H56</f>
        <v>767</v>
      </c>
      <c r="I56" s="44"/>
      <c r="J56" s="74"/>
      <c r="K56" s="44">
        <f>+XV!K56+I!K56+II!K56+III!K56+IV!K56+V!K56+VI!K56+VII!K56+XVI!K56+VIII!K56+IX!K56+XIV!K56+X!K56+XI!K56+XII!K56+RM!K56+SI!K56</f>
        <v>890</v>
      </c>
      <c r="L56" s="44"/>
      <c r="M56" s="66"/>
      <c r="N56" s="44">
        <f>+XV!N56+I!N56+II!N56+III!N56+IV!N56+V!N56+VI!N56+VII!N56+XVI!N56+VIII!N56+IX!N56+XIV!N56+X!N56+XI!N56+XII!N56+RM!N56+SI!N56</f>
        <v>0</v>
      </c>
      <c r="O56" s="44"/>
      <c r="P56" s="74"/>
    </row>
    <row r="57" spans="1:16" ht="15" customHeight="1" x14ac:dyDescent="0.2">
      <c r="A57" s="120"/>
      <c r="B57" s="123"/>
      <c r="C57" s="84" t="s">
        <v>47</v>
      </c>
      <c r="D57" s="44">
        <f>+XV!D57+I!D57+II!D57+III!D57+IV!D57+V!D57+VI!D57+VII!D57+XVI!D57+VIII!D57+IX!D57+XIV!D57+X!D57+XI!D57+XII!D57+RM!D57+SI!D57</f>
        <v>10613</v>
      </c>
      <c r="E57" s="53"/>
      <c r="F57" s="44"/>
      <c r="G57" s="66"/>
      <c r="H57" s="43">
        <f>+XV!H57+I!H57+II!H57+III!H57+IV!H57+V!H57+VI!H57+VII!H57+XVI!H57+VIII!H57+IX!H57+XIV!H57+X!H57+XI!H57+XII!H57+RM!H57+SI!H57</f>
        <v>4343</v>
      </c>
      <c r="I57" s="44"/>
      <c r="J57" s="74"/>
      <c r="K57" s="44">
        <f>+XV!K57+I!K57+II!K57+III!K57+IV!K57+V!K57+VI!K57+VII!K57+XVI!K57+VIII!K57+IX!K57+XIV!K57+X!K57+XI!K57+XII!K57+RM!K57+SI!K57</f>
        <v>6270</v>
      </c>
      <c r="L57" s="44"/>
      <c r="M57" s="66"/>
      <c r="N57" s="44">
        <f>+XV!N57+I!N57+II!N57+III!N57+IV!N57+V!N57+VI!N57+VII!N57+XVI!N57+VIII!N57+IX!N57+XIV!N57+X!N57+XI!N57+XII!N57+RM!N57+SI!N57</f>
        <v>0</v>
      </c>
      <c r="O57" s="44"/>
      <c r="P57" s="74"/>
    </row>
    <row r="58" spans="1:16" ht="15" customHeight="1" x14ac:dyDescent="0.2">
      <c r="A58" s="120"/>
      <c r="B58" s="123"/>
      <c r="C58" s="84" t="s">
        <v>48</v>
      </c>
      <c r="D58" s="44">
        <f>+XV!D58+I!D58+II!D58+III!D58+IV!D58+V!D58+VI!D58+VII!D58+XVI!D58+VIII!D58+IX!D58+XIV!D58+X!D58+XI!D58+XII!D58+RM!D58+SI!D58</f>
        <v>84113</v>
      </c>
      <c r="E58" s="53"/>
      <c r="F58" s="44"/>
      <c r="G58" s="66"/>
      <c r="H58" s="43">
        <f>+XV!H58+I!H58+II!H58+III!H58+IV!H58+V!H58+VI!H58+VII!H58+XVI!H58+VIII!H58+IX!H58+XIV!H58+X!H58+XI!H58+XII!H58+RM!H58+SI!H58</f>
        <v>37497</v>
      </c>
      <c r="I58" s="44"/>
      <c r="J58" s="74"/>
      <c r="K58" s="44">
        <f>+XV!K58+I!K58+II!K58+III!K58+IV!K58+V!K58+VI!K58+VII!K58+XVI!K58+VIII!K58+IX!K58+XIV!K58+X!K58+XI!K58+XII!K58+RM!K58+SI!K58</f>
        <v>46616</v>
      </c>
      <c r="L58" s="44"/>
      <c r="M58" s="66"/>
      <c r="N58" s="44">
        <f>+XV!N58+I!N58+II!N58+III!N58+IV!N58+V!N58+VI!N58+VII!N58+XVI!N58+VIII!N58+IX!N58+XIV!N58+X!N58+XI!N58+XII!N58+RM!N58+SI!N58</f>
        <v>0</v>
      </c>
      <c r="O58" s="44"/>
      <c r="P58" s="74"/>
    </row>
    <row r="59" spans="1:16" ht="15" customHeight="1" x14ac:dyDescent="0.2">
      <c r="A59" s="120"/>
      <c r="B59" s="123"/>
      <c r="C59" s="84" t="s">
        <v>49</v>
      </c>
      <c r="D59" s="44">
        <f>+XV!D59+I!D59+II!D59+III!D59+IV!D59+V!D59+VI!D59+VII!D59+XVI!D59+VIII!D59+IX!D59+XIV!D59+X!D59+XI!D59+XII!D59+RM!D59+SI!D59</f>
        <v>189036</v>
      </c>
      <c r="E59" s="53"/>
      <c r="F59" s="44"/>
      <c r="G59" s="66"/>
      <c r="H59" s="43">
        <f>+XV!H59+I!H59+II!H59+III!H59+IV!H59+V!H59+VI!H59+VII!H59+XVI!H59+VIII!H59+IX!H59+XIV!H59+X!H59+XI!H59+XII!H59+RM!H59+SI!H59</f>
        <v>82376</v>
      </c>
      <c r="I59" s="44"/>
      <c r="J59" s="74"/>
      <c r="K59" s="44">
        <f>+XV!K59+I!K59+II!K59+III!K59+IV!K59+V!K59+VI!K59+VII!K59+XVI!K59+VIII!K59+IX!K59+XIV!K59+X!K59+XI!K59+XII!K59+RM!K59+SI!K59</f>
        <v>106660</v>
      </c>
      <c r="L59" s="44"/>
      <c r="M59" s="66"/>
      <c r="N59" s="44">
        <f>+XV!N59+I!N59+II!N59+III!N59+IV!N59+V!N59+VI!N59+VII!N59+XVI!N59+VIII!N59+IX!N59+XIV!N59+X!N59+XI!N59+XII!N59+RM!N59+SI!N59</f>
        <v>0</v>
      </c>
      <c r="O59" s="44"/>
      <c r="P59" s="74"/>
    </row>
    <row r="60" spans="1:16" ht="15" customHeight="1" x14ac:dyDescent="0.2">
      <c r="A60" s="120"/>
      <c r="B60" s="123"/>
      <c r="C60" s="84" t="s">
        <v>50</v>
      </c>
      <c r="D60" s="44">
        <f>+XV!D60+I!D60+II!D60+III!D60+IV!D60+V!D60+VI!D60+VII!D60+XVI!D60+VIII!D60+IX!D60+XIV!D60+X!D60+XI!D60+XII!D60+RM!D60+SI!D60</f>
        <v>248102</v>
      </c>
      <c r="E60" s="53"/>
      <c r="F60" s="44"/>
      <c r="G60" s="66"/>
      <c r="H60" s="43">
        <f>+XV!H60+I!H60+II!H60+III!H60+IV!H60+V!H60+VI!H60+VII!H60+XVI!H60+VIII!H60+IX!H60+XIV!H60+X!H60+XI!H60+XII!H60+RM!H60+SI!H60</f>
        <v>103651</v>
      </c>
      <c r="I60" s="44"/>
      <c r="J60" s="74"/>
      <c r="K60" s="44">
        <f>+XV!K60+I!K60+II!K60+III!K60+IV!K60+V!K60+VI!K60+VII!K60+XVI!K60+VIII!K60+IX!K60+XIV!K60+X!K60+XI!K60+XII!K60+RM!K60+SI!K60</f>
        <v>144451</v>
      </c>
      <c r="L60" s="44"/>
      <c r="M60" s="66"/>
      <c r="N60" s="44">
        <f>+XV!N60+I!N60+II!N60+III!N60+IV!N60+V!N60+VI!N60+VII!N60+XVI!N60+VIII!N60+IX!N60+XIV!N60+X!N60+XI!N60+XII!N60+RM!N60+SI!N60</f>
        <v>0</v>
      </c>
      <c r="O60" s="44"/>
      <c r="P60" s="74"/>
    </row>
    <row r="61" spans="1:16" ht="15" customHeight="1" x14ac:dyDescent="0.2">
      <c r="A61" s="120"/>
      <c r="B61" s="123"/>
      <c r="C61" s="84" t="s">
        <v>51</v>
      </c>
      <c r="D61" s="44">
        <f>+XV!D61+I!D61+II!D61+III!D61+IV!D61+V!D61+VI!D61+VII!D61+XVI!D61+VIII!D61+IX!D61+XIV!D61+X!D61+XI!D61+XII!D61+RM!D61+SI!D61</f>
        <v>220972</v>
      </c>
      <c r="E61" s="53"/>
      <c r="F61" s="44"/>
      <c r="G61" s="66"/>
      <c r="H61" s="43">
        <f>+XV!H61+I!H61+II!H61+III!H61+IV!H61+V!H61+VI!H61+VII!H61+XVI!H61+VIII!H61+IX!H61+XIV!H61+X!H61+XI!H61+XII!H61+RM!H61+SI!H61</f>
        <v>89263</v>
      </c>
      <c r="I61" s="44"/>
      <c r="J61" s="74"/>
      <c r="K61" s="44">
        <f>+XV!K61+I!K61+II!K61+III!K61+IV!K61+V!K61+VI!K61+VII!K61+XVI!K61+VIII!K61+IX!K61+XIV!K61+X!K61+XI!K61+XII!K61+RM!K61+SI!K61</f>
        <v>131709</v>
      </c>
      <c r="L61" s="44"/>
      <c r="M61" s="66"/>
      <c r="N61" s="44">
        <f>+XV!N61+I!N61+II!N61+III!N61+IV!N61+V!N61+VI!N61+VII!N61+XVI!N61+VIII!N61+IX!N61+XIV!N61+X!N61+XI!N61+XII!N61+RM!N61+SI!N61</f>
        <v>0</v>
      </c>
      <c r="O61" s="44"/>
      <c r="P61" s="74"/>
    </row>
    <row r="62" spans="1:16" s="3" customFormat="1" ht="15" customHeight="1" x14ac:dyDescent="0.2">
      <c r="A62" s="120"/>
      <c r="B62" s="123"/>
      <c r="C62" s="84" t="s">
        <v>52</v>
      </c>
      <c r="D62" s="35">
        <f>+XV!D62+I!D62+II!D62+III!D62+IV!D62+V!D62+VI!D62+VII!D62+XVI!D62+VIII!D62+IX!D62+XIV!D62+X!D62+XI!D62+XII!D62+RM!D62+SI!D62</f>
        <v>187496</v>
      </c>
      <c r="E62" s="55"/>
      <c r="F62" s="35"/>
      <c r="G62" s="68"/>
      <c r="H62" s="43">
        <f>+XV!H62+I!H62+II!H62+III!H62+IV!H62+V!H62+VI!H62+VII!H62+XVI!H62+VIII!H62+IX!H62+XIV!H62+X!H62+XI!H62+XII!H62+RM!H62+SI!H62</f>
        <v>74782</v>
      </c>
      <c r="I62" s="44"/>
      <c r="J62" s="74"/>
      <c r="K62" s="35">
        <f>+XV!K62+I!K62+II!K62+III!K62+IV!K62+V!K62+VI!K62+VII!K62+XVI!K62+VIII!K62+IX!K62+XIV!K62+X!K62+XI!K62+XII!K62+RM!K62+SI!K62</f>
        <v>112714</v>
      </c>
      <c r="L62" s="35"/>
      <c r="M62" s="68"/>
      <c r="N62" s="35">
        <f>+XV!N62+I!N62+II!N62+III!N62+IV!N62+V!N62+VI!N62+VII!N62+XVI!N62+VIII!N62+IX!N62+XIV!N62+X!N62+XI!N62+XII!N62+RM!N62+SI!N62</f>
        <v>0</v>
      </c>
      <c r="O62" s="44"/>
      <c r="P62" s="74"/>
    </row>
    <row r="63" spans="1:16" ht="15" customHeight="1" x14ac:dyDescent="0.2">
      <c r="A63" s="120"/>
      <c r="B63" s="123"/>
      <c r="C63" s="84" t="s">
        <v>53</v>
      </c>
      <c r="D63" s="44">
        <f>+XV!D63+I!D63+II!D63+III!D63+IV!D63+V!D63+VI!D63+VII!D63+XVI!D63+VIII!D63+IX!D63+XIV!D63+X!D63+XI!D63+XII!D63+RM!D63+SI!D63</f>
        <v>164464</v>
      </c>
      <c r="E63" s="53"/>
      <c r="F63" s="44"/>
      <c r="G63" s="66"/>
      <c r="H63" s="43">
        <f>+XV!H63+I!H63+II!H63+III!H63+IV!H63+V!H63+VI!H63+VII!H63+XVI!H63+VIII!H63+IX!H63+XIV!H63+X!H63+XI!H63+XII!H63+RM!H63+SI!H63</f>
        <v>65880</v>
      </c>
      <c r="I63" s="44"/>
      <c r="J63" s="74"/>
      <c r="K63" s="44">
        <f>+XV!K63+I!K63+II!K63+III!K63+IV!K63+V!K63+VI!K63+VII!K63+XVI!K63+VIII!K63+IX!K63+XIV!K63+X!K63+XI!K63+XII!K63+RM!K63+SI!K63</f>
        <v>98584</v>
      </c>
      <c r="L63" s="44"/>
      <c r="M63" s="66"/>
      <c r="N63" s="44">
        <f>+XV!N63+I!N63+II!N63+III!N63+IV!N63+V!N63+VI!N63+VII!N63+XVI!N63+VIII!N63+IX!N63+XIV!N63+X!N63+XI!N63+XII!N63+RM!N63+SI!N63</f>
        <v>0</v>
      </c>
      <c r="O63" s="44"/>
      <c r="P63" s="74"/>
    </row>
    <row r="64" spans="1:16" ht="15" customHeight="1" x14ac:dyDescent="0.2">
      <c r="A64" s="120"/>
      <c r="B64" s="123"/>
      <c r="C64" s="84" t="s">
        <v>54</v>
      </c>
      <c r="D64" s="44">
        <f>+XV!D64+I!D64+II!D64+III!D64+IV!D64+V!D64+VI!D64+VII!D64+XVI!D64+VIII!D64+IX!D64+XIV!D64+X!D64+XI!D64+XII!D64+RM!D64+SI!D64</f>
        <v>128526</v>
      </c>
      <c r="E64" s="53"/>
      <c r="F64" s="44"/>
      <c r="G64" s="66"/>
      <c r="H64" s="43">
        <f>+XV!H64+I!H64+II!H64+III!H64+IV!H64+V!H64+VI!H64+VII!H64+XVI!H64+VIII!H64+IX!H64+XIV!H64+X!H64+XI!H64+XII!H64+RM!H64+SI!H64</f>
        <v>50605</v>
      </c>
      <c r="I64" s="44"/>
      <c r="J64" s="74"/>
      <c r="K64" s="44">
        <f>+XV!K64+I!K64+II!K64+III!K64+IV!K64+V!K64+VI!K64+VII!K64+XVI!K64+VIII!K64+IX!K64+XIV!K64+X!K64+XI!K64+XII!K64+RM!K64+SI!K64</f>
        <v>77921</v>
      </c>
      <c r="L64" s="44"/>
      <c r="M64" s="66"/>
      <c r="N64" s="44">
        <f>+XV!N64+I!N64+II!N64+III!N64+IV!N64+V!N64+VI!N64+VII!N64+XVI!N64+VIII!N64+IX!N64+XIV!N64+X!N64+XI!N64+XII!N64+RM!N64+SI!N64</f>
        <v>0</v>
      </c>
      <c r="O64" s="44"/>
      <c r="P64" s="74"/>
    </row>
    <row r="65" spans="1:16" ht="15" customHeight="1" x14ac:dyDescent="0.2">
      <c r="A65" s="120"/>
      <c r="B65" s="123"/>
      <c r="C65" s="84" t="s">
        <v>55</v>
      </c>
      <c r="D65" s="44">
        <f>+XV!D65+I!D65+II!D65+III!D65+IV!D65+V!D65+VI!D65+VII!D65+XVI!D65+VIII!D65+IX!D65+XIV!D65+X!D65+XI!D65+XII!D65+RM!D65+SI!D65</f>
        <v>107329</v>
      </c>
      <c r="E65" s="53"/>
      <c r="F65" s="44"/>
      <c r="G65" s="66"/>
      <c r="H65" s="43">
        <f>+XV!H65+I!H65+II!H65+III!H65+IV!H65+V!H65+VI!H65+VII!H65+XVI!H65+VIII!H65+IX!H65+XIV!H65+X!H65+XI!H65+XII!H65+RM!H65+SI!H65</f>
        <v>41210</v>
      </c>
      <c r="I65" s="44"/>
      <c r="J65" s="74"/>
      <c r="K65" s="44">
        <f>+XV!K65+I!K65+II!K65+III!K65+IV!K65+V!K65+VI!K65+VII!K65+XVI!K65+VIII!K65+IX!K65+XIV!K65+X!K65+XI!K65+XII!K65+RM!K65+SI!K65</f>
        <v>66119</v>
      </c>
      <c r="L65" s="44"/>
      <c r="M65" s="66"/>
      <c r="N65" s="44">
        <f>+XV!N65+I!N65+II!N65+III!N65+IV!N65+V!N65+VI!N65+VII!N65+XVI!N65+VIII!N65+IX!N65+XIV!N65+X!N65+XI!N65+XII!N65+RM!N65+SI!N65</f>
        <v>0</v>
      </c>
      <c r="O65" s="44"/>
      <c r="P65" s="74"/>
    </row>
    <row r="66" spans="1:16" s="3" customFormat="1" ht="15" customHeight="1" x14ac:dyDescent="0.2">
      <c r="A66" s="120"/>
      <c r="B66" s="123"/>
      <c r="C66" s="84" t="s">
        <v>56</v>
      </c>
      <c r="D66" s="35">
        <f>+XV!D66+I!D66+II!D66+III!D66+IV!D66+V!D66+VI!D66+VII!D66+XVI!D66+VIII!D66+IX!D66+XIV!D66+X!D66+XI!D66+XII!D66+RM!D66+SI!D66</f>
        <v>213443</v>
      </c>
      <c r="E66" s="55"/>
      <c r="F66" s="35"/>
      <c r="G66" s="68"/>
      <c r="H66" s="43">
        <f>+XV!H66+I!H66+II!H66+III!H66+IV!H66+V!H66+VI!H66+VII!H66+XVI!H66+VIII!H66+IX!H66+XIV!H66+X!H66+XI!H66+XII!H66+RM!H66+SI!H66</f>
        <v>91187</v>
      </c>
      <c r="I66" s="44"/>
      <c r="J66" s="74"/>
      <c r="K66" s="35">
        <f>+XV!K66+I!K66+II!K66+III!K66+IV!K66+V!K66+VI!K66+VII!K66+XVI!K66+VIII!K66+IX!K66+XIV!K66+X!K66+XI!K66+XII!K66+RM!K66+SI!K66</f>
        <v>122256</v>
      </c>
      <c r="L66" s="35"/>
      <c r="M66" s="68"/>
      <c r="N66" s="35">
        <f>+XV!N66+I!N66+II!N66+III!N66+IV!N66+V!N66+VI!N66+VII!N66+XVI!N66+VIII!N66+IX!N66+XIV!N66+X!N66+XI!N66+XII!N66+RM!N66+SI!N66</f>
        <v>0</v>
      </c>
      <c r="O66" s="44"/>
      <c r="P66" s="74"/>
    </row>
    <row r="67" spans="1:16" s="3" customFormat="1" ht="15" customHeight="1" x14ac:dyDescent="0.2">
      <c r="A67" s="121"/>
      <c r="B67" s="124"/>
      <c r="C67" s="85" t="s">
        <v>9</v>
      </c>
      <c r="D67" s="46">
        <f>+XV!D67+I!D67+II!D67+III!D67+IV!D67+V!D67+VI!D67+VII!D67+XVI!D67+VIII!D67+IX!D67+XIV!D67+X!D67+XI!D67+XII!D67+RM!D67+SI!D67</f>
        <v>1555751</v>
      </c>
      <c r="E67" s="54"/>
      <c r="F67" s="46"/>
      <c r="G67" s="67"/>
      <c r="H67" s="87">
        <f>+XV!H67+I!H67+II!H67+III!H67+IV!H67+V!H67+VI!H67+VII!H67+XVI!H67+VIII!H67+IX!H67+XIV!H67+X!H67+XI!H67+XII!H67+RM!H67+SI!H67</f>
        <v>641561</v>
      </c>
      <c r="I67" s="46"/>
      <c r="J67" s="75"/>
      <c r="K67" s="46">
        <f>+XV!K67+I!K67+II!K67+III!K67+IV!K67+V!K67+VI!K67+VII!K67+XVI!K67+VIII!K67+IX!K67+XIV!K67+X!K67+XI!K67+XII!K67+RM!K67+SI!K67</f>
        <v>914190</v>
      </c>
      <c r="L67" s="46"/>
      <c r="M67" s="67"/>
      <c r="N67" s="46">
        <f>+XV!N67+I!N67+II!N67+III!N67+IV!N67+V!N67+VI!N67+VII!N67+XVI!N67+VIII!N67+IX!N67+XIV!N67+X!N67+XI!N67+XII!N67+RM!N67+SI!N67</f>
        <v>0</v>
      </c>
      <c r="O67" s="46"/>
      <c r="P67" s="75"/>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0" priority="48" operator="notEqual">
      <formula>H8+K8+N8</formula>
    </cfRule>
  </conditionalFormatting>
  <conditionalFormatting sqref="D20:D30">
    <cfRule type="cellIs" dxfId="39" priority="47" operator="notEqual">
      <formula>H20+K20+N20</formula>
    </cfRule>
  </conditionalFormatting>
  <conditionalFormatting sqref="D32:D42">
    <cfRule type="cellIs" dxfId="38" priority="46" operator="notEqual">
      <formula>H32+K32+N32</formula>
    </cfRule>
  </conditionalFormatting>
  <conditionalFormatting sqref="D44:D54">
    <cfRule type="cellIs" dxfId="37" priority="45" operator="notEqual">
      <formula>H44+K44+N44</formula>
    </cfRule>
  </conditionalFormatting>
  <conditionalFormatting sqref="D56:D66">
    <cfRule type="cellIs" dxfId="36" priority="44" operator="notEqual">
      <formula>H56+K56+N56</formula>
    </cfRule>
  </conditionalFormatting>
  <conditionalFormatting sqref="D19">
    <cfRule type="cellIs" dxfId="35" priority="43" operator="notEqual">
      <formula>SUM(D8:D18)</formula>
    </cfRule>
  </conditionalFormatting>
  <conditionalFormatting sqref="D31">
    <cfRule type="cellIs" dxfId="34" priority="42" operator="notEqual">
      <formula>H31+K31+N31</formula>
    </cfRule>
  </conditionalFormatting>
  <conditionalFormatting sqref="D31">
    <cfRule type="cellIs" dxfId="33" priority="41" operator="notEqual">
      <formula>SUM(D20:D30)</formula>
    </cfRule>
  </conditionalFormatting>
  <conditionalFormatting sqref="D43">
    <cfRule type="cellIs" dxfId="32" priority="40" operator="notEqual">
      <formula>H43+K43+N43</formula>
    </cfRule>
  </conditionalFormatting>
  <conditionalFormatting sqref="D43">
    <cfRule type="cellIs" dxfId="31" priority="39" operator="notEqual">
      <formula>SUM(D32:D42)</formula>
    </cfRule>
  </conditionalFormatting>
  <conditionalFormatting sqref="D55">
    <cfRule type="cellIs" dxfId="30" priority="38" operator="notEqual">
      <formula>H55+K55+N55</formula>
    </cfRule>
  </conditionalFormatting>
  <conditionalFormatting sqref="D55">
    <cfRule type="cellIs" dxfId="29" priority="37" operator="notEqual">
      <formula>SUM(D44:D54)</formula>
    </cfRule>
  </conditionalFormatting>
  <conditionalFormatting sqref="D67">
    <cfRule type="cellIs" dxfId="28" priority="36" operator="notEqual">
      <formula>H67+K67+N67</formula>
    </cfRule>
  </conditionalFormatting>
  <conditionalFormatting sqref="D67">
    <cfRule type="cellIs" dxfId="27" priority="35" operator="notEqual">
      <formula>SUM(D56:D66)</formula>
    </cfRule>
  </conditionalFormatting>
  <conditionalFormatting sqref="H19">
    <cfRule type="cellIs" dxfId="26" priority="34" operator="notEqual">
      <formula>SUM(H8:H18)</formula>
    </cfRule>
  </conditionalFormatting>
  <conditionalFormatting sqref="K19">
    <cfRule type="cellIs" dxfId="25" priority="33" operator="notEqual">
      <formula>SUM(K8:K18)</formula>
    </cfRule>
  </conditionalFormatting>
  <conditionalFormatting sqref="H31">
    <cfRule type="cellIs" dxfId="24" priority="31" operator="notEqual">
      <formula>SUM(H20:H30)</formula>
    </cfRule>
  </conditionalFormatting>
  <conditionalFormatting sqref="K31">
    <cfRule type="cellIs" dxfId="23" priority="30" operator="notEqual">
      <formula>SUM(K20:K30)</formula>
    </cfRule>
  </conditionalFormatting>
  <conditionalFormatting sqref="H43">
    <cfRule type="cellIs" dxfId="22" priority="28" operator="notEqual">
      <formula>SUM(H32:H42)</formula>
    </cfRule>
  </conditionalFormatting>
  <conditionalFormatting sqref="K43">
    <cfRule type="cellIs" dxfId="21" priority="27" operator="notEqual">
      <formula>SUM(K32:K42)</formula>
    </cfRule>
  </conditionalFormatting>
  <conditionalFormatting sqref="H55">
    <cfRule type="cellIs" dxfId="20" priority="25" operator="notEqual">
      <formula>SUM(H44:H54)</formula>
    </cfRule>
  </conditionalFormatting>
  <conditionalFormatting sqref="K55">
    <cfRule type="cellIs" dxfId="19" priority="24" operator="notEqual">
      <formula>SUM(K44:K54)</formula>
    </cfRule>
  </conditionalFormatting>
  <conditionalFormatting sqref="H67">
    <cfRule type="cellIs" dxfId="18" priority="22" operator="notEqual">
      <formula>SUM(H56:H66)</formula>
    </cfRule>
  </conditionalFormatting>
  <conditionalFormatting sqref="K67">
    <cfRule type="cellIs" dxfId="17" priority="21" operator="notEqual">
      <formula>SUM(K56:K66)</formula>
    </cfRule>
  </conditionalFormatting>
  <conditionalFormatting sqref="D32:D43">
    <cfRule type="cellIs" dxfId="16" priority="19" operator="notEqual">
      <formula>D20-D8</formula>
    </cfRule>
  </conditionalFormatting>
  <conditionalFormatting sqref="N8:N19">
    <cfRule type="cellIs" dxfId="15" priority="18" operator="notEqual">
      <formula>R8+U8+X8</formula>
    </cfRule>
  </conditionalFormatting>
  <conditionalFormatting sqref="N20:N30">
    <cfRule type="cellIs" dxfId="14" priority="17" operator="notEqual">
      <formula>R20+U20+X20</formula>
    </cfRule>
  </conditionalFormatting>
  <conditionalFormatting sqref="N32:N42">
    <cfRule type="cellIs" dxfId="13" priority="16" operator="notEqual">
      <formula>R32+U32+X32</formula>
    </cfRule>
  </conditionalFormatting>
  <conditionalFormatting sqref="N44:N54">
    <cfRule type="cellIs" dxfId="12" priority="15" operator="notEqual">
      <formula>R44+U44+X44</formula>
    </cfRule>
  </conditionalFormatting>
  <conditionalFormatting sqref="N56:N66">
    <cfRule type="cellIs" dxfId="11" priority="14" operator="notEqual">
      <formula>R56+U56+X56</formula>
    </cfRule>
  </conditionalFormatting>
  <conditionalFormatting sqref="N19">
    <cfRule type="cellIs" dxfId="10" priority="13" operator="notEqual">
      <formula>SUM(N8:N18)</formula>
    </cfRule>
  </conditionalFormatting>
  <conditionalFormatting sqref="N31">
    <cfRule type="cellIs" dxfId="9" priority="12" operator="notEqual">
      <formula>R31+U31+X31</formula>
    </cfRule>
  </conditionalFormatting>
  <conditionalFormatting sqref="N31">
    <cfRule type="cellIs" dxfId="8" priority="11" operator="notEqual">
      <formula>SUM(N20:N30)</formula>
    </cfRule>
  </conditionalFormatting>
  <conditionalFormatting sqref="N43">
    <cfRule type="cellIs" dxfId="7" priority="10" operator="notEqual">
      <formula>R43+U43+X43</formula>
    </cfRule>
  </conditionalFormatting>
  <conditionalFormatting sqref="N43">
    <cfRule type="cellIs" dxfId="6" priority="9" operator="notEqual">
      <formula>SUM(N32:N42)</formula>
    </cfRule>
  </conditionalFormatting>
  <conditionalFormatting sqref="N55">
    <cfRule type="cellIs" dxfId="5" priority="8" operator="notEqual">
      <formula>R55+U55+X55</formula>
    </cfRule>
  </conditionalFormatting>
  <conditionalFormatting sqref="N55">
    <cfRule type="cellIs" dxfId="4" priority="7" operator="notEqual">
      <formula>SUM(N44:N54)</formula>
    </cfRule>
  </conditionalFormatting>
  <conditionalFormatting sqref="N67">
    <cfRule type="cellIs" dxfId="3" priority="6" operator="notEqual">
      <formula>R67+U67+X67</formula>
    </cfRule>
  </conditionalFormatting>
  <conditionalFormatting sqref="N67">
    <cfRule type="cellIs" dxfId="2" priority="5" operator="notEqual">
      <formula>SUM(N56:N66)</formula>
    </cfRule>
  </conditionalFormatting>
  <conditionalFormatting sqref="N32:N43">
    <cfRule type="cellIs" dxfId="1" priority="4" operator="notEqual">
      <formula>N20-N8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extLst>
    <ext xmlns:x14="http://schemas.microsoft.com/office/spreadsheetml/2009/9/main" uri="{78C0D931-6437-407d-A8EE-F0AAD7539E65}">
      <x14:conditionalFormattings>
        <x14:conditionalFormatting xmlns:xm="http://schemas.microsoft.com/office/excel/2006/main">
          <x14:cfRule type="cellIs" priority="3" operator="notEqual" id="{08C30F30-9EFE-49A3-A002-9A4B67B5A6CB}">
            <xm:f>Nacional!D8</xm:f>
            <x14:dxf>
              <fill>
                <patternFill>
                  <bgColor theme="7" tint="-0.24994659260841701"/>
                </patternFill>
              </fill>
            </x14:dxf>
          </x14:cfRule>
          <xm:sqref>D8:D67 H8:H67 K8:K67 N8:N67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34</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198</v>
      </c>
      <c r="E8" s="53">
        <v>0.119493</v>
      </c>
      <c r="F8" s="44">
        <v>86196.660944999996</v>
      </c>
      <c r="G8" s="66">
        <v>0.237374</v>
      </c>
      <c r="H8" s="43">
        <v>96</v>
      </c>
      <c r="I8" s="44">
        <v>87556.507062999997</v>
      </c>
      <c r="J8" s="74">
        <v>0.30208299999999999</v>
      </c>
      <c r="K8" s="44">
        <v>102</v>
      </c>
      <c r="L8" s="44">
        <v>84916.805775000001</v>
      </c>
      <c r="M8" s="66">
        <v>0.17647099999999999</v>
      </c>
      <c r="N8" s="43">
        <v>0</v>
      </c>
      <c r="O8" s="44">
        <v>0</v>
      </c>
      <c r="P8" s="74">
        <v>0</v>
      </c>
    </row>
    <row r="9" spans="1:16" ht="15" customHeight="1" x14ac:dyDescent="0.2">
      <c r="A9" s="120"/>
      <c r="B9" s="123"/>
      <c r="C9" s="84" t="s">
        <v>47</v>
      </c>
      <c r="D9" s="44">
        <v>1543</v>
      </c>
      <c r="E9" s="53">
        <v>0.14538799999999999</v>
      </c>
      <c r="F9" s="44">
        <v>135923.895322</v>
      </c>
      <c r="G9" s="66">
        <v>0.14646799999999999</v>
      </c>
      <c r="H9" s="43">
        <v>556</v>
      </c>
      <c r="I9" s="44">
        <v>142258.52008799999</v>
      </c>
      <c r="J9" s="74">
        <v>0.194245</v>
      </c>
      <c r="K9" s="44">
        <v>987</v>
      </c>
      <c r="L9" s="44">
        <v>132355.45421900001</v>
      </c>
      <c r="M9" s="66">
        <v>0.11955399999999999</v>
      </c>
      <c r="N9" s="43">
        <v>0</v>
      </c>
      <c r="O9" s="44">
        <v>0</v>
      </c>
      <c r="P9" s="74">
        <v>0</v>
      </c>
    </row>
    <row r="10" spans="1:16" ht="15" customHeight="1" x14ac:dyDescent="0.2">
      <c r="A10" s="120"/>
      <c r="B10" s="123"/>
      <c r="C10" s="84" t="s">
        <v>48</v>
      </c>
      <c r="D10" s="44">
        <v>9410</v>
      </c>
      <c r="E10" s="53">
        <v>0.111873</v>
      </c>
      <c r="F10" s="44">
        <v>150263.864015</v>
      </c>
      <c r="G10" s="66">
        <v>0.146865</v>
      </c>
      <c r="H10" s="43">
        <v>3885</v>
      </c>
      <c r="I10" s="44">
        <v>159145.86330500001</v>
      </c>
      <c r="J10" s="74">
        <v>0.22342300000000001</v>
      </c>
      <c r="K10" s="44">
        <v>5525</v>
      </c>
      <c r="L10" s="44">
        <v>144018.33148299999</v>
      </c>
      <c r="M10" s="66">
        <v>9.3032000000000004E-2</v>
      </c>
      <c r="N10" s="43">
        <v>0</v>
      </c>
      <c r="O10" s="44">
        <v>0</v>
      </c>
      <c r="P10" s="74">
        <v>0</v>
      </c>
    </row>
    <row r="11" spans="1:16" ht="15" customHeight="1" x14ac:dyDescent="0.2">
      <c r="A11" s="120"/>
      <c r="B11" s="123"/>
      <c r="C11" s="84" t="s">
        <v>49</v>
      </c>
      <c r="D11" s="44">
        <v>19754</v>
      </c>
      <c r="E11" s="53">
        <v>0.10449899999999999</v>
      </c>
      <c r="F11" s="44">
        <v>169384.94986699999</v>
      </c>
      <c r="G11" s="66">
        <v>0.28672700000000001</v>
      </c>
      <c r="H11" s="43">
        <v>7860</v>
      </c>
      <c r="I11" s="44">
        <v>182179.201784</v>
      </c>
      <c r="J11" s="74">
        <v>0.420483</v>
      </c>
      <c r="K11" s="44">
        <v>11894</v>
      </c>
      <c r="L11" s="44">
        <v>160930.029733</v>
      </c>
      <c r="M11" s="66">
        <v>0.19833500000000001</v>
      </c>
      <c r="N11" s="43">
        <v>0</v>
      </c>
      <c r="O11" s="44">
        <v>0</v>
      </c>
      <c r="P11" s="74">
        <v>0</v>
      </c>
    </row>
    <row r="12" spans="1:16" ht="15" customHeight="1" x14ac:dyDescent="0.2">
      <c r="A12" s="120"/>
      <c r="B12" s="123"/>
      <c r="C12" s="84" t="s">
        <v>50</v>
      </c>
      <c r="D12" s="44">
        <v>21352</v>
      </c>
      <c r="E12" s="53">
        <v>8.6060999999999999E-2</v>
      </c>
      <c r="F12" s="44">
        <v>194471.93932100001</v>
      </c>
      <c r="G12" s="66">
        <v>0.47911199999999998</v>
      </c>
      <c r="H12" s="43">
        <v>8151</v>
      </c>
      <c r="I12" s="44">
        <v>210677.151266</v>
      </c>
      <c r="J12" s="74">
        <v>0.61452600000000002</v>
      </c>
      <c r="K12" s="44">
        <v>13201</v>
      </c>
      <c r="L12" s="44">
        <v>184465.97897200001</v>
      </c>
      <c r="M12" s="66">
        <v>0.39550000000000002</v>
      </c>
      <c r="N12" s="43">
        <v>0</v>
      </c>
      <c r="O12" s="44">
        <v>0</v>
      </c>
      <c r="P12" s="74">
        <v>0</v>
      </c>
    </row>
    <row r="13" spans="1:16" ht="15" customHeight="1" x14ac:dyDescent="0.2">
      <c r="A13" s="120"/>
      <c r="B13" s="123"/>
      <c r="C13" s="84" t="s">
        <v>51</v>
      </c>
      <c r="D13" s="44">
        <v>16727</v>
      </c>
      <c r="E13" s="53">
        <v>7.5697E-2</v>
      </c>
      <c r="F13" s="44">
        <v>217146.27837300001</v>
      </c>
      <c r="G13" s="66">
        <v>0.66335900000000003</v>
      </c>
      <c r="H13" s="43">
        <v>5895</v>
      </c>
      <c r="I13" s="44">
        <v>229189.555452</v>
      </c>
      <c r="J13" s="74">
        <v>0.70754899999999998</v>
      </c>
      <c r="K13" s="44">
        <v>10832</v>
      </c>
      <c r="L13" s="44">
        <v>210592.07615899999</v>
      </c>
      <c r="M13" s="66">
        <v>0.63930900000000002</v>
      </c>
      <c r="N13" s="43">
        <v>0</v>
      </c>
      <c r="O13" s="44">
        <v>0</v>
      </c>
      <c r="P13" s="74">
        <v>0</v>
      </c>
    </row>
    <row r="14" spans="1:16" s="3" customFormat="1" ht="15" customHeight="1" x14ac:dyDescent="0.2">
      <c r="A14" s="120"/>
      <c r="B14" s="123"/>
      <c r="C14" s="84" t="s">
        <v>52</v>
      </c>
      <c r="D14" s="35">
        <v>12817</v>
      </c>
      <c r="E14" s="55">
        <v>6.8359000000000003E-2</v>
      </c>
      <c r="F14" s="35">
        <v>228479.76590900001</v>
      </c>
      <c r="G14" s="68">
        <v>0.77748300000000004</v>
      </c>
      <c r="H14" s="43">
        <v>4280</v>
      </c>
      <c r="I14" s="44">
        <v>223741.16966000001</v>
      </c>
      <c r="J14" s="74">
        <v>0.64696299999999995</v>
      </c>
      <c r="K14" s="35">
        <v>8537</v>
      </c>
      <c r="L14" s="35">
        <v>230855.44729000001</v>
      </c>
      <c r="M14" s="68">
        <v>0.84291899999999997</v>
      </c>
      <c r="N14" s="43">
        <v>0</v>
      </c>
      <c r="O14" s="44">
        <v>0</v>
      </c>
      <c r="P14" s="74">
        <v>0</v>
      </c>
    </row>
    <row r="15" spans="1:16" ht="15" customHeight="1" x14ac:dyDescent="0.2">
      <c r="A15" s="120"/>
      <c r="B15" s="123"/>
      <c r="C15" s="84" t="s">
        <v>53</v>
      </c>
      <c r="D15" s="44">
        <v>10530</v>
      </c>
      <c r="E15" s="53">
        <v>6.4026E-2</v>
      </c>
      <c r="F15" s="44">
        <v>230842.22665</v>
      </c>
      <c r="G15" s="66">
        <v>0.78603999999999996</v>
      </c>
      <c r="H15" s="43">
        <v>3516</v>
      </c>
      <c r="I15" s="44">
        <v>220338.26066100001</v>
      </c>
      <c r="J15" s="74">
        <v>0.60665500000000006</v>
      </c>
      <c r="K15" s="44">
        <v>7014</v>
      </c>
      <c r="L15" s="44">
        <v>236107.68778800001</v>
      </c>
      <c r="M15" s="66">
        <v>0.87596200000000002</v>
      </c>
      <c r="N15" s="43">
        <v>0</v>
      </c>
      <c r="O15" s="44">
        <v>0</v>
      </c>
      <c r="P15" s="74">
        <v>0</v>
      </c>
    </row>
    <row r="16" spans="1:16" ht="15" customHeight="1" x14ac:dyDescent="0.2">
      <c r="A16" s="120"/>
      <c r="B16" s="123"/>
      <c r="C16" s="84" t="s">
        <v>54</v>
      </c>
      <c r="D16" s="44">
        <v>7799</v>
      </c>
      <c r="E16" s="53">
        <v>6.0679999999999998E-2</v>
      </c>
      <c r="F16" s="44">
        <v>226859.99612900001</v>
      </c>
      <c r="G16" s="66">
        <v>0.66982900000000001</v>
      </c>
      <c r="H16" s="43">
        <v>2651</v>
      </c>
      <c r="I16" s="44">
        <v>204525.89728199999</v>
      </c>
      <c r="J16" s="74">
        <v>0.38249699999999998</v>
      </c>
      <c r="K16" s="44">
        <v>5148</v>
      </c>
      <c r="L16" s="44">
        <v>238361.102587</v>
      </c>
      <c r="M16" s="66">
        <v>0.81779299999999999</v>
      </c>
      <c r="N16" s="43">
        <v>0</v>
      </c>
      <c r="O16" s="44">
        <v>0</v>
      </c>
      <c r="P16" s="74">
        <v>0</v>
      </c>
    </row>
    <row r="17" spans="1:16" ht="15" customHeight="1" x14ac:dyDescent="0.2">
      <c r="A17" s="120"/>
      <c r="B17" s="123"/>
      <c r="C17" s="84" t="s">
        <v>55</v>
      </c>
      <c r="D17" s="44">
        <v>7639</v>
      </c>
      <c r="E17" s="53">
        <v>7.1174000000000001E-2</v>
      </c>
      <c r="F17" s="44">
        <v>231707.89791</v>
      </c>
      <c r="G17" s="66">
        <v>0.53671899999999995</v>
      </c>
      <c r="H17" s="43">
        <v>3020</v>
      </c>
      <c r="I17" s="44">
        <v>209438.53512300001</v>
      </c>
      <c r="J17" s="74">
        <v>0.231457</v>
      </c>
      <c r="K17" s="44">
        <v>4619</v>
      </c>
      <c r="L17" s="44">
        <v>246268.07881899999</v>
      </c>
      <c r="M17" s="66">
        <v>0.73630700000000004</v>
      </c>
      <c r="N17" s="43">
        <v>0</v>
      </c>
      <c r="O17" s="44">
        <v>0</v>
      </c>
      <c r="P17" s="74">
        <v>0</v>
      </c>
    </row>
    <row r="18" spans="1:16" s="3" customFormat="1" ht="15" customHeight="1" x14ac:dyDescent="0.2">
      <c r="A18" s="120"/>
      <c r="B18" s="123"/>
      <c r="C18" s="84" t="s">
        <v>56</v>
      </c>
      <c r="D18" s="35">
        <v>11876</v>
      </c>
      <c r="E18" s="55">
        <v>5.5640000000000002E-2</v>
      </c>
      <c r="F18" s="35">
        <v>243128.40064599999</v>
      </c>
      <c r="G18" s="68">
        <v>0.38270500000000002</v>
      </c>
      <c r="H18" s="43">
        <v>4481</v>
      </c>
      <c r="I18" s="44">
        <v>205511.22435100001</v>
      </c>
      <c r="J18" s="74">
        <v>8.7257000000000001E-2</v>
      </c>
      <c r="K18" s="35">
        <v>7395</v>
      </c>
      <c r="L18" s="35">
        <v>265922.527351</v>
      </c>
      <c r="M18" s="68">
        <v>0.56173099999999998</v>
      </c>
      <c r="N18" s="43">
        <v>0</v>
      </c>
      <c r="O18" s="44">
        <v>0</v>
      </c>
      <c r="P18" s="74">
        <v>0</v>
      </c>
    </row>
    <row r="19" spans="1:16" s="3" customFormat="1" ht="15" customHeight="1" x14ac:dyDescent="0.2">
      <c r="A19" s="121"/>
      <c r="B19" s="124"/>
      <c r="C19" s="85" t="s">
        <v>9</v>
      </c>
      <c r="D19" s="46">
        <v>119645</v>
      </c>
      <c r="E19" s="54">
        <v>7.6905000000000001E-2</v>
      </c>
      <c r="F19" s="46">
        <v>205251.083208</v>
      </c>
      <c r="G19" s="67">
        <v>0.50780199999999998</v>
      </c>
      <c r="H19" s="87">
        <v>44391</v>
      </c>
      <c r="I19" s="46">
        <v>203508.213667</v>
      </c>
      <c r="J19" s="75">
        <v>0.46171499999999999</v>
      </c>
      <c r="K19" s="46">
        <v>75254</v>
      </c>
      <c r="L19" s="46">
        <v>206279.17104099999</v>
      </c>
      <c r="M19" s="67">
        <v>0.53498800000000002</v>
      </c>
      <c r="N19" s="87">
        <v>0</v>
      </c>
      <c r="O19" s="46">
        <v>0</v>
      </c>
      <c r="P19" s="75">
        <v>0</v>
      </c>
    </row>
    <row r="20" spans="1:16" ht="15" customHeight="1" x14ac:dyDescent="0.2">
      <c r="A20" s="119">
        <v>2</v>
      </c>
      <c r="B20" s="122" t="s">
        <v>57</v>
      </c>
      <c r="C20" s="84" t="s">
        <v>46</v>
      </c>
      <c r="D20" s="44">
        <v>591</v>
      </c>
      <c r="E20" s="53">
        <v>0.35666900000000001</v>
      </c>
      <c r="F20" s="44">
        <v>92845.275804000004</v>
      </c>
      <c r="G20" s="66">
        <v>0.123519</v>
      </c>
      <c r="H20" s="43">
        <v>235</v>
      </c>
      <c r="I20" s="44">
        <v>90722.740426000004</v>
      </c>
      <c r="J20" s="74">
        <v>0.110638</v>
      </c>
      <c r="K20" s="44">
        <v>356</v>
      </c>
      <c r="L20" s="44">
        <v>94246.387640000001</v>
      </c>
      <c r="M20" s="66">
        <v>0.132022</v>
      </c>
      <c r="N20" s="43">
        <v>0</v>
      </c>
      <c r="O20" s="44">
        <v>0</v>
      </c>
      <c r="P20" s="74">
        <v>0</v>
      </c>
    </row>
    <row r="21" spans="1:16" ht="15" customHeight="1" x14ac:dyDescent="0.2">
      <c r="A21" s="120"/>
      <c r="B21" s="123"/>
      <c r="C21" s="84" t="s">
        <v>47</v>
      </c>
      <c r="D21" s="44">
        <v>5583</v>
      </c>
      <c r="E21" s="53">
        <v>0.52605299999999999</v>
      </c>
      <c r="F21" s="44">
        <v>133072.13451500001</v>
      </c>
      <c r="G21" s="66">
        <v>5.9465999999999998E-2</v>
      </c>
      <c r="H21" s="43">
        <v>2293</v>
      </c>
      <c r="I21" s="44">
        <v>137563.35935499999</v>
      </c>
      <c r="J21" s="74">
        <v>6.4979999999999996E-2</v>
      </c>
      <c r="K21" s="44">
        <v>3290</v>
      </c>
      <c r="L21" s="44">
        <v>129941.928267</v>
      </c>
      <c r="M21" s="66">
        <v>5.5622999999999999E-2</v>
      </c>
      <c r="N21" s="43">
        <v>0</v>
      </c>
      <c r="O21" s="44">
        <v>0</v>
      </c>
      <c r="P21" s="74">
        <v>0</v>
      </c>
    </row>
    <row r="22" spans="1:16" ht="15" customHeight="1" x14ac:dyDescent="0.2">
      <c r="A22" s="120"/>
      <c r="B22" s="123"/>
      <c r="C22" s="84" t="s">
        <v>48</v>
      </c>
      <c r="D22" s="44">
        <v>23039</v>
      </c>
      <c r="E22" s="53">
        <v>0.27390500000000001</v>
      </c>
      <c r="F22" s="44">
        <v>148995.35661300001</v>
      </c>
      <c r="G22" s="66">
        <v>6.3935000000000006E-2</v>
      </c>
      <c r="H22" s="43">
        <v>10504</v>
      </c>
      <c r="I22" s="44">
        <v>152534.24009899999</v>
      </c>
      <c r="J22" s="74">
        <v>6.3118999999999995E-2</v>
      </c>
      <c r="K22" s="44">
        <v>12535</v>
      </c>
      <c r="L22" s="44">
        <v>146029.86541699999</v>
      </c>
      <c r="M22" s="66">
        <v>6.4618999999999996E-2</v>
      </c>
      <c r="N22" s="43">
        <v>0</v>
      </c>
      <c r="O22" s="44">
        <v>0</v>
      </c>
      <c r="P22" s="74">
        <v>0</v>
      </c>
    </row>
    <row r="23" spans="1:16" ht="15" customHeight="1" x14ac:dyDescent="0.2">
      <c r="A23" s="120"/>
      <c r="B23" s="123"/>
      <c r="C23" s="84" t="s">
        <v>49</v>
      </c>
      <c r="D23" s="44">
        <v>17989</v>
      </c>
      <c r="E23" s="53">
        <v>9.5161999999999997E-2</v>
      </c>
      <c r="F23" s="44">
        <v>164519.94329900001</v>
      </c>
      <c r="G23" s="66">
        <v>0.18878200000000001</v>
      </c>
      <c r="H23" s="43">
        <v>7943</v>
      </c>
      <c r="I23" s="44">
        <v>168002.90608099999</v>
      </c>
      <c r="J23" s="74">
        <v>0.20080600000000001</v>
      </c>
      <c r="K23" s="44">
        <v>10046</v>
      </c>
      <c r="L23" s="44">
        <v>161766.09366899999</v>
      </c>
      <c r="M23" s="66">
        <v>0.17927499999999999</v>
      </c>
      <c r="N23" s="43">
        <v>0</v>
      </c>
      <c r="O23" s="44">
        <v>0</v>
      </c>
      <c r="P23" s="74">
        <v>0</v>
      </c>
    </row>
    <row r="24" spans="1:16" ht="15" customHeight="1" x14ac:dyDescent="0.2">
      <c r="A24" s="120"/>
      <c r="B24" s="123"/>
      <c r="C24" s="84" t="s">
        <v>50</v>
      </c>
      <c r="D24" s="44">
        <v>12276</v>
      </c>
      <c r="E24" s="53">
        <v>4.9480000000000003E-2</v>
      </c>
      <c r="F24" s="44">
        <v>189777.129521</v>
      </c>
      <c r="G24" s="66">
        <v>0.33602199999999999</v>
      </c>
      <c r="H24" s="43">
        <v>5026</v>
      </c>
      <c r="I24" s="44">
        <v>196006.05491400001</v>
      </c>
      <c r="J24" s="74">
        <v>0.36052499999999998</v>
      </c>
      <c r="K24" s="44">
        <v>7250</v>
      </c>
      <c r="L24" s="44">
        <v>185458.98069</v>
      </c>
      <c r="M24" s="66">
        <v>0.31903399999999998</v>
      </c>
      <c r="N24" s="43">
        <v>0</v>
      </c>
      <c r="O24" s="44">
        <v>0</v>
      </c>
      <c r="P24" s="74">
        <v>0</v>
      </c>
    </row>
    <row r="25" spans="1:16" ht="15" customHeight="1" x14ac:dyDescent="0.2">
      <c r="A25" s="120"/>
      <c r="B25" s="123"/>
      <c r="C25" s="84" t="s">
        <v>51</v>
      </c>
      <c r="D25" s="44">
        <v>8457</v>
      </c>
      <c r="E25" s="53">
        <v>3.8272E-2</v>
      </c>
      <c r="F25" s="44">
        <v>204292.06444399999</v>
      </c>
      <c r="G25" s="66">
        <v>0.47002500000000003</v>
      </c>
      <c r="H25" s="43">
        <v>3290</v>
      </c>
      <c r="I25" s="44">
        <v>208685.65835899999</v>
      </c>
      <c r="J25" s="74">
        <v>0.48449799999999998</v>
      </c>
      <c r="K25" s="44">
        <v>5167</v>
      </c>
      <c r="L25" s="44">
        <v>201494.51770900001</v>
      </c>
      <c r="M25" s="66">
        <v>0.46080900000000002</v>
      </c>
      <c r="N25" s="43">
        <v>0</v>
      </c>
      <c r="O25" s="44">
        <v>0</v>
      </c>
      <c r="P25" s="74">
        <v>0</v>
      </c>
    </row>
    <row r="26" spans="1:16" s="3" customFormat="1" ht="15" customHeight="1" x14ac:dyDescent="0.2">
      <c r="A26" s="120"/>
      <c r="B26" s="123"/>
      <c r="C26" s="84" t="s">
        <v>52</v>
      </c>
      <c r="D26" s="35">
        <v>5495</v>
      </c>
      <c r="E26" s="55">
        <v>2.9307E-2</v>
      </c>
      <c r="F26" s="35">
        <v>216250.15377599999</v>
      </c>
      <c r="G26" s="68">
        <v>0.52101900000000001</v>
      </c>
      <c r="H26" s="43">
        <v>2191</v>
      </c>
      <c r="I26" s="44">
        <v>214138.64947500001</v>
      </c>
      <c r="J26" s="74">
        <v>0.46554099999999998</v>
      </c>
      <c r="K26" s="35">
        <v>3304</v>
      </c>
      <c r="L26" s="35">
        <v>217650.36743300001</v>
      </c>
      <c r="M26" s="68">
        <v>0.557809</v>
      </c>
      <c r="N26" s="43">
        <v>0</v>
      </c>
      <c r="O26" s="44">
        <v>0</v>
      </c>
      <c r="P26" s="74">
        <v>0</v>
      </c>
    </row>
    <row r="27" spans="1:16" ht="15" customHeight="1" x14ac:dyDescent="0.2">
      <c r="A27" s="120"/>
      <c r="B27" s="123"/>
      <c r="C27" s="84" t="s">
        <v>53</v>
      </c>
      <c r="D27" s="44">
        <v>4071</v>
      </c>
      <c r="E27" s="53">
        <v>2.4753000000000001E-2</v>
      </c>
      <c r="F27" s="44">
        <v>214470.38565499999</v>
      </c>
      <c r="G27" s="66">
        <v>0.47408499999999998</v>
      </c>
      <c r="H27" s="43">
        <v>1619</v>
      </c>
      <c r="I27" s="44">
        <v>203938.859172</v>
      </c>
      <c r="J27" s="74">
        <v>0.37492300000000001</v>
      </c>
      <c r="K27" s="44">
        <v>2452</v>
      </c>
      <c r="L27" s="44">
        <v>221424.11378499999</v>
      </c>
      <c r="M27" s="66">
        <v>0.53956000000000004</v>
      </c>
      <c r="N27" s="43">
        <v>0</v>
      </c>
      <c r="O27" s="44">
        <v>0</v>
      </c>
      <c r="P27" s="74">
        <v>0</v>
      </c>
    </row>
    <row r="28" spans="1:16" ht="15" customHeight="1" x14ac:dyDescent="0.2">
      <c r="A28" s="120"/>
      <c r="B28" s="123"/>
      <c r="C28" s="84" t="s">
        <v>54</v>
      </c>
      <c r="D28" s="44">
        <v>1867</v>
      </c>
      <c r="E28" s="53">
        <v>1.4526000000000001E-2</v>
      </c>
      <c r="F28" s="44">
        <v>235042.73326199999</v>
      </c>
      <c r="G28" s="66">
        <v>0.40064300000000003</v>
      </c>
      <c r="H28" s="43">
        <v>740</v>
      </c>
      <c r="I28" s="44">
        <v>221674.487838</v>
      </c>
      <c r="J28" s="74">
        <v>0.240541</v>
      </c>
      <c r="K28" s="44">
        <v>1127</v>
      </c>
      <c r="L28" s="44">
        <v>243820.463177</v>
      </c>
      <c r="M28" s="66">
        <v>0.505768</v>
      </c>
      <c r="N28" s="43">
        <v>0</v>
      </c>
      <c r="O28" s="44">
        <v>0</v>
      </c>
      <c r="P28" s="74">
        <v>0</v>
      </c>
    </row>
    <row r="29" spans="1:16" ht="15" customHeight="1" x14ac:dyDescent="0.2">
      <c r="A29" s="120"/>
      <c r="B29" s="123"/>
      <c r="C29" s="84" t="s">
        <v>55</v>
      </c>
      <c r="D29" s="44">
        <v>901</v>
      </c>
      <c r="E29" s="53">
        <v>8.3949999999999997E-3</v>
      </c>
      <c r="F29" s="44">
        <v>238607.15871300001</v>
      </c>
      <c r="G29" s="66">
        <v>0.29189799999999999</v>
      </c>
      <c r="H29" s="43">
        <v>440</v>
      </c>
      <c r="I29" s="44">
        <v>213627.88181799999</v>
      </c>
      <c r="J29" s="74">
        <v>0.15</v>
      </c>
      <c r="K29" s="44">
        <v>461</v>
      </c>
      <c r="L29" s="44">
        <v>262448.55097600003</v>
      </c>
      <c r="M29" s="66">
        <v>0.42733199999999999</v>
      </c>
      <c r="N29" s="43">
        <v>0</v>
      </c>
      <c r="O29" s="44">
        <v>0</v>
      </c>
      <c r="P29" s="74">
        <v>0</v>
      </c>
    </row>
    <row r="30" spans="1:16" s="3" customFormat="1" ht="15" customHeight="1" x14ac:dyDescent="0.2">
      <c r="A30" s="120"/>
      <c r="B30" s="123"/>
      <c r="C30" s="84" t="s">
        <v>56</v>
      </c>
      <c r="D30" s="35">
        <v>1304</v>
      </c>
      <c r="E30" s="55">
        <v>6.1089999999999998E-3</v>
      </c>
      <c r="F30" s="35">
        <v>165190.60736200001</v>
      </c>
      <c r="G30" s="68">
        <v>9.2024999999999996E-2</v>
      </c>
      <c r="H30" s="43">
        <v>1072</v>
      </c>
      <c r="I30" s="44">
        <v>135918.906716</v>
      </c>
      <c r="J30" s="74">
        <v>4.5709E-2</v>
      </c>
      <c r="K30" s="35">
        <v>232</v>
      </c>
      <c r="L30" s="35">
        <v>300446.05172400002</v>
      </c>
      <c r="M30" s="68">
        <v>0.30603399999999997</v>
      </c>
      <c r="N30" s="43">
        <v>0</v>
      </c>
      <c r="O30" s="44">
        <v>0</v>
      </c>
      <c r="P30" s="74">
        <v>0</v>
      </c>
    </row>
    <row r="31" spans="1:16" s="3" customFormat="1" ht="15" customHeight="1" x14ac:dyDescent="0.2">
      <c r="A31" s="121"/>
      <c r="B31" s="124"/>
      <c r="C31" s="85" t="s">
        <v>9</v>
      </c>
      <c r="D31" s="46">
        <v>81573</v>
      </c>
      <c r="E31" s="54">
        <v>5.2433E-2</v>
      </c>
      <c r="F31" s="46">
        <v>173808.61948200001</v>
      </c>
      <c r="G31" s="67">
        <v>0.23657300000000001</v>
      </c>
      <c r="H31" s="87">
        <v>35353</v>
      </c>
      <c r="I31" s="46">
        <v>173909.33915099999</v>
      </c>
      <c r="J31" s="75">
        <v>0.219472</v>
      </c>
      <c r="K31" s="46">
        <v>46220</v>
      </c>
      <c r="L31" s="46">
        <v>173731.58048500001</v>
      </c>
      <c r="M31" s="67">
        <v>0.24965399999999999</v>
      </c>
      <c r="N31" s="87">
        <v>0</v>
      </c>
      <c r="O31" s="46">
        <v>0</v>
      </c>
      <c r="P31" s="75">
        <v>0</v>
      </c>
    </row>
    <row r="32" spans="1:16" ht="15" customHeight="1" x14ac:dyDescent="0.2">
      <c r="A32" s="119">
        <v>3</v>
      </c>
      <c r="B32" s="122" t="s">
        <v>58</v>
      </c>
      <c r="C32" s="84" t="s">
        <v>46</v>
      </c>
      <c r="D32" s="44">
        <v>393</v>
      </c>
      <c r="E32" s="44">
        <v>0</v>
      </c>
      <c r="F32" s="44">
        <v>6648.6148590000003</v>
      </c>
      <c r="G32" s="66">
        <v>-0.113854</v>
      </c>
      <c r="H32" s="43">
        <v>139</v>
      </c>
      <c r="I32" s="44">
        <v>3166.2333619999999</v>
      </c>
      <c r="J32" s="74">
        <v>-0.191445</v>
      </c>
      <c r="K32" s="44">
        <v>254</v>
      </c>
      <c r="L32" s="44">
        <v>9329.5818650000001</v>
      </c>
      <c r="M32" s="66">
        <v>-4.4448000000000001E-2</v>
      </c>
      <c r="N32" s="43">
        <v>0</v>
      </c>
      <c r="O32" s="44">
        <v>0</v>
      </c>
      <c r="P32" s="74">
        <v>0</v>
      </c>
    </row>
    <row r="33" spans="1:16" ht="15" customHeight="1" x14ac:dyDescent="0.2">
      <c r="A33" s="120"/>
      <c r="B33" s="123"/>
      <c r="C33" s="84" t="s">
        <v>47</v>
      </c>
      <c r="D33" s="44">
        <v>4040</v>
      </c>
      <c r="E33" s="44">
        <v>0</v>
      </c>
      <c r="F33" s="44">
        <v>-2851.7608070000001</v>
      </c>
      <c r="G33" s="66">
        <v>-8.7001999999999996E-2</v>
      </c>
      <c r="H33" s="43">
        <v>1737</v>
      </c>
      <c r="I33" s="44">
        <v>-4695.1607329999997</v>
      </c>
      <c r="J33" s="74">
        <v>-0.12926399999999999</v>
      </c>
      <c r="K33" s="44">
        <v>2303</v>
      </c>
      <c r="L33" s="44">
        <v>-2413.5259510000001</v>
      </c>
      <c r="M33" s="66">
        <v>-6.3931000000000002E-2</v>
      </c>
      <c r="N33" s="43">
        <v>0</v>
      </c>
      <c r="O33" s="44">
        <v>0</v>
      </c>
      <c r="P33" s="74">
        <v>0</v>
      </c>
    </row>
    <row r="34" spans="1:16" ht="15" customHeight="1" x14ac:dyDescent="0.2">
      <c r="A34" s="120"/>
      <c r="B34" s="123"/>
      <c r="C34" s="84" t="s">
        <v>48</v>
      </c>
      <c r="D34" s="44">
        <v>13629</v>
      </c>
      <c r="E34" s="44">
        <v>0</v>
      </c>
      <c r="F34" s="44">
        <v>-1268.507402</v>
      </c>
      <c r="G34" s="66">
        <v>-8.2930000000000004E-2</v>
      </c>
      <c r="H34" s="43">
        <v>6619</v>
      </c>
      <c r="I34" s="44">
        <v>-6611.6232060000002</v>
      </c>
      <c r="J34" s="74">
        <v>-0.160305</v>
      </c>
      <c r="K34" s="44">
        <v>7010</v>
      </c>
      <c r="L34" s="44">
        <v>2011.533934</v>
      </c>
      <c r="M34" s="66">
        <v>-2.8413000000000001E-2</v>
      </c>
      <c r="N34" s="43">
        <v>0</v>
      </c>
      <c r="O34" s="44">
        <v>0</v>
      </c>
      <c r="P34" s="74">
        <v>0</v>
      </c>
    </row>
    <row r="35" spans="1:16" ht="15" customHeight="1" x14ac:dyDescent="0.2">
      <c r="A35" s="120"/>
      <c r="B35" s="123"/>
      <c r="C35" s="84" t="s">
        <v>49</v>
      </c>
      <c r="D35" s="44">
        <v>-1765</v>
      </c>
      <c r="E35" s="44">
        <v>0</v>
      </c>
      <c r="F35" s="44">
        <v>-4865.0065679999998</v>
      </c>
      <c r="G35" s="66">
        <v>-9.7945000000000004E-2</v>
      </c>
      <c r="H35" s="43">
        <v>83</v>
      </c>
      <c r="I35" s="44">
        <v>-14176.295703</v>
      </c>
      <c r="J35" s="74">
        <v>-0.21967800000000001</v>
      </c>
      <c r="K35" s="44">
        <v>-1848</v>
      </c>
      <c r="L35" s="44">
        <v>836.06393600000001</v>
      </c>
      <c r="M35" s="66">
        <v>-1.9060000000000001E-2</v>
      </c>
      <c r="N35" s="43">
        <v>0</v>
      </c>
      <c r="O35" s="44">
        <v>0</v>
      </c>
      <c r="P35" s="74">
        <v>0</v>
      </c>
    </row>
    <row r="36" spans="1:16" ht="15" customHeight="1" x14ac:dyDescent="0.2">
      <c r="A36" s="120"/>
      <c r="B36" s="123"/>
      <c r="C36" s="84" t="s">
        <v>50</v>
      </c>
      <c r="D36" s="44">
        <v>-9076</v>
      </c>
      <c r="E36" s="44">
        <v>0</v>
      </c>
      <c r="F36" s="44">
        <v>-4694.8098</v>
      </c>
      <c r="G36" s="66">
        <v>-0.143091</v>
      </c>
      <c r="H36" s="43">
        <v>-3125</v>
      </c>
      <c r="I36" s="44">
        <v>-14671.096352</v>
      </c>
      <c r="J36" s="74">
        <v>-0.25400099999999998</v>
      </c>
      <c r="K36" s="44">
        <v>-5951</v>
      </c>
      <c r="L36" s="44">
        <v>993.00171699999999</v>
      </c>
      <c r="M36" s="66">
        <v>-7.6466000000000006E-2</v>
      </c>
      <c r="N36" s="43">
        <v>0</v>
      </c>
      <c r="O36" s="44">
        <v>0</v>
      </c>
      <c r="P36" s="74">
        <v>0</v>
      </c>
    </row>
    <row r="37" spans="1:16" ht="15" customHeight="1" x14ac:dyDescent="0.2">
      <c r="A37" s="120"/>
      <c r="B37" s="123"/>
      <c r="C37" s="84" t="s">
        <v>51</v>
      </c>
      <c r="D37" s="44">
        <v>-8270</v>
      </c>
      <c r="E37" s="44">
        <v>0</v>
      </c>
      <c r="F37" s="44">
        <v>-12854.213929</v>
      </c>
      <c r="G37" s="66">
        <v>-0.19333400000000001</v>
      </c>
      <c r="H37" s="43">
        <v>-2605</v>
      </c>
      <c r="I37" s="44">
        <v>-20503.897093</v>
      </c>
      <c r="J37" s="74">
        <v>-0.22305</v>
      </c>
      <c r="K37" s="44">
        <v>-5665</v>
      </c>
      <c r="L37" s="44">
        <v>-9097.5584500000004</v>
      </c>
      <c r="M37" s="66">
        <v>-0.17849999999999999</v>
      </c>
      <c r="N37" s="43">
        <v>0</v>
      </c>
      <c r="O37" s="44">
        <v>0</v>
      </c>
      <c r="P37" s="74">
        <v>0</v>
      </c>
    </row>
    <row r="38" spans="1:16" s="3" customFormat="1" ht="15" customHeight="1" x14ac:dyDescent="0.2">
      <c r="A38" s="120"/>
      <c r="B38" s="123"/>
      <c r="C38" s="84" t="s">
        <v>52</v>
      </c>
      <c r="D38" s="35">
        <v>-7322</v>
      </c>
      <c r="E38" s="35">
        <v>0</v>
      </c>
      <c r="F38" s="35">
        <v>-12229.612133000001</v>
      </c>
      <c r="G38" s="68">
        <v>-0.25646400000000003</v>
      </c>
      <c r="H38" s="43">
        <v>-2089</v>
      </c>
      <c r="I38" s="44">
        <v>-9602.5201840000009</v>
      </c>
      <c r="J38" s="74">
        <v>-0.181422</v>
      </c>
      <c r="K38" s="35">
        <v>-5233</v>
      </c>
      <c r="L38" s="35">
        <v>-13205.079856</v>
      </c>
      <c r="M38" s="68">
        <v>-0.28510999999999997</v>
      </c>
      <c r="N38" s="43">
        <v>0</v>
      </c>
      <c r="O38" s="44">
        <v>0</v>
      </c>
      <c r="P38" s="74">
        <v>0</v>
      </c>
    </row>
    <row r="39" spans="1:16" ht="15" customHeight="1" x14ac:dyDescent="0.2">
      <c r="A39" s="120"/>
      <c r="B39" s="123"/>
      <c r="C39" s="84" t="s">
        <v>53</v>
      </c>
      <c r="D39" s="44">
        <v>-6459</v>
      </c>
      <c r="E39" s="44">
        <v>0</v>
      </c>
      <c r="F39" s="44">
        <v>-16371.840995</v>
      </c>
      <c r="G39" s="66">
        <v>-0.31195499999999998</v>
      </c>
      <c r="H39" s="43">
        <v>-1897</v>
      </c>
      <c r="I39" s="44">
        <v>-16399.401489</v>
      </c>
      <c r="J39" s="74">
        <v>-0.23173199999999999</v>
      </c>
      <c r="K39" s="44">
        <v>-4562</v>
      </c>
      <c r="L39" s="44">
        <v>-14683.574003</v>
      </c>
      <c r="M39" s="66">
        <v>-0.33640300000000001</v>
      </c>
      <c r="N39" s="43">
        <v>0</v>
      </c>
      <c r="O39" s="44">
        <v>0</v>
      </c>
      <c r="P39" s="74">
        <v>0</v>
      </c>
    </row>
    <row r="40" spans="1:16" ht="15" customHeight="1" x14ac:dyDescent="0.2">
      <c r="A40" s="120"/>
      <c r="B40" s="123"/>
      <c r="C40" s="84" t="s">
        <v>54</v>
      </c>
      <c r="D40" s="44">
        <v>-5932</v>
      </c>
      <c r="E40" s="44">
        <v>0</v>
      </c>
      <c r="F40" s="44">
        <v>8182.7371329999996</v>
      </c>
      <c r="G40" s="66">
        <v>-0.26918700000000001</v>
      </c>
      <c r="H40" s="43">
        <v>-1911</v>
      </c>
      <c r="I40" s="44">
        <v>17148.590555999999</v>
      </c>
      <c r="J40" s="74">
        <v>-0.141957</v>
      </c>
      <c r="K40" s="44">
        <v>-4021</v>
      </c>
      <c r="L40" s="44">
        <v>5459.3605900000002</v>
      </c>
      <c r="M40" s="66">
        <v>-0.31202600000000003</v>
      </c>
      <c r="N40" s="43">
        <v>0</v>
      </c>
      <c r="O40" s="44">
        <v>0</v>
      </c>
      <c r="P40" s="74">
        <v>0</v>
      </c>
    </row>
    <row r="41" spans="1:16" ht="15" customHeight="1" x14ac:dyDescent="0.2">
      <c r="A41" s="120"/>
      <c r="B41" s="123"/>
      <c r="C41" s="84" t="s">
        <v>55</v>
      </c>
      <c r="D41" s="44">
        <v>-6738</v>
      </c>
      <c r="E41" s="44">
        <v>0</v>
      </c>
      <c r="F41" s="44">
        <v>6899.2608019999998</v>
      </c>
      <c r="G41" s="66">
        <v>-0.24482200000000001</v>
      </c>
      <c r="H41" s="43">
        <v>-2580</v>
      </c>
      <c r="I41" s="44">
        <v>4189.3466950000002</v>
      </c>
      <c r="J41" s="74">
        <v>-8.1457000000000002E-2</v>
      </c>
      <c r="K41" s="44">
        <v>-4158</v>
      </c>
      <c r="L41" s="44">
        <v>16180.472157</v>
      </c>
      <c r="M41" s="66">
        <v>-0.308975</v>
      </c>
      <c r="N41" s="43">
        <v>0</v>
      </c>
      <c r="O41" s="44">
        <v>0</v>
      </c>
      <c r="P41" s="74">
        <v>0</v>
      </c>
    </row>
    <row r="42" spans="1:16" s="3" customFormat="1" ht="15" customHeight="1" x14ac:dyDescent="0.2">
      <c r="A42" s="120"/>
      <c r="B42" s="123"/>
      <c r="C42" s="84" t="s">
        <v>56</v>
      </c>
      <c r="D42" s="35">
        <v>-10572</v>
      </c>
      <c r="E42" s="35">
        <v>0</v>
      </c>
      <c r="F42" s="35">
        <v>-77937.793283999999</v>
      </c>
      <c r="G42" s="68">
        <v>-0.29067999999999999</v>
      </c>
      <c r="H42" s="43">
        <v>-3409</v>
      </c>
      <c r="I42" s="44">
        <v>-69592.317634000006</v>
      </c>
      <c r="J42" s="74">
        <v>-4.1548000000000002E-2</v>
      </c>
      <c r="K42" s="35">
        <v>-7163</v>
      </c>
      <c r="L42" s="35">
        <v>34523.524373</v>
      </c>
      <c r="M42" s="68">
        <v>-0.25569599999999998</v>
      </c>
      <c r="N42" s="43">
        <v>0</v>
      </c>
      <c r="O42" s="44">
        <v>0</v>
      </c>
      <c r="P42" s="74">
        <v>0</v>
      </c>
    </row>
    <row r="43" spans="1:16" s="3" customFormat="1" ht="15" customHeight="1" x14ac:dyDescent="0.2">
      <c r="A43" s="121"/>
      <c r="B43" s="124"/>
      <c r="C43" s="85" t="s">
        <v>9</v>
      </c>
      <c r="D43" s="46">
        <v>-38072</v>
      </c>
      <c r="E43" s="46">
        <v>0</v>
      </c>
      <c r="F43" s="46">
        <v>-31442.463726000002</v>
      </c>
      <c r="G43" s="67">
        <v>-0.271229</v>
      </c>
      <c r="H43" s="87">
        <v>-9038</v>
      </c>
      <c r="I43" s="46">
        <v>-29598.874516</v>
      </c>
      <c r="J43" s="75">
        <v>-0.24224300000000001</v>
      </c>
      <c r="K43" s="46">
        <v>-29034</v>
      </c>
      <c r="L43" s="46">
        <v>-32547.590557</v>
      </c>
      <c r="M43" s="67">
        <v>-0.28533399999999998</v>
      </c>
      <c r="N43" s="87">
        <v>0</v>
      </c>
      <c r="O43" s="46">
        <v>0</v>
      </c>
      <c r="P43" s="75">
        <v>0</v>
      </c>
    </row>
    <row r="44" spans="1:16" ht="15" customHeight="1" x14ac:dyDescent="0.2">
      <c r="A44" s="119">
        <v>4</v>
      </c>
      <c r="B44" s="122" t="s">
        <v>59</v>
      </c>
      <c r="C44" s="84" t="s">
        <v>46</v>
      </c>
      <c r="D44" s="44">
        <v>6</v>
      </c>
      <c r="E44" s="53">
        <v>3.6210000000000001E-3</v>
      </c>
      <c r="F44" s="44">
        <v>139441</v>
      </c>
      <c r="G44" s="66">
        <v>0.33333299999999999</v>
      </c>
      <c r="H44" s="43">
        <v>2</v>
      </c>
      <c r="I44" s="44">
        <v>156938</v>
      </c>
      <c r="J44" s="74">
        <v>0.5</v>
      </c>
      <c r="K44" s="44">
        <v>4</v>
      </c>
      <c r="L44" s="44">
        <v>130692.5</v>
      </c>
      <c r="M44" s="66">
        <v>0.25</v>
      </c>
      <c r="N44" s="43">
        <v>0</v>
      </c>
      <c r="O44" s="44">
        <v>0</v>
      </c>
      <c r="P44" s="74">
        <v>0</v>
      </c>
    </row>
    <row r="45" spans="1:16" ht="15" customHeight="1" x14ac:dyDescent="0.2">
      <c r="A45" s="120"/>
      <c r="B45" s="123"/>
      <c r="C45" s="84" t="s">
        <v>47</v>
      </c>
      <c r="D45" s="44">
        <v>402</v>
      </c>
      <c r="E45" s="53">
        <v>3.7878000000000002E-2</v>
      </c>
      <c r="F45" s="44">
        <v>168939.50497499999</v>
      </c>
      <c r="G45" s="66">
        <v>0.20646800000000001</v>
      </c>
      <c r="H45" s="43">
        <v>116</v>
      </c>
      <c r="I45" s="44">
        <v>167204.27586200001</v>
      </c>
      <c r="J45" s="74">
        <v>0.26724100000000001</v>
      </c>
      <c r="K45" s="44">
        <v>286</v>
      </c>
      <c r="L45" s="44">
        <v>169643.30419600001</v>
      </c>
      <c r="M45" s="66">
        <v>0.18181800000000001</v>
      </c>
      <c r="N45" s="43">
        <v>0</v>
      </c>
      <c r="O45" s="44">
        <v>0</v>
      </c>
      <c r="P45" s="74">
        <v>0</v>
      </c>
    </row>
    <row r="46" spans="1:16" ht="15" customHeight="1" x14ac:dyDescent="0.2">
      <c r="A46" s="120"/>
      <c r="B46" s="123"/>
      <c r="C46" s="84" t="s">
        <v>48</v>
      </c>
      <c r="D46" s="44">
        <v>6526</v>
      </c>
      <c r="E46" s="53">
        <v>7.7586000000000002E-2</v>
      </c>
      <c r="F46" s="44">
        <v>175495.76233500001</v>
      </c>
      <c r="G46" s="66">
        <v>0.15307999999999999</v>
      </c>
      <c r="H46" s="43">
        <v>2559</v>
      </c>
      <c r="I46" s="44">
        <v>175407.35795199999</v>
      </c>
      <c r="J46" s="74">
        <v>0.14810499999999999</v>
      </c>
      <c r="K46" s="44">
        <v>3967</v>
      </c>
      <c r="L46" s="44">
        <v>175552.789513</v>
      </c>
      <c r="M46" s="66">
        <v>0.15628900000000001</v>
      </c>
      <c r="N46" s="43">
        <v>0</v>
      </c>
      <c r="O46" s="44">
        <v>0</v>
      </c>
      <c r="P46" s="74">
        <v>0</v>
      </c>
    </row>
    <row r="47" spans="1:16" ht="15" customHeight="1" x14ac:dyDescent="0.2">
      <c r="A47" s="120"/>
      <c r="B47" s="123"/>
      <c r="C47" s="84" t="s">
        <v>49</v>
      </c>
      <c r="D47" s="44">
        <v>18220</v>
      </c>
      <c r="E47" s="53">
        <v>9.6383999999999997E-2</v>
      </c>
      <c r="F47" s="44">
        <v>197968.61487399999</v>
      </c>
      <c r="G47" s="66">
        <v>0.32074599999999998</v>
      </c>
      <c r="H47" s="43">
        <v>7192</v>
      </c>
      <c r="I47" s="44">
        <v>199232.678254</v>
      </c>
      <c r="J47" s="74">
        <v>0.32480500000000001</v>
      </c>
      <c r="K47" s="44">
        <v>11028</v>
      </c>
      <c r="L47" s="44">
        <v>197144.245647</v>
      </c>
      <c r="M47" s="66">
        <v>0.31809900000000002</v>
      </c>
      <c r="N47" s="43">
        <v>0</v>
      </c>
      <c r="O47" s="44">
        <v>0</v>
      </c>
      <c r="P47" s="74">
        <v>0</v>
      </c>
    </row>
    <row r="48" spans="1:16" ht="15" customHeight="1" x14ac:dyDescent="0.2">
      <c r="A48" s="120"/>
      <c r="B48" s="123"/>
      <c r="C48" s="84" t="s">
        <v>50</v>
      </c>
      <c r="D48" s="44">
        <v>20033</v>
      </c>
      <c r="E48" s="53">
        <v>8.0744999999999997E-2</v>
      </c>
      <c r="F48" s="44">
        <v>228972.73938000001</v>
      </c>
      <c r="G48" s="66">
        <v>0.58218899999999996</v>
      </c>
      <c r="H48" s="43">
        <v>7349</v>
      </c>
      <c r="I48" s="44">
        <v>232929.26819999999</v>
      </c>
      <c r="J48" s="74">
        <v>0.59831299999999998</v>
      </c>
      <c r="K48" s="44">
        <v>12684</v>
      </c>
      <c r="L48" s="44">
        <v>226680.36076899999</v>
      </c>
      <c r="M48" s="66">
        <v>0.57284800000000002</v>
      </c>
      <c r="N48" s="43">
        <v>0</v>
      </c>
      <c r="O48" s="44">
        <v>0</v>
      </c>
      <c r="P48" s="74">
        <v>0</v>
      </c>
    </row>
    <row r="49" spans="1:16" ht="15" customHeight="1" x14ac:dyDescent="0.2">
      <c r="A49" s="120"/>
      <c r="B49" s="123"/>
      <c r="C49" s="84" t="s">
        <v>51</v>
      </c>
      <c r="D49" s="44">
        <v>15480</v>
      </c>
      <c r="E49" s="53">
        <v>7.0054000000000005E-2</v>
      </c>
      <c r="F49" s="44">
        <v>252782.67907000001</v>
      </c>
      <c r="G49" s="66">
        <v>0.81589100000000003</v>
      </c>
      <c r="H49" s="43">
        <v>5690</v>
      </c>
      <c r="I49" s="44">
        <v>250596.834974</v>
      </c>
      <c r="J49" s="74">
        <v>0.76133600000000001</v>
      </c>
      <c r="K49" s="44">
        <v>9790</v>
      </c>
      <c r="L49" s="44">
        <v>254053.10326900001</v>
      </c>
      <c r="M49" s="66">
        <v>0.84760000000000002</v>
      </c>
      <c r="N49" s="43">
        <v>0</v>
      </c>
      <c r="O49" s="44">
        <v>0</v>
      </c>
      <c r="P49" s="74">
        <v>0</v>
      </c>
    </row>
    <row r="50" spans="1:16" s="3" customFormat="1" ht="15" customHeight="1" x14ac:dyDescent="0.2">
      <c r="A50" s="120"/>
      <c r="B50" s="123"/>
      <c r="C50" s="84" t="s">
        <v>52</v>
      </c>
      <c r="D50" s="35">
        <v>9968</v>
      </c>
      <c r="E50" s="55">
        <v>5.3164000000000003E-2</v>
      </c>
      <c r="F50" s="35">
        <v>263481.02538100001</v>
      </c>
      <c r="G50" s="68">
        <v>0.92586299999999999</v>
      </c>
      <c r="H50" s="43">
        <v>3503</v>
      </c>
      <c r="I50" s="44">
        <v>254158.82843299999</v>
      </c>
      <c r="J50" s="74">
        <v>0.78161599999999998</v>
      </c>
      <c r="K50" s="35">
        <v>6465</v>
      </c>
      <c r="L50" s="35">
        <v>268532.17092</v>
      </c>
      <c r="M50" s="68">
        <v>1.004022</v>
      </c>
      <c r="N50" s="43">
        <v>0</v>
      </c>
      <c r="O50" s="44">
        <v>0</v>
      </c>
      <c r="P50" s="74">
        <v>0</v>
      </c>
    </row>
    <row r="51" spans="1:16" ht="15" customHeight="1" x14ac:dyDescent="0.2">
      <c r="A51" s="120"/>
      <c r="B51" s="123"/>
      <c r="C51" s="84" t="s">
        <v>53</v>
      </c>
      <c r="D51" s="44">
        <v>6374</v>
      </c>
      <c r="E51" s="53">
        <v>3.8755999999999999E-2</v>
      </c>
      <c r="F51" s="44">
        <v>263768.52369</v>
      </c>
      <c r="G51" s="66">
        <v>0.88876699999999997</v>
      </c>
      <c r="H51" s="43">
        <v>2213</v>
      </c>
      <c r="I51" s="44">
        <v>251166.37596</v>
      </c>
      <c r="J51" s="74">
        <v>0.69001400000000002</v>
      </c>
      <c r="K51" s="44">
        <v>4161</v>
      </c>
      <c r="L51" s="44">
        <v>270470.89161300001</v>
      </c>
      <c r="M51" s="66">
        <v>0.99447200000000002</v>
      </c>
      <c r="N51" s="43">
        <v>0</v>
      </c>
      <c r="O51" s="44">
        <v>0</v>
      </c>
      <c r="P51" s="74">
        <v>0</v>
      </c>
    </row>
    <row r="52" spans="1:16" ht="15" customHeight="1" x14ac:dyDescent="0.2">
      <c r="A52" s="120"/>
      <c r="B52" s="123"/>
      <c r="C52" s="84" t="s">
        <v>54</v>
      </c>
      <c r="D52" s="44">
        <v>2589</v>
      </c>
      <c r="E52" s="53">
        <v>2.0143999999999999E-2</v>
      </c>
      <c r="F52" s="44">
        <v>275539.64851299999</v>
      </c>
      <c r="G52" s="66">
        <v>0.73541900000000004</v>
      </c>
      <c r="H52" s="43">
        <v>874</v>
      </c>
      <c r="I52" s="44">
        <v>248413.405034</v>
      </c>
      <c r="J52" s="74">
        <v>0.414188</v>
      </c>
      <c r="K52" s="44">
        <v>1715</v>
      </c>
      <c r="L52" s="44">
        <v>289363.75160299998</v>
      </c>
      <c r="M52" s="66">
        <v>0.89912499999999995</v>
      </c>
      <c r="N52" s="43">
        <v>0</v>
      </c>
      <c r="O52" s="44">
        <v>0</v>
      </c>
      <c r="P52" s="74">
        <v>0</v>
      </c>
    </row>
    <row r="53" spans="1:16" ht="15" customHeight="1" x14ac:dyDescent="0.2">
      <c r="A53" s="120"/>
      <c r="B53" s="123"/>
      <c r="C53" s="84" t="s">
        <v>55</v>
      </c>
      <c r="D53" s="44">
        <v>1220</v>
      </c>
      <c r="E53" s="53">
        <v>1.1367E-2</v>
      </c>
      <c r="F53" s="44">
        <v>290546.86885199999</v>
      </c>
      <c r="G53" s="66">
        <v>0.56967199999999996</v>
      </c>
      <c r="H53" s="43">
        <v>445</v>
      </c>
      <c r="I53" s="44">
        <v>256679.970787</v>
      </c>
      <c r="J53" s="74">
        <v>0.21573000000000001</v>
      </c>
      <c r="K53" s="44">
        <v>775</v>
      </c>
      <c r="L53" s="44">
        <v>309993.02322600002</v>
      </c>
      <c r="M53" s="66">
        <v>0.77290300000000001</v>
      </c>
      <c r="N53" s="43">
        <v>0</v>
      </c>
      <c r="O53" s="44">
        <v>0</v>
      </c>
      <c r="P53" s="74">
        <v>0</v>
      </c>
    </row>
    <row r="54" spans="1:16" s="3" customFormat="1" ht="15" customHeight="1" x14ac:dyDescent="0.2">
      <c r="A54" s="120"/>
      <c r="B54" s="123"/>
      <c r="C54" s="84" t="s">
        <v>56</v>
      </c>
      <c r="D54" s="35">
        <v>386</v>
      </c>
      <c r="E54" s="55">
        <v>1.8079999999999999E-3</v>
      </c>
      <c r="F54" s="35">
        <v>335394.33160600002</v>
      </c>
      <c r="G54" s="68">
        <v>0.48186499999999999</v>
      </c>
      <c r="H54" s="43">
        <v>127</v>
      </c>
      <c r="I54" s="44">
        <v>291349.08661400003</v>
      </c>
      <c r="J54" s="74">
        <v>0.11811000000000001</v>
      </c>
      <c r="K54" s="35">
        <v>259</v>
      </c>
      <c r="L54" s="35">
        <v>356991.80695</v>
      </c>
      <c r="M54" s="68">
        <v>0.66023200000000004</v>
      </c>
      <c r="N54" s="43">
        <v>0</v>
      </c>
      <c r="O54" s="44">
        <v>0</v>
      </c>
      <c r="P54" s="74">
        <v>0</v>
      </c>
    </row>
    <row r="55" spans="1:16" s="3" customFormat="1" ht="15" customHeight="1" x14ac:dyDescent="0.2">
      <c r="A55" s="121"/>
      <c r="B55" s="124"/>
      <c r="C55" s="85" t="s">
        <v>9</v>
      </c>
      <c r="D55" s="46">
        <v>81204</v>
      </c>
      <c r="E55" s="54">
        <v>5.2195999999999999E-2</v>
      </c>
      <c r="F55" s="46">
        <v>231836.50519699999</v>
      </c>
      <c r="G55" s="67">
        <v>0.60218700000000003</v>
      </c>
      <c r="H55" s="87">
        <v>30070</v>
      </c>
      <c r="I55" s="46">
        <v>227922.79378099999</v>
      </c>
      <c r="J55" s="75">
        <v>0.53920900000000005</v>
      </c>
      <c r="K55" s="46">
        <v>51134</v>
      </c>
      <c r="L55" s="46">
        <v>234138.01304399999</v>
      </c>
      <c r="M55" s="67">
        <v>0.63922199999999996</v>
      </c>
      <c r="N55" s="87">
        <v>0</v>
      </c>
      <c r="O55" s="46">
        <v>0</v>
      </c>
      <c r="P55" s="75">
        <v>0</v>
      </c>
    </row>
    <row r="56" spans="1:16" ht="15" customHeight="1" x14ac:dyDescent="0.2">
      <c r="A56" s="119">
        <v>5</v>
      </c>
      <c r="B56" s="122" t="s">
        <v>60</v>
      </c>
      <c r="C56" s="84" t="s">
        <v>46</v>
      </c>
      <c r="D56" s="44">
        <v>1657</v>
      </c>
      <c r="E56" s="53">
        <v>1</v>
      </c>
      <c r="F56" s="44">
        <v>68040.793602999998</v>
      </c>
      <c r="G56" s="66">
        <v>8.3887000000000003E-2</v>
      </c>
      <c r="H56" s="43">
        <v>767</v>
      </c>
      <c r="I56" s="44">
        <v>69173.087352999995</v>
      </c>
      <c r="J56" s="74">
        <v>8.3442000000000002E-2</v>
      </c>
      <c r="K56" s="44">
        <v>890</v>
      </c>
      <c r="L56" s="44">
        <v>67064.985392999995</v>
      </c>
      <c r="M56" s="66">
        <v>8.4269999999999998E-2</v>
      </c>
      <c r="N56" s="43">
        <v>0</v>
      </c>
      <c r="O56" s="44">
        <v>0</v>
      </c>
      <c r="P56" s="74">
        <v>0</v>
      </c>
    </row>
    <row r="57" spans="1:16" ht="15" customHeight="1" x14ac:dyDescent="0.2">
      <c r="A57" s="120"/>
      <c r="B57" s="123"/>
      <c r="C57" s="84" t="s">
        <v>47</v>
      </c>
      <c r="D57" s="44">
        <v>10613</v>
      </c>
      <c r="E57" s="53">
        <v>1</v>
      </c>
      <c r="F57" s="44">
        <v>138711.78234199999</v>
      </c>
      <c r="G57" s="66">
        <v>8.8853000000000001E-2</v>
      </c>
      <c r="H57" s="43">
        <v>4343</v>
      </c>
      <c r="I57" s="44">
        <v>142319.520147</v>
      </c>
      <c r="J57" s="74">
        <v>0.104766</v>
      </c>
      <c r="K57" s="44">
        <v>6270</v>
      </c>
      <c r="L57" s="44">
        <v>136212.83413100001</v>
      </c>
      <c r="M57" s="66">
        <v>7.7830999999999997E-2</v>
      </c>
      <c r="N57" s="43">
        <v>0</v>
      </c>
      <c r="O57" s="44">
        <v>0</v>
      </c>
      <c r="P57" s="74">
        <v>0</v>
      </c>
    </row>
    <row r="58" spans="1:16" ht="15" customHeight="1" x14ac:dyDescent="0.2">
      <c r="A58" s="120"/>
      <c r="B58" s="123"/>
      <c r="C58" s="84" t="s">
        <v>48</v>
      </c>
      <c r="D58" s="44">
        <v>84113</v>
      </c>
      <c r="E58" s="53">
        <v>1</v>
      </c>
      <c r="F58" s="44">
        <v>166307.89361900001</v>
      </c>
      <c r="G58" s="66">
        <v>9.6168000000000003E-2</v>
      </c>
      <c r="H58" s="43">
        <v>37497</v>
      </c>
      <c r="I58" s="44">
        <v>170403.75286000001</v>
      </c>
      <c r="J58" s="74">
        <v>0.11104899999999999</v>
      </c>
      <c r="K58" s="44">
        <v>46616</v>
      </c>
      <c r="L58" s="44">
        <v>163013.26443700001</v>
      </c>
      <c r="M58" s="66">
        <v>8.4198999999999996E-2</v>
      </c>
      <c r="N58" s="43">
        <v>0</v>
      </c>
      <c r="O58" s="44">
        <v>0</v>
      </c>
      <c r="P58" s="74">
        <v>0</v>
      </c>
    </row>
    <row r="59" spans="1:16" ht="15" customHeight="1" x14ac:dyDescent="0.2">
      <c r="A59" s="120"/>
      <c r="B59" s="123"/>
      <c r="C59" s="84" t="s">
        <v>49</v>
      </c>
      <c r="D59" s="44">
        <v>189036</v>
      </c>
      <c r="E59" s="53">
        <v>1</v>
      </c>
      <c r="F59" s="44">
        <v>195949.75360200001</v>
      </c>
      <c r="G59" s="66">
        <v>0.26006699999999999</v>
      </c>
      <c r="H59" s="43">
        <v>82376</v>
      </c>
      <c r="I59" s="44">
        <v>203316.722759</v>
      </c>
      <c r="J59" s="74">
        <v>0.32350400000000001</v>
      </c>
      <c r="K59" s="44">
        <v>106660</v>
      </c>
      <c r="L59" s="44">
        <v>190260.07189200001</v>
      </c>
      <c r="M59" s="66">
        <v>0.21107300000000001</v>
      </c>
      <c r="N59" s="43">
        <v>0</v>
      </c>
      <c r="O59" s="44">
        <v>0</v>
      </c>
      <c r="P59" s="74">
        <v>0</v>
      </c>
    </row>
    <row r="60" spans="1:16" ht="15" customHeight="1" x14ac:dyDescent="0.2">
      <c r="A60" s="120"/>
      <c r="B60" s="123"/>
      <c r="C60" s="84" t="s">
        <v>50</v>
      </c>
      <c r="D60" s="44">
        <v>248102</v>
      </c>
      <c r="E60" s="53">
        <v>1</v>
      </c>
      <c r="F60" s="44">
        <v>230247.68666100001</v>
      </c>
      <c r="G60" s="66">
        <v>0.50741999999999998</v>
      </c>
      <c r="H60" s="43">
        <v>103651</v>
      </c>
      <c r="I60" s="44">
        <v>242118.76615800001</v>
      </c>
      <c r="J60" s="74">
        <v>0.59216000000000002</v>
      </c>
      <c r="K60" s="44">
        <v>144451</v>
      </c>
      <c r="L60" s="44">
        <v>221729.578369</v>
      </c>
      <c r="M60" s="66">
        <v>0.44661499999999998</v>
      </c>
      <c r="N60" s="43">
        <v>0</v>
      </c>
      <c r="O60" s="44">
        <v>0</v>
      </c>
      <c r="P60" s="74">
        <v>0</v>
      </c>
    </row>
    <row r="61" spans="1:16" ht="15" customHeight="1" x14ac:dyDescent="0.2">
      <c r="A61" s="120"/>
      <c r="B61" s="123"/>
      <c r="C61" s="84" t="s">
        <v>51</v>
      </c>
      <c r="D61" s="44">
        <v>220972</v>
      </c>
      <c r="E61" s="53">
        <v>1</v>
      </c>
      <c r="F61" s="44">
        <v>260926.29529099999</v>
      </c>
      <c r="G61" s="66">
        <v>0.76161699999999999</v>
      </c>
      <c r="H61" s="43">
        <v>89263</v>
      </c>
      <c r="I61" s="44">
        <v>264472.86590199999</v>
      </c>
      <c r="J61" s="74">
        <v>0.72246100000000002</v>
      </c>
      <c r="K61" s="44">
        <v>131709</v>
      </c>
      <c r="L61" s="44">
        <v>258522.68177600001</v>
      </c>
      <c r="M61" s="66">
        <v>0.78815400000000002</v>
      </c>
      <c r="N61" s="43">
        <v>0</v>
      </c>
      <c r="O61" s="44">
        <v>0</v>
      </c>
      <c r="P61" s="74">
        <v>0</v>
      </c>
    </row>
    <row r="62" spans="1:16" s="3" customFormat="1" ht="15" customHeight="1" x14ac:dyDescent="0.2">
      <c r="A62" s="120"/>
      <c r="B62" s="123"/>
      <c r="C62" s="84" t="s">
        <v>52</v>
      </c>
      <c r="D62" s="35">
        <v>187496</v>
      </c>
      <c r="E62" s="55">
        <v>1</v>
      </c>
      <c r="F62" s="35">
        <v>277281.65600299998</v>
      </c>
      <c r="G62" s="68">
        <v>0.93628100000000003</v>
      </c>
      <c r="H62" s="43">
        <v>74782</v>
      </c>
      <c r="I62" s="44">
        <v>264914.290484</v>
      </c>
      <c r="J62" s="74">
        <v>0.73905500000000002</v>
      </c>
      <c r="K62" s="35">
        <v>112714</v>
      </c>
      <c r="L62" s="35">
        <v>285486.992769</v>
      </c>
      <c r="M62" s="68">
        <v>1.0671349999999999</v>
      </c>
      <c r="N62" s="43">
        <v>0</v>
      </c>
      <c r="O62" s="44">
        <v>0</v>
      </c>
      <c r="P62" s="74">
        <v>0</v>
      </c>
    </row>
    <row r="63" spans="1:16" ht="15" customHeight="1" x14ac:dyDescent="0.2">
      <c r="A63" s="120"/>
      <c r="B63" s="123"/>
      <c r="C63" s="84" t="s">
        <v>53</v>
      </c>
      <c r="D63" s="44">
        <v>164464</v>
      </c>
      <c r="E63" s="53">
        <v>1</v>
      </c>
      <c r="F63" s="44">
        <v>283288.37443500001</v>
      </c>
      <c r="G63" s="66">
        <v>0.97657799999999995</v>
      </c>
      <c r="H63" s="43">
        <v>65880</v>
      </c>
      <c r="I63" s="44">
        <v>259634.885109</v>
      </c>
      <c r="J63" s="74">
        <v>0.68295399999999995</v>
      </c>
      <c r="K63" s="44">
        <v>98584</v>
      </c>
      <c r="L63" s="44">
        <v>299095.11667199997</v>
      </c>
      <c r="M63" s="66">
        <v>1.1727970000000001</v>
      </c>
      <c r="N63" s="43">
        <v>0</v>
      </c>
      <c r="O63" s="44">
        <v>0</v>
      </c>
      <c r="P63" s="74">
        <v>0</v>
      </c>
    </row>
    <row r="64" spans="1:16" ht="15" customHeight="1" x14ac:dyDescent="0.2">
      <c r="A64" s="120"/>
      <c r="B64" s="123"/>
      <c r="C64" s="84" t="s">
        <v>54</v>
      </c>
      <c r="D64" s="44">
        <v>128526</v>
      </c>
      <c r="E64" s="53">
        <v>1</v>
      </c>
      <c r="F64" s="44">
        <v>279188.04036500002</v>
      </c>
      <c r="G64" s="66">
        <v>0.85817699999999997</v>
      </c>
      <c r="H64" s="43">
        <v>50605</v>
      </c>
      <c r="I64" s="44">
        <v>244428.809347</v>
      </c>
      <c r="J64" s="74">
        <v>0.49380499999999999</v>
      </c>
      <c r="K64" s="44">
        <v>77921</v>
      </c>
      <c r="L64" s="44">
        <v>301762.06900600001</v>
      </c>
      <c r="M64" s="66">
        <v>1.094814</v>
      </c>
      <c r="N64" s="43">
        <v>0</v>
      </c>
      <c r="O64" s="44">
        <v>0</v>
      </c>
      <c r="P64" s="74">
        <v>0</v>
      </c>
    </row>
    <row r="65" spans="1:16" ht="15" customHeight="1" x14ac:dyDescent="0.2">
      <c r="A65" s="120"/>
      <c r="B65" s="123"/>
      <c r="C65" s="84" t="s">
        <v>55</v>
      </c>
      <c r="D65" s="44">
        <v>107329</v>
      </c>
      <c r="E65" s="53">
        <v>1</v>
      </c>
      <c r="F65" s="44">
        <v>279966.37980400003</v>
      </c>
      <c r="G65" s="66">
        <v>0.66788099999999995</v>
      </c>
      <c r="H65" s="43">
        <v>41210</v>
      </c>
      <c r="I65" s="44">
        <v>242250.05416199999</v>
      </c>
      <c r="J65" s="74">
        <v>0.29534100000000002</v>
      </c>
      <c r="K65" s="44">
        <v>66119</v>
      </c>
      <c r="L65" s="44">
        <v>303473.84028800001</v>
      </c>
      <c r="M65" s="66">
        <v>0.90007400000000004</v>
      </c>
      <c r="N65" s="43">
        <v>0</v>
      </c>
      <c r="O65" s="44">
        <v>0</v>
      </c>
      <c r="P65" s="74">
        <v>0</v>
      </c>
    </row>
    <row r="66" spans="1:16" s="3" customFormat="1" ht="15" customHeight="1" x14ac:dyDescent="0.2">
      <c r="A66" s="120"/>
      <c r="B66" s="123"/>
      <c r="C66" s="84" t="s">
        <v>56</v>
      </c>
      <c r="D66" s="35">
        <v>213443</v>
      </c>
      <c r="E66" s="55">
        <v>1</v>
      </c>
      <c r="F66" s="35">
        <v>273666.64207300002</v>
      </c>
      <c r="G66" s="68">
        <v>0.39241399999999999</v>
      </c>
      <c r="H66" s="43">
        <v>91187</v>
      </c>
      <c r="I66" s="44">
        <v>223402.014421</v>
      </c>
      <c r="J66" s="74">
        <v>9.2601000000000003E-2</v>
      </c>
      <c r="K66" s="35">
        <v>122256</v>
      </c>
      <c r="L66" s="35">
        <v>311157.48589000001</v>
      </c>
      <c r="M66" s="68">
        <v>0.616035</v>
      </c>
      <c r="N66" s="43">
        <v>0</v>
      </c>
      <c r="O66" s="44">
        <v>0</v>
      </c>
      <c r="P66" s="74">
        <v>0</v>
      </c>
    </row>
    <row r="67" spans="1:16" s="3" customFormat="1" ht="15" customHeight="1" x14ac:dyDescent="0.2">
      <c r="A67" s="121"/>
      <c r="B67" s="124"/>
      <c r="C67" s="85" t="s">
        <v>9</v>
      </c>
      <c r="D67" s="46">
        <v>1555751</v>
      </c>
      <c r="E67" s="54">
        <v>1</v>
      </c>
      <c r="F67" s="46">
        <v>250889.13677300001</v>
      </c>
      <c r="G67" s="67">
        <v>0.613479</v>
      </c>
      <c r="H67" s="87">
        <v>641561</v>
      </c>
      <c r="I67" s="46">
        <v>237159.150555</v>
      </c>
      <c r="J67" s="75">
        <v>0.472385</v>
      </c>
      <c r="K67" s="46">
        <v>914190</v>
      </c>
      <c r="L67" s="46">
        <v>260524.57764100001</v>
      </c>
      <c r="M67" s="67">
        <v>0.71249600000000002</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8:A19"/>
    <mergeCell ref="B8:B19"/>
    <mergeCell ref="A56:A67"/>
    <mergeCell ref="B56:B67"/>
    <mergeCell ref="A44:A55"/>
    <mergeCell ref="B44:B55"/>
    <mergeCell ref="A20:A31"/>
    <mergeCell ref="B20:B31"/>
    <mergeCell ref="A32:A43"/>
    <mergeCell ref="B32:B43"/>
    <mergeCell ref="A2:P2"/>
    <mergeCell ref="A3:P3"/>
    <mergeCell ref="A6:A7"/>
    <mergeCell ref="B6:B7"/>
    <mergeCell ref="C6:C7"/>
    <mergeCell ref="D6:G6"/>
    <mergeCell ref="H6:J6"/>
    <mergeCell ref="N6:P6"/>
    <mergeCell ref="K6:M6"/>
  </mergeCells>
  <conditionalFormatting sqref="D8:D19">
    <cfRule type="cellIs" dxfId="580" priority="45" operator="notEqual">
      <formula>H8+K8+N8</formula>
    </cfRule>
  </conditionalFormatting>
  <conditionalFormatting sqref="D20:D30">
    <cfRule type="cellIs" dxfId="579" priority="44" operator="notEqual">
      <formula>H20+K20+N20</formula>
    </cfRule>
  </conditionalFormatting>
  <conditionalFormatting sqref="D32:D42">
    <cfRule type="cellIs" dxfId="578" priority="43" operator="notEqual">
      <formula>H32+K32+N32</formula>
    </cfRule>
  </conditionalFormatting>
  <conditionalFormatting sqref="D44:D54">
    <cfRule type="cellIs" dxfId="577" priority="42" operator="notEqual">
      <formula>H44+K44+N44</formula>
    </cfRule>
  </conditionalFormatting>
  <conditionalFormatting sqref="D56:D66">
    <cfRule type="cellIs" dxfId="576" priority="41" operator="notEqual">
      <formula>H56+K56+N56</formula>
    </cfRule>
  </conditionalFormatting>
  <conditionalFormatting sqref="D19">
    <cfRule type="cellIs" dxfId="575" priority="40" operator="notEqual">
      <formula>SUM(D8:D18)</formula>
    </cfRule>
  </conditionalFormatting>
  <conditionalFormatting sqref="D31">
    <cfRule type="cellIs" dxfId="574" priority="39" operator="notEqual">
      <formula>H31+K31+N31</formula>
    </cfRule>
  </conditionalFormatting>
  <conditionalFormatting sqref="D31">
    <cfRule type="cellIs" dxfId="573" priority="38" operator="notEqual">
      <formula>SUM(D20:D30)</formula>
    </cfRule>
  </conditionalFormatting>
  <conditionalFormatting sqref="D43">
    <cfRule type="cellIs" dxfId="572" priority="37" operator="notEqual">
      <formula>H43+K43+N43</formula>
    </cfRule>
  </conditionalFormatting>
  <conditionalFormatting sqref="D43">
    <cfRule type="cellIs" dxfId="571" priority="36" operator="notEqual">
      <formula>SUM(D32:D42)</formula>
    </cfRule>
  </conditionalFormatting>
  <conditionalFormatting sqref="D55">
    <cfRule type="cellIs" dxfId="570" priority="35" operator="notEqual">
      <formula>H55+K55+N55</formula>
    </cfRule>
  </conditionalFormatting>
  <conditionalFormatting sqref="D55">
    <cfRule type="cellIs" dxfId="569" priority="34" operator="notEqual">
      <formula>SUM(D44:D54)</formula>
    </cfRule>
  </conditionalFormatting>
  <conditionalFormatting sqref="D67">
    <cfRule type="cellIs" dxfId="568" priority="33" operator="notEqual">
      <formula>H67+K67+N67</formula>
    </cfRule>
  </conditionalFormatting>
  <conditionalFormatting sqref="D67">
    <cfRule type="cellIs" dxfId="567" priority="32" operator="notEqual">
      <formula>SUM(D56:D66)</formula>
    </cfRule>
  </conditionalFormatting>
  <conditionalFormatting sqref="H19">
    <cfRule type="cellIs" dxfId="566" priority="30" operator="notEqual">
      <formula>SUM(H8:H18)</formula>
    </cfRule>
  </conditionalFormatting>
  <conditionalFormatting sqref="K19">
    <cfRule type="cellIs" dxfId="565" priority="28" operator="notEqual">
      <formula>SUM(K8:K18)</formula>
    </cfRule>
  </conditionalFormatting>
  <conditionalFormatting sqref="N19">
    <cfRule type="cellIs" dxfId="564" priority="26" operator="notEqual">
      <formula>SUM(N8:N18)</formula>
    </cfRule>
  </conditionalFormatting>
  <conditionalFormatting sqref="H31">
    <cfRule type="cellIs" dxfId="563" priority="24" operator="notEqual">
      <formula>SUM(H20:H30)</formula>
    </cfRule>
  </conditionalFormatting>
  <conditionalFormatting sqref="K31">
    <cfRule type="cellIs" dxfId="562" priority="22" operator="notEqual">
      <formula>SUM(K20:K30)</formula>
    </cfRule>
  </conditionalFormatting>
  <conditionalFormatting sqref="N31">
    <cfRule type="cellIs" dxfId="561" priority="20" operator="notEqual">
      <formula>SUM(N20:N30)</formula>
    </cfRule>
  </conditionalFormatting>
  <conditionalFormatting sqref="H43">
    <cfRule type="cellIs" dxfId="560" priority="18" operator="notEqual">
      <formula>SUM(H32:H42)</formula>
    </cfRule>
  </conditionalFormatting>
  <conditionalFormatting sqref="K43">
    <cfRule type="cellIs" dxfId="559" priority="16" operator="notEqual">
      <formula>SUM(K32:K42)</formula>
    </cfRule>
  </conditionalFormatting>
  <conditionalFormatting sqref="N43">
    <cfRule type="cellIs" dxfId="558" priority="14" operator="notEqual">
      <formula>SUM(N32:N42)</formula>
    </cfRule>
  </conditionalFormatting>
  <conditionalFormatting sqref="H55">
    <cfRule type="cellIs" dxfId="557" priority="12" operator="notEqual">
      <formula>SUM(H44:H54)</formula>
    </cfRule>
  </conditionalFormatting>
  <conditionalFormatting sqref="K55">
    <cfRule type="cellIs" dxfId="556" priority="10" operator="notEqual">
      <formula>SUM(K44:K54)</formula>
    </cfRule>
  </conditionalFormatting>
  <conditionalFormatting sqref="N55">
    <cfRule type="cellIs" dxfId="555" priority="8" operator="notEqual">
      <formula>SUM(N44:N54)</formula>
    </cfRule>
  </conditionalFormatting>
  <conditionalFormatting sqref="H67">
    <cfRule type="cellIs" dxfId="554" priority="6" operator="notEqual">
      <formula>SUM(H56:H66)</formula>
    </cfRule>
  </conditionalFormatting>
  <conditionalFormatting sqref="K67">
    <cfRule type="cellIs" dxfId="553" priority="4" operator="notEqual">
      <formula>SUM(K56:K66)</formula>
    </cfRule>
  </conditionalFormatting>
  <conditionalFormatting sqref="N67">
    <cfRule type="cellIs" dxfId="552" priority="2" operator="notEqual">
      <formula>SUM(N56:N66)</formula>
    </cfRule>
  </conditionalFormatting>
  <conditionalFormatting sqref="D32:D43">
    <cfRule type="cellIs" dxfId="55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33</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v>
      </c>
      <c r="E8" s="53">
        <v>0.222222</v>
      </c>
      <c r="F8" s="44">
        <v>52476.033035</v>
      </c>
      <c r="G8" s="66">
        <v>0</v>
      </c>
      <c r="H8" s="43">
        <v>2</v>
      </c>
      <c r="I8" s="44">
        <v>52476.033035</v>
      </c>
      <c r="J8" s="74">
        <v>0</v>
      </c>
      <c r="K8" s="44">
        <v>0</v>
      </c>
      <c r="L8" s="44">
        <v>0</v>
      </c>
      <c r="M8" s="66">
        <v>0</v>
      </c>
      <c r="N8" s="43">
        <v>0</v>
      </c>
      <c r="O8" s="44">
        <v>0</v>
      </c>
      <c r="P8" s="74">
        <v>0</v>
      </c>
    </row>
    <row r="9" spans="1:16" ht="15" customHeight="1" x14ac:dyDescent="0.2">
      <c r="A9" s="120"/>
      <c r="B9" s="123"/>
      <c r="C9" s="84" t="s">
        <v>47</v>
      </c>
      <c r="D9" s="44">
        <v>15</v>
      </c>
      <c r="E9" s="53">
        <v>0.625</v>
      </c>
      <c r="F9" s="44">
        <v>107677.36786100001</v>
      </c>
      <c r="G9" s="66">
        <v>6.6667000000000004E-2</v>
      </c>
      <c r="H9" s="43">
        <v>3</v>
      </c>
      <c r="I9" s="44">
        <v>67685.527870999998</v>
      </c>
      <c r="J9" s="74">
        <v>0</v>
      </c>
      <c r="K9" s="44">
        <v>12</v>
      </c>
      <c r="L9" s="44">
        <v>117675.327859</v>
      </c>
      <c r="M9" s="66">
        <v>8.3333000000000004E-2</v>
      </c>
      <c r="N9" s="43">
        <v>0</v>
      </c>
      <c r="O9" s="44">
        <v>0</v>
      </c>
      <c r="P9" s="74">
        <v>0</v>
      </c>
    </row>
    <row r="10" spans="1:16" ht="15" customHeight="1" x14ac:dyDescent="0.2">
      <c r="A10" s="120"/>
      <c r="B10" s="123"/>
      <c r="C10" s="84" t="s">
        <v>48</v>
      </c>
      <c r="D10" s="44">
        <v>74</v>
      </c>
      <c r="E10" s="53">
        <v>0.27007300000000001</v>
      </c>
      <c r="F10" s="44">
        <v>142642.205139</v>
      </c>
      <c r="G10" s="66">
        <v>0.162162</v>
      </c>
      <c r="H10" s="43">
        <v>19</v>
      </c>
      <c r="I10" s="44">
        <v>147442.30859900001</v>
      </c>
      <c r="J10" s="74">
        <v>0.31578899999999999</v>
      </c>
      <c r="K10" s="44">
        <v>55</v>
      </c>
      <c r="L10" s="44">
        <v>140983.98757999999</v>
      </c>
      <c r="M10" s="66">
        <v>0.10909099999999999</v>
      </c>
      <c r="N10" s="43">
        <v>0</v>
      </c>
      <c r="O10" s="44">
        <v>0</v>
      </c>
      <c r="P10" s="74">
        <v>0</v>
      </c>
    </row>
    <row r="11" spans="1:16" ht="15" customHeight="1" x14ac:dyDescent="0.2">
      <c r="A11" s="120"/>
      <c r="B11" s="123"/>
      <c r="C11" s="84" t="s">
        <v>49</v>
      </c>
      <c r="D11" s="44">
        <v>154</v>
      </c>
      <c r="E11" s="53">
        <v>0.17559900000000001</v>
      </c>
      <c r="F11" s="44">
        <v>159359.81977999999</v>
      </c>
      <c r="G11" s="66">
        <v>0.18831200000000001</v>
      </c>
      <c r="H11" s="43">
        <v>44</v>
      </c>
      <c r="I11" s="44">
        <v>179209.84394600001</v>
      </c>
      <c r="J11" s="74">
        <v>0.38636399999999999</v>
      </c>
      <c r="K11" s="44">
        <v>110</v>
      </c>
      <c r="L11" s="44">
        <v>151419.81011399999</v>
      </c>
      <c r="M11" s="66">
        <v>0.10909099999999999</v>
      </c>
      <c r="N11" s="43">
        <v>0</v>
      </c>
      <c r="O11" s="44">
        <v>0</v>
      </c>
      <c r="P11" s="74">
        <v>0</v>
      </c>
    </row>
    <row r="12" spans="1:16" ht="15" customHeight="1" x14ac:dyDescent="0.2">
      <c r="A12" s="120"/>
      <c r="B12" s="123"/>
      <c r="C12" s="84" t="s">
        <v>50</v>
      </c>
      <c r="D12" s="44">
        <v>216</v>
      </c>
      <c r="E12" s="53">
        <v>0.15384600000000001</v>
      </c>
      <c r="F12" s="44">
        <v>180219.469182</v>
      </c>
      <c r="G12" s="66">
        <v>0.28240700000000002</v>
      </c>
      <c r="H12" s="43">
        <v>70</v>
      </c>
      <c r="I12" s="44">
        <v>187769.11674100001</v>
      </c>
      <c r="J12" s="74">
        <v>0.4</v>
      </c>
      <c r="K12" s="44">
        <v>146</v>
      </c>
      <c r="L12" s="44">
        <v>176599.77514700001</v>
      </c>
      <c r="M12" s="66">
        <v>0.22602700000000001</v>
      </c>
      <c r="N12" s="43">
        <v>0</v>
      </c>
      <c r="O12" s="44">
        <v>0</v>
      </c>
      <c r="P12" s="74">
        <v>0</v>
      </c>
    </row>
    <row r="13" spans="1:16" ht="15" customHeight="1" x14ac:dyDescent="0.2">
      <c r="A13" s="120"/>
      <c r="B13" s="123"/>
      <c r="C13" s="84" t="s">
        <v>51</v>
      </c>
      <c r="D13" s="44">
        <v>214</v>
      </c>
      <c r="E13" s="53">
        <v>0.14041999999999999</v>
      </c>
      <c r="F13" s="44">
        <v>204372.02267199999</v>
      </c>
      <c r="G13" s="66">
        <v>0.588785</v>
      </c>
      <c r="H13" s="43">
        <v>55</v>
      </c>
      <c r="I13" s="44">
        <v>210882.38260499999</v>
      </c>
      <c r="J13" s="74">
        <v>0.65454500000000004</v>
      </c>
      <c r="K13" s="44">
        <v>159</v>
      </c>
      <c r="L13" s="44">
        <v>202120.01137399999</v>
      </c>
      <c r="M13" s="66">
        <v>0.56603800000000004</v>
      </c>
      <c r="N13" s="43">
        <v>0</v>
      </c>
      <c r="O13" s="44">
        <v>0</v>
      </c>
      <c r="P13" s="74">
        <v>0</v>
      </c>
    </row>
    <row r="14" spans="1:16" s="3" customFormat="1" ht="15" customHeight="1" x14ac:dyDescent="0.2">
      <c r="A14" s="120"/>
      <c r="B14" s="123"/>
      <c r="C14" s="84" t="s">
        <v>52</v>
      </c>
      <c r="D14" s="35">
        <v>163</v>
      </c>
      <c r="E14" s="55">
        <v>0.119589</v>
      </c>
      <c r="F14" s="35">
        <v>209791.173121</v>
      </c>
      <c r="G14" s="68">
        <v>0.60122699999999996</v>
      </c>
      <c r="H14" s="43">
        <v>58</v>
      </c>
      <c r="I14" s="44">
        <v>216110.772065</v>
      </c>
      <c r="J14" s="74">
        <v>0.67241399999999996</v>
      </c>
      <c r="K14" s="35">
        <v>105</v>
      </c>
      <c r="L14" s="35">
        <v>206300.34703800001</v>
      </c>
      <c r="M14" s="68">
        <v>0.56190499999999999</v>
      </c>
      <c r="N14" s="43">
        <v>0</v>
      </c>
      <c r="O14" s="44">
        <v>0</v>
      </c>
      <c r="P14" s="74">
        <v>0</v>
      </c>
    </row>
    <row r="15" spans="1:16" ht="15" customHeight="1" x14ac:dyDescent="0.2">
      <c r="A15" s="120"/>
      <c r="B15" s="123"/>
      <c r="C15" s="84" t="s">
        <v>53</v>
      </c>
      <c r="D15" s="44">
        <v>146</v>
      </c>
      <c r="E15" s="53">
        <v>0.113973</v>
      </c>
      <c r="F15" s="44">
        <v>207211.232647</v>
      </c>
      <c r="G15" s="66">
        <v>0.69178099999999998</v>
      </c>
      <c r="H15" s="43">
        <v>44</v>
      </c>
      <c r="I15" s="44">
        <v>198328.89108</v>
      </c>
      <c r="J15" s="74">
        <v>0.54545500000000002</v>
      </c>
      <c r="K15" s="44">
        <v>102</v>
      </c>
      <c r="L15" s="44">
        <v>211042.830969</v>
      </c>
      <c r="M15" s="66">
        <v>0.75490199999999996</v>
      </c>
      <c r="N15" s="43">
        <v>0</v>
      </c>
      <c r="O15" s="44">
        <v>0</v>
      </c>
      <c r="P15" s="74">
        <v>0</v>
      </c>
    </row>
    <row r="16" spans="1:16" ht="15" customHeight="1" x14ac:dyDescent="0.2">
      <c r="A16" s="120"/>
      <c r="B16" s="123"/>
      <c r="C16" s="84" t="s">
        <v>54</v>
      </c>
      <c r="D16" s="44">
        <v>97</v>
      </c>
      <c r="E16" s="53">
        <v>0.10104200000000001</v>
      </c>
      <c r="F16" s="44">
        <v>207874.72034299999</v>
      </c>
      <c r="G16" s="66">
        <v>0.43298999999999999</v>
      </c>
      <c r="H16" s="43">
        <v>27</v>
      </c>
      <c r="I16" s="44">
        <v>223425.540936</v>
      </c>
      <c r="J16" s="74">
        <v>0.25925900000000002</v>
      </c>
      <c r="K16" s="44">
        <v>70</v>
      </c>
      <c r="L16" s="44">
        <v>201876.54668599999</v>
      </c>
      <c r="M16" s="66">
        <v>0.5</v>
      </c>
      <c r="N16" s="43">
        <v>0</v>
      </c>
      <c r="O16" s="44">
        <v>0</v>
      </c>
      <c r="P16" s="74">
        <v>0</v>
      </c>
    </row>
    <row r="17" spans="1:16" ht="15" customHeight="1" x14ac:dyDescent="0.2">
      <c r="A17" s="120"/>
      <c r="B17" s="123"/>
      <c r="C17" s="84" t="s">
        <v>55</v>
      </c>
      <c r="D17" s="44">
        <v>96</v>
      </c>
      <c r="E17" s="53">
        <v>0.121519</v>
      </c>
      <c r="F17" s="44">
        <v>214055.95108900001</v>
      </c>
      <c r="G17" s="66">
        <v>0.34375</v>
      </c>
      <c r="H17" s="43">
        <v>40</v>
      </c>
      <c r="I17" s="44">
        <v>203887.80475499999</v>
      </c>
      <c r="J17" s="74">
        <v>7.4999999999999997E-2</v>
      </c>
      <c r="K17" s="44">
        <v>56</v>
      </c>
      <c r="L17" s="44">
        <v>221318.91275700001</v>
      </c>
      <c r="M17" s="66">
        <v>0.53571400000000002</v>
      </c>
      <c r="N17" s="43">
        <v>0</v>
      </c>
      <c r="O17" s="44">
        <v>0</v>
      </c>
      <c r="P17" s="74">
        <v>0</v>
      </c>
    </row>
    <row r="18" spans="1:16" s="3" customFormat="1" ht="15" customHeight="1" x14ac:dyDescent="0.2">
      <c r="A18" s="120"/>
      <c r="B18" s="123"/>
      <c r="C18" s="84" t="s">
        <v>56</v>
      </c>
      <c r="D18" s="35">
        <v>134</v>
      </c>
      <c r="E18" s="55">
        <v>0.10677300000000001</v>
      </c>
      <c r="F18" s="35">
        <v>241544.83225000001</v>
      </c>
      <c r="G18" s="68">
        <v>0.34328399999999998</v>
      </c>
      <c r="H18" s="43">
        <v>44</v>
      </c>
      <c r="I18" s="44">
        <v>214122.85821499999</v>
      </c>
      <c r="J18" s="74">
        <v>0.113636</v>
      </c>
      <c r="K18" s="35">
        <v>90</v>
      </c>
      <c r="L18" s="35">
        <v>254951.13066699999</v>
      </c>
      <c r="M18" s="68">
        <v>0.45555600000000002</v>
      </c>
      <c r="N18" s="43">
        <v>0</v>
      </c>
      <c r="O18" s="44">
        <v>0</v>
      </c>
      <c r="P18" s="74">
        <v>0</v>
      </c>
    </row>
    <row r="19" spans="1:16" s="3" customFormat="1" ht="15" customHeight="1" x14ac:dyDescent="0.2">
      <c r="A19" s="121"/>
      <c r="B19" s="124"/>
      <c r="C19" s="85" t="s">
        <v>9</v>
      </c>
      <c r="D19" s="46">
        <v>1311</v>
      </c>
      <c r="E19" s="54">
        <v>0.13431000000000001</v>
      </c>
      <c r="F19" s="46">
        <v>196040.49892499999</v>
      </c>
      <c r="G19" s="67">
        <v>0.41876400000000003</v>
      </c>
      <c r="H19" s="87">
        <v>406</v>
      </c>
      <c r="I19" s="46">
        <v>198540.193119</v>
      </c>
      <c r="J19" s="75">
        <v>0.40640399999999999</v>
      </c>
      <c r="K19" s="46">
        <v>905</v>
      </c>
      <c r="L19" s="46">
        <v>194919.08915399999</v>
      </c>
      <c r="M19" s="67">
        <v>0.42430899999999999</v>
      </c>
      <c r="N19" s="87">
        <v>0</v>
      </c>
      <c r="O19" s="46">
        <v>0</v>
      </c>
      <c r="P19" s="75">
        <v>0</v>
      </c>
    </row>
    <row r="20" spans="1:16" ht="15" customHeight="1" x14ac:dyDescent="0.2">
      <c r="A20" s="119">
        <v>2</v>
      </c>
      <c r="B20" s="122" t="s">
        <v>57</v>
      </c>
      <c r="C20" s="84" t="s">
        <v>46</v>
      </c>
      <c r="D20" s="44">
        <v>3</v>
      </c>
      <c r="E20" s="53">
        <v>0.33333299999999999</v>
      </c>
      <c r="F20" s="44">
        <v>28182.666667000001</v>
      </c>
      <c r="G20" s="66">
        <v>0</v>
      </c>
      <c r="H20" s="43">
        <v>3</v>
      </c>
      <c r="I20" s="44">
        <v>28182.666667000001</v>
      </c>
      <c r="J20" s="74">
        <v>0</v>
      </c>
      <c r="K20" s="44">
        <v>0</v>
      </c>
      <c r="L20" s="44">
        <v>0</v>
      </c>
      <c r="M20" s="66">
        <v>0</v>
      </c>
      <c r="N20" s="43">
        <v>0</v>
      </c>
      <c r="O20" s="44">
        <v>0</v>
      </c>
      <c r="P20" s="74">
        <v>0</v>
      </c>
    </row>
    <row r="21" spans="1:16" ht="15" customHeight="1" x14ac:dyDescent="0.2">
      <c r="A21" s="120"/>
      <c r="B21" s="123"/>
      <c r="C21" s="84" t="s">
        <v>47</v>
      </c>
      <c r="D21" s="44">
        <v>15</v>
      </c>
      <c r="E21" s="53">
        <v>0.625</v>
      </c>
      <c r="F21" s="44">
        <v>113174.666667</v>
      </c>
      <c r="G21" s="66">
        <v>6.6667000000000004E-2</v>
      </c>
      <c r="H21" s="43">
        <v>5</v>
      </c>
      <c r="I21" s="44">
        <v>103267.6</v>
      </c>
      <c r="J21" s="74">
        <v>0</v>
      </c>
      <c r="K21" s="44">
        <v>10</v>
      </c>
      <c r="L21" s="44">
        <v>118128.2</v>
      </c>
      <c r="M21" s="66">
        <v>0.1</v>
      </c>
      <c r="N21" s="43">
        <v>0</v>
      </c>
      <c r="O21" s="44">
        <v>0</v>
      </c>
      <c r="P21" s="74">
        <v>0</v>
      </c>
    </row>
    <row r="22" spans="1:16" ht="15" customHeight="1" x14ac:dyDescent="0.2">
      <c r="A22" s="120"/>
      <c r="B22" s="123"/>
      <c r="C22" s="84" t="s">
        <v>48</v>
      </c>
      <c r="D22" s="44">
        <v>79</v>
      </c>
      <c r="E22" s="53">
        <v>0.28832099999999999</v>
      </c>
      <c r="F22" s="44">
        <v>148924.32911399999</v>
      </c>
      <c r="G22" s="66">
        <v>6.3291E-2</v>
      </c>
      <c r="H22" s="43">
        <v>28</v>
      </c>
      <c r="I22" s="44">
        <v>159104.964286</v>
      </c>
      <c r="J22" s="74">
        <v>0</v>
      </c>
      <c r="K22" s="44">
        <v>51</v>
      </c>
      <c r="L22" s="44">
        <v>143334.960784</v>
      </c>
      <c r="M22" s="66">
        <v>9.8039000000000001E-2</v>
      </c>
      <c r="N22" s="43">
        <v>0</v>
      </c>
      <c r="O22" s="44">
        <v>0</v>
      </c>
      <c r="P22" s="74">
        <v>0</v>
      </c>
    </row>
    <row r="23" spans="1:16" ht="15" customHeight="1" x14ac:dyDescent="0.2">
      <c r="A23" s="120"/>
      <c r="B23" s="123"/>
      <c r="C23" s="84" t="s">
        <v>49</v>
      </c>
      <c r="D23" s="44">
        <v>92</v>
      </c>
      <c r="E23" s="53">
        <v>0.104903</v>
      </c>
      <c r="F23" s="44">
        <v>154287.97826100001</v>
      </c>
      <c r="G23" s="66">
        <v>6.5216999999999997E-2</v>
      </c>
      <c r="H23" s="43">
        <v>28</v>
      </c>
      <c r="I23" s="44">
        <v>151260.214286</v>
      </c>
      <c r="J23" s="74">
        <v>7.1429000000000006E-2</v>
      </c>
      <c r="K23" s="44">
        <v>64</v>
      </c>
      <c r="L23" s="44">
        <v>155612.625</v>
      </c>
      <c r="M23" s="66">
        <v>6.25E-2</v>
      </c>
      <c r="N23" s="43">
        <v>0</v>
      </c>
      <c r="O23" s="44">
        <v>0</v>
      </c>
      <c r="P23" s="74">
        <v>0</v>
      </c>
    </row>
    <row r="24" spans="1:16" ht="15" customHeight="1" x14ac:dyDescent="0.2">
      <c r="A24" s="120"/>
      <c r="B24" s="123"/>
      <c r="C24" s="84" t="s">
        <v>50</v>
      </c>
      <c r="D24" s="44">
        <v>92</v>
      </c>
      <c r="E24" s="53">
        <v>6.5527000000000002E-2</v>
      </c>
      <c r="F24" s="44">
        <v>177197.73913</v>
      </c>
      <c r="G24" s="66">
        <v>0.32608700000000002</v>
      </c>
      <c r="H24" s="43">
        <v>27</v>
      </c>
      <c r="I24" s="44">
        <v>180977.22222200001</v>
      </c>
      <c r="J24" s="74">
        <v>0.296296</v>
      </c>
      <c r="K24" s="44">
        <v>65</v>
      </c>
      <c r="L24" s="44">
        <v>175627.8</v>
      </c>
      <c r="M24" s="66">
        <v>0.33846199999999999</v>
      </c>
      <c r="N24" s="43">
        <v>0</v>
      </c>
      <c r="O24" s="44">
        <v>0</v>
      </c>
      <c r="P24" s="74">
        <v>0</v>
      </c>
    </row>
    <row r="25" spans="1:16" ht="15" customHeight="1" x14ac:dyDescent="0.2">
      <c r="A25" s="120"/>
      <c r="B25" s="123"/>
      <c r="C25" s="84" t="s">
        <v>51</v>
      </c>
      <c r="D25" s="44">
        <v>83</v>
      </c>
      <c r="E25" s="53">
        <v>5.4462000000000003E-2</v>
      </c>
      <c r="F25" s="44">
        <v>187977.060241</v>
      </c>
      <c r="G25" s="66">
        <v>0.289157</v>
      </c>
      <c r="H25" s="43">
        <v>21</v>
      </c>
      <c r="I25" s="44">
        <v>209160.09523800001</v>
      </c>
      <c r="J25" s="74">
        <v>0.42857099999999998</v>
      </c>
      <c r="K25" s="44">
        <v>62</v>
      </c>
      <c r="L25" s="44">
        <v>180802.16128999999</v>
      </c>
      <c r="M25" s="66">
        <v>0.24193500000000001</v>
      </c>
      <c r="N25" s="43">
        <v>0</v>
      </c>
      <c r="O25" s="44">
        <v>0</v>
      </c>
      <c r="P25" s="74">
        <v>0</v>
      </c>
    </row>
    <row r="26" spans="1:16" s="3" customFormat="1" ht="15" customHeight="1" x14ac:dyDescent="0.2">
      <c r="A26" s="120"/>
      <c r="B26" s="123"/>
      <c r="C26" s="84" t="s">
        <v>52</v>
      </c>
      <c r="D26" s="35">
        <v>42</v>
      </c>
      <c r="E26" s="55">
        <v>3.0814000000000001E-2</v>
      </c>
      <c r="F26" s="35">
        <v>179782.38095200001</v>
      </c>
      <c r="G26" s="68">
        <v>0.33333299999999999</v>
      </c>
      <c r="H26" s="43">
        <v>12</v>
      </c>
      <c r="I26" s="44">
        <v>191181.33333299999</v>
      </c>
      <c r="J26" s="74">
        <v>0.33333299999999999</v>
      </c>
      <c r="K26" s="35">
        <v>30</v>
      </c>
      <c r="L26" s="35">
        <v>175222.8</v>
      </c>
      <c r="M26" s="68">
        <v>0.33333299999999999</v>
      </c>
      <c r="N26" s="43">
        <v>0</v>
      </c>
      <c r="O26" s="44">
        <v>0</v>
      </c>
      <c r="P26" s="74">
        <v>0</v>
      </c>
    </row>
    <row r="27" spans="1:16" ht="15" customHeight="1" x14ac:dyDescent="0.2">
      <c r="A27" s="120"/>
      <c r="B27" s="123"/>
      <c r="C27" s="84" t="s">
        <v>53</v>
      </c>
      <c r="D27" s="44">
        <v>38</v>
      </c>
      <c r="E27" s="53">
        <v>2.9663999999999999E-2</v>
      </c>
      <c r="F27" s="44">
        <v>195430.68421100001</v>
      </c>
      <c r="G27" s="66">
        <v>0.21052599999999999</v>
      </c>
      <c r="H27" s="43">
        <v>10</v>
      </c>
      <c r="I27" s="44">
        <v>193027</v>
      </c>
      <c r="J27" s="74">
        <v>0.2</v>
      </c>
      <c r="K27" s="44">
        <v>28</v>
      </c>
      <c r="L27" s="44">
        <v>196289.142857</v>
      </c>
      <c r="M27" s="66">
        <v>0.214286</v>
      </c>
      <c r="N27" s="43">
        <v>0</v>
      </c>
      <c r="O27" s="44">
        <v>0</v>
      </c>
      <c r="P27" s="74">
        <v>0</v>
      </c>
    </row>
    <row r="28" spans="1:16" ht="15" customHeight="1" x14ac:dyDescent="0.2">
      <c r="A28" s="120"/>
      <c r="B28" s="123"/>
      <c r="C28" s="84" t="s">
        <v>54</v>
      </c>
      <c r="D28" s="44">
        <v>18</v>
      </c>
      <c r="E28" s="53">
        <v>1.8749999999999999E-2</v>
      </c>
      <c r="F28" s="44">
        <v>214012.16666700001</v>
      </c>
      <c r="G28" s="66">
        <v>0.33333299999999999</v>
      </c>
      <c r="H28" s="43">
        <v>3</v>
      </c>
      <c r="I28" s="44">
        <v>154170</v>
      </c>
      <c r="J28" s="74">
        <v>0</v>
      </c>
      <c r="K28" s="44">
        <v>15</v>
      </c>
      <c r="L28" s="44">
        <v>225980.6</v>
      </c>
      <c r="M28" s="66">
        <v>0.4</v>
      </c>
      <c r="N28" s="43">
        <v>0</v>
      </c>
      <c r="O28" s="44">
        <v>0</v>
      </c>
      <c r="P28" s="74">
        <v>0</v>
      </c>
    </row>
    <row r="29" spans="1:16" ht="15" customHeight="1" x14ac:dyDescent="0.2">
      <c r="A29" s="120"/>
      <c r="B29" s="123"/>
      <c r="C29" s="84" t="s">
        <v>55</v>
      </c>
      <c r="D29" s="44">
        <v>6</v>
      </c>
      <c r="E29" s="53">
        <v>7.5950000000000002E-3</v>
      </c>
      <c r="F29" s="44">
        <v>223009</v>
      </c>
      <c r="G29" s="66">
        <v>0</v>
      </c>
      <c r="H29" s="43">
        <v>1</v>
      </c>
      <c r="I29" s="44">
        <v>260392</v>
      </c>
      <c r="J29" s="74">
        <v>0</v>
      </c>
      <c r="K29" s="44">
        <v>5</v>
      </c>
      <c r="L29" s="44">
        <v>215532.4</v>
      </c>
      <c r="M29" s="66">
        <v>0</v>
      </c>
      <c r="N29" s="43">
        <v>0</v>
      </c>
      <c r="O29" s="44">
        <v>0</v>
      </c>
      <c r="P29" s="74">
        <v>0</v>
      </c>
    </row>
    <row r="30" spans="1:16" s="3" customFormat="1" ht="15" customHeight="1" x14ac:dyDescent="0.2">
      <c r="A30" s="120"/>
      <c r="B30" s="123"/>
      <c r="C30" s="84" t="s">
        <v>56</v>
      </c>
      <c r="D30" s="35">
        <v>5</v>
      </c>
      <c r="E30" s="55">
        <v>3.9839999999999997E-3</v>
      </c>
      <c r="F30" s="35">
        <v>177109</v>
      </c>
      <c r="G30" s="68">
        <v>0.2</v>
      </c>
      <c r="H30" s="43">
        <v>4</v>
      </c>
      <c r="I30" s="44">
        <v>123808.5</v>
      </c>
      <c r="J30" s="74">
        <v>0</v>
      </c>
      <c r="K30" s="35">
        <v>1</v>
      </c>
      <c r="L30" s="35">
        <v>390311</v>
      </c>
      <c r="M30" s="68">
        <v>1</v>
      </c>
      <c r="N30" s="43">
        <v>0</v>
      </c>
      <c r="O30" s="44">
        <v>0</v>
      </c>
      <c r="P30" s="74">
        <v>0</v>
      </c>
    </row>
    <row r="31" spans="1:16" s="3" customFormat="1" ht="15" customHeight="1" x14ac:dyDescent="0.2">
      <c r="A31" s="121"/>
      <c r="B31" s="124"/>
      <c r="C31" s="85" t="s">
        <v>9</v>
      </c>
      <c r="D31" s="46">
        <v>473</v>
      </c>
      <c r="E31" s="54">
        <v>4.8458000000000001E-2</v>
      </c>
      <c r="F31" s="46">
        <v>170611.02748399999</v>
      </c>
      <c r="G31" s="67">
        <v>0.200846</v>
      </c>
      <c r="H31" s="87">
        <v>142</v>
      </c>
      <c r="I31" s="46">
        <v>169101.690141</v>
      </c>
      <c r="J31" s="75">
        <v>0.17605599999999999</v>
      </c>
      <c r="K31" s="46">
        <v>331</v>
      </c>
      <c r="L31" s="46">
        <v>171258.53776400001</v>
      </c>
      <c r="M31" s="67">
        <v>0.21148</v>
      </c>
      <c r="N31" s="87">
        <v>0</v>
      </c>
      <c r="O31" s="46">
        <v>0</v>
      </c>
      <c r="P31" s="75">
        <v>0</v>
      </c>
    </row>
    <row r="32" spans="1:16" ht="15" customHeight="1" x14ac:dyDescent="0.2">
      <c r="A32" s="119">
        <v>3</v>
      </c>
      <c r="B32" s="122" t="s">
        <v>58</v>
      </c>
      <c r="C32" s="84" t="s">
        <v>46</v>
      </c>
      <c r="D32" s="44">
        <v>1</v>
      </c>
      <c r="E32" s="44">
        <v>0</v>
      </c>
      <c r="F32" s="44">
        <v>-24293.366367999999</v>
      </c>
      <c r="G32" s="66">
        <v>0</v>
      </c>
      <c r="H32" s="43">
        <v>1</v>
      </c>
      <c r="I32" s="44">
        <v>-24293.366367999999</v>
      </c>
      <c r="J32" s="74">
        <v>0</v>
      </c>
      <c r="K32" s="44">
        <v>0</v>
      </c>
      <c r="L32" s="44">
        <v>0</v>
      </c>
      <c r="M32" s="66">
        <v>0</v>
      </c>
      <c r="N32" s="43">
        <v>0</v>
      </c>
      <c r="O32" s="44">
        <v>0</v>
      </c>
      <c r="P32" s="74">
        <v>0</v>
      </c>
    </row>
    <row r="33" spans="1:16" ht="15" customHeight="1" x14ac:dyDescent="0.2">
      <c r="A33" s="120"/>
      <c r="B33" s="123"/>
      <c r="C33" s="84" t="s">
        <v>47</v>
      </c>
      <c r="D33" s="44">
        <v>0</v>
      </c>
      <c r="E33" s="44">
        <v>0</v>
      </c>
      <c r="F33" s="44">
        <v>5497.2988059999998</v>
      </c>
      <c r="G33" s="66">
        <v>0</v>
      </c>
      <c r="H33" s="43">
        <v>2</v>
      </c>
      <c r="I33" s="44">
        <v>35582.072129</v>
      </c>
      <c r="J33" s="74">
        <v>0</v>
      </c>
      <c r="K33" s="44">
        <v>-2</v>
      </c>
      <c r="L33" s="44">
        <v>452.872141</v>
      </c>
      <c r="M33" s="66">
        <v>1.6667000000000001E-2</v>
      </c>
      <c r="N33" s="43">
        <v>0</v>
      </c>
      <c r="O33" s="44">
        <v>0</v>
      </c>
      <c r="P33" s="74">
        <v>0</v>
      </c>
    </row>
    <row r="34" spans="1:16" ht="15" customHeight="1" x14ac:dyDescent="0.2">
      <c r="A34" s="120"/>
      <c r="B34" s="123"/>
      <c r="C34" s="84" t="s">
        <v>48</v>
      </c>
      <c r="D34" s="44">
        <v>5</v>
      </c>
      <c r="E34" s="44">
        <v>0</v>
      </c>
      <c r="F34" s="44">
        <v>6282.1239750000004</v>
      </c>
      <c r="G34" s="66">
        <v>-9.8871000000000001E-2</v>
      </c>
      <c r="H34" s="43">
        <v>9</v>
      </c>
      <c r="I34" s="44">
        <v>11662.655687</v>
      </c>
      <c r="J34" s="74">
        <v>-0.31578899999999999</v>
      </c>
      <c r="K34" s="44">
        <v>-4</v>
      </c>
      <c r="L34" s="44">
        <v>2350.9732039999999</v>
      </c>
      <c r="M34" s="66">
        <v>-1.1051999999999999E-2</v>
      </c>
      <c r="N34" s="43">
        <v>0</v>
      </c>
      <c r="O34" s="44">
        <v>0</v>
      </c>
      <c r="P34" s="74">
        <v>0</v>
      </c>
    </row>
    <row r="35" spans="1:16" ht="15" customHeight="1" x14ac:dyDescent="0.2">
      <c r="A35" s="120"/>
      <c r="B35" s="123"/>
      <c r="C35" s="84" t="s">
        <v>49</v>
      </c>
      <c r="D35" s="44">
        <v>-62</v>
      </c>
      <c r="E35" s="44">
        <v>0</v>
      </c>
      <c r="F35" s="44">
        <v>-5071.8415189999996</v>
      </c>
      <c r="G35" s="66">
        <v>-0.123094</v>
      </c>
      <c r="H35" s="43">
        <v>-16</v>
      </c>
      <c r="I35" s="44">
        <v>-27949.629659999999</v>
      </c>
      <c r="J35" s="74">
        <v>-0.31493500000000002</v>
      </c>
      <c r="K35" s="44">
        <v>-46</v>
      </c>
      <c r="L35" s="44">
        <v>4192.8148860000001</v>
      </c>
      <c r="M35" s="66">
        <v>-4.6591E-2</v>
      </c>
      <c r="N35" s="43">
        <v>0</v>
      </c>
      <c r="O35" s="44">
        <v>0</v>
      </c>
      <c r="P35" s="74">
        <v>0</v>
      </c>
    </row>
    <row r="36" spans="1:16" ht="15" customHeight="1" x14ac:dyDescent="0.2">
      <c r="A36" s="120"/>
      <c r="B36" s="123"/>
      <c r="C36" s="84" t="s">
        <v>50</v>
      </c>
      <c r="D36" s="44">
        <v>-124</v>
      </c>
      <c r="E36" s="44">
        <v>0</v>
      </c>
      <c r="F36" s="44">
        <v>-3021.7300519999999</v>
      </c>
      <c r="G36" s="66">
        <v>4.3679999999999997E-2</v>
      </c>
      <c r="H36" s="43">
        <v>-43</v>
      </c>
      <c r="I36" s="44">
        <v>-6791.8945190000004</v>
      </c>
      <c r="J36" s="74">
        <v>-0.103704</v>
      </c>
      <c r="K36" s="44">
        <v>-81</v>
      </c>
      <c r="L36" s="44">
        <v>-971.97514699999999</v>
      </c>
      <c r="M36" s="66">
        <v>0.11243400000000001</v>
      </c>
      <c r="N36" s="43">
        <v>0</v>
      </c>
      <c r="O36" s="44">
        <v>0</v>
      </c>
      <c r="P36" s="74">
        <v>0</v>
      </c>
    </row>
    <row r="37" spans="1:16" ht="15" customHeight="1" x14ac:dyDescent="0.2">
      <c r="A37" s="120"/>
      <c r="B37" s="123"/>
      <c r="C37" s="84" t="s">
        <v>51</v>
      </c>
      <c r="D37" s="44">
        <v>-131</v>
      </c>
      <c r="E37" s="44">
        <v>0</v>
      </c>
      <c r="F37" s="44">
        <v>-16394.962431</v>
      </c>
      <c r="G37" s="66">
        <v>-0.29962800000000001</v>
      </c>
      <c r="H37" s="43">
        <v>-34</v>
      </c>
      <c r="I37" s="44">
        <v>-1722.2873669999999</v>
      </c>
      <c r="J37" s="74">
        <v>-0.22597400000000001</v>
      </c>
      <c r="K37" s="44">
        <v>-97</v>
      </c>
      <c r="L37" s="44">
        <v>-21317.850084000002</v>
      </c>
      <c r="M37" s="66">
        <v>-0.324102</v>
      </c>
      <c r="N37" s="43">
        <v>0</v>
      </c>
      <c r="O37" s="44">
        <v>0</v>
      </c>
      <c r="P37" s="74">
        <v>0</v>
      </c>
    </row>
    <row r="38" spans="1:16" s="3" customFormat="1" ht="15" customHeight="1" x14ac:dyDescent="0.2">
      <c r="A38" s="120"/>
      <c r="B38" s="123"/>
      <c r="C38" s="84" t="s">
        <v>52</v>
      </c>
      <c r="D38" s="35">
        <v>-121</v>
      </c>
      <c r="E38" s="35">
        <v>0</v>
      </c>
      <c r="F38" s="35">
        <v>-30008.792169</v>
      </c>
      <c r="G38" s="68">
        <v>-0.26789400000000002</v>
      </c>
      <c r="H38" s="43">
        <v>-46</v>
      </c>
      <c r="I38" s="44">
        <v>-24929.438731999999</v>
      </c>
      <c r="J38" s="74">
        <v>-0.33907999999999999</v>
      </c>
      <c r="K38" s="35">
        <v>-75</v>
      </c>
      <c r="L38" s="35">
        <v>-31077.547038000001</v>
      </c>
      <c r="M38" s="68">
        <v>-0.228571</v>
      </c>
      <c r="N38" s="43">
        <v>0</v>
      </c>
      <c r="O38" s="44">
        <v>0</v>
      </c>
      <c r="P38" s="74">
        <v>0</v>
      </c>
    </row>
    <row r="39" spans="1:16" ht="15" customHeight="1" x14ac:dyDescent="0.2">
      <c r="A39" s="120"/>
      <c r="B39" s="123"/>
      <c r="C39" s="84" t="s">
        <v>53</v>
      </c>
      <c r="D39" s="44">
        <v>-108</v>
      </c>
      <c r="E39" s="44">
        <v>0</v>
      </c>
      <c r="F39" s="44">
        <v>-11780.548435999999</v>
      </c>
      <c r="G39" s="66">
        <v>-0.48125499999999999</v>
      </c>
      <c r="H39" s="43">
        <v>-34</v>
      </c>
      <c r="I39" s="44">
        <v>-5301.8910800000003</v>
      </c>
      <c r="J39" s="74">
        <v>-0.34545500000000001</v>
      </c>
      <c r="K39" s="44">
        <v>-74</v>
      </c>
      <c r="L39" s="44">
        <v>-14753.688112</v>
      </c>
      <c r="M39" s="66">
        <v>-0.54061599999999999</v>
      </c>
      <c r="N39" s="43">
        <v>0</v>
      </c>
      <c r="O39" s="44">
        <v>0</v>
      </c>
      <c r="P39" s="74">
        <v>0</v>
      </c>
    </row>
    <row r="40" spans="1:16" ht="15" customHeight="1" x14ac:dyDescent="0.2">
      <c r="A40" s="120"/>
      <c r="B40" s="123"/>
      <c r="C40" s="84" t="s">
        <v>54</v>
      </c>
      <c r="D40" s="44">
        <v>-79</v>
      </c>
      <c r="E40" s="44">
        <v>0</v>
      </c>
      <c r="F40" s="44">
        <v>6137.4463239999995</v>
      </c>
      <c r="G40" s="66">
        <v>-9.9655999999999995E-2</v>
      </c>
      <c r="H40" s="43">
        <v>-24</v>
      </c>
      <c r="I40" s="44">
        <v>-69255.540936000005</v>
      </c>
      <c r="J40" s="74">
        <v>-0.25925900000000002</v>
      </c>
      <c r="K40" s="44">
        <v>-55</v>
      </c>
      <c r="L40" s="44">
        <v>24104.053314000001</v>
      </c>
      <c r="M40" s="66">
        <v>-0.1</v>
      </c>
      <c r="N40" s="43">
        <v>0</v>
      </c>
      <c r="O40" s="44">
        <v>0</v>
      </c>
      <c r="P40" s="74">
        <v>0</v>
      </c>
    </row>
    <row r="41" spans="1:16" ht="15" customHeight="1" x14ac:dyDescent="0.2">
      <c r="A41" s="120"/>
      <c r="B41" s="123"/>
      <c r="C41" s="84" t="s">
        <v>55</v>
      </c>
      <c r="D41" s="44">
        <v>-90</v>
      </c>
      <c r="E41" s="44">
        <v>0</v>
      </c>
      <c r="F41" s="44">
        <v>8953.0489109999999</v>
      </c>
      <c r="G41" s="66">
        <v>-0.34375</v>
      </c>
      <c r="H41" s="43">
        <v>-39</v>
      </c>
      <c r="I41" s="44">
        <v>56504.195245000003</v>
      </c>
      <c r="J41" s="74">
        <v>-7.4999999999999997E-2</v>
      </c>
      <c r="K41" s="44">
        <v>-51</v>
      </c>
      <c r="L41" s="44">
        <v>-5786.5127570000004</v>
      </c>
      <c r="M41" s="66">
        <v>-0.53571400000000002</v>
      </c>
      <c r="N41" s="43">
        <v>0</v>
      </c>
      <c r="O41" s="44">
        <v>0</v>
      </c>
      <c r="P41" s="74">
        <v>0</v>
      </c>
    </row>
    <row r="42" spans="1:16" s="3" customFormat="1" ht="15" customHeight="1" x14ac:dyDescent="0.2">
      <c r="A42" s="120"/>
      <c r="B42" s="123"/>
      <c r="C42" s="84" t="s">
        <v>56</v>
      </c>
      <c r="D42" s="35">
        <v>-129</v>
      </c>
      <c r="E42" s="35">
        <v>0</v>
      </c>
      <c r="F42" s="35">
        <v>-64435.832249999999</v>
      </c>
      <c r="G42" s="68">
        <v>-0.14328399999999999</v>
      </c>
      <c r="H42" s="43">
        <v>-40</v>
      </c>
      <c r="I42" s="44">
        <v>-90314.358215</v>
      </c>
      <c r="J42" s="74">
        <v>-0.113636</v>
      </c>
      <c r="K42" s="35">
        <v>-89</v>
      </c>
      <c r="L42" s="35">
        <v>135359.86933300001</v>
      </c>
      <c r="M42" s="68">
        <v>0.54444400000000004</v>
      </c>
      <c r="N42" s="43">
        <v>0</v>
      </c>
      <c r="O42" s="44">
        <v>0</v>
      </c>
      <c r="P42" s="74">
        <v>0</v>
      </c>
    </row>
    <row r="43" spans="1:16" s="3" customFormat="1" ht="15" customHeight="1" x14ac:dyDescent="0.2">
      <c r="A43" s="121"/>
      <c r="B43" s="124"/>
      <c r="C43" s="85" t="s">
        <v>9</v>
      </c>
      <c r="D43" s="46">
        <v>-838</v>
      </c>
      <c r="E43" s="46">
        <v>0</v>
      </c>
      <c r="F43" s="46">
        <v>-25429.471440000001</v>
      </c>
      <c r="G43" s="67">
        <v>-0.217919</v>
      </c>
      <c r="H43" s="87">
        <v>-264</v>
      </c>
      <c r="I43" s="46">
        <v>-29438.502978</v>
      </c>
      <c r="J43" s="75">
        <v>-0.230348</v>
      </c>
      <c r="K43" s="46">
        <v>-574</v>
      </c>
      <c r="L43" s="46">
        <v>-23660.551389</v>
      </c>
      <c r="M43" s="67">
        <v>-0.21282899999999999</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0</v>
      </c>
      <c r="E45" s="53">
        <v>0</v>
      </c>
      <c r="F45" s="44">
        <v>0</v>
      </c>
      <c r="G45" s="66">
        <v>0</v>
      </c>
      <c r="H45" s="43">
        <v>0</v>
      </c>
      <c r="I45" s="44">
        <v>0</v>
      </c>
      <c r="J45" s="74">
        <v>0</v>
      </c>
      <c r="K45" s="44">
        <v>0</v>
      </c>
      <c r="L45" s="44">
        <v>0</v>
      </c>
      <c r="M45" s="66">
        <v>0</v>
      </c>
      <c r="N45" s="43">
        <v>0</v>
      </c>
      <c r="O45" s="44">
        <v>0</v>
      </c>
      <c r="P45" s="74">
        <v>0</v>
      </c>
    </row>
    <row r="46" spans="1:16" ht="15" customHeight="1" x14ac:dyDescent="0.2">
      <c r="A46" s="120"/>
      <c r="B46" s="123"/>
      <c r="C46" s="84" t="s">
        <v>48</v>
      </c>
      <c r="D46" s="44">
        <v>18</v>
      </c>
      <c r="E46" s="53">
        <v>6.5693000000000001E-2</v>
      </c>
      <c r="F46" s="44">
        <v>176974.22222200001</v>
      </c>
      <c r="G46" s="66">
        <v>0.111111</v>
      </c>
      <c r="H46" s="43">
        <v>4</v>
      </c>
      <c r="I46" s="44">
        <v>164849.25</v>
      </c>
      <c r="J46" s="74">
        <v>0</v>
      </c>
      <c r="K46" s="44">
        <v>14</v>
      </c>
      <c r="L46" s="44">
        <v>180438.5</v>
      </c>
      <c r="M46" s="66">
        <v>0.14285700000000001</v>
      </c>
      <c r="N46" s="43">
        <v>0</v>
      </c>
      <c r="O46" s="44">
        <v>0</v>
      </c>
      <c r="P46" s="74">
        <v>0</v>
      </c>
    </row>
    <row r="47" spans="1:16" ht="15" customHeight="1" x14ac:dyDescent="0.2">
      <c r="A47" s="120"/>
      <c r="B47" s="123"/>
      <c r="C47" s="84" t="s">
        <v>49</v>
      </c>
      <c r="D47" s="44">
        <v>73</v>
      </c>
      <c r="E47" s="53">
        <v>8.3238000000000006E-2</v>
      </c>
      <c r="F47" s="44">
        <v>184225.835616</v>
      </c>
      <c r="G47" s="66">
        <v>0.26027400000000001</v>
      </c>
      <c r="H47" s="43">
        <v>10</v>
      </c>
      <c r="I47" s="44">
        <v>199419.8</v>
      </c>
      <c r="J47" s="74">
        <v>0.6</v>
      </c>
      <c r="K47" s="44">
        <v>63</v>
      </c>
      <c r="L47" s="44">
        <v>181814.09523800001</v>
      </c>
      <c r="M47" s="66">
        <v>0.206349</v>
      </c>
      <c r="N47" s="43">
        <v>0</v>
      </c>
      <c r="O47" s="44">
        <v>0</v>
      </c>
      <c r="P47" s="74">
        <v>0</v>
      </c>
    </row>
    <row r="48" spans="1:16" ht="15" customHeight="1" x14ac:dyDescent="0.2">
      <c r="A48" s="120"/>
      <c r="B48" s="123"/>
      <c r="C48" s="84" t="s">
        <v>50</v>
      </c>
      <c r="D48" s="44">
        <v>128</v>
      </c>
      <c r="E48" s="53">
        <v>9.1167999999999999E-2</v>
      </c>
      <c r="F48" s="44">
        <v>192293.367188</v>
      </c>
      <c r="G48" s="66">
        <v>0.27343800000000001</v>
      </c>
      <c r="H48" s="43">
        <v>25</v>
      </c>
      <c r="I48" s="44">
        <v>200261.48</v>
      </c>
      <c r="J48" s="74">
        <v>0.4</v>
      </c>
      <c r="K48" s="44">
        <v>103</v>
      </c>
      <c r="L48" s="44">
        <v>190359.35922300001</v>
      </c>
      <c r="M48" s="66">
        <v>0.24271799999999999</v>
      </c>
      <c r="N48" s="43">
        <v>0</v>
      </c>
      <c r="O48" s="44">
        <v>0</v>
      </c>
      <c r="P48" s="74">
        <v>0</v>
      </c>
    </row>
    <row r="49" spans="1:16" ht="15" customHeight="1" x14ac:dyDescent="0.2">
      <c r="A49" s="120"/>
      <c r="B49" s="123"/>
      <c r="C49" s="84" t="s">
        <v>51</v>
      </c>
      <c r="D49" s="44">
        <v>116</v>
      </c>
      <c r="E49" s="53">
        <v>7.6115000000000002E-2</v>
      </c>
      <c r="F49" s="44">
        <v>206461.89655199999</v>
      </c>
      <c r="G49" s="66">
        <v>0.39655200000000002</v>
      </c>
      <c r="H49" s="43">
        <v>22</v>
      </c>
      <c r="I49" s="44">
        <v>209325.09090899999</v>
      </c>
      <c r="J49" s="74">
        <v>0.36363600000000001</v>
      </c>
      <c r="K49" s="44">
        <v>94</v>
      </c>
      <c r="L49" s="44">
        <v>205791.78723399999</v>
      </c>
      <c r="M49" s="66">
        <v>0.40425499999999998</v>
      </c>
      <c r="N49" s="43">
        <v>0</v>
      </c>
      <c r="O49" s="44">
        <v>0</v>
      </c>
      <c r="P49" s="74">
        <v>0</v>
      </c>
    </row>
    <row r="50" spans="1:16" s="3" customFormat="1" ht="15" customHeight="1" x14ac:dyDescent="0.2">
      <c r="A50" s="120"/>
      <c r="B50" s="123"/>
      <c r="C50" s="84" t="s">
        <v>52</v>
      </c>
      <c r="D50" s="35">
        <v>85</v>
      </c>
      <c r="E50" s="55">
        <v>6.2362000000000001E-2</v>
      </c>
      <c r="F50" s="35">
        <v>205934.74117600001</v>
      </c>
      <c r="G50" s="68">
        <v>0.41176499999999999</v>
      </c>
      <c r="H50" s="43">
        <v>17</v>
      </c>
      <c r="I50" s="44">
        <v>208877.17647100001</v>
      </c>
      <c r="J50" s="74">
        <v>0.352941</v>
      </c>
      <c r="K50" s="35">
        <v>68</v>
      </c>
      <c r="L50" s="35">
        <v>205199.13235299999</v>
      </c>
      <c r="M50" s="68">
        <v>0.42647099999999999</v>
      </c>
      <c r="N50" s="43">
        <v>0</v>
      </c>
      <c r="O50" s="44">
        <v>0</v>
      </c>
      <c r="P50" s="74">
        <v>0</v>
      </c>
    </row>
    <row r="51" spans="1:16" ht="15" customHeight="1" x14ac:dyDescent="0.2">
      <c r="A51" s="120"/>
      <c r="B51" s="123"/>
      <c r="C51" s="84" t="s">
        <v>53</v>
      </c>
      <c r="D51" s="44">
        <v>68</v>
      </c>
      <c r="E51" s="53">
        <v>5.3083999999999999E-2</v>
      </c>
      <c r="F51" s="44">
        <v>222061.32352899999</v>
      </c>
      <c r="G51" s="66">
        <v>0.54411799999999999</v>
      </c>
      <c r="H51" s="43">
        <v>17</v>
      </c>
      <c r="I51" s="44">
        <v>222118</v>
      </c>
      <c r="J51" s="74">
        <v>0.58823499999999995</v>
      </c>
      <c r="K51" s="44">
        <v>51</v>
      </c>
      <c r="L51" s="44">
        <v>222042.431373</v>
      </c>
      <c r="M51" s="66">
        <v>0.52941199999999999</v>
      </c>
      <c r="N51" s="43">
        <v>0</v>
      </c>
      <c r="O51" s="44">
        <v>0</v>
      </c>
      <c r="P51" s="74">
        <v>0</v>
      </c>
    </row>
    <row r="52" spans="1:16" ht="15" customHeight="1" x14ac:dyDescent="0.2">
      <c r="A52" s="120"/>
      <c r="B52" s="123"/>
      <c r="C52" s="84" t="s">
        <v>54</v>
      </c>
      <c r="D52" s="44">
        <v>32</v>
      </c>
      <c r="E52" s="53">
        <v>3.3333000000000002E-2</v>
      </c>
      <c r="F52" s="44">
        <v>237903.78125</v>
      </c>
      <c r="G52" s="66">
        <v>0.28125</v>
      </c>
      <c r="H52" s="43">
        <v>9</v>
      </c>
      <c r="I52" s="44">
        <v>226130.44444399999</v>
      </c>
      <c r="J52" s="74">
        <v>0.222222</v>
      </c>
      <c r="K52" s="44">
        <v>23</v>
      </c>
      <c r="L52" s="44">
        <v>242510.73913</v>
      </c>
      <c r="M52" s="66">
        <v>0.30434800000000001</v>
      </c>
      <c r="N52" s="43">
        <v>0</v>
      </c>
      <c r="O52" s="44">
        <v>0</v>
      </c>
      <c r="P52" s="74">
        <v>0</v>
      </c>
    </row>
    <row r="53" spans="1:16" ht="15" customHeight="1" x14ac:dyDescent="0.2">
      <c r="A53" s="120"/>
      <c r="B53" s="123"/>
      <c r="C53" s="84" t="s">
        <v>55</v>
      </c>
      <c r="D53" s="44">
        <v>11</v>
      </c>
      <c r="E53" s="53">
        <v>1.3924000000000001E-2</v>
      </c>
      <c r="F53" s="44">
        <v>240481.45454499999</v>
      </c>
      <c r="G53" s="66">
        <v>0.18181800000000001</v>
      </c>
      <c r="H53" s="43">
        <v>2</v>
      </c>
      <c r="I53" s="44">
        <v>241850</v>
      </c>
      <c r="J53" s="74">
        <v>0</v>
      </c>
      <c r="K53" s="44">
        <v>9</v>
      </c>
      <c r="L53" s="44">
        <v>240177.33333299999</v>
      </c>
      <c r="M53" s="66">
        <v>0.222222</v>
      </c>
      <c r="N53" s="43">
        <v>0</v>
      </c>
      <c r="O53" s="44">
        <v>0</v>
      </c>
      <c r="P53" s="74">
        <v>0</v>
      </c>
    </row>
    <row r="54" spans="1:16" s="3" customFormat="1" ht="15" customHeight="1" x14ac:dyDescent="0.2">
      <c r="A54" s="120"/>
      <c r="B54" s="123"/>
      <c r="C54" s="84" t="s">
        <v>56</v>
      </c>
      <c r="D54" s="35">
        <v>2</v>
      </c>
      <c r="E54" s="55">
        <v>1.5939999999999999E-3</v>
      </c>
      <c r="F54" s="35">
        <v>210104.5</v>
      </c>
      <c r="G54" s="68">
        <v>0</v>
      </c>
      <c r="H54" s="43">
        <v>0</v>
      </c>
      <c r="I54" s="44">
        <v>0</v>
      </c>
      <c r="J54" s="74">
        <v>0</v>
      </c>
      <c r="K54" s="35">
        <v>2</v>
      </c>
      <c r="L54" s="35">
        <v>210104.5</v>
      </c>
      <c r="M54" s="68">
        <v>0</v>
      </c>
      <c r="N54" s="43">
        <v>0</v>
      </c>
      <c r="O54" s="44">
        <v>0</v>
      </c>
      <c r="P54" s="74">
        <v>0</v>
      </c>
    </row>
    <row r="55" spans="1:16" s="3" customFormat="1" ht="15" customHeight="1" x14ac:dyDescent="0.2">
      <c r="A55" s="121"/>
      <c r="B55" s="124"/>
      <c r="C55" s="85" t="s">
        <v>9</v>
      </c>
      <c r="D55" s="46">
        <v>533</v>
      </c>
      <c r="E55" s="54">
        <v>5.4605000000000001E-2</v>
      </c>
      <c r="F55" s="46">
        <v>203527.58348999999</v>
      </c>
      <c r="G55" s="67">
        <v>0.34709200000000001</v>
      </c>
      <c r="H55" s="87">
        <v>106</v>
      </c>
      <c r="I55" s="46">
        <v>208595.05660400001</v>
      </c>
      <c r="J55" s="75">
        <v>0.39622600000000002</v>
      </c>
      <c r="K55" s="46">
        <v>427</v>
      </c>
      <c r="L55" s="46">
        <v>202269.61592499999</v>
      </c>
      <c r="M55" s="67">
        <v>0.334895</v>
      </c>
      <c r="N55" s="87">
        <v>0</v>
      </c>
      <c r="O55" s="46">
        <v>0</v>
      </c>
      <c r="P55" s="75">
        <v>0</v>
      </c>
    </row>
    <row r="56" spans="1:16" ht="15" customHeight="1" x14ac:dyDescent="0.2">
      <c r="A56" s="119">
        <v>5</v>
      </c>
      <c r="B56" s="122" t="s">
        <v>60</v>
      </c>
      <c r="C56" s="84" t="s">
        <v>46</v>
      </c>
      <c r="D56" s="44">
        <v>9</v>
      </c>
      <c r="E56" s="53">
        <v>1</v>
      </c>
      <c r="F56" s="44">
        <v>42354.555555999999</v>
      </c>
      <c r="G56" s="66">
        <v>0.111111</v>
      </c>
      <c r="H56" s="43">
        <v>6</v>
      </c>
      <c r="I56" s="44">
        <v>22299.5</v>
      </c>
      <c r="J56" s="74">
        <v>0</v>
      </c>
      <c r="K56" s="44">
        <v>3</v>
      </c>
      <c r="L56" s="44">
        <v>82464.666666999998</v>
      </c>
      <c r="M56" s="66">
        <v>0.33333299999999999</v>
      </c>
      <c r="N56" s="43">
        <v>0</v>
      </c>
      <c r="O56" s="44">
        <v>0</v>
      </c>
      <c r="P56" s="74">
        <v>0</v>
      </c>
    </row>
    <row r="57" spans="1:16" ht="15" customHeight="1" x14ac:dyDescent="0.2">
      <c r="A57" s="120"/>
      <c r="B57" s="123"/>
      <c r="C57" s="84" t="s">
        <v>47</v>
      </c>
      <c r="D57" s="44">
        <v>24</v>
      </c>
      <c r="E57" s="53">
        <v>1</v>
      </c>
      <c r="F57" s="44">
        <v>105208.291667</v>
      </c>
      <c r="G57" s="66">
        <v>4.1667000000000003E-2</v>
      </c>
      <c r="H57" s="43">
        <v>7</v>
      </c>
      <c r="I57" s="44">
        <v>95248.142856999999</v>
      </c>
      <c r="J57" s="74">
        <v>0</v>
      </c>
      <c r="K57" s="44">
        <v>17</v>
      </c>
      <c r="L57" s="44">
        <v>109309.529412</v>
      </c>
      <c r="M57" s="66">
        <v>5.8824000000000001E-2</v>
      </c>
      <c r="N57" s="43">
        <v>0</v>
      </c>
      <c r="O57" s="44">
        <v>0</v>
      </c>
      <c r="P57" s="74">
        <v>0</v>
      </c>
    </row>
    <row r="58" spans="1:16" ht="15" customHeight="1" x14ac:dyDescent="0.2">
      <c r="A58" s="120"/>
      <c r="B58" s="123"/>
      <c r="C58" s="84" t="s">
        <v>48</v>
      </c>
      <c r="D58" s="44">
        <v>274</v>
      </c>
      <c r="E58" s="53">
        <v>1</v>
      </c>
      <c r="F58" s="44">
        <v>153220.96350400001</v>
      </c>
      <c r="G58" s="66">
        <v>8.0292000000000002E-2</v>
      </c>
      <c r="H58" s="43">
        <v>92</v>
      </c>
      <c r="I58" s="44">
        <v>162602.97826100001</v>
      </c>
      <c r="J58" s="74">
        <v>6.5216999999999997E-2</v>
      </c>
      <c r="K58" s="44">
        <v>182</v>
      </c>
      <c r="L58" s="44">
        <v>148478.40659299999</v>
      </c>
      <c r="M58" s="66">
        <v>8.7912000000000004E-2</v>
      </c>
      <c r="N58" s="43">
        <v>0</v>
      </c>
      <c r="O58" s="44">
        <v>0</v>
      </c>
      <c r="P58" s="74">
        <v>0</v>
      </c>
    </row>
    <row r="59" spans="1:16" ht="15" customHeight="1" x14ac:dyDescent="0.2">
      <c r="A59" s="120"/>
      <c r="B59" s="123"/>
      <c r="C59" s="84" t="s">
        <v>49</v>
      </c>
      <c r="D59" s="44">
        <v>877</v>
      </c>
      <c r="E59" s="53">
        <v>1</v>
      </c>
      <c r="F59" s="44">
        <v>176739.72748</v>
      </c>
      <c r="G59" s="66">
        <v>0.158495</v>
      </c>
      <c r="H59" s="43">
        <v>271</v>
      </c>
      <c r="I59" s="44">
        <v>183056.44280399999</v>
      </c>
      <c r="J59" s="74">
        <v>0.195572</v>
      </c>
      <c r="K59" s="44">
        <v>606</v>
      </c>
      <c r="L59" s="44">
        <v>173914.925743</v>
      </c>
      <c r="M59" s="66">
        <v>0.14191400000000001</v>
      </c>
      <c r="N59" s="43">
        <v>0</v>
      </c>
      <c r="O59" s="44">
        <v>0</v>
      </c>
      <c r="P59" s="74">
        <v>0</v>
      </c>
    </row>
    <row r="60" spans="1:16" ht="15" customHeight="1" x14ac:dyDescent="0.2">
      <c r="A60" s="120"/>
      <c r="B60" s="123"/>
      <c r="C60" s="84" t="s">
        <v>50</v>
      </c>
      <c r="D60" s="44">
        <v>1404</v>
      </c>
      <c r="E60" s="53">
        <v>1</v>
      </c>
      <c r="F60" s="44">
        <v>200170.58546999999</v>
      </c>
      <c r="G60" s="66">
        <v>0.34330500000000003</v>
      </c>
      <c r="H60" s="43">
        <v>410</v>
      </c>
      <c r="I60" s="44">
        <v>212918.60243900001</v>
      </c>
      <c r="J60" s="74">
        <v>0.44146299999999999</v>
      </c>
      <c r="K60" s="44">
        <v>994</v>
      </c>
      <c r="L60" s="44">
        <v>194912.34909500001</v>
      </c>
      <c r="M60" s="66">
        <v>0.302817</v>
      </c>
      <c r="N60" s="43">
        <v>0</v>
      </c>
      <c r="O60" s="44">
        <v>0</v>
      </c>
      <c r="P60" s="74">
        <v>0</v>
      </c>
    </row>
    <row r="61" spans="1:16" ht="15" customHeight="1" x14ac:dyDescent="0.2">
      <c r="A61" s="120"/>
      <c r="B61" s="123"/>
      <c r="C61" s="84" t="s">
        <v>51</v>
      </c>
      <c r="D61" s="44">
        <v>1524</v>
      </c>
      <c r="E61" s="53">
        <v>1</v>
      </c>
      <c r="F61" s="44">
        <v>224446.75328100001</v>
      </c>
      <c r="G61" s="66">
        <v>0.50262499999999999</v>
      </c>
      <c r="H61" s="43">
        <v>460</v>
      </c>
      <c r="I61" s="44">
        <v>225863.04130400001</v>
      </c>
      <c r="J61" s="74">
        <v>0.45652199999999998</v>
      </c>
      <c r="K61" s="44">
        <v>1064</v>
      </c>
      <c r="L61" s="44">
        <v>223834.44830799999</v>
      </c>
      <c r="M61" s="66">
        <v>0.52255600000000002</v>
      </c>
      <c r="N61" s="43">
        <v>0</v>
      </c>
      <c r="O61" s="44">
        <v>0</v>
      </c>
      <c r="P61" s="74">
        <v>0</v>
      </c>
    </row>
    <row r="62" spans="1:16" s="3" customFormat="1" ht="15" customHeight="1" x14ac:dyDescent="0.2">
      <c r="A62" s="120"/>
      <c r="B62" s="123"/>
      <c r="C62" s="84" t="s">
        <v>52</v>
      </c>
      <c r="D62" s="35">
        <v>1363</v>
      </c>
      <c r="E62" s="55">
        <v>1</v>
      </c>
      <c r="F62" s="35">
        <v>238688.55172399999</v>
      </c>
      <c r="G62" s="68">
        <v>0.68745400000000001</v>
      </c>
      <c r="H62" s="43">
        <v>454</v>
      </c>
      <c r="I62" s="44">
        <v>230012.48898699999</v>
      </c>
      <c r="J62" s="74">
        <v>0.53964800000000002</v>
      </c>
      <c r="K62" s="35">
        <v>909</v>
      </c>
      <c r="L62" s="35">
        <v>243021.81078100001</v>
      </c>
      <c r="M62" s="68">
        <v>0.76127599999999995</v>
      </c>
      <c r="N62" s="43">
        <v>0</v>
      </c>
      <c r="O62" s="44">
        <v>0</v>
      </c>
      <c r="P62" s="74">
        <v>0</v>
      </c>
    </row>
    <row r="63" spans="1:16" ht="15" customHeight="1" x14ac:dyDescent="0.2">
      <c r="A63" s="120"/>
      <c r="B63" s="123"/>
      <c r="C63" s="84" t="s">
        <v>53</v>
      </c>
      <c r="D63" s="44">
        <v>1281</v>
      </c>
      <c r="E63" s="53">
        <v>1</v>
      </c>
      <c r="F63" s="44">
        <v>250383.17095999999</v>
      </c>
      <c r="G63" s="66">
        <v>0.77127199999999996</v>
      </c>
      <c r="H63" s="43">
        <v>441</v>
      </c>
      <c r="I63" s="44">
        <v>229072.71655300001</v>
      </c>
      <c r="J63" s="74">
        <v>0.52607700000000002</v>
      </c>
      <c r="K63" s="44">
        <v>840</v>
      </c>
      <c r="L63" s="44">
        <v>261571.15952399999</v>
      </c>
      <c r="M63" s="66">
        <v>0.9</v>
      </c>
      <c r="N63" s="43">
        <v>0</v>
      </c>
      <c r="O63" s="44">
        <v>0</v>
      </c>
      <c r="P63" s="74">
        <v>0</v>
      </c>
    </row>
    <row r="64" spans="1:16" ht="15" customHeight="1" x14ac:dyDescent="0.2">
      <c r="A64" s="120"/>
      <c r="B64" s="123"/>
      <c r="C64" s="84" t="s">
        <v>54</v>
      </c>
      <c r="D64" s="44">
        <v>960</v>
      </c>
      <c r="E64" s="53">
        <v>1</v>
      </c>
      <c r="F64" s="44">
        <v>252251.529167</v>
      </c>
      <c r="G64" s="66">
        <v>0.71041699999999997</v>
      </c>
      <c r="H64" s="43">
        <v>326</v>
      </c>
      <c r="I64" s="44">
        <v>229782.10122700001</v>
      </c>
      <c r="J64" s="74">
        <v>0.42637999999999998</v>
      </c>
      <c r="K64" s="44">
        <v>634</v>
      </c>
      <c r="L64" s="44">
        <v>263805.20977900003</v>
      </c>
      <c r="M64" s="66">
        <v>0.85646699999999998</v>
      </c>
      <c r="N64" s="43">
        <v>0</v>
      </c>
      <c r="O64" s="44">
        <v>0</v>
      </c>
      <c r="P64" s="74">
        <v>0</v>
      </c>
    </row>
    <row r="65" spans="1:16" ht="15" customHeight="1" x14ac:dyDescent="0.2">
      <c r="A65" s="120"/>
      <c r="B65" s="123"/>
      <c r="C65" s="84" t="s">
        <v>55</v>
      </c>
      <c r="D65" s="44">
        <v>790</v>
      </c>
      <c r="E65" s="53">
        <v>1</v>
      </c>
      <c r="F65" s="44">
        <v>259291.36835400001</v>
      </c>
      <c r="G65" s="66">
        <v>0.58481000000000005</v>
      </c>
      <c r="H65" s="43">
        <v>284</v>
      </c>
      <c r="I65" s="44">
        <v>240097.46478899999</v>
      </c>
      <c r="J65" s="74">
        <v>0.26408500000000001</v>
      </c>
      <c r="K65" s="44">
        <v>506</v>
      </c>
      <c r="L65" s="44">
        <v>270064.231225</v>
      </c>
      <c r="M65" s="66">
        <v>0.764822</v>
      </c>
      <c r="N65" s="43">
        <v>0</v>
      </c>
      <c r="O65" s="44">
        <v>0</v>
      </c>
      <c r="P65" s="74">
        <v>0</v>
      </c>
    </row>
    <row r="66" spans="1:16" s="3" customFormat="1" ht="15" customHeight="1" x14ac:dyDescent="0.2">
      <c r="A66" s="120"/>
      <c r="B66" s="123"/>
      <c r="C66" s="84" t="s">
        <v>56</v>
      </c>
      <c r="D66" s="35">
        <v>1255</v>
      </c>
      <c r="E66" s="55">
        <v>1</v>
      </c>
      <c r="F66" s="35">
        <v>246078.11713100001</v>
      </c>
      <c r="G66" s="68">
        <v>0.34661399999999998</v>
      </c>
      <c r="H66" s="43">
        <v>555</v>
      </c>
      <c r="I66" s="44">
        <v>215068.05765800001</v>
      </c>
      <c r="J66" s="74">
        <v>0.113514</v>
      </c>
      <c r="K66" s="35">
        <v>700</v>
      </c>
      <c r="L66" s="35">
        <v>270664.66428600001</v>
      </c>
      <c r="M66" s="68">
        <v>0.53142900000000004</v>
      </c>
      <c r="N66" s="43">
        <v>0</v>
      </c>
      <c r="O66" s="44">
        <v>0</v>
      </c>
      <c r="P66" s="74">
        <v>0</v>
      </c>
    </row>
    <row r="67" spans="1:16" s="3" customFormat="1" ht="15" customHeight="1" x14ac:dyDescent="0.2">
      <c r="A67" s="121"/>
      <c r="B67" s="124"/>
      <c r="C67" s="85" t="s">
        <v>9</v>
      </c>
      <c r="D67" s="46">
        <v>9761</v>
      </c>
      <c r="E67" s="54">
        <v>1</v>
      </c>
      <c r="F67" s="46">
        <v>227936.56930599999</v>
      </c>
      <c r="G67" s="67">
        <v>0.50353400000000004</v>
      </c>
      <c r="H67" s="87">
        <v>3306</v>
      </c>
      <c r="I67" s="46">
        <v>219137.35178500001</v>
      </c>
      <c r="J67" s="75">
        <v>0.36418600000000001</v>
      </c>
      <c r="K67" s="46">
        <v>6455</v>
      </c>
      <c r="L67" s="46">
        <v>232443.18636699999</v>
      </c>
      <c r="M67" s="67">
        <v>0.57490300000000005</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550" priority="30" operator="notEqual">
      <formula>H8+K8+N8</formula>
    </cfRule>
  </conditionalFormatting>
  <conditionalFormatting sqref="D20:D30">
    <cfRule type="cellIs" dxfId="549" priority="29" operator="notEqual">
      <formula>H20+K20+N20</formula>
    </cfRule>
  </conditionalFormatting>
  <conditionalFormatting sqref="D32:D42">
    <cfRule type="cellIs" dxfId="548" priority="28" operator="notEqual">
      <formula>H32+K32+N32</formula>
    </cfRule>
  </conditionalFormatting>
  <conditionalFormatting sqref="D44:D54">
    <cfRule type="cellIs" dxfId="547" priority="27" operator="notEqual">
      <formula>H44+K44+N44</formula>
    </cfRule>
  </conditionalFormatting>
  <conditionalFormatting sqref="D56:D66">
    <cfRule type="cellIs" dxfId="546" priority="26" operator="notEqual">
      <formula>H56+K56+N56</formula>
    </cfRule>
  </conditionalFormatting>
  <conditionalFormatting sqref="D19">
    <cfRule type="cellIs" dxfId="545" priority="25" operator="notEqual">
      <formula>SUM(D8:D18)</formula>
    </cfRule>
  </conditionalFormatting>
  <conditionalFormatting sqref="D31">
    <cfRule type="cellIs" dxfId="544" priority="24" operator="notEqual">
      <formula>H31+K31+N31</formula>
    </cfRule>
  </conditionalFormatting>
  <conditionalFormatting sqref="D31">
    <cfRule type="cellIs" dxfId="543" priority="23" operator="notEqual">
      <formula>SUM(D20:D30)</formula>
    </cfRule>
  </conditionalFormatting>
  <conditionalFormatting sqref="D43">
    <cfRule type="cellIs" dxfId="542" priority="22" operator="notEqual">
      <formula>H43+K43+N43</formula>
    </cfRule>
  </conditionalFormatting>
  <conditionalFormatting sqref="D43">
    <cfRule type="cellIs" dxfId="541" priority="21" operator="notEqual">
      <formula>SUM(D32:D42)</formula>
    </cfRule>
  </conditionalFormatting>
  <conditionalFormatting sqref="D55">
    <cfRule type="cellIs" dxfId="540" priority="20" operator="notEqual">
      <formula>H55+K55+N55</formula>
    </cfRule>
  </conditionalFormatting>
  <conditionalFormatting sqref="D55">
    <cfRule type="cellIs" dxfId="539" priority="19" operator="notEqual">
      <formula>SUM(D44:D54)</formula>
    </cfRule>
  </conditionalFormatting>
  <conditionalFormatting sqref="D67">
    <cfRule type="cellIs" dxfId="538" priority="18" operator="notEqual">
      <formula>H67+K67+N67</formula>
    </cfRule>
  </conditionalFormatting>
  <conditionalFormatting sqref="D67">
    <cfRule type="cellIs" dxfId="537" priority="17" operator="notEqual">
      <formula>SUM(D56:D66)</formula>
    </cfRule>
  </conditionalFormatting>
  <conditionalFormatting sqref="H19">
    <cfRule type="cellIs" dxfId="536" priority="16" operator="notEqual">
      <formula>SUM(H8:H18)</formula>
    </cfRule>
  </conditionalFormatting>
  <conditionalFormatting sqref="K19">
    <cfRule type="cellIs" dxfId="535" priority="15" operator="notEqual">
      <formula>SUM(K8:K18)</formula>
    </cfRule>
  </conditionalFormatting>
  <conditionalFormatting sqref="N19">
    <cfRule type="cellIs" dxfId="534" priority="14" operator="notEqual">
      <formula>SUM(N8:N18)</formula>
    </cfRule>
  </conditionalFormatting>
  <conditionalFormatting sqref="H31">
    <cfRule type="cellIs" dxfId="533" priority="13" operator="notEqual">
      <formula>SUM(H20:H30)</formula>
    </cfRule>
  </conditionalFormatting>
  <conditionalFormatting sqref="K31">
    <cfRule type="cellIs" dxfId="532" priority="12" operator="notEqual">
      <formula>SUM(K20:K30)</formula>
    </cfRule>
  </conditionalFormatting>
  <conditionalFormatting sqref="N31">
    <cfRule type="cellIs" dxfId="531" priority="11" operator="notEqual">
      <formula>SUM(N20:N30)</formula>
    </cfRule>
  </conditionalFormatting>
  <conditionalFormatting sqref="H43">
    <cfRule type="cellIs" dxfId="530" priority="10" operator="notEqual">
      <formula>SUM(H32:H42)</formula>
    </cfRule>
  </conditionalFormatting>
  <conditionalFormatting sqref="K43">
    <cfRule type="cellIs" dxfId="529" priority="9" operator="notEqual">
      <formula>SUM(K32:K42)</formula>
    </cfRule>
  </conditionalFormatting>
  <conditionalFormatting sqref="N43">
    <cfRule type="cellIs" dxfId="528" priority="8" operator="notEqual">
      <formula>SUM(N32:N42)</formula>
    </cfRule>
  </conditionalFormatting>
  <conditionalFormatting sqref="H55">
    <cfRule type="cellIs" dxfId="527" priority="7" operator="notEqual">
      <formula>SUM(H44:H54)</formula>
    </cfRule>
  </conditionalFormatting>
  <conditionalFormatting sqref="K55">
    <cfRule type="cellIs" dxfId="526" priority="6" operator="notEqual">
      <formula>SUM(K44:K54)</formula>
    </cfRule>
  </conditionalFormatting>
  <conditionalFormatting sqref="N55">
    <cfRule type="cellIs" dxfId="525" priority="5" operator="notEqual">
      <formula>SUM(N44:N54)</formula>
    </cfRule>
  </conditionalFormatting>
  <conditionalFormatting sqref="H67">
    <cfRule type="cellIs" dxfId="524" priority="4" operator="notEqual">
      <formula>SUM(H56:H66)</formula>
    </cfRule>
  </conditionalFormatting>
  <conditionalFormatting sqref="K67">
    <cfRule type="cellIs" dxfId="523" priority="3" operator="notEqual">
      <formula>SUM(K56:K66)</formula>
    </cfRule>
  </conditionalFormatting>
  <conditionalFormatting sqref="N67">
    <cfRule type="cellIs" dxfId="522" priority="2" operator="notEqual">
      <formula>SUM(N56:N66)</formula>
    </cfRule>
  </conditionalFormatting>
  <conditionalFormatting sqref="D32:D43">
    <cfRule type="cellIs" dxfId="52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62</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4</v>
      </c>
      <c r="E8" s="53">
        <v>0.114286</v>
      </c>
      <c r="F8" s="44">
        <v>49557.456140000002</v>
      </c>
      <c r="G8" s="66">
        <v>0</v>
      </c>
      <c r="H8" s="43">
        <v>1</v>
      </c>
      <c r="I8" s="44">
        <v>96271.065696000005</v>
      </c>
      <c r="J8" s="74">
        <v>0</v>
      </c>
      <c r="K8" s="44">
        <v>3</v>
      </c>
      <c r="L8" s="44">
        <v>33986.252955000004</v>
      </c>
      <c r="M8" s="66">
        <v>0</v>
      </c>
      <c r="N8" s="43">
        <v>0</v>
      </c>
      <c r="O8" s="44">
        <v>0</v>
      </c>
      <c r="P8" s="74">
        <v>0</v>
      </c>
    </row>
    <row r="9" spans="1:16" ht="15" customHeight="1" x14ac:dyDescent="0.2">
      <c r="A9" s="120"/>
      <c r="B9" s="123"/>
      <c r="C9" s="84" t="s">
        <v>47</v>
      </c>
      <c r="D9" s="44">
        <v>45</v>
      </c>
      <c r="E9" s="53">
        <v>0.163636</v>
      </c>
      <c r="F9" s="44">
        <v>124599.472108</v>
      </c>
      <c r="G9" s="66">
        <v>0.111111</v>
      </c>
      <c r="H9" s="43">
        <v>8</v>
      </c>
      <c r="I9" s="44">
        <v>124608.056994</v>
      </c>
      <c r="J9" s="74">
        <v>0.25</v>
      </c>
      <c r="K9" s="44">
        <v>37</v>
      </c>
      <c r="L9" s="44">
        <v>124597.615917</v>
      </c>
      <c r="M9" s="66">
        <v>8.1081E-2</v>
      </c>
      <c r="N9" s="43">
        <v>0</v>
      </c>
      <c r="O9" s="44">
        <v>0</v>
      </c>
      <c r="P9" s="74">
        <v>0</v>
      </c>
    </row>
    <row r="10" spans="1:16" ht="15" customHeight="1" x14ac:dyDescent="0.2">
      <c r="A10" s="120"/>
      <c r="B10" s="123"/>
      <c r="C10" s="84" t="s">
        <v>48</v>
      </c>
      <c r="D10" s="44">
        <v>158</v>
      </c>
      <c r="E10" s="53">
        <v>0.155359</v>
      </c>
      <c r="F10" s="44">
        <v>151803.71353499999</v>
      </c>
      <c r="G10" s="66">
        <v>0.15189900000000001</v>
      </c>
      <c r="H10" s="43">
        <v>56</v>
      </c>
      <c r="I10" s="44">
        <v>158264.31810900001</v>
      </c>
      <c r="J10" s="74">
        <v>0.17857100000000001</v>
      </c>
      <c r="K10" s="44">
        <v>102</v>
      </c>
      <c r="L10" s="44">
        <v>148256.71494500001</v>
      </c>
      <c r="M10" s="66">
        <v>0.13725499999999999</v>
      </c>
      <c r="N10" s="43">
        <v>0</v>
      </c>
      <c r="O10" s="44">
        <v>0</v>
      </c>
      <c r="P10" s="74">
        <v>0</v>
      </c>
    </row>
    <row r="11" spans="1:16" ht="15" customHeight="1" x14ac:dyDescent="0.2">
      <c r="A11" s="120"/>
      <c r="B11" s="123"/>
      <c r="C11" s="84" t="s">
        <v>49</v>
      </c>
      <c r="D11" s="44">
        <v>342</v>
      </c>
      <c r="E11" s="53">
        <v>0.156665</v>
      </c>
      <c r="F11" s="44">
        <v>171907.38847599999</v>
      </c>
      <c r="G11" s="66">
        <v>0.35672500000000001</v>
      </c>
      <c r="H11" s="43">
        <v>118</v>
      </c>
      <c r="I11" s="44">
        <v>174711.82995799999</v>
      </c>
      <c r="J11" s="74">
        <v>0.48305100000000001</v>
      </c>
      <c r="K11" s="44">
        <v>224</v>
      </c>
      <c r="L11" s="44">
        <v>170430.048767</v>
      </c>
      <c r="M11" s="66">
        <v>0.29017900000000002</v>
      </c>
      <c r="N11" s="43">
        <v>0</v>
      </c>
      <c r="O11" s="44">
        <v>0</v>
      </c>
      <c r="P11" s="74">
        <v>0</v>
      </c>
    </row>
    <row r="12" spans="1:16" ht="15" customHeight="1" x14ac:dyDescent="0.2">
      <c r="A12" s="120"/>
      <c r="B12" s="123"/>
      <c r="C12" s="84" t="s">
        <v>50</v>
      </c>
      <c r="D12" s="44">
        <v>418</v>
      </c>
      <c r="E12" s="53">
        <v>0.13337599999999999</v>
      </c>
      <c r="F12" s="44">
        <v>191736.112322</v>
      </c>
      <c r="G12" s="66">
        <v>0.45454499999999998</v>
      </c>
      <c r="H12" s="43">
        <v>128</v>
      </c>
      <c r="I12" s="44">
        <v>211964.95799200001</v>
      </c>
      <c r="J12" s="74">
        <v>0.671875</v>
      </c>
      <c r="K12" s="44">
        <v>290</v>
      </c>
      <c r="L12" s="44">
        <v>182807.51837100001</v>
      </c>
      <c r="M12" s="66">
        <v>0.35862100000000002</v>
      </c>
      <c r="N12" s="43">
        <v>0</v>
      </c>
      <c r="O12" s="44">
        <v>0</v>
      </c>
      <c r="P12" s="74">
        <v>0</v>
      </c>
    </row>
    <row r="13" spans="1:16" ht="15" customHeight="1" x14ac:dyDescent="0.2">
      <c r="A13" s="120"/>
      <c r="B13" s="123"/>
      <c r="C13" s="84" t="s">
        <v>51</v>
      </c>
      <c r="D13" s="44">
        <v>344</v>
      </c>
      <c r="E13" s="53">
        <v>0.110292</v>
      </c>
      <c r="F13" s="44">
        <v>209296.641856</v>
      </c>
      <c r="G13" s="66">
        <v>0.62790699999999999</v>
      </c>
      <c r="H13" s="43">
        <v>110</v>
      </c>
      <c r="I13" s="44">
        <v>207294.825189</v>
      </c>
      <c r="J13" s="74">
        <v>0.55454499999999995</v>
      </c>
      <c r="K13" s="44">
        <v>234</v>
      </c>
      <c r="L13" s="44">
        <v>210237.66678500001</v>
      </c>
      <c r="M13" s="66">
        <v>0.66239300000000001</v>
      </c>
      <c r="N13" s="43">
        <v>0</v>
      </c>
      <c r="O13" s="44">
        <v>0</v>
      </c>
      <c r="P13" s="74">
        <v>0</v>
      </c>
    </row>
    <row r="14" spans="1:16" s="3" customFormat="1" ht="15" customHeight="1" x14ac:dyDescent="0.2">
      <c r="A14" s="120"/>
      <c r="B14" s="123"/>
      <c r="C14" s="84" t="s">
        <v>52</v>
      </c>
      <c r="D14" s="35">
        <v>265</v>
      </c>
      <c r="E14" s="55">
        <v>9.6539E-2</v>
      </c>
      <c r="F14" s="35">
        <v>216198.91974300001</v>
      </c>
      <c r="G14" s="68">
        <v>0.6</v>
      </c>
      <c r="H14" s="43">
        <v>60</v>
      </c>
      <c r="I14" s="44">
        <v>204705.87131399999</v>
      </c>
      <c r="J14" s="74">
        <v>0.43333300000000002</v>
      </c>
      <c r="K14" s="35">
        <v>205</v>
      </c>
      <c r="L14" s="35">
        <v>219562.73879500001</v>
      </c>
      <c r="M14" s="68">
        <v>0.64878000000000002</v>
      </c>
      <c r="N14" s="43">
        <v>0</v>
      </c>
      <c r="O14" s="44">
        <v>0</v>
      </c>
      <c r="P14" s="74">
        <v>0</v>
      </c>
    </row>
    <row r="15" spans="1:16" ht="15" customHeight="1" x14ac:dyDescent="0.2">
      <c r="A15" s="120"/>
      <c r="B15" s="123"/>
      <c r="C15" s="84" t="s">
        <v>53</v>
      </c>
      <c r="D15" s="44">
        <v>248</v>
      </c>
      <c r="E15" s="53">
        <v>0.10796699999999999</v>
      </c>
      <c r="F15" s="44">
        <v>220423.579039</v>
      </c>
      <c r="G15" s="66">
        <v>0.62096799999999996</v>
      </c>
      <c r="H15" s="43">
        <v>62</v>
      </c>
      <c r="I15" s="44">
        <v>231400.98437399999</v>
      </c>
      <c r="J15" s="74">
        <v>0.51612899999999995</v>
      </c>
      <c r="K15" s="44">
        <v>186</v>
      </c>
      <c r="L15" s="44">
        <v>216764.44392799999</v>
      </c>
      <c r="M15" s="66">
        <v>0.655914</v>
      </c>
      <c r="N15" s="43">
        <v>0</v>
      </c>
      <c r="O15" s="44">
        <v>0</v>
      </c>
      <c r="P15" s="74">
        <v>0</v>
      </c>
    </row>
    <row r="16" spans="1:16" ht="15" customHeight="1" x14ac:dyDescent="0.2">
      <c r="A16" s="120"/>
      <c r="B16" s="123"/>
      <c r="C16" s="84" t="s">
        <v>54</v>
      </c>
      <c r="D16" s="44">
        <v>172</v>
      </c>
      <c r="E16" s="53">
        <v>9.5822000000000004E-2</v>
      </c>
      <c r="F16" s="44">
        <v>231693.981115</v>
      </c>
      <c r="G16" s="66">
        <v>0.68604699999999996</v>
      </c>
      <c r="H16" s="43">
        <v>40</v>
      </c>
      <c r="I16" s="44">
        <v>203257.56208</v>
      </c>
      <c r="J16" s="74">
        <v>0.27500000000000002</v>
      </c>
      <c r="K16" s="44">
        <v>132</v>
      </c>
      <c r="L16" s="44">
        <v>240311.077792</v>
      </c>
      <c r="M16" s="66">
        <v>0.81060600000000005</v>
      </c>
      <c r="N16" s="43">
        <v>0</v>
      </c>
      <c r="O16" s="44">
        <v>0</v>
      </c>
      <c r="P16" s="74">
        <v>0</v>
      </c>
    </row>
    <row r="17" spans="1:16" ht="15" customHeight="1" x14ac:dyDescent="0.2">
      <c r="A17" s="120"/>
      <c r="B17" s="123"/>
      <c r="C17" s="84" t="s">
        <v>55</v>
      </c>
      <c r="D17" s="44">
        <v>131</v>
      </c>
      <c r="E17" s="53">
        <v>9.8496E-2</v>
      </c>
      <c r="F17" s="44">
        <v>236636.66356799999</v>
      </c>
      <c r="G17" s="66">
        <v>0.48854999999999998</v>
      </c>
      <c r="H17" s="43">
        <v>42</v>
      </c>
      <c r="I17" s="44">
        <v>225587.06518100001</v>
      </c>
      <c r="J17" s="74">
        <v>0.28571400000000002</v>
      </c>
      <c r="K17" s="44">
        <v>89</v>
      </c>
      <c r="L17" s="44">
        <v>241851.08078399999</v>
      </c>
      <c r="M17" s="66">
        <v>0.58426999999999996</v>
      </c>
      <c r="N17" s="43">
        <v>0</v>
      </c>
      <c r="O17" s="44">
        <v>0</v>
      </c>
      <c r="P17" s="74">
        <v>0</v>
      </c>
    </row>
    <row r="18" spans="1:16" s="3" customFormat="1" ht="15" customHeight="1" x14ac:dyDescent="0.2">
      <c r="A18" s="120"/>
      <c r="B18" s="123"/>
      <c r="C18" s="84" t="s">
        <v>56</v>
      </c>
      <c r="D18" s="35">
        <v>164</v>
      </c>
      <c r="E18" s="55">
        <v>8.3759E-2</v>
      </c>
      <c r="F18" s="35">
        <v>240334.11829499999</v>
      </c>
      <c r="G18" s="68">
        <v>0.40853699999999998</v>
      </c>
      <c r="H18" s="43">
        <v>57</v>
      </c>
      <c r="I18" s="44">
        <v>212708.036352</v>
      </c>
      <c r="J18" s="74">
        <v>0.140351</v>
      </c>
      <c r="K18" s="35">
        <v>107</v>
      </c>
      <c r="L18" s="35">
        <v>255050.81615200001</v>
      </c>
      <c r="M18" s="68">
        <v>0.55140199999999995</v>
      </c>
      <c r="N18" s="43">
        <v>0</v>
      </c>
      <c r="O18" s="44">
        <v>0</v>
      </c>
      <c r="P18" s="74">
        <v>0</v>
      </c>
    </row>
    <row r="19" spans="1:16" s="3" customFormat="1" ht="15" customHeight="1" x14ac:dyDescent="0.2">
      <c r="A19" s="121"/>
      <c r="B19" s="124"/>
      <c r="C19" s="85" t="s">
        <v>9</v>
      </c>
      <c r="D19" s="46">
        <v>2291</v>
      </c>
      <c r="E19" s="54">
        <v>0.11519500000000001</v>
      </c>
      <c r="F19" s="46">
        <v>202073.14876899999</v>
      </c>
      <c r="G19" s="67">
        <v>0.48843300000000001</v>
      </c>
      <c r="H19" s="87">
        <v>682</v>
      </c>
      <c r="I19" s="46">
        <v>200680.952005</v>
      </c>
      <c r="J19" s="75">
        <v>0.447214</v>
      </c>
      <c r="K19" s="46">
        <v>1609</v>
      </c>
      <c r="L19" s="46">
        <v>202663.25330099999</v>
      </c>
      <c r="M19" s="67">
        <v>0.50590400000000002</v>
      </c>
      <c r="N19" s="87">
        <v>0</v>
      </c>
      <c r="O19" s="46">
        <v>0</v>
      </c>
      <c r="P19" s="75">
        <v>0</v>
      </c>
    </row>
    <row r="20" spans="1:16" ht="15" customHeight="1" x14ac:dyDescent="0.2">
      <c r="A20" s="119">
        <v>2</v>
      </c>
      <c r="B20" s="122" t="s">
        <v>57</v>
      </c>
      <c r="C20" s="84" t="s">
        <v>46</v>
      </c>
      <c r="D20" s="44">
        <v>19</v>
      </c>
      <c r="E20" s="53">
        <v>0.54285700000000003</v>
      </c>
      <c r="F20" s="44">
        <v>88177.105263000005</v>
      </c>
      <c r="G20" s="66">
        <v>5.2631999999999998E-2</v>
      </c>
      <c r="H20" s="43">
        <v>3</v>
      </c>
      <c r="I20" s="44">
        <v>60603.666666999998</v>
      </c>
      <c r="J20" s="74">
        <v>0</v>
      </c>
      <c r="K20" s="44">
        <v>16</v>
      </c>
      <c r="L20" s="44">
        <v>93347.125</v>
      </c>
      <c r="M20" s="66">
        <v>6.25E-2</v>
      </c>
      <c r="N20" s="43">
        <v>0</v>
      </c>
      <c r="O20" s="44">
        <v>0</v>
      </c>
      <c r="P20" s="74">
        <v>0</v>
      </c>
    </row>
    <row r="21" spans="1:16" ht="15" customHeight="1" x14ac:dyDescent="0.2">
      <c r="A21" s="120"/>
      <c r="B21" s="123"/>
      <c r="C21" s="84" t="s">
        <v>47</v>
      </c>
      <c r="D21" s="44">
        <v>96</v>
      </c>
      <c r="E21" s="53">
        <v>0.34909099999999998</v>
      </c>
      <c r="F21" s="44">
        <v>136545.85416700001</v>
      </c>
      <c r="G21" s="66">
        <v>7.2916999999999996E-2</v>
      </c>
      <c r="H21" s="43">
        <v>20</v>
      </c>
      <c r="I21" s="44">
        <v>126058.75</v>
      </c>
      <c r="J21" s="74">
        <v>0.1</v>
      </c>
      <c r="K21" s="44">
        <v>76</v>
      </c>
      <c r="L21" s="44">
        <v>139305.61842099999</v>
      </c>
      <c r="M21" s="66">
        <v>6.5789E-2</v>
      </c>
      <c r="N21" s="43">
        <v>0</v>
      </c>
      <c r="O21" s="44">
        <v>0</v>
      </c>
      <c r="P21" s="74">
        <v>0</v>
      </c>
    </row>
    <row r="22" spans="1:16" ht="15" customHeight="1" x14ac:dyDescent="0.2">
      <c r="A22" s="120"/>
      <c r="B22" s="123"/>
      <c r="C22" s="84" t="s">
        <v>48</v>
      </c>
      <c r="D22" s="44">
        <v>189</v>
      </c>
      <c r="E22" s="53">
        <v>0.18584100000000001</v>
      </c>
      <c r="F22" s="44">
        <v>151478.43915300001</v>
      </c>
      <c r="G22" s="66">
        <v>7.9365000000000005E-2</v>
      </c>
      <c r="H22" s="43">
        <v>68</v>
      </c>
      <c r="I22" s="44">
        <v>159311.26470599999</v>
      </c>
      <c r="J22" s="74">
        <v>7.3528999999999997E-2</v>
      </c>
      <c r="K22" s="44">
        <v>121</v>
      </c>
      <c r="L22" s="44">
        <v>147076.52066099999</v>
      </c>
      <c r="M22" s="66">
        <v>8.2644999999999996E-2</v>
      </c>
      <c r="N22" s="43">
        <v>0</v>
      </c>
      <c r="O22" s="44">
        <v>0</v>
      </c>
      <c r="P22" s="74">
        <v>0</v>
      </c>
    </row>
    <row r="23" spans="1:16" ht="15" customHeight="1" x14ac:dyDescent="0.2">
      <c r="A23" s="120"/>
      <c r="B23" s="123"/>
      <c r="C23" s="84" t="s">
        <v>49</v>
      </c>
      <c r="D23" s="44">
        <v>196</v>
      </c>
      <c r="E23" s="53">
        <v>8.9785000000000004E-2</v>
      </c>
      <c r="F23" s="44">
        <v>166241.34693900001</v>
      </c>
      <c r="G23" s="66">
        <v>0.25</v>
      </c>
      <c r="H23" s="43">
        <v>54</v>
      </c>
      <c r="I23" s="44">
        <v>176349.981481</v>
      </c>
      <c r="J23" s="74">
        <v>0.27777800000000002</v>
      </c>
      <c r="K23" s="44">
        <v>142</v>
      </c>
      <c r="L23" s="44">
        <v>162397.21831</v>
      </c>
      <c r="M23" s="66">
        <v>0.23943700000000001</v>
      </c>
      <c r="N23" s="43">
        <v>0</v>
      </c>
      <c r="O23" s="44">
        <v>0</v>
      </c>
      <c r="P23" s="74">
        <v>0</v>
      </c>
    </row>
    <row r="24" spans="1:16" ht="15" customHeight="1" x14ac:dyDescent="0.2">
      <c r="A24" s="120"/>
      <c r="B24" s="123"/>
      <c r="C24" s="84" t="s">
        <v>50</v>
      </c>
      <c r="D24" s="44">
        <v>165</v>
      </c>
      <c r="E24" s="53">
        <v>5.2648E-2</v>
      </c>
      <c r="F24" s="44">
        <v>179155.92727300001</v>
      </c>
      <c r="G24" s="66">
        <v>0.20606099999999999</v>
      </c>
      <c r="H24" s="43">
        <v>42</v>
      </c>
      <c r="I24" s="44">
        <v>196691.52381000001</v>
      </c>
      <c r="J24" s="74">
        <v>0.33333299999999999</v>
      </c>
      <c r="K24" s="44">
        <v>123</v>
      </c>
      <c r="L24" s="44">
        <v>173168.162602</v>
      </c>
      <c r="M24" s="66">
        <v>0.162602</v>
      </c>
      <c r="N24" s="43">
        <v>0</v>
      </c>
      <c r="O24" s="44">
        <v>0</v>
      </c>
      <c r="P24" s="74">
        <v>0</v>
      </c>
    </row>
    <row r="25" spans="1:16" ht="15" customHeight="1" x14ac:dyDescent="0.2">
      <c r="A25" s="120"/>
      <c r="B25" s="123"/>
      <c r="C25" s="84" t="s">
        <v>51</v>
      </c>
      <c r="D25" s="44">
        <v>157</v>
      </c>
      <c r="E25" s="53">
        <v>5.0337E-2</v>
      </c>
      <c r="F25" s="44">
        <v>192968.17834400001</v>
      </c>
      <c r="G25" s="66">
        <v>0.40764299999999998</v>
      </c>
      <c r="H25" s="43">
        <v>47</v>
      </c>
      <c r="I25" s="44">
        <v>193738.595745</v>
      </c>
      <c r="J25" s="74">
        <v>0.42553200000000002</v>
      </c>
      <c r="K25" s="44">
        <v>110</v>
      </c>
      <c r="L25" s="44">
        <v>192639</v>
      </c>
      <c r="M25" s="66">
        <v>0.4</v>
      </c>
      <c r="N25" s="43">
        <v>0</v>
      </c>
      <c r="O25" s="44">
        <v>0</v>
      </c>
      <c r="P25" s="74">
        <v>0</v>
      </c>
    </row>
    <row r="26" spans="1:16" s="3" customFormat="1" ht="15" customHeight="1" x14ac:dyDescent="0.2">
      <c r="A26" s="120"/>
      <c r="B26" s="123"/>
      <c r="C26" s="84" t="s">
        <v>52</v>
      </c>
      <c r="D26" s="35">
        <v>101</v>
      </c>
      <c r="E26" s="55">
        <v>3.6794E-2</v>
      </c>
      <c r="F26" s="35">
        <v>206970.79207900001</v>
      </c>
      <c r="G26" s="68">
        <v>0.46534700000000001</v>
      </c>
      <c r="H26" s="43">
        <v>18</v>
      </c>
      <c r="I26" s="44">
        <v>203718.5</v>
      </c>
      <c r="J26" s="74">
        <v>0.44444400000000001</v>
      </c>
      <c r="K26" s="35">
        <v>83</v>
      </c>
      <c r="L26" s="35">
        <v>207676.10843399999</v>
      </c>
      <c r="M26" s="68">
        <v>0.46988000000000002</v>
      </c>
      <c r="N26" s="43">
        <v>0</v>
      </c>
      <c r="O26" s="44">
        <v>0</v>
      </c>
      <c r="P26" s="74">
        <v>0</v>
      </c>
    </row>
    <row r="27" spans="1:16" ht="15" customHeight="1" x14ac:dyDescent="0.2">
      <c r="A27" s="120"/>
      <c r="B27" s="123"/>
      <c r="C27" s="84" t="s">
        <v>53</v>
      </c>
      <c r="D27" s="44">
        <v>66</v>
      </c>
      <c r="E27" s="53">
        <v>2.8733000000000002E-2</v>
      </c>
      <c r="F27" s="44">
        <v>191519.07575799999</v>
      </c>
      <c r="G27" s="66">
        <v>0.19697000000000001</v>
      </c>
      <c r="H27" s="43">
        <v>19</v>
      </c>
      <c r="I27" s="44">
        <v>177107.78947399999</v>
      </c>
      <c r="J27" s="74">
        <v>0.15789500000000001</v>
      </c>
      <c r="K27" s="44">
        <v>47</v>
      </c>
      <c r="L27" s="44">
        <v>197344.91489399999</v>
      </c>
      <c r="M27" s="66">
        <v>0.21276600000000001</v>
      </c>
      <c r="N27" s="43">
        <v>0</v>
      </c>
      <c r="O27" s="44">
        <v>0</v>
      </c>
      <c r="P27" s="74">
        <v>0</v>
      </c>
    </row>
    <row r="28" spans="1:16" ht="15" customHeight="1" x14ac:dyDescent="0.2">
      <c r="A28" s="120"/>
      <c r="B28" s="123"/>
      <c r="C28" s="84" t="s">
        <v>54</v>
      </c>
      <c r="D28" s="44">
        <v>34</v>
      </c>
      <c r="E28" s="53">
        <v>1.8942000000000001E-2</v>
      </c>
      <c r="F28" s="44">
        <v>214570.411765</v>
      </c>
      <c r="G28" s="66">
        <v>0.264706</v>
      </c>
      <c r="H28" s="43">
        <v>8</v>
      </c>
      <c r="I28" s="44">
        <v>226319.75</v>
      </c>
      <c r="J28" s="74">
        <v>0.125</v>
      </c>
      <c r="K28" s="44">
        <v>26</v>
      </c>
      <c r="L28" s="44">
        <v>210955.23076899999</v>
      </c>
      <c r="M28" s="66">
        <v>0.30769200000000002</v>
      </c>
      <c r="N28" s="43">
        <v>0</v>
      </c>
      <c r="O28" s="44">
        <v>0</v>
      </c>
      <c r="P28" s="74">
        <v>0</v>
      </c>
    </row>
    <row r="29" spans="1:16" ht="15" customHeight="1" x14ac:dyDescent="0.2">
      <c r="A29" s="120"/>
      <c r="B29" s="123"/>
      <c r="C29" s="84" t="s">
        <v>55</v>
      </c>
      <c r="D29" s="44">
        <v>11</v>
      </c>
      <c r="E29" s="53">
        <v>8.2710000000000006E-3</v>
      </c>
      <c r="F29" s="44">
        <v>224711</v>
      </c>
      <c r="G29" s="66">
        <v>0.18181800000000001</v>
      </c>
      <c r="H29" s="43">
        <v>3</v>
      </c>
      <c r="I29" s="44">
        <v>264667.33333300002</v>
      </c>
      <c r="J29" s="74">
        <v>0.33333299999999999</v>
      </c>
      <c r="K29" s="44">
        <v>8</v>
      </c>
      <c r="L29" s="44">
        <v>209727.375</v>
      </c>
      <c r="M29" s="66">
        <v>0.125</v>
      </c>
      <c r="N29" s="43">
        <v>0</v>
      </c>
      <c r="O29" s="44">
        <v>0</v>
      </c>
      <c r="P29" s="74">
        <v>0</v>
      </c>
    </row>
    <row r="30" spans="1:16" s="3" customFormat="1" ht="15" customHeight="1" x14ac:dyDescent="0.2">
      <c r="A30" s="120"/>
      <c r="B30" s="123"/>
      <c r="C30" s="84" t="s">
        <v>56</v>
      </c>
      <c r="D30" s="35">
        <v>8</v>
      </c>
      <c r="E30" s="55">
        <v>4.0860000000000002E-3</v>
      </c>
      <c r="F30" s="35">
        <v>260052.375</v>
      </c>
      <c r="G30" s="68">
        <v>0.125</v>
      </c>
      <c r="H30" s="43">
        <v>4</v>
      </c>
      <c r="I30" s="44">
        <v>207955.5</v>
      </c>
      <c r="J30" s="74">
        <v>0.25</v>
      </c>
      <c r="K30" s="35">
        <v>4</v>
      </c>
      <c r="L30" s="35">
        <v>312149.25</v>
      </c>
      <c r="M30" s="68">
        <v>0</v>
      </c>
      <c r="N30" s="43">
        <v>0</v>
      </c>
      <c r="O30" s="44">
        <v>0</v>
      </c>
      <c r="P30" s="74">
        <v>0</v>
      </c>
    </row>
    <row r="31" spans="1:16" s="3" customFormat="1" ht="15" customHeight="1" x14ac:dyDescent="0.2">
      <c r="A31" s="121"/>
      <c r="B31" s="124"/>
      <c r="C31" s="85" t="s">
        <v>9</v>
      </c>
      <c r="D31" s="46">
        <v>1042</v>
      </c>
      <c r="E31" s="54">
        <v>5.2393000000000002E-2</v>
      </c>
      <c r="F31" s="46">
        <v>173939.70345500001</v>
      </c>
      <c r="G31" s="67">
        <v>0.23224600000000001</v>
      </c>
      <c r="H31" s="87">
        <v>286</v>
      </c>
      <c r="I31" s="46">
        <v>177951.65035000001</v>
      </c>
      <c r="J31" s="75">
        <v>0.244755</v>
      </c>
      <c r="K31" s="46">
        <v>756</v>
      </c>
      <c r="L31" s="46">
        <v>172421.95634899999</v>
      </c>
      <c r="M31" s="67">
        <v>0.22751299999999999</v>
      </c>
      <c r="N31" s="87">
        <v>0</v>
      </c>
      <c r="O31" s="46">
        <v>0</v>
      </c>
      <c r="P31" s="75">
        <v>0</v>
      </c>
    </row>
    <row r="32" spans="1:16" ht="15" customHeight="1" x14ac:dyDescent="0.2">
      <c r="A32" s="119">
        <v>3</v>
      </c>
      <c r="B32" s="122" t="s">
        <v>58</v>
      </c>
      <c r="C32" s="84" t="s">
        <v>46</v>
      </c>
      <c r="D32" s="44">
        <v>15</v>
      </c>
      <c r="E32" s="44">
        <v>0</v>
      </c>
      <c r="F32" s="44">
        <v>38619.649123000003</v>
      </c>
      <c r="G32" s="66">
        <v>5.2631999999999998E-2</v>
      </c>
      <c r="H32" s="43">
        <v>2</v>
      </c>
      <c r="I32" s="44">
        <v>-35667.399029</v>
      </c>
      <c r="J32" s="74">
        <v>0</v>
      </c>
      <c r="K32" s="44">
        <v>13</v>
      </c>
      <c r="L32" s="44">
        <v>59360.872044999996</v>
      </c>
      <c r="M32" s="66">
        <v>6.25E-2</v>
      </c>
      <c r="N32" s="43">
        <v>0</v>
      </c>
      <c r="O32" s="44">
        <v>0</v>
      </c>
      <c r="P32" s="74">
        <v>0</v>
      </c>
    </row>
    <row r="33" spans="1:16" ht="15" customHeight="1" x14ac:dyDescent="0.2">
      <c r="A33" s="120"/>
      <c r="B33" s="123"/>
      <c r="C33" s="84" t="s">
        <v>47</v>
      </c>
      <c r="D33" s="44">
        <v>51</v>
      </c>
      <c r="E33" s="44">
        <v>0</v>
      </c>
      <c r="F33" s="44">
        <v>11946.382059</v>
      </c>
      <c r="G33" s="66">
        <v>-3.8193999999999999E-2</v>
      </c>
      <c r="H33" s="43">
        <v>12</v>
      </c>
      <c r="I33" s="44">
        <v>1450.693006</v>
      </c>
      <c r="J33" s="74">
        <v>-0.15</v>
      </c>
      <c r="K33" s="44">
        <v>39</v>
      </c>
      <c r="L33" s="44">
        <v>14708.002504</v>
      </c>
      <c r="M33" s="66">
        <v>-1.5292E-2</v>
      </c>
      <c r="N33" s="43">
        <v>0</v>
      </c>
      <c r="O33" s="44">
        <v>0</v>
      </c>
      <c r="P33" s="74">
        <v>0</v>
      </c>
    </row>
    <row r="34" spans="1:16" ht="15" customHeight="1" x14ac:dyDescent="0.2">
      <c r="A34" s="120"/>
      <c r="B34" s="123"/>
      <c r="C34" s="84" t="s">
        <v>48</v>
      </c>
      <c r="D34" s="44">
        <v>31</v>
      </c>
      <c r="E34" s="44">
        <v>0</v>
      </c>
      <c r="F34" s="44">
        <v>-325.274382</v>
      </c>
      <c r="G34" s="66">
        <v>-7.2534000000000001E-2</v>
      </c>
      <c r="H34" s="43">
        <v>12</v>
      </c>
      <c r="I34" s="44">
        <v>1046.9465970000001</v>
      </c>
      <c r="J34" s="74">
        <v>-0.105042</v>
      </c>
      <c r="K34" s="44">
        <v>19</v>
      </c>
      <c r="L34" s="44">
        <v>-1180.1942839999999</v>
      </c>
      <c r="M34" s="66">
        <v>-5.4609999999999999E-2</v>
      </c>
      <c r="N34" s="43">
        <v>0</v>
      </c>
      <c r="O34" s="44">
        <v>0</v>
      </c>
      <c r="P34" s="74">
        <v>0</v>
      </c>
    </row>
    <row r="35" spans="1:16" ht="15" customHeight="1" x14ac:dyDescent="0.2">
      <c r="A35" s="120"/>
      <c r="B35" s="123"/>
      <c r="C35" s="84" t="s">
        <v>49</v>
      </c>
      <c r="D35" s="44">
        <v>-146</v>
      </c>
      <c r="E35" s="44">
        <v>0</v>
      </c>
      <c r="F35" s="44">
        <v>-5666.0415380000004</v>
      </c>
      <c r="G35" s="66">
        <v>-0.106725</v>
      </c>
      <c r="H35" s="43">
        <v>-64</v>
      </c>
      <c r="I35" s="44">
        <v>1638.151523</v>
      </c>
      <c r="J35" s="74">
        <v>-0.20527300000000001</v>
      </c>
      <c r="K35" s="44">
        <v>-82</v>
      </c>
      <c r="L35" s="44">
        <v>-8032.830457</v>
      </c>
      <c r="M35" s="66">
        <v>-5.0742000000000002E-2</v>
      </c>
      <c r="N35" s="43">
        <v>0</v>
      </c>
      <c r="O35" s="44">
        <v>0</v>
      </c>
      <c r="P35" s="74">
        <v>0</v>
      </c>
    </row>
    <row r="36" spans="1:16" ht="15" customHeight="1" x14ac:dyDescent="0.2">
      <c r="A36" s="120"/>
      <c r="B36" s="123"/>
      <c r="C36" s="84" t="s">
        <v>50</v>
      </c>
      <c r="D36" s="44">
        <v>-253</v>
      </c>
      <c r="E36" s="44">
        <v>0</v>
      </c>
      <c r="F36" s="44">
        <v>-12580.185049</v>
      </c>
      <c r="G36" s="66">
        <v>-0.24848500000000001</v>
      </c>
      <c r="H36" s="43">
        <v>-86</v>
      </c>
      <c r="I36" s="44">
        <v>-15273.434182999999</v>
      </c>
      <c r="J36" s="74">
        <v>-0.33854200000000001</v>
      </c>
      <c r="K36" s="44">
        <v>-167</v>
      </c>
      <c r="L36" s="44">
        <v>-9639.3557689999998</v>
      </c>
      <c r="M36" s="66">
        <v>-0.196019</v>
      </c>
      <c r="N36" s="43">
        <v>0</v>
      </c>
      <c r="O36" s="44">
        <v>0</v>
      </c>
      <c r="P36" s="74">
        <v>0</v>
      </c>
    </row>
    <row r="37" spans="1:16" ht="15" customHeight="1" x14ac:dyDescent="0.2">
      <c r="A37" s="120"/>
      <c r="B37" s="123"/>
      <c r="C37" s="84" t="s">
        <v>51</v>
      </c>
      <c r="D37" s="44">
        <v>-187</v>
      </c>
      <c r="E37" s="44">
        <v>0</v>
      </c>
      <c r="F37" s="44">
        <v>-16328.463512</v>
      </c>
      <c r="G37" s="66">
        <v>-0.22026399999999999</v>
      </c>
      <c r="H37" s="43">
        <v>-63</v>
      </c>
      <c r="I37" s="44">
        <v>-13556.229445000001</v>
      </c>
      <c r="J37" s="74">
        <v>-0.12901399999999999</v>
      </c>
      <c r="K37" s="44">
        <v>-124</v>
      </c>
      <c r="L37" s="44">
        <v>-17598.666785000001</v>
      </c>
      <c r="M37" s="66">
        <v>-0.26239299999999999</v>
      </c>
      <c r="N37" s="43">
        <v>0</v>
      </c>
      <c r="O37" s="44">
        <v>0</v>
      </c>
      <c r="P37" s="74">
        <v>0</v>
      </c>
    </row>
    <row r="38" spans="1:16" s="3" customFormat="1" ht="15" customHeight="1" x14ac:dyDescent="0.2">
      <c r="A38" s="120"/>
      <c r="B38" s="123"/>
      <c r="C38" s="84" t="s">
        <v>52</v>
      </c>
      <c r="D38" s="35">
        <v>-164</v>
      </c>
      <c r="E38" s="35">
        <v>0</v>
      </c>
      <c r="F38" s="35">
        <v>-9228.1276629999993</v>
      </c>
      <c r="G38" s="68">
        <v>-0.13465299999999999</v>
      </c>
      <c r="H38" s="43">
        <v>-42</v>
      </c>
      <c r="I38" s="44">
        <v>-987.37131399999998</v>
      </c>
      <c r="J38" s="74">
        <v>1.1110999999999999E-2</v>
      </c>
      <c r="K38" s="35">
        <v>-122</v>
      </c>
      <c r="L38" s="35">
        <v>-11886.630361</v>
      </c>
      <c r="M38" s="68">
        <v>-0.178901</v>
      </c>
      <c r="N38" s="43">
        <v>0</v>
      </c>
      <c r="O38" s="44">
        <v>0</v>
      </c>
      <c r="P38" s="74">
        <v>0</v>
      </c>
    </row>
    <row r="39" spans="1:16" ht="15" customHeight="1" x14ac:dyDescent="0.2">
      <c r="A39" s="120"/>
      <c r="B39" s="123"/>
      <c r="C39" s="84" t="s">
        <v>53</v>
      </c>
      <c r="D39" s="44">
        <v>-182</v>
      </c>
      <c r="E39" s="44">
        <v>0</v>
      </c>
      <c r="F39" s="44">
        <v>-28904.503282000001</v>
      </c>
      <c r="G39" s="66">
        <v>-0.42399799999999999</v>
      </c>
      <c r="H39" s="43">
        <v>-43</v>
      </c>
      <c r="I39" s="44">
        <v>-54293.194900000002</v>
      </c>
      <c r="J39" s="74">
        <v>-0.358234</v>
      </c>
      <c r="K39" s="44">
        <v>-139</v>
      </c>
      <c r="L39" s="44">
        <v>-19419.529033999999</v>
      </c>
      <c r="M39" s="66">
        <v>-0.44314799999999999</v>
      </c>
      <c r="N39" s="43">
        <v>0</v>
      </c>
      <c r="O39" s="44">
        <v>0</v>
      </c>
      <c r="P39" s="74">
        <v>0</v>
      </c>
    </row>
    <row r="40" spans="1:16" ht="15" customHeight="1" x14ac:dyDescent="0.2">
      <c r="A40" s="120"/>
      <c r="B40" s="123"/>
      <c r="C40" s="84" t="s">
        <v>54</v>
      </c>
      <c r="D40" s="44">
        <v>-138</v>
      </c>
      <c r="E40" s="44">
        <v>0</v>
      </c>
      <c r="F40" s="44">
        <v>-17123.569350000002</v>
      </c>
      <c r="G40" s="66">
        <v>-0.42134100000000002</v>
      </c>
      <c r="H40" s="43">
        <v>-32</v>
      </c>
      <c r="I40" s="44">
        <v>23062.18792</v>
      </c>
      <c r="J40" s="74">
        <v>-0.15</v>
      </c>
      <c r="K40" s="44">
        <v>-106</v>
      </c>
      <c r="L40" s="44">
        <v>-29355.847022999998</v>
      </c>
      <c r="M40" s="66">
        <v>-0.50291399999999997</v>
      </c>
      <c r="N40" s="43">
        <v>0</v>
      </c>
      <c r="O40" s="44">
        <v>0</v>
      </c>
      <c r="P40" s="74">
        <v>0</v>
      </c>
    </row>
    <row r="41" spans="1:16" ht="15" customHeight="1" x14ac:dyDescent="0.2">
      <c r="A41" s="120"/>
      <c r="B41" s="123"/>
      <c r="C41" s="84" t="s">
        <v>55</v>
      </c>
      <c r="D41" s="44">
        <v>-120</v>
      </c>
      <c r="E41" s="44">
        <v>0</v>
      </c>
      <c r="F41" s="44">
        <v>-11925.663568</v>
      </c>
      <c r="G41" s="66">
        <v>-0.30673099999999998</v>
      </c>
      <c r="H41" s="43">
        <v>-39</v>
      </c>
      <c r="I41" s="44">
        <v>39080.268152999997</v>
      </c>
      <c r="J41" s="74">
        <v>4.7619000000000002E-2</v>
      </c>
      <c r="K41" s="44">
        <v>-81</v>
      </c>
      <c r="L41" s="44">
        <v>-32123.705784000002</v>
      </c>
      <c r="M41" s="66">
        <v>-0.45927000000000001</v>
      </c>
      <c r="N41" s="43">
        <v>0</v>
      </c>
      <c r="O41" s="44">
        <v>0</v>
      </c>
      <c r="P41" s="74">
        <v>0</v>
      </c>
    </row>
    <row r="42" spans="1:16" s="3" customFormat="1" ht="15" customHeight="1" x14ac:dyDescent="0.2">
      <c r="A42" s="120"/>
      <c r="B42" s="123"/>
      <c r="C42" s="84" t="s">
        <v>56</v>
      </c>
      <c r="D42" s="35">
        <v>-156</v>
      </c>
      <c r="E42" s="35">
        <v>0</v>
      </c>
      <c r="F42" s="35">
        <v>19718.256705</v>
      </c>
      <c r="G42" s="68">
        <v>-0.28353699999999998</v>
      </c>
      <c r="H42" s="43">
        <v>-53</v>
      </c>
      <c r="I42" s="44">
        <v>-4752.5363520000001</v>
      </c>
      <c r="J42" s="74">
        <v>0.109649</v>
      </c>
      <c r="K42" s="35">
        <v>-103</v>
      </c>
      <c r="L42" s="35">
        <v>57098.433848000001</v>
      </c>
      <c r="M42" s="68">
        <v>-0.55140199999999995</v>
      </c>
      <c r="N42" s="43">
        <v>0</v>
      </c>
      <c r="O42" s="44">
        <v>0</v>
      </c>
      <c r="P42" s="74">
        <v>0</v>
      </c>
    </row>
    <row r="43" spans="1:16" s="3" customFormat="1" ht="15" customHeight="1" x14ac:dyDescent="0.2">
      <c r="A43" s="121"/>
      <c r="B43" s="124"/>
      <c r="C43" s="85" t="s">
        <v>9</v>
      </c>
      <c r="D43" s="46">
        <v>-1249</v>
      </c>
      <c r="E43" s="46">
        <v>0</v>
      </c>
      <c r="F43" s="46">
        <v>-28133.445314000001</v>
      </c>
      <c r="G43" s="67">
        <v>-0.256187</v>
      </c>
      <c r="H43" s="87">
        <v>-396</v>
      </c>
      <c r="I43" s="46">
        <v>-22729.301654999999</v>
      </c>
      <c r="J43" s="75">
        <v>-0.202459</v>
      </c>
      <c r="K43" s="46">
        <v>-853</v>
      </c>
      <c r="L43" s="46">
        <v>-30241.296952000001</v>
      </c>
      <c r="M43" s="67">
        <v>-0.278391</v>
      </c>
      <c r="N43" s="87">
        <v>0</v>
      </c>
      <c r="O43" s="46">
        <v>0</v>
      </c>
      <c r="P43" s="75">
        <v>0</v>
      </c>
    </row>
    <row r="44" spans="1:16" ht="15" customHeight="1" x14ac:dyDescent="0.2">
      <c r="A44" s="119">
        <v>4</v>
      </c>
      <c r="B44" s="122" t="s">
        <v>59</v>
      </c>
      <c r="C44" s="84" t="s">
        <v>46</v>
      </c>
      <c r="D44" s="44">
        <v>1</v>
      </c>
      <c r="E44" s="53">
        <v>2.8570999999999999E-2</v>
      </c>
      <c r="F44" s="44">
        <v>184117</v>
      </c>
      <c r="G44" s="66">
        <v>1</v>
      </c>
      <c r="H44" s="43">
        <v>1</v>
      </c>
      <c r="I44" s="44">
        <v>184117</v>
      </c>
      <c r="J44" s="74">
        <v>1</v>
      </c>
      <c r="K44" s="44">
        <v>0</v>
      </c>
      <c r="L44" s="44">
        <v>0</v>
      </c>
      <c r="M44" s="66">
        <v>0</v>
      </c>
      <c r="N44" s="43">
        <v>0</v>
      </c>
      <c r="O44" s="44">
        <v>0</v>
      </c>
      <c r="P44" s="74">
        <v>0</v>
      </c>
    </row>
    <row r="45" spans="1:16" ht="15" customHeight="1" x14ac:dyDescent="0.2">
      <c r="A45" s="120"/>
      <c r="B45" s="123"/>
      <c r="C45" s="84" t="s">
        <v>47</v>
      </c>
      <c r="D45" s="44">
        <v>35</v>
      </c>
      <c r="E45" s="53">
        <v>0.127273</v>
      </c>
      <c r="F45" s="44">
        <v>227471.4</v>
      </c>
      <c r="G45" s="66">
        <v>0.31428600000000001</v>
      </c>
      <c r="H45" s="43">
        <v>10</v>
      </c>
      <c r="I45" s="44">
        <v>216135.9</v>
      </c>
      <c r="J45" s="74">
        <v>0.2</v>
      </c>
      <c r="K45" s="44">
        <v>25</v>
      </c>
      <c r="L45" s="44">
        <v>232005.6</v>
      </c>
      <c r="M45" s="66">
        <v>0.36</v>
      </c>
      <c r="N45" s="43">
        <v>0</v>
      </c>
      <c r="O45" s="44">
        <v>0</v>
      </c>
      <c r="P45" s="74">
        <v>0</v>
      </c>
    </row>
    <row r="46" spans="1:16" ht="15" customHeight="1" x14ac:dyDescent="0.2">
      <c r="A46" s="120"/>
      <c r="B46" s="123"/>
      <c r="C46" s="84" t="s">
        <v>48</v>
      </c>
      <c r="D46" s="44">
        <v>129</v>
      </c>
      <c r="E46" s="53">
        <v>0.12684400000000001</v>
      </c>
      <c r="F46" s="44">
        <v>192975.51938000001</v>
      </c>
      <c r="G46" s="66">
        <v>0.418605</v>
      </c>
      <c r="H46" s="43">
        <v>29</v>
      </c>
      <c r="I46" s="44">
        <v>194647.034483</v>
      </c>
      <c r="J46" s="74">
        <v>0.41379300000000002</v>
      </c>
      <c r="K46" s="44">
        <v>100</v>
      </c>
      <c r="L46" s="44">
        <v>192490.78</v>
      </c>
      <c r="M46" s="66">
        <v>0.42</v>
      </c>
      <c r="N46" s="43">
        <v>0</v>
      </c>
      <c r="O46" s="44">
        <v>0</v>
      </c>
      <c r="P46" s="74">
        <v>0</v>
      </c>
    </row>
    <row r="47" spans="1:16" ht="15" customHeight="1" x14ac:dyDescent="0.2">
      <c r="A47" s="120"/>
      <c r="B47" s="123"/>
      <c r="C47" s="84" t="s">
        <v>49</v>
      </c>
      <c r="D47" s="44">
        <v>238</v>
      </c>
      <c r="E47" s="53">
        <v>0.109024</v>
      </c>
      <c r="F47" s="44">
        <v>195816.24789900001</v>
      </c>
      <c r="G47" s="66">
        <v>0.32352900000000001</v>
      </c>
      <c r="H47" s="43">
        <v>67</v>
      </c>
      <c r="I47" s="44">
        <v>191987.55223900001</v>
      </c>
      <c r="J47" s="74">
        <v>0.31343300000000002</v>
      </c>
      <c r="K47" s="44">
        <v>171</v>
      </c>
      <c r="L47" s="44">
        <v>197316.38011699999</v>
      </c>
      <c r="M47" s="66">
        <v>0.32748500000000003</v>
      </c>
      <c r="N47" s="43">
        <v>0</v>
      </c>
      <c r="O47" s="44">
        <v>0</v>
      </c>
      <c r="P47" s="74">
        <v>0</v>
      </c>
    </row>
    <row r="48" spans="1:16" ht="15" customHeight="1" x14ac:dyDescent="0.2">
      <c r="A48" s="120"/>
      <c r="B48" s="123"/>
      <c r="C48" s="84" t="s">
        <v>50</v>
      </c>
      <c r="D48" s="44">
        <v>272</v>
      </c>
      <c r="E48" s="53">
        <v>8.6790000000000006E-2</v>
      </c>
      <c r="F48" s="44">
        <v>211956.783088</v>
      </c>
      <c r="G48" s="66">
        <v>0.50367600000000001</v>
      </c>
      <c r="H48" s="43">
        <v>68</v>
      </c>
      <c r="I48" s="44">
        <v>210939.01470599999</v>
      </c>
      <c r="J48" s="74">
        <v>0.42647099999999999</v>
      </c>
      <c r="K48" s="44">
        <v>204</v>
      </c>
      <c r="L48" s="44">
        <v>212296.039216</v>
      </c>
      <c r="M48" s="66">
        <v>0.52941199999999999</v>
      </c>
      <c r="N48" s="43">
        <v>0</v>
      </c>
      <c r="O48" s="44">
        <v>0</v>
      </c>
      <c r="P48" s="74">
        <v>0</v>
      </c>
    </row>
    <row r="49" spans="1:16" ht="15" customHeight="1" x14ac:dyDescent="0.2">
      <c r="A49" s="120"/>
      <c r="B49" s="123"/>
      <c r="C49" s="84" t="s">
        <v>51</v>
      </c>
      <c r="D49" s="44">
        <v>240</v>
      </c>
      <c r="E49" s="53">
        <v>7.6948000000000003E-2</v>
      </c>
      <c r="F49" s="44">
        <v>221332.06666700001</v>
      </c>
      <c r="G49" s="66">
        <v>0.59583299999999995</v>
      </c>
      <c r="H49" s="43">
        <v>69</v>
      </c>
      <c r="I49" s="44">
        <v>217489.28985500001</v>
      </c>
      <c r="J49" s="74">
        <v>0.53623200000000004</v>
      </c>
      <c r="K49" s="44">
        <v>171</v>
      </c>
      <c r="L49" s="44">
        <v>222882.66081900001</v>
      </c>
      <c r="M49" s="66">
        <v>0.61988299999999996</v>
      </c>
      <c r="N49" s="43">
        <v>0</v>
      </c>
      <c r="O49" s="44">
        <v>0</v>
      </c>
      <c r="P49" s="74">
        <v>0</v>
      </c>
    </row>
    <row r="50" spans="1:16" s="3" customFormat="1" ht="15" customHeight="1" x14ac:dyDescent="0.2">
      <c r="A50" s="120"/>
      <c r="B50" s="123"/>
      <c r="C50" s="84" t="s">
        <v>52</v>
      </c>
      <c r="D50" s="35">
        <v>186</v>
      </c>
      <c r="E50" s="55">
        <v>6.7760000000000001E-2</v>
      </c>
      <c r="F50" s="35">
        <v>236118.758065</v>
      </c>
      <c r="G50" s="68">
        <v>0.72043000000000001</v>
      </c>
      <c r="H50" s="43">
        <v>50</v>
      </c>
      <c r="I50" s="44">
        <v>230172</v>
      </c>
      <c r="J50" s="74">
        <v>0.6</v>
      </c>
      <c r="K50" s="35">
        <v>136</v>
      </c>
      <c r="L50" s="35">
        <v>238305.06617599999</v>
      </c>
      <c r="M50" s="68">
        <v>0.764706</v>
      </c>
      <c r="N50" s="43">
        <v>0</v>
      </c>
      <c r="O50" s="44">
        <v>0</v>
      </c>
      <c r="P50" s="74">
        <v>0</v>
      </c>
    </row>
    <row r="51" spans="1:16" ht="15" customHeight="1" x14ac:dyDescent="0.2">
      <c r="A51" s="120"/>
      <c r="B51" s="123"/>
      <c r="C51" s="84" t="s">
        <v>53</v>
      </c>
      <c r="D51" s="44">
        <v>109</v>
      </c>
      <c r="E51" s="53">
        <v>4.7453000000000002E-2</v>
      </c>
      <c r="F51" s="44">
        <v>243239.19266100001</v>
      </c>
      <c r="G51" s="66">
        <v>0.788991</v>
      </c>
      <c r="H51" s="43">
        <v>25</v>
      </c>
      <c r="I51" s="44">
        <v>218716.96</v>
      </c>
      <c r="J51" s="74">
        <v>0.52</v>
      </c>
      <c r="K51" s="44">
        <v>84</v>
      </c>
      <c r="L51" s="44">
        <v>250537.47618999999</v>
      </c>
      <c r="M51" s="66">
        <v>0.86904800000000004</v>
      </c>
      <c r="N51" s="43">
        <v>0</v>
      </c>
      <c r="O51" s="44">
        <v>0</v>
      </c>
      <c r="P51" s="74">
        <v>0</v>
      </c>
    </row>
    <row r="52" spans="1:16" ht="15" customHeight="1" x14ac:dyDescent="0.2">
      <c r="A52" s="120"/>
      <c r="B52" s="123"/>
      <c r="C52" s="84" t="s">
        <v>54</v>
      </c>
      <c r="D52" s="44">
        <v>43</v>
      </c>
      <c r="E52" s="53">
        <v>2.3955000000000001E-2</v>
      </c>
      <c r="F52" s="44">
        <v>261914.13953499999</v>
      </c>
      <c r="G52" s="66">
        <v>0.79069800000000001</v>
      </c>
      <c r="H52" s="43">
        <v>8</v>
      </c>
      <c r="I52" s="44">
        <v>288896.375</v>
      </c>
      <c r="J52" s="74">
        <v>0.875</v>
      </c>
      <c r="K52" s="44">
        <v>35</v>
      </c>
      <c r="L52" s="44">
        <v>255746.77142899999</v>
      </c>
      <c r="M52" s="66">
        <v>0.77142900000000003</v>
      </c>
      <c r="N52" s="43">
        <v>0</v>
      </c>
      <c r="O52" s="44">
        <v>0</v>
      </c>
      <c r="P52" s="74">
        <v>0</v>
      </c>
    </row>
    <row r="53" spans="1:16" ht="15" customHeight="1" x14ac:dyDescent="0.2">
      <c r="A53" s="120"/>
      <c r="B53" s="123"/>
      <c r="C53" s="84" t="s">
        <v>55</v>
      </c>
      <c r="D53" s="44">
        <v>21</v>
      </c>
      <c r="E53" s="53">
        <v>1.5789000000000001E-2</v>
      </c>
      <c r="F53" s="44">
        <v>293320</v>
      </c>
      <c r="G53" s="66">
        <v>0.61904800000000004</v>
      </c>
      <c r="H53" s="43">
        <v>6</v>
      </c>
      <c r="I53" s="44">
        <v>250657.66666700001</v>
      </c>
      <c r="J53" s="74">
        <v>0.16666700000000001</v>
      </c>
      <c r="K53" s="44">
        <v>15</v>
      </c>
      <c r="L53" s="44">
        <v>310384.93333299999</v>
      </c>
      <c r="M53" s="66">
        <v>0.8</v>
      </c>
      <c r="N53" s="43">
        <v>0</v>
      </c>
      <c r="O53" s="44">
        <v>0</v>
      </c>
      <c r="P53" s="74">
        <v>0</v>
      </c>
    </row>
    <row r="54" spans="1:16" s="3" customFormat="1" ht="15" customHeight="1" x14ac:dyDescent="0.2">
      <c r="A54" s="120"/>
      <c r="B54" s="123"/>
      <c r="C54" s="84" t="s">
        <v>56</v>
      </c>
      <c r="D54" s="35">
        <v>5</v>
      </c>
      <c r="E54" s="55">
        <v>2.5539999999999998E-3</v>
      </c>
      <c r="F54" s="35">
        <v>331410.59999999998</v>
      </c>
      <c r="G54" s="68">
        <v>0.6</v>
      </c>
      <c r="H54" s="43">
        <v>0</v>
      </c>
      <c r="I54" s="44">
        <v>0</v>
      </c>
      <c r="J54" s="74">
        <v>0</v>
      </c>
      <c r="K54" s="35">
        <v>5</v>
      </c>
      <c r="L54" s="35">
        <v>331410.59999999998</v>
      </c>
      <c r="M54" s="68">
        <v>0.6</v>
      </c>
      <c r="N54" s="43">
        <v>0</v>
      </c>
      <c r="O54" s="44">
        <v>0</v>
      </c>
      <c r="P54" s="74">
        <v>0</v>
      </c>
    </row>
    <row r="55" spans="1:16" s="3" customFormat="1" ht="15" customHeight="1" x14ac:dyDescent="0.2">
      <c r="A55" s="121"/>
      <c r="B55" s="124"/>
      <c r="C55" s="85" t="s">
        <v>9</v>
      </c>
      <c r="D55" s="46">
        <v>1279</v>
      </c>
      <c r="E55" s="54">
        <v>6.4310000000000006E-2</v>
      </c>
      <c r="F55" s="46">
        <v>218863.10242400001</v>
      </c>
      <c r="G55" s="67">
        <v>0.54183000000000003</v>
      </c>
      <c r="H55" s="87">
        <v>333</v>
      </c>
      <c r="I55" s="46">
        <v>213200.18318299999</v>
      </c>
      <c r="J55" s="75">
        <v>0.45945900000000001</v>
      </c>
      <c r="K55" s="46">
        <v>946</v>
      </c>
      <c r="L55" s="46">
        <v>220856.497886</v>
      </c>
      <c r="M55" s="67">
        <v>0.57082500000000003</v>
      </c>
      <c r="N55" s="87">
        <v>0</v>
      </c>
      <c r="O55" s="46">
        <v>0</v>
      </c>
      <c r="P55" s="75">
        <v>0</v>
      </c>
    </row>
    <row r="56" spans="1:16" ht="15" customHeight="1" x14ac:dyDescent="0.2">
      <c r="A56" s="119">
        <v>5</v>
      </c>
      <c r="B56" s="122" t="s">
        <v>60</v>
      </c>
      <c r="C56" s="84" t="s">
        <v>46</v>
      </c>
      <c r="D56" s="44">
        <v>35</v>
      </c>
      <c r="E56" s="53">
        <v>1</v>
      </c>
      <c r="F56" s="44">
        <v>76732.371429000006</v>
      </c>
      <c r="G56" s="66">
        <v>5.7142999999999999E-2</v>
      </c>
      <c r="H56" s="43">
        <v>7</v>
      </c>
      <c r="I56" s="44">
        <v>58417.428570999997</v>
      </c>
      <c r="J56" s="74">
        <v>0.14285700000000001</v>
      </c>
      <c r="K56" s="44">
        <v>28</v>
      </c>
      <c r="L56" s="44">
        <v>81311.107143000001</v>
      </c>
      <c r="M56" s="66">
        <v>3.5714000000000003E-2</v>
      </c>
      <c r="N56" s="43">
        <v>0</v>
      </c>
      <c r="O56" s="44">
        <v>0</v>
      </c>
      <c r="P56" s="74">
        <v>0</v>
      </c>
    </row>
    <row r="57" spans="1:16" ht="15" customHeight="1" x14ac:dyDescent="0.2">
      <c r="A57" s="120"/>
      <c r="B57" s="123"/>
      <c r="C57" s="84" t="s">
        <v>47</v>
      </c>
      <c r="D57" s="44">
        <v>275</v>
      </c>
      <c r="E57" s="53">
        <v>1</v>
      </c>
      <c r="F57" s="44">
        <v>172822.12</v>
      </c>
      <c r="G57" s="66">
        <v>0.10909099999999999</v>
      </c>
      <c r="H57" s="43">
        <v>64</v>
      </c>
      <c r="I57" s="44">
        <v>173987.0625</v>
      </c>
      <c r="J57" s="74">
        <v>0.109375</v>
      </c>
      <c r="K57" s="44">
        <v>211</v>
      </c>
      <c r="L57" s="44">
        <v>172468.772512</v>
      </c>
      <c r="M57" s="66">
        <v>0.109005</v>
      </c>
      <c r="N57" s="43">
        <v>0</v>
      </c>
      <c r="O57" s="44">
        <v>0</v>
      </c>
      <c r="P57" s="74">
        <v>0</v>
      </c>
    </row>
    <row r="58" spans="1:16" ht="15" customHeight="1" x14ac:dyDescent="0.2">
      <c r="A58" s="120"/>
      <c r="B58" s="123"/>
      <c r="C58" s="84" t="s">
        <v>48</v>
      </c>
      <c r="D58" s="44">
        <v>1017</v>
      </c>
      <c r="E58" s="53">
        <v>1</v>
      </c>
      <c r="F58" s="44">
        <v>184303.82202600001</v>
      </c>
      <c r="G58" s="66">
        <v>0.24385399999999999</v>
      </c>
      <c r="H58" s="43">
        <v>299</v>
      </c>
      <c r="I58" s="44">
        <v>185399.31103700001</v>
      </c>
      <c r="J58" s="74">
        <v>0.22408</v>
      </c>
      <c r="K58" s="44">
        <v>718</v>
      </c>
      <c r="L58" s="44">
        <v>183847.62256300001</v>
      </c>
      <c r="M58" s="66">
        <v>0.25208900000000001</v>
      </c>
      <c r="N58" s="43">
        <v>0</v>
      </c>
      <c r="O58" s="44">
        <v>0</v>
      </c>
      <c r="P58" s="74">
        <v>0</v>
      </c>
    </row>
    <row r="59" spans="1:16" ht="15" customHeight="1" x14ac:dyDescent="0.2">
      <c r="A59" s="120"/>
      <c r="B59" s="123"/>
      <c r="C59" s="84" t="s">
        <v>49</v>
      </c>
      <c r="D59" s="44">
        <v>2183</v>
      </c>
      <c r="E59" s="53">
        <v>1</v>
      </c>
      <c r="F59" s="44">
        <v>192381.66651400001</v>
      </c>
      <c r="G59" s="66">
        <v>0.30829099999999998</v>
      </c>
      <c r="H59" s="43">
        <v>731</v>
      </c>
      <c r="I59" s="44">
        <v>196746.392613</v>
      </c>
      <c r="J59" s="74">
        <v>0.33926099999999998</v>
      </c>
      <c r="K59" s="44">
        <v>1452</v>
      </c>
      <c r="L59" s="44">
        <v>190184.27341600001</v>
      </c>
      <c r="M59" s="66">
        <v>0.29270000000000002</v>
      </c>
      <c r="N59" s="43">
        <v>0</v>
      </c>
      <c r="O59" s="44">
        <v>0</v>
      </c>
      <c r="P59" s="74">
        <v>0</v>
      </c>
    </row>
    <row r="60" spans="1:16" ht="15" customHeight="1" x14ac:dyDescent="0.2">
      <c r="A60" s="120"/>
      <c r="B60" s="123"/>
      <c r="C60" s="84" t="s">
        <v>50</v>
      </c>
      <c r="D60" s="44">
        <v>3134</v>
      </c>
      <c r="E60" s="53">
        <v>1</v>
      </c>
      <c r="F60" s="44">
        <v>216509.02297399999</v>
      </c>
      <c r="G60" s="66">
        <v>0.49840499999999999</v>
      </c>
      <c r="H60" s="43">
        <v>1012</v>
      </c>
      <c r="I60" s="44">
        <v>220563.50494099999</v>
      </c>
      <c r="J60" s="74">
        <v>0.50889300000000004</v>
      </c>
      <c r="K60" s="44">
        <v>2122</v>
      </c>
      <c r="L60" s="44">
        <v>214575.405749</v>
      </c>
      <c r="M60" s="66">
        <v>0.49340200000000001</v>
      </c>
      <c r="N60" s="43">
        <v>0</v>
      </c>
      <c r="O60" s="44">
        <v>0</v>
      </c>
      <c r="P60" s="74">
        <v>0</v>
      </c>
    </row>
    <row r="61" spans="1:16" ht="15" customHeight="1" x14ac:dyDescent="0.2">
      <c r="A61" s="120"/>
      <c r="B61" s="123"/>
      <c r="C61" s="84" t="s">
        <v>51</v>
      </c>
      <c r="D61" s="44">
        <v>3119</v>
      </c>
      <c r="E61" s="53">
        <v>1</v>
      </c>
      <c r="F61" s="44">
        <v>240858.38345600001</v>
      </c>
      <c r="G61" s="66">
        <v>0.70118599999999998</v>
      </c>
      <c r="H61" s="43">
        <v>1038</v>
      </c>
      <c r="I61" s="44">
        <v>239467.752408</v>
      </c>
      <c r="J61" s="74">
        <v>0.61656999999999995</v>
      </c>
      <c r="K61" s="44">
        <v>2081</v>
      </c>
      <c r="L61" s="44">
        <v>241552.02835199999</v>
      </c>
      <c r="M61" s="66">
        <v>0.74339299999999997</v>
      </c>
      <c r="N61" s="43">
        <v>0</v>
      </c>
      <c r="O61" s="44">
        <v>0</v>
      </c>
      <c r="P61" s="74">
        <v>0</v>
      </c>
    </row>
    <row r="62" spans="1:16" s="3" customFormat="1" ht="15" customHeight="1" x14ac:dyDescent="0.2">
      <c r="A62" s="120"/>
      <c r="B62" s="123"/>
      <c r="C62" s="84" t="s">
        <v>52</v>
      </c>
      <c r="D62" s="35">
        <v>2745</v>
      </c>
      <c r="E62" s="55">
        <v>1</v>
      </c>
      <c r="F62" s="35">
        <v>256744.49763200001</v>
      </c>
      <c r="G62" s="68">
        <v>0.86848800000000004</v>
      </c>
      <c r="H62" s="43">
        <v>924</v>
      </c>
      <c r="I62" s="44">
        <v>237233.41342</v>
      </c>
      <c r="J62" s="74">
        <v>0.57251099999999999</v>
      </c>
      <c r="K62" s="35">
        <v>1821</v>
      </c>
      <c r="L62" s="35">
        <v>266644.68533800001</v>
      </c>
      <c r="M62" s="68">
        <v>1.0186710000000001</v>
      </c>
      <c r="N62" s="43">
        <v>0</v>
      </c>
      <c r="O62" s="44">
        <v>0</v>
      </c>
      <c r="P62" s="74">
        <v>0</v>
      </c>
    </row>
    <row r="63" spans="1:16" ht="15" customHeight="1" x14ac:dyDescent="0.2">
      <c r="A63" s="120"/>
      <c r="B63" s="123"/>
      <c r="C63" s="84" t="s">
        <v>53</v>
      </c>
      <c r="D63" s="44">
        <v>2297</v>
      </c>
      <c r="E63" s="53">
        <v>1</v>
      </c>
      <c r="F63" s="44">
        <v>264581.12581599999</v>
      </c>
      <c r="G63" s="66">
        <v>0.90509399999999995</v>
      </c>
      <c r="H63" s="43">
        <v>717</v>
      </c>
      <c r="I63" s="44">
        <v>236657.96513200001</v>
      </c>
      <c r="J63" s="74">
        <v>0.52161800000000003</v>
      </c>
      <c r="K63" s="44">
        <v>1580</v>
      </c>
      <c r="L63" s="44">
        <v>277252.58544300002</v>
      </c>
      <c r="M63" s="66">
        <v>1.0791139999999999</v>
      </c>
      <c r="N63" s="43">
        <v>0</v>
      </c>
      <c r="O63" s="44">
        <v>0</v>
      </c>
      <c r="P63" s="74">
        <v>0</v>
      </c>
    </row>
    <row r="64" spans="1:16" ht="15" customHeight="1" x14ac:dyDescent="0.2">
      <c r="A64" s="120"/>
      <c r="B64" s="123"/>
      <c r="C64" s="84" t="s">
        <v>54</v>
      </c>
      <c r="D64" s="44">
        <v>1795</v>
      </c>
      <c r="E64" s="53">
        <v>1</v>
      </c>
      <c r="F64" s="44">
        <v>260058.00501399999</v>
      </c>
      <c r="G64" s="66">
        <v>0.77381599999999995</v>
      </c>
      <c r="H64" s="43">
        <v>561</v>
      </c>
      <c r="I64" s="44">
        <v>223014.228164</v>
      </c>
      <c r="J64" s="74">
        <v>0.33333299999999999</v>
      </c>
      <c r="K64" s="44">
        <v>1234</v>
      </c>
      <c r="L64" s="44">
        <v>276898.81442499999</v>
      </c>
      <c r="M64" s="66">
        <v>0.97406800000000004</v>
      </c>
      <c r="N64" s="43">
        <v>0</v>
      </c>
      <c r="O64" s="44">
        <v>0</v>
      </c>
      <c r="P64" s="74">
        <v>0</v>
      </c>
    </row>
    <row r="65" spans="1:16" ht="15" customHeight="1" x14ac:dyDescent="0.2">
      <c r="A65" s="120"/>
      <c r="B65" s="123"/>
      <c r="C65" s="84" t="s">
        <v>55</v>
      </c>
      <c r="D65" s="44">
        <v>1330</v>
      </c>
      <c r="E65" s="53">
        <v>1</v>
      </c>
      <c r="F65" s="44">
        <v>274644.47969900002</v>
      </c>
      <c r="G65" s="66">
        <v>0.67218</v>
      </c>
      <c r="H65" s="43">
        <v>439</v>
      </c>
      <c r="I65" s="44">
        <v>237562.53302999999</v>
      </c>
      <c r="J65" s="74">
        <v>0.27562599999999998</v>
      </c>
      <c r="K65" s="44">
        <v>891</v>
      </c>
      <c r="L65" s="44">
        <v>292914.93378199998</v>
      </c>
      <c r="M65" s="66">
        <v>0.86756500000000003</v>
      </c>
      <c r="N65" s="43">
        <v>0</v>
      </c>
      <c r="O65" s="44">
        <v>0</v>
      </c>
      <c r="P65" s="74">
        <v>0</v>
      </c>
    </row>
    <row r="66" spans="1:16" s="3" customFormat="1" ht="15" customHeight="1" x14ac:dyDescent="0.2">
      <c r="A66" s="120"/>
      <c r="B66" s="123"/>
      <c r="C66" s="84" t="s">
        <v>56</v>
      </c>
      <c r="D66" s="35">
        <v>1958</v>
      </c>
      <c r="E66" s="55">
        <v>1</v>
      </c>
      <c r="F66" s="35">
        <v>275232.30183900002</v>
      </c>
      <c r="G66" s="68">
        <v>0.41828399999999999</v>
      </c>
      <c r="H66" s="43">
        <v>746</v>
      </c>
      <c r="I66" s="44">
        <v>228608.23056299999</v>
      </c>
      <c r="J66" s="74">
        <v>9.9196000000000006E-2</v>
      </c>
      <c r="K66" s="35">
        <v>1212</v>
      </c>
      <c r="L66" s="35">
        <v>303929.95627099997</v>
      </c>
      <c r="M66" s="68">
        <v>0.61468599999999995</v>
      </c>
      <c r="N66" s="43">
        <v>0</v>
      </c>
      <c r="O66" s="44">
        <v>0</v>
      </c>
      <c r="P66" s="74">
        <v>0</v>
      </c>
    </row>
    <row r="67" spans="1:16" s="3" customFormat="1" ht="15" customHeight="1" x14ac:dyDescent="0.2">
      <c r="A67" s="121"/>
      <c r="B67" s="124"/>
      <c r="C67" s="85" t="s">
        <v>9</v>
      </c>
      <c r="D67" s="46">
        <v>19888</v>
      </c>
      <c r="E67" s="54">
        <v>1</v>
      </c>
      <c r="F67" s="46">
        <v>239887.72490900001</v>
      </c>
      <c r="G67" s="67">
        <v>0.61680400000000002</v>
      </c>
      <c r="H67" s="87">
        <v>6538</v>
      </c>
      <c r="I67" s="46">
        <v>225054.75741799999</v>
      </c>
      <c r="J67" s="75">
        <v>0.42260599999999998</v>
      </c>
      <c r="K67" s="46">
        <v>13350</v>
      </c>
      <c r="L67" s="46">
        <v>247151.99018699999</v>
      </c>
      <c r="M67" s="67">
        <v>0.71191000000000004</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520" priority="30" operator="notEqual">
      <formula>H8+K8+N8</formula>
    </cfRule>
  </conditionalFormatting>
  <conditionalFormatting sqref="D20:D30">
    <cfRule type="cellIs" dxfId="519" priority="29" operator="notEqual">
      <formula>H20+K20+N20</formula>
    </cfRule>
  </conditionalFormatting>
  <conditionalFormatting sqref="D32:D42">
    <cfRule type="cellIs" dxfId="518" priority="28" operator="notEqual">
      <formula>H32+K32+N32</formula>
    </cfRule>
  </conditionalFormatting>
  <conditionalFormatting sqref="D44:D54">
    <cfRule type="cellIs" dxfId="517" priority="27" operator="notEqual">
      <formula>H44+K44+N44</formula>
    </cfRule>
  </conditionalFormatting>
  <conditionalFormatting sqref="D56:D66">
    <cfRule type="cellIs" dxfId="516" priority="26" operator="notEqual">
      <formula>H56+K56+N56</formula>
    </cfRule>
  </conditionalFormatting>
  <conditionalFormatting sqref="D19">
    <cfRule type="cellIs" dxfId="515" priority="25" operator="notEqual">
      <formula>SUM(D8:D18)</formula>
    </cfRule>
  </conditionalFormatting>
  <conditionalFormatting sqref="D31">
    <cfRule type="cellIs" dxfId="514" priority="24" operator="notEqual">
      <formula>H31+K31+N31</formula>
    </cfRule>
  </conditionalFormatting>
  <conditionalFormatting sqref="D31">
    <cfRule type="cellIs" dxfId="513" priority="23" operator="notEqual">
      <formula>SUM(D20:D30)</formula>
    </cfRule>
  </conditionalFormatting>
  <conditionalFormatting sqref="D43">
    <cfRule type="cellIs" dxfId="512" priority="22" operator="notEqual">
      <formula>H43+K43+N43</formula>
    </cfRule>
  </conditionalFormatting>
  <conditionalFormatting sqref="D43">
    <cfRule type="cellIs" dxfId="511" priority="21" operator="notEqual">
      <formula>SUM(D32:D42)</formula>
    </cfRule>
  </conditionalFormatting>
  <conditionalFormatting sqref="D55">
    <cfRule type="cellIs" dxfId="510" priority="20" operator="notEqual">
      <formula>H55+K55+N55</formula>
    </cfRule>
  </conditionalFormatting>
  <conditionalFormatting sqref="D55">
    <cfRule type="cellIs" dxfId="509" priority="19" operator="notEqual">
      <formula>SUM(D44:D54)</formula>
    </cfRule>
  </conditionalFormatting>
  <conditionalFormatting sqref="D67">
    <cfRule type="cellIs" dxfId="508" priority="18" operator="notEqual">
      <formula>H67+K67+N67</formula>
    </cfRule>
  </conditionalFormatting>
  <conditionalFormatting sqref="D67">
    <cfRule type="cellIs" dxfId="507" priority="17" operator="notEqual">
      <formula>SUM(D56:D66)</formula>
    </cfRule>
  </conditionalFormatting>
  <conditionalFormatting sqref="H19">
    <cfRule type="cellIs" dxfId="506" priority="16" operator="notEqual">
      <formula>SUM(H8:H18)</formula>
    </cfRule>
  </conditionalFormatting>
  <conditionalFormatting sqref="K19">
    <cfRule type="cellIs" dxfId="505" priority="15" operator="notEqual">
      <formula>SUM(K8:K18)</formula>
    </cfRule>
  </conditionalFormatting>
  <conditionalFormatting sqref="N19">
    <cfRule type="cellIs" dxfId="504" priority="14" operator="notEqual">
      <formula>SUM(N8:N18)</formula>
    </cfRule>
  </conditionalFormatting>
  <conditionalFormatting sqref="H31">
    <cfRule type="cellIs" dxfId="503" priority="13" operator="notEqual">
      <formula>SUM(H20:H30)</formula>
    </cfRule>
  </conditionalFormatting>
  <conditionalFormatting sqref="K31">
    <cfRule type="cellIs" dxfId="502" priority="12" operator="notEqual">
      <formula>SUM(K20:K30)</formula>
    </cfRule>
  </conditionalFormatting>
  <conditionalFormatting sqref="N31">
    <cfRule type="cellIs" dxfId="501" priority="11" operator="notEqual">
      <formula>SUM(N20:N30)</formula>
    </cfRule>
  </conditionalFormatting>
  <conditionalFormatting sqref="H43">
    <cfRule type="cellIs" dxfId="500" priority="10" operator="notEqual">
      <formula>SUM(H32:H42)</formula>
    </cfRule>
  </conditionalFormatting>
  <conditionalFormatting sqref="K43">
    <cfRule type="cellIs" dxfId="499" priority="9" operator="notEqual">
      <formula>SUM(K32:K42)</formula>
    </cfRule>
  </conditionalFormatting>
  <conditionalFormatting sqref="N43">
    <cfRule type="cellIs" dxfId="498" priority="8" operator="notEqual">
      <formula>SUM(N32:N42)</formula>
    </cfRule>
  </conditionalFormatting>
  <conditionalFormatting sqref="H55">
    <cfRule type="cellIs" dxfId="497" priority="7" operator="notEqual">
      <formula>SUM(H44:H54)</formula>
    </cfRule>
  </conditionalFormatting>
  <conditionalFormatting sqref="K55">
    <cfRule type="cellIs" dxfId="496" priority="6" operator="notEqual">
      <formula>SUM(K44:K54)</formula>
    </cfRule>
  </conditionalFormatting>
  <conditionalFormatting sqref="N55">
    <cfRule type="cellIs" dxfId="495" priority="5" operator="notEqual">
      <formula>SUM(N44:N54)</formula>
    </cfRule>
  </conditionalFormatting>
  <conditionalFormatting sqref="H67">
    <cfRule type="cellIs" dxfId="494" priority="4" operator="notEqual">
      <formula>SUM(H56:H66)</formula>
    </cfRule>
  </conditionalFormatting>
  <conditionalFormatting sqref="K67">
    <cfRule type="cellIs" dxfId="493" priority="3" operator="notEqual">
      <formula>SUM(K56:K66)</formula>
    </cfRule>
  </conditionalFormatting>
  <conditionalFormatting sqref="N67">
    <cfRule type="cellIs" dxfId="492" priority="2" operator="notEqual">
      <formula>SUM(N56:N66)</formula>
    </cfRule>
  </conditionalFormatting>
  <conditionalFormatting sqref="D32:D43">
    <cfRule type="cellIs" dxfId="49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63</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29</v>
      </c>
      <c r="E8" s="53">
        <v>0.42647099999999999</v>
      </c>
      <c r="F8" s="44">
        <v>74048.241301999995</v>
      </c>
      <c r="G8" s="66">
        <v>0.206897</v>
      </c>
      <c r="H8" s="43">
        <v>13</v>
      </c>
      <c r="I8" s="44">
        <v>77262.793235000005</v>
      </c>
      <c r="J8" s="74">
        <v>0.30769200000000002</v>
      </c>
      <c r="K8" s="44">
        <v>16</v>
      </c>
      <c r="L8" s="44">
        <v>71436.417856</v>
      </c>
      <c r="M8" s="66">
        <v>0.125</v>
      </c>
      <c r="N8" s="43">
        <v>0</v>
      </c>
      <c r="O8" s="44">
        <v>0</v>
      </c>
      <c r="P8" s="74">
        <v>0</v>
      </c>
    </row>
    <row r="9" spans="1:16" ht="15" customHeight="1" x14ac:dyDescent="0.2">
      <c r="A9" s="120"/>
      <c r="B9" s="123"/>
      <c r="C9" s="84" t="s">
        <v>47</v>
      </c>
      <c r="D9" s="44">
        <v>98</v>
      </c>
      <c r="E9" s="53">
        <v>0.158833</v>
      </c>
      <c r="F9" s="44">
        <v>127487.422412</v>
      </c>
      <c r="G9" s="66">
        <v>6.1224000000000001E-2</v>
      </c>
      <c r="H9" s="43">
        <v>27</v>
      </c>
      <c r="I9" s="44">
        <v>133422.72168300001</v>
      </c>
      <c r="J9" s="74">
        <v>3.7037E-2</v>
      </c>
      <c r="K9" s="44">
        <v>71</v>
      </c>
      <c r="L9" s="44">
        <v>125230.336774</v>
      </c>
      <c r="M9" s="66">
        <v>7.0422999999999999E-2</v>
      </c>
      <c r="N9" s="43">
        <v>0</v>
      </c>
      <c r="O9" s="44">
        <v>0</v>
      </c>
      <c r="P9" s="74">
        <v>0</v>
      </c>
    </row>
    <row r="10" spans="1:16" ht="15" customHeight="1" x14ac:dyDescent="0.2">
      <c r="A10" s="120"/>
      <c r="B10" s="123"/>
      <c r="C10" s="84" t="s">
        <v>48</v>
      </c>
      <c r="D10" s="44">
        <v>537</v>
      </c>
      <c r="E10" s="53">
        <v>0.14274300000000001</v>
      </c>
      <c r="F10" s="44">
        <v>151551.613774</v>
      </c>
      <c r="G10" s="66">
        <v>0.16946</v>
      </c>
      <c r="H10" s="43">
        <v>201</v>
      </c>
      <c r="I10" s="44">
        <v>155012.10429700001</v>
      </c>
      <c r="J10" s="74">
        <v>0.223881</v>
      </c>
      <c r="K10" s="44">
        <v>336</v>
      </c>
      <c r="L10" s="44">
        <v>149481.498907</v>
      </c>
      <c r="M10" s="66">
        <v>0.136905</v>
      </c>
      <c r="N10" s="43">
        <v>0</v>
      </c>
      <c r="O10" s="44">
        <v>0</v>
      </c>
      <c r="P10" s="74">
        <v>0</v>
      </c>
    </row>
    <row r="11" spans="1:16" ht="15" customHeight="1" x14ac:dyDescent="0.2">
      <c r="A11" s="120"/>
      <c r="B11" s="123"/>
      <c r="C11" s="84" t="s">
        <v>49</v>
      </c>
      <c r="D11" s="44">
        <v>1026</v>
      </c>
      <c r="E11" s="53">
        <v>0.11880499999999999</v>
      </c>
      <c r="F11" s="44">
        <v>175346.32870799999</v>
      </c>
      <c r="G11" s="66">
        <v>0.35672500000000001</v>
      </c>
      <c r="H11" s="43">
        <v>366</v>
      </c>
      <c r="I11" s="44">
        <v>175908.481256</v>
      </c>
      <c r="J11" s="74">
        <v>0.38797799999999999</v>
      </c>
      <c r="K11" s="44">
        <v>660</v>
      </c>
      <c r="L11" s="44">
        <v>175034.58956699999</v>
      </c>
      <c r="M11" s="66">
        <v>0.33939399999999997</v>
      </c>
      <c r="N11" s="43">
        <v>0</v>
      </c>
      <c r="O11" s="44">
        <v>0</v>
      </c>
      <c r="P11" s="74">
        <v>0</v>
      </c>
    </row>
    <row r="12" spans="1:16" ht="15" customHeight="1" x14ac:dyDescent="0.2">
      <c r="A12" s="120"/>
      <c r="B12" s="123"/>
      <c r="C12" s="84" t="s">
        <v>50</v>
      </c>
      <c r="D12" s="44">
        <v>1106</v>
      </c>
      <c r="E12" s="53">
        <v>0.10134700000000001</v>
      </c>
      <c r="F12" s="44">
        <v>201491.67327999999</v>
      </c>
      <c r="G12" s="66">
        <v>0.61482800000000004</v>
      </c>
      <c r="H12" s="43">
        <v>362</v>
      </c>
      <c r="I12" s="44">
        <v>196338.72297100001</v>
      </c>
      <c r="J12" s="74">
        <v>0.55524899999999999</v>
      </c>
      <c r="K12" s="44">
        <v>744</v>
      </c>
      <c r="L12" s="44">
        <v>203998.88834999999</v>
      </c>
      <c r="M12" s="66">
        <v>0.64381699999999997</v>
      </c>
      <c r="N12" s="43">
        <v>0</v>
      </c>
      <c r="O12" s="44">
        <v>0</v>
      </c>
      <c r="P12" s="74">
        <v>0</v>
      </c>
    </row>
    <row r="13" spans="1:16" ht="15" customHeight="1" x14ac:dyDescent="0.2">
      <c r="A13" s="120"/>
      <c r="B13" s="123"/>
      <c r="C13" s="84" t="s">
        <v>51</v>
      </c>
      <c r="D13" s="44">
        <v>818</v>
      </c>
      <c r="E13" s="53">
        <v>8.6132E-2</v>
      </c>
      <c r="F13" s="44">
        <v>218417.29780299999</v>
      </c>
      <c r="G13" s="66">
        <v>0.77750600000000003</v>
      </c>
      <c r="H13" s="43">
        <v>257</v>
      </c>
      <c r="I13" s="44">
        <v>204873.05075600001</v>
      </c>
      <c r="J13" s="74">
        <v>0.560311</v>
      </c>
      <c r="K13" s="44">
        <v>561</v>
      </c>
      <c r="L13" s="44">
        <v>224622.05981800001</v>
      </c>
      <c r="M13" s="66">
        <v>0.87700500000000003</v>
      </c>
      <c r="N13" s="43">
        <v>0</v>
      </c>
      <c r="O13" s="44">
        <v>0</v>
      </c>
      <c r="P13" s="74">
        <v>0</v>
      </c>
    </row>
    <row r="14" spans="1:16" s="3" customFormat="1" ht="15" customHeight="1" x14ac:dyDescent="0.2">
      <c r="A14" s="120"/>
      <c r="B14" s="123"/>
      <c r="C14" s="84" t="s">
        <v>52</v>
      </c>
      <c r="D14" s="35">
        <v>683</v>
      </c>
      <c r="E14" s="55">
        <v>8.1097000000000002E-2</v>
      </c>
      <c r="F14" s="35">
        <v>230942.87042399999</v>
      </c>
      <c r="G14" s="68">
        <v>0.85358699999999998</v>
      </c>
      <c r="H14" s="43">
        <v>199</v>
      </c>
      <c r="I14" s="44">
        <v>210676.92492399999</v>
      </c>
      <c r="J14" s="74">
        <v>0.54773899999999998</v>
      </c>
      <c r="K14" s="35">
        <v>484</v>
      </c>
      <c r="L14" s="35">
        <v>239275.35628000001</v>
      </c>
      <c r="M14" s="68">
        <v>0.97933899999999996</v>
      </c>
      <c r="N14" s="43">
        <v>0</v>
      </c>
      <c r="O14" s="44">
        <v>0</v>
      </c>
      <c r="P14" s="74">
        <v>0</v>
      </c>
    </row>
    <row r="15" spans="1:16" ht="15" customHeight="1" x14ac:dyDescent="0.2">
      <c r="A15" s="120"/>
      <c r="B15" s="123"/>
      <c r="C15" s="84" t="s">
        <v>53</v>
      </c>
      <c r="D15" s="44">
        <v>524</v>
      </c>
      <c r="E15" s="53">
        <v>6.7743999999999999E-2</v>
      </c>
      <c r="F15" s="44">
        <v>222618.07054799999</v>
      </c>
      <c r="G15" s="66">
        <v>0.78053399999999995</v>
      </c>
      <c r="H15" s="43">
        <v>157</v>
      </c>
      <c r="I15" s="44">
        <v>199456.03803299999</v>
      </c>
      <c r="J15" s="74">
        <v>0.45222899999999999</v>
      </c>
      <c r="K15" s="44">
        <v>367</v>
      </c>
      <c r="L15" s="44">
        <v>232526.62396699999</v>
      </c>
      <c r="M15" s="66">
        <v>0.92098100000000005</v>
      </c>
      <c r="N15" s="43">
        <v>0</v>
      </c>
      <c r="O15" s="44">
        <v>0</v>
      </c>
      <c r="P15" s="74">
        <v>0</v>
      </c>
    </row>
    <row r="16" spans="1:16" ht="15" customHeight="1" x14ac:dyDescent="0.2">
      <c r="A16" s="120"/>
      <c r="B16" s="123"/>
      <c r="C16" s="84" t="s">
        <v>54</v>
      </c>
      <c r="D16" s="44">
        <v>412</v>
      </c>
      <c r="E16" s="53">
        <v>7.3532E-2</v>
      </c>
      <c r="F16" s="44">
        <v>236213.82524999999</v>
      </c>
      <c r="G16" s="66">
        <v>0.82767000000000002</v>
      </c>
      <c r="H16" s="43">
        <v>105</v>
      </c>
      <c r="I16" s="44">
        <v>195374.42475899999</v>
      </c>
      <c r="J16" s="74">
        <v>0.27618999999999999</v>
      </c>
      <c r="K16" s="44">
        <v>307</v>
      </c>
      <c r="L16" s="44">
        <v>250181.69838300001</v>
      </c>
      <c r="M16" s="66">
        <v>1.0162869999999999</v>
      </c>
      <c r="N16" s="43">
        <v>0</v>
      </c>
      <c r="O16" s="44">
        <v>0</v>
      </c>
      <c r="P16" s="74">
        <v>0</v>
      </c>
    </row>
    <row r="17" spans="1:16" ht="15" customHeight="1" x14ac:dyDescent="0.2">
      <c r="A17" s="120"/>
      <c r="B17" s="123"/>
      <c r="C17" s="84" t="s">
        <v>55</v>
      </c>
      <c r="D17" s="44">
        <v>401</v>
      </c>
      <c r="E17" s="53">
        <v>9.0397000000000005E-2</v>
      </c>
      <c r="F17" s="44">
        <v>237427.588869</v>
      </c>
      <c r="G17" s="66">
        <v>0.68578600000000001</v>
      </c>
      <c r="H17" s="43">
        <v>106</v>
      </c>
      <c r="I17" s="44">
        <v>208057.75845699999</v>
      </c>
      <c r="J17" s="74">
        <v>9.4339999999999993E-2</v>
      </c>
      <c r="K17" s="44">
        <v>295</v>
      </c>
      <c r="L17" s="44">
        <v>247980.81606799999</v>
      </c>
      <c r="M17" s="66">
        <v>0.89830500000000002</v>
      </c>
      <c r="N17" s="43">
        <v>0</v>
      </c>
      <c r="O17" s="44">
        <v>0</v>
      </c>
      <c r="P17" s="74">
        <v>0</v>
      </c>
    </row>
    <row r="18" spans="1:16" s="3" customFormat="1" ht="15" customHeight="1" x14ac:dyDescent="0.2">
      <c r="A18" s="120"/>
      <c r="B18" s="123"/>
      <c r="C18" s="84" t="s">
        <v>56</v>
      </c>
      <c r="D18" s="35">
        <v>501</v>
      </c>
      <c r="E18" s="55">
        <v>7.1510000000000004E-2</v>
      </c>
      <c r="F18" s="35">
        <v>250081.47240200001</v>
      </c>
      <c r="G18" s="68">
        <v>0.550898</v>
      </c>
      <c r="H18" s="43">
        <v>149</v>
      </c>
      <c r="I18" s="44">
        <v>204712.955475</v>
      </c>
      <c r="J18" s="74">
        <v>0.114094</v>
      </c>
      <c r="K18" s="35">
        <v>352</v>
      </c>
      <c r="L18" s="35">
        <v>269285.75939700002</v>
      </c>
      <c r="M18" s="68">
        <v>0.73579499999999998</v>
      </c>
      <c r="N18" s="43">
        <v>0</v>
      </c>
      <c r="O18" s="44">
        <v>0</v>
      </c>
      <c r="P18" s="74">
        <v>0</v>
      </c>
    </row>
    <row r="19" spans="1:16" s="3" customFormat="1" ht="15" customHeight="1" x14ac:dyDescent="0.2">
      <c r="A19" s="121"/>
      <c r="B19" s="124"/>
      <c r="C19" s="85" t="s">
        <v>9</v>
      </c>
      <c r="D19" s="46">
        <v>6135</v>
      </c>
      <c r="E19" s="54">
        <v>9.1985999999999998E-2</v>
      </c>
      <c r="F19" s="46">
        <v>206951.92873300001</v>
      </c>
      <c r="G19" s="67">
        <v>0.59804400000000002</v>
      </c>
      <c r="H19" s="87">
        <v>1942</v>
      </c>
      <c r="I19" s="46">
        <v>190619.84142800001</v>
      </c>
      <c r="J19" s="75">
        <v>0.39804299999999998</v>
      </c>
      <c r="K19" s="46">
        <v>4193</v>
      </c>
      <c r="L19" s="46">
        <v>214516.18190299999</v>
      </c>
      <c r="M19" s="67">
        <v>0.69067500000000004</v>
      </c>
      <c r="N19" s="87">
        <v>0</v>
      </c>
      <c r="O19" s="46">
        <v>0</v>
      </c>
      <c r="P19" s="75">
        <v>0</v>
      </c>
    </row>
    <row r="20" spans="1:16" ht="15" customHeight="1" x14ac:dyDescent="0.2">
      <c r="A20" s="119">
        <v>2</v>
      </c>
      <c r="B20" s="122" t="s">
        <v>57</v>
      </c>
      <c r="C20" s="84" t="s">
        <v>46</v>
      </c>
      <c r="D20" s="44">
        <v>23</v>
      </c>
      <c r="E20" s="53">
        <v>0.33823500000000001</v>
      </c>
      <c r="F20" s="44">
        <v>86953.086957000007</v>
      </c>
      <c r="G20" s="66">
        <v>0</v>
      </c>
      <c r="H20" s="43">
        <v>11</v>
      </c>
      <c r="I20" s="44">
        <v>78320.545454999999</v>
      </c>
      <c r="J20" s="74">
        <v>0</v>
      </c>
      <c r="K20" s="44">
        <v>12</v>
      </c>
      <c r="L20" s="44">
        <v>94866.25</v>
      </c>
      <c r="M20" s="66">
        <v>0</v>
      </c>
      <c r="N20" s="43">
        <v>0</v>
      </c>
      <c r="O20" s="44">
        <v>0</v>
      </c>
      <c r="P20" s="74">
        <v>0</v>
      </c>
    </row>
    <row r="21" spans="1:16" ht="15" customHeight="1" x14ac:dyDescent="0.2">
      <c r="A21" s="120"/>
      <c r="B21" s="123"/>
      <c r="C21" s="84" t="s">
        <v>47</v>
      </c>
      <c r="D21" s="44">
        <v>257</v>
      </c>
      <c r="E21" s="53">
        <v>0.41653200000000001</v>
      </c>
      <c r="F21" s="44">
        <v>129760.844358</v>
      </c>
      <c r="G21" s="66">
        <v>6.2257E-2</v>
      </c>
      <c r="H21" s="43">
        <v>84</v>
      </c>
      <c r="I21" s="44">
        <v>149963.61904799999</v>
      </c>
      <c r="J21" s="74">
        <v>8.3333000000000004E-2</v>
      </c>
      <c r="K21" s="44">
        <v>173</v>
      </c>
      <c r="L21" s="44">
        <v>119951.404624</v>
      </c>
      <c r="M21" s="66">
        <v>5.2023E-2</v>
      </c>
      <c r="N21" s="43">
        <v>0</v>
      </c>
      <c r="O21" s="44">
        <v>0</v>
      </c>
      <c r="P21" s="74">
        <v>0</v>
      </c>
    </row>
    <row r="22" spans="1:16" ht="15" customHeight="1" x14ac:dyDescent="0.2">
      <c r="A22" s="120"/>
      <c r="B22" s="123"/>
      <c r="C22" s="84" t="s">
        <v>48</v>
      </c>
      <c r="D22" s="44">
        <v>820</v>
      </c>
      <c r="E22" s="53">
        <v>0.217969</v>
      </c>
      <c r="F22" s="44">
        <v>154070.99146300001</v>
      </c>
      <c r="G22" s="66">
        <v>0.112195</v>
      </c>
      <c r="H22" s="43">
        <v>317</v>
      </c>
      <c r="I22" s="44">
        <v>168342.495268</v>
      </c>
      <c r="J22" s="74">
        <v>0.132492</v>
      </c>
      <c r="K22" s="44">
        <v>503</v>
      </c>
      <c r="L22" s="44">
        <v>145076.82306200001</v>
      </c>
      <c r="M22" s="66">
        <v>9.9404000000000006E-2</v>
      </c>
      <c r="N22" s="43">
        <v>0</v>
      </c>
      <c r="O22" s="44">
        <v>0</v>
      </c>
      <c r="P22" s="74">
        <v>0</v>
      </c>
    </row>
    <row r="23" spans="1:16" ht="15" customHeight="1" x14ac:dyDescent="0.2">
      <c r="A23" s="120"/>
      <c r="B23" s="123"/>
      <c r="C23" s="84" t="s">
        <v>49</v>
      </c>
      <c r="D23" s="44">
        <v>728</v>
      </c>
      <c r="E23" s="53">
        <v>8.4297999999999998E-2</v>
      </c>
      <c r="F23" s="44">
        <v>174572.53021999999</v>
      </c>
      <c r="G23" s="66">
        <v>0.27884599999999998</v>
      </c>
      <c r="H23" s="43">
        <v>266</v>
      </c>
      <c r="I23" s="44">
        <v>178617.071429</v>
      </c>
      <c r="J23" s="74">
        <v>0.28571400000000002</v>
      </c>
      <c r="K23" s="44">
        <v>462</v>
      </c>
      <c r="L23" s="44">
        <v>172243.85497799999</v>
      </c>
      <c r="M23" s="66">
        <v>0.27489200000000003</v>
      </c>
      <c r="N23" s="43">
        <v>0</v>
      </c>
      <c r="O23" s="44">
        <v>0</v>
      </c>
      <c r="P23" s="74">
        <v>0</v>
      </c>
    </row>
    <row r="24" spans="1:16" ht="15" customHeight="1" x14ac:dyDescent="0.2">
      <c r="A24" s="120"/>
      <c r="B24" s="123"/>
      <c r="C24" s="84" t="s">
        <v>50</v>
      </c>
      <c r="D24" s="44">
        <v>553</v>
      </c>
      <c r="E24" s="53">
        <v>5.0673999999999997E-2</v>
      </c>
      <c r="F24" s="44">
        <v>186244.38878800001</v>
      </c>
      <c r="G24" s="66">
        <v>0.40506300000000001</v>
      </c>
      <c r="H24" s="43">
        <v>196</v>
      </c>
      <c r="I24" s="44">
        <v>189634.637755</v>
      </c>
      <c r="J24" s="74">
        <v>0.41326499999999999</v>
      </c>
      <c r="K24" s="44">
        <v>357</v>
      </c>
      <c r="L24" s="44">
        <v>184383.07563000001</v>
      </c>
      <c r="M24" s="66">
        <v>0.40056000000000003</v>
      </c>
      <c r="N24" s="43">
        <v>0</v>
      </c>
      <c r="O24" s="44">
        <v>0</v>
      </c>
      <c r="P24" s="74">
        <v>0</v>
      </c>
    </row>
    <row r="25" spans="1:16" ht="15" customHeight="1" x14ac:dyDescent="0.2">
      <c r="A25" s="120"/>
      <c r="B25" s="123"/>
      <c r="C25" s="84" t="s">
        <v>51</v>
      </c>
      <c r="D25" s="44">
        <v>411</v>
      </c>
      <c r="E25" s="53">
        <v>4.3277000000000003E-2</v>
      </c>
      <c r="F25" s="44">
        <v>202132.36983000001</v>
      </c>
      <c r="G25" s="66">
        <v>0.49391699999999999</v>
      </c>
      <c r="H25" s="43">
        <v>134</v>
      </c>
      <c r="I25" s="44">
        <v>205407.56716400001</v>
      </c>
      <c r="J25" s="74">
        <v>0.48507499999999998</v>
      </c>
      <c r="K25" s="44">
        <v>277</v>
      </c>
      <c r="L25" s="44">
        <v>200547.97833899999</v>
      </c>
      <c r="M25" s="66">
        <v>0.498195</v>
      </c>
      <c r="N25" s="43">
        <v>0</v>
      </c>
      <c r="O25" s="44">
        <v>0</v>
      </c>
      <c r="P25" s="74">
        <v>0</v>
      </c>
    </row>
    <row r="26" spans="1:16" s="3" customFormat="1" ht="15" customHeight="1" x14ac:dyDescent="0.2">
      <c r="A26" s="120"/>
      <c r="B26" s="123"/>
      <c r="C26" s="84" t="s">
        <v>52</v>
      </c>
      <c r="D26" s="35">
        <v>282</v>
      </c>
      <c r="E26" s="55">
        <v>3.3484E-2</v>
      </c>
      <c r="F26" s="35">
        <v>212603.08510600001</v>
      </c>
      <c r="G26" s="68">
        <v>0.51773000000000002</v>
      </c>
      <c r="H26" s="43">
        <v>92</v>
      </c>
      <c r="I26" s="44">
        <v>197955.32608699999</v>
      </c>
      <c r="J26" s="74">
        <v>0.38043500000000002</v>
      </c>
      <c r="K26" s="35">
        <v>190</v>
      </c>
      <c r="L26" s="35">
        <v>219695.68421100001</v>
      </c>
      <c r="M26" s="68">
        <v>0.58421100000000004</v>
      </c>
      <c r="N26" s="43">
        <v>0</v>
      </c>
      <c r="O26" s="44">
        <v>0</v>
      </c>
      <c r="P26" s="74">
        <v>0</v>
      </c>
    </row>
    <row r="27" spans="1:16" ht="15" customHeight="1" x14ac:dyDescent="0.2">
      <c r="A27" s="120"/>
      <c r="B27" s="123"/>
      <c r="C27" s="84" t="s">
        <v>53</v>
      </c>
      <c r="D27" s="44">
        <v>225</v>
      </c>
      <c r="E27" s="53">
        <v>2.9089E-2</v>
      </c>
      <c r="F27" s="44">
        <v>211098.022222</v>
      </c>
      <c r="G27" s="66">
        <v>0.53333299999999995</v>
      </c>
      <c r="H27" s="43">
        <v>58</v>
      </c>
      <c r="I27" s="44">
        <v>185262.58620699999</v>
      </c>
      <c r="J27" s="74">
        <v>0.275862</v>
      </c>
      <c r="K27" s="44">
        <v>167</v>
      </c>
      <c r="L27" s="44">
        <v>220070.808383</v>
      </c>
      <c r="M27" s="66">
        <v>0.62275400000000003</v>
      </c>
      <c r="N27" s="43">
        <v>0</v>
      </c>
      <c r="O27" s="44">
        <v>0</v>
      </c>
      <c r="P27" s="74">
        <v>0</v>
      </c>
    </row>
    <row r="28" spans="1:16" ht="15" customHeight="1" x14ac:dyDescent="0.2">
      <c r="A28" s="120"/>
      <c r="B28" s="123"/>
      <c r="C28" s="84" t="s">
        <v>54</v>
      </c>
      <c r="D28" s="44">
        <v>95</v>
      </c>
      <c r="E28" s="53">
        <v>1.6955000000000001E-2</v>
      </c>
      <c r="F28" s="44">
        <v>214877.23157900001</v>
      </c>
      <c r="G28" s="66">
        <v>0.4</v>
      </c>
      <c r="H28" s="43">
        <v>32</v>
      </c>
      <c r="I28" s="44">
        <v>184643.75</v>
      </c>
      <c r="J28" s="74">
        <v>0.15625</v>
      </c>
      <c r="K28" s="44">
        <v>63</v>
      </c>
      <c r="L28" s="44">
        <v>230233.92063499999</v>
      </c>
      <c r="M28" s="66">
        <v>0.52381</v>
      </c>
      <c r="N28" s="43">
        <v>0</v>
      </c>
      <c r="O28" s="44">
        <v>0</v>
      </c>
      <c r="P28" s="74">
        <v>0</v>
      </c>
    </row>
    <row r="29" spans="1:16" ht="15" customHeight="1" x14ac:dyDescent="0.2">
      <c r="A29" s="120"/>
      <c r="B29" s="123"/>
      <c r="C29" s="84" t="s">
        <v>55</v>
      </c>
      <c r="D29" s="44">
        <v>54</v>
      </c>
      <c r="E29" s="53">
        <v>1.2173E-2</v>
      </c>
      <c r="F29" s="44">
        <v>197805.574074</v>
      </c>
      <c r="G29" s="66">
        <v>0.222222</v>
      </c>
      <c r="H29" s="43">
        <v>24</v>
      </c>
      <c r="I29" s="44">
        <v>151952.66666700001</v>
      </c>
      <c r="J29" s="74">
        <v>4.1667000000000003E-2</v>
      </c>
      <c r="K29" s="44">
        <v>30</v>
      </c>
      <c r="L29" s="44">
        <v>234487.9</v>
      </c>
      <c r="M29" s="66">
        <v>0.36666700000000002</v>
      </c>
      <c r="N29" s="43">
        <v>0</v>
      </c>
      <c r="O29" s="44">
        <v>0</v>
      </c>
      <c r="P29" s="74">
        <v>0</v>
      </c>
    </row>
    <row r="30" spans="1:16" s="3" customFormat="1" ht="15" customHeight="1" x14ac:dyDescent="0.2">
      <c r="A30" s="120"/>
      <c r="B30" s="123"/>
      <c r="C30" s="84" t="s">
        <v>56</v>
      </c>
      <c r="D30" s="35">
        <v>58</v>
      </c>
      <c r="E30" s="55">
        <v>8.2789999999999999E-3</v>
      </c>
      <c r="F30" s="35">
        <v>139919.22413799999</v>
      </c>
      <c r="G30" s="68">
        <v>5.1723999999999999E-2</v>
      </c>
      <c r="H30" s="43">
        <v>53</v>
      </c>
      <c r="I30" s="44">
        <v>125259.735849</v>
      </c>
      <c r="J30" s="74">
        <v>3.7735999999999999E-2</v>
      </c>
      <c r="K30" s="35">
        <v>5</v>
      </c>
      <c r="L30" s="35">
        <v>295309.8</v>
      </c>
      <c r="M30" s="68">
        <v>0.2</v>
      </c>
      <c r="N30" s="43">
        <v>0</v>
      </c>
      <c r="O30" s="44">
        <v>0</v>
      </c>
      <c r="P30" s="74">
        <v>0</v>
      </c>
    </row>
    <row r="31" spans="1:16" s="3" customFormat="1" ht="15" customHeight="1" x14ac:dyDescent="0.2">
      <c r="A31" s="121"/>
      <c r="B31" s="124"/>
      <c r="C31" s="85" t="s">
        <v>9</v>
      </c>
      <c r="D31" s="46">
        <v>3506</v>
      </c>
      <c r="E31" s="54">
        <v>5.2567999999999997E-2</v>
      </c>
      <c r="F31" s="46">
        <v>177269.33884800001</v>
      </c>
      <c r="G31" s="67">
        <v>0.301483</v>
      </c>
      <c r="H31" s="87">
        <v>1267</v>
      </c>
      <c r="I31" s="46">
        <v>176937.280979</v>
      </c>
      <c r="J31" s="75">
        <v>0.26045800000000002</v>
      </c>
      <c r="K31" s="46">
        <v>2239</v>
      </c>
      <c r="L31" s="46">
        <v>177457.24296599999</v>
      </c>
      <c r="M31" s="67">
        <v>0.32469900000000002</v>
      </c>
      <c r="N31" s="87">
        <v>0</v>
      </c>
      <c r="O31" s="46">
        <v>0</v>
      </c>
      <c r="P31" s="75">
        <v>0</v>
      </c>
    </row>
    <row r="32" spans="1:16" ht="15" customHeight="1" x14ac:dyDescent="0.2">
      <c r="A32" s="119">
        <v>3</v>
      </c>
      <c r="B32" s="122" t="s">
        <v>58</v>
      </c>
      <c r="C32" s="84" t="s">
        <v>46</v>
      </c>
      <c r="D32" s="44">
        <v>-6</v>
      </c>
      <c r="E32" s="44">
        <v>0</v>
      </c>
      <c r="F32" s="44">
        <v>12904.845654000001</v>
      </c>
      <c r="G32" s="66">
        <v>-0.206897</v>
      </c>
      <c r="H32" s="43">
        <v>-2</v>
      </c>
      <c r="I32" s="44">
        <v>1057.752219</v>
      </c>
      <c r="J32" s="74">
        <v>-0.30769200000000002</v>
      </c>
      <c r="K32" s="44">
        <v>-4</v>
      </c>
      <c r="L32" s="44">
        <v>23429.832144</v>
      </c>
      <c r="M32" s="66">
        <v>-0.125</v>
      </c>
      <c r="N32" s="43">
        <v>0</v>
      </c>
      <c r="O32" s="44">
        <v>0</v>
      </c>
      <c r="P32" s="74">
        <v>0</v>
      </c>
    </row>
    <row r="33" spans="1:16" ht="15" customHeight="1" x14ac:dyDescent="0.2">
      <c r="A33" s="120"/>
      <c r="B33" s="123"/>
      <c r="C33" s="84" t="s">
        <v>47</v>
      </c>
      <c r="D33" s="44">
        <v>159</v>
      </c>
      <c r="E33" s="44">
        <v>0</v>
      </c>
      <c r="F33" s="44">
        <v>2273.4219459999999</v>
      </c>
      <c r="G33" s="66">
        <v>1.0319999999999999E-3</v>
      </c>
      <c r="H33" s="43">
        <v>57</v>
      </c>
      <c r="I33" s="44">
        <v>16540.897365000001</v>
      </c>
      <c r="J33" s="74">
        <v>4.6295999999999997E-2</v>
      </c>
      <c r="K33" s="44">
        <v>102</v>
      </c>
      <c r="L33" s="44">
        <v>-5278.9321499999996</v>
      </c>
      <c r="M33" s="66">
        <v>-1.8398999999999999E-2</v>
      </c>
      <c r="N33" s="43">
        <v>0</v>
      </c>
      <c r="O33" s="44">
        <v>0</v>
      </c>
      <c r="P33" s="74">
        <v>0</v>
      </c>
    </row>
    <row r="34" spans="1:16" ht="15" customHeight="1" x14ac:dyDescent="0.2">
      <c r="A34" s="120"/>
      <c r="B34" s="123"/>
      <c r="C34" s="84" t="s">
        <v>48</v>
      </c>
      <c r="D34" s="44">
        <v>283</v>
      </c>
      <c r="E34" s="44">
        <v>0</v>
      </c>
      <c r="F34" s="44">
        <v>2519.3776889999999</v>
      </c>
      <c r="G34" s="66">
        <v>-5.7265000000000003E-2</v>
      </c>
      <c r="H34" s="43">
        <v>116</v>
      </c>
      <c r="I34" s="44">
        <v>13330.390971000001</v>
      </c>
      <c r="J34" s="74">
        <v>-9.1387999999999997E-2</v>
      </c>
      <c r="K34" s="44">
        <v>167</v>
      </c>
      <c r="L34" s="44">
        <v>-4404.6758460000001</v>
      </c>
      <c r="M34" s="66">
        <v>-3.7501E-2</v>
      </c>
      <c r="N34" s="43">
        <v>0</v>
      </c>
      <c r="O34" s="44">
        <v>0</v>
      </c>
      <c r="P34" s="74">
        <v>0</v>
      </c>
    </row>
    <row r="35" spans="1:16" ht="15" customHeight="1" x14ac:dyDescent="0.2">
      <c r="A35" s="120"/>
      <c r="B35" s="123"/>
      <c r="C35" s="84" t="s">
        <v>49</v>
      </c>
      <c r="D35" s="44">
        <v>-298</v>
      </c>
      <c r="E35" s="44">
        <v>0</v>
      </c>
      <c r="F35" s="44">
        <v>-773.79848800000002</v>
      </c>
      <c r="G35" s="66">
        <v>-7.7879000000000004E-2</v>
      </c>
      <c r="H35" s="43">
        <v>-100</v>
      </c>
      <c r="I35" s="44">
        <v>2708.590173</v>
      </c>
      <c r="J35" s="74">
        <v>-0.10226399999999999</v>
      </c>
      <c r="K35" s="44">
        <v>-198</v>
      </c>
      <c r="L35" s="44">
        <v>-2790.7345890000001</v>
      </c>
      <c r="M35" s="66">
        <v>-6.4502000000000004E-2</v>
      </c>
      <c r="N35" s="43">
        <v>0</v>
      </c>
      <c r="O35" s="44">
        <v>0</v>
      </c>
      <c r="P35" s="74">
        <v>0</v>
      </c>
    </row>
    <row r="36" spans="1:16" ht="15" customHeight="1" x14ac:dyDescent="0.2">
      <c r="A36" s="120"/>
      <c r="B36" s="123"/>
      <c r="C36" s="84" t="s">
        <v>50</v>
      </c>
      <c r="D36" s="44">
        <v>-553</v>
      </c>
      <c r="E36" s="44">
        <v>0</v>
      </c>
      <c r="F36" s="44">
        <v>-15247.284492000001</v>
      </c>
      <c r="G36" s="66">
        <v>-0.20976500000000001</v>
      </c>
      <c r="H36" s="43">
        <v>-166</v>
      </c>
      <c r="I36" s="44">
        <v>-6704.0852160000004</v>
      </c>
      <c r="J36" s="74">
        <v>-0.141983</v>
      </c>
      <c r="K36" s="44">
        <v>-387</v>
      </c>
      <c r="L36" s="44">
        <v>-19615.812719000001</v>
      </c>
      <c r="M36" s="66">
        <v>-0.243257</v>
      </c>
      <c r="N36" s="43">
        <v>0</v>
      </c>
      <c r="O36" s="44">
        <v>0</v>
      </c>
      <c r="P36" s="74">
        <v>0</v>
      </c>
    </row>
    <row r="37" spans="1:16" ht="15" customHeight="1" x14ac:dyDescent="0.2">
      <c r="A37" s="120"/>
      <c r="B37" s="123"/>
      <c r="C37" s="84" t="s">
        <v>51</v>
      </c>
      <c r="D37" s="44">
        <v>-407</v>
      </c>
      <c r="E37" s="44">
        <v>0</v>
      </c>
      <c r="F37" s="44">
        <v>-16284.927973</v>
      </c>
      <c r="G37" s="66">
        <v>-0.28358899999999998</v>
      </c>
      <c r="H37" s="43">
        <v>-123</v>
      </c>
      <c r="I37" s="44">
        <v>534.51640799999996</v>
      </c>
      <c r="J37" s="74">
        <v>-7.5236999999999998E-2</v>
      </c>
      <c r="K37" s="44">
        <v>-284</v>
      </c>
      <c r="L37" s="44">
        <v>-24074.081479</v>
      </c>
      <c r="M37" s="66">
        <v>-0.37880999999999998</v>
      </c>
      <c r="N37" s="43">
        <v>0</v>
      </c>
      <c r="O37" s="44">
        <v>0</v>
      </c>
      <c r="P37" s="74">
        <v>0</v>
      </c>
    </row>
    <row r="38" spans="1:16" s="3" customFormat="1" ht="15" customHeight="1" x14ac:dyDescent="0.2">
      <c r="A38" s="120"/>
      <c r="B38" s="123"/>
      <c r="C38" s="84" t="s">
        <v>52</v>
      </c>
      <c r="D38" s="35">
        <v>-401</v>
      </c>
      <c r="E38" s="35">
        <v>0</v>
      </c>
      <c r="F38" s="35">
        <v>-18339.785317000002</v>
      </c>
      <c r="G38" s="68">
        <v>-0.33585700000000002</v>
      </c>
      <c r="H38" s="43">
        <v>-107</v>
      </c>
      <c r="I38" s="44">
        <v>-12721.598837</v>
      </c>
      <c r="J38" s="74">
        <v>-0.16730400000000001</v>
      </c>
      <c r="K38" s="35">
        <v>-294</v>
      </c>
      <c r="L38" s="35">
        <v>-19579.672069</v>
      </c>
      <c r="M38" s="68">
        <v>-0.39512799999999998</v>
      </c>
      <c r="N38" s="43">
        <v>0</v>
      </c>
      <c r="O38" s="44">
        <v>0</v>
      </c>
      <c r="P38" s="74">
        <v>0</v>
      </c>
    </row>
    <row r="39" spans="1:16" ht="15" customHeight="1" x14ac:dyDescent="0.2">
      <c r="A39" s="120"/>
      <c r="B39" s="123"/>
      <c r="C39" s="84" t="s">
        <v>53</v>
      </c>
      <c r="D39" s="44">
        <v>-299</v>
      </c>
      <c r="E39" s="44">
        <v>0</v>
      </c>
      <c r="F39" s="44">
        <v>-11520.048325</v>
      </c>
      <c r="G39" s="66">
        <v>-0.247201</v>
      </c>
      <c r="H39" s="43">
        <v>-99</v>
      </c>
      <c r="I39" s="44">
        <v>-14193.451827000001</v>
      </c>
      <c r="J39" s="74">
        <v>-0.176367</v>
      </c>
      <c r="K39" s="44">
        <v>-200</v>
      </c>
      <c r="L39" s="44">
        <v>-12455.815583</v>
      </c>
      <c r="M39" s="66">
        <v>-0.29822599999999999</v>
      </c>
      <c r="N39" s="43">
        <v>0</v>
      </c>
      <c r="O39" s="44">
        <v>0</v>
      </c>
      <c r="P39" s="74">
        <v>0</v>
      </c>
    </row>
    <row r="40" spans="1:16" ht="15" customHeight="1" x14ac:dyDescent="0.2">
      <c r="A40" s="120"/>
      <c r="B40" s="123"/>
      <c r="C40" s="84" t="s">
        <v>54</v>
      </c>
      <c r="D40" s="44">
        <v>-317</v>
      </c>
      <c r="E40" s="44">
        <v>0</v>
      </c>
      <c r="F40" s="44">
        <v>-21336.593670999999</v>
      </c>
      <c r="G40" s="66">
        <v>-0.42766999999999999</v>
      </c>
      <c r="H40" s="43">
        <v>-73</v>
      </c>
      <c r="I40" s="44">
        <v>-10730.674759</v>
      </c>
      <c r="J40" s="74">
        <v>-0.11994</v>
      </c>
      <c r="K40" s="44">
        <v>-244</v>
      </c>
      <c r="L40" s="44">
        <v>-19947.777748</v>
      </c>
      <c r="M40" s="66">
        <v>-0.492477</v>
      </c>
      <c r="N40" s="43">
        <v>0</v>
      </c>
      <c r="O40" s="44">
        <v>0</v>
      </c>
      <c r="P40" s="74">
        <v>0</v>
      </c>
    </row>
    <row r="41" spans="1:16" ht="15" customHeight="1" x14ac:dyDescent="0.2">
      <c r="A41" s="120"/>
      <c r="B41" s="123"/>
      <c r="C41" s="84" t="s">
        <v>55</v>
      </c>
      <c r="D41" s="44">
        <v>-347</v>
      </c>
      <c r="E41" s="44">
        <v>0</v>
      </c>
      <c r="F41" s="44">
        <v>-39622.014795000003</v>
      </c>
      <c r="G41" s="66">
        <v>-0.463563</v>
      </c>
      <c r="H41" s="43">
        <v>-82</v>
      </c>
      <c r="I41" s="44">
        <v>-56105.091789999999</v>
      </c>
      <c r="J41" s="74">
        <v>-5.2672999999999998E-2</v>
      </c>
      <c r="K41" s="44">
        <v>-265</v>
      </c>
      <c r="L41" s="44">
        <v>-13492.916068</v>
      </c>
      <c r="M41" s="66">
        <v>-0.53163800000000005</v>
      </c>
      <c r="N41" s="43">
        <v>0</v>
      </c>
      <c r="O41" s="44">
        <v>0</v>
      </c>
      <c r="P41" s="74">
        <v>0</v>
      </c>
    </row>
    <row r="42" spans="1:16" s="3" customFormat="1" ht="15" customHeight="1" x14ac:dyDescent="0.2">
      <c r="A42" s="120"/>
      <c r="B42" s="123"/>
      <c r="C42" s="84" t="s">
        <v>56</v>
      </c>
      <c r="D42" s="35">
        <v>-443</v>
      </c>
      <c r="E42" s="35">
        <v>0</v>
      </c>
      <c r="F42" s="35">
        <v>-110162.24826399999</v>
      </c>
      <c r="G42" s="68">
        <v>-0.49917400000000001</v>
      </c>
      <c r="H42" s="43">
        <v>-96</v>
      </c>
      <c r="I42" s="44">
        <v>-79453.219626000006</v>
      </c>
      <c r="J42" s="74">
        <v>-7.6357999999999995E-2</v>
      </c>
      <c r="K42" s="35">
        <v>-347</v>
      </c>
      <c r="L42" s="35">
        <v>26024.040603000001</v>
      </c>
      <c r="M42" s="68">
        <v>-0.53579500000000002</v>
      </c>
      <c r="N42" s="43">
        <v>0</v>
      </c>
      <c r="O42" s="44">
        <v>0</v>
      </c>
      <c r="P42" s="74">
        <v>0</v>
      </c>
    </row>
    <row r="43" spans="1:16" s="3" customFormat="1" ht="15" customHeight="1" x14ac:dyDescent="0.2">
      <c r="A43" s="121"/>
      <c r="B43" s="124"/>
      <c r="C43" s="85" t="s">
        <v>9</v>
      </c>
      <c r="D43" s="46">
        <v>-2629</v>
      </c>
      <c r="E43" s="46">
        <v>0</v>
      </c>
      <c r="F43" s="46">
        <v>-29682.589885000001</v>
      </c>
      <c r="G43" s="67">
        <v>-0.29656100000000002</v>
      </c>
      <c r="H43" s="87">
        <v>-675</v>
      </c>
      <c r="I43" s="46">
        <v>-13682.560450000001</v>
      </c>
      <c r="J43" s="75">
        <v>-0.13758500000000001</v>
      </c>
      <c r="K43" s="46">
        <v>-1954</v>
      </c>
      <c r="L43" s="46">
        <v>-37058.938937999999</v>
      </c>
      <c r="M43" s="67">
        <v>-0.36597600000000002</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38</v>
      </c>
      <c r="E45" s="53">
        <v>6.1587999999999997E-2</v>
      </c>
      <c r="F45" s="44">
        <v>173932.81578899999</v>
      </c>
      <c r="G45" s="66">
        <v>0.18421100000000001</v>
      </c>
      <c r="H45" s="43">
        <v>3</v>
      </c>
      <c r="I45" s="44">
        <v>208541.33333299999</v>
      </c>
      <c r="J45" s="74">
        <v>0</v>
      </c>
      <c r="K45" s="44">
        <v>35</v>
      </c>
      <c r="L45" s="44">
        <v>170966.37142899999</v>
      </c>
      <c r="M45" s="66">
        <v>0.2</v>
      </c>
      <c r="N45" s="43">
        <v>0</v>
      </c>
      <c r="O45" s="44">
        <v>0</v>
      </c>
      <c r="P45" s="74">
        <v>0</v>
      </c>
    </row>
    <row r="46" spans="1:16" ht="15" customHeight="1" x14ac:dyDescent="0.2">
      <c r="A46" s="120"/>
      <c r="B46" s="123"/>
      <c r="C46" s="84" t="s">
        <v>48</v>
      </c>
      <c r="D46" s="44">
        <v>295</v>
      </c>
      <c r="E46" s="53">
        <v>7.8416E-2</v>
      </c>
      <c r="F46" s="44">
        <v>180463.85762699999</v>
      </c>
      <c r="G46" s="66">
        <v>0.25762699999999999</v>
      </c>
      <c r="H46" s="43">
        <v>67</v>
      </c>
      <c r="I46" s="44">
        <v>180690.46268699999</v>
      </c>
      <c r="J46" s="74">
        <v>0.23880599999999999</v>
      </c>
      <c r="K46" s="44">
        <v>228</v>
      </c>
      <c r="L46" s="44">
        <v>180397.267544</v>
      </c>
      <c r="M46" s="66">
        <v>0.263158</v>
      </c>
      <c r="N46" s="43">
        <v>0</v>
      </c>
      <c r="O46" s="44">
        <v>0</v>
      </c>
      <c r="P46" s="74">
        <v>0</v>
      </c>
    </row>
    <row r="47" spans="1:16" ht="15" customHeight="1" x14ac:dyDescent="0.2">
      <c r="A47" s="120"/>
      <c r="B47" s="123"/>
      <c r="C47" s="84" t="s">
        <v>49</v>
      </c>
      <c r="D47" s="44">
        <v>846</v>
      </c>
      <c r="E47" s="53">
        <v>9.7961999999999994E-2</v>
      </c>
      <c r="F47" s="44">
        <v>207018.02127699999</v>
      </c>
      <c r="G47" s="66">
        <v>0.45626499999999998</v>
      </c>
      <c r="H47" s="43">
        <v>185</v>
      </c>
      <c r="I47" s="44">
        <v>205591.756757</v>
      </c>
      <c r="J47" s="74">
        <v>0.372973</v>
      </c>
      <c r="K47" s="44">
        <v>661</v>
      </c>
      <c r="L47" s="44">
        <v>207417.20272299999</v>
      </c>
      <c r="M47" s="66">
        <v>0.479576</v>
      </c>
      <c r="N47" s="43">
        <v>0</v>
      </c>
      <c r="O47" s="44">
        <v>0</v>
      </c>
      <c r="P47" s="74">
        <v>0</v>
      </c>
    </row>
    <row r="48" spans="1:16" ht="15" customHeight="1" x14ac:dyDescent="0.2">
      <c r="A48" s="120"/>
      <c r="B48" s="123"/>
      <c r="C48" s="84" t="s">
        <v>50</v>
      </c>
      <c r="D48" s="44">
        <v>924</v>
      </c>
      <c r="E48" s="53">
        <v>8.4669999999999995E-2</v>
      </c>
      <c r="F48" s="44">
        <v>231557.215368</v>
      </c>
      <c r="G48" s="66">
        <v>0.70346299999999995</v>
      </c>
      <c r="H48" s="43">
        <v>220</v>
      </c>
      <c r="I48" s="44">
        <v>233221.11818200001</v>
      </c>
      <c r="J48" s="74">
        <v>0.65</v>
      </c>
      <c r="K48" s="44">
        <v>704</v>
      </c>
      <c r="L48" s="44">
        <v>231037.24573900001</v>
      </c>
      <c r="M48" s="66">
        <v>0.72016999999999998</v>
      </c>
      <c r="N48" s="43">
        <v>0</v>
      </c>
      <c r="O48" s="44">
        <v>0</v>
      </c>
      <c r="P48" s="74">
        <v>0</v>
      </c>
    </row>
    <row r="49" spans="1:16" ht="15" customHeight="1" x14ac:dyDescent="0.2">
      <c r="A49" s="120"/>
      <c r="B49" s="123"/>
      <c r="C49" s="84" t="s">
        <v>51</v>
      </c>
      <c r="D49" s="44">
        <v>725</v>
      </c>
      <c r="E49" s="53">
        <v>7.6340000000000005E-2</v>
      </c>
      <c r="F49" s="44">
        <v>248348.04551699999</v>
      </c>
      <c r="G49" s="66">
        <v>0.84965500000000005</v>
      </c>
      <c r="H49" s="43">
        <v>187</v>
      </c>
      <c r="I49" s="44">
        <v>237125.96791400001</v>
      </c>
      <c r="J49" s="74">
        <v>0.66844899999999996</v>
      </c>
      <c r="K49" s="44">
        <v>538</v>
      </c>
      <c r="L49" s="44">
        <v>252248.65613399999</v>
      </c>
      <c r="M49" s="66">
        <v>0.91263899999999998</v>
      </c>
      <c r="N49" s="43">
        <v>0</v>
      </c>
      <c r="O49" s="44">
        <v>0</v>
      </c>
      <c r="P49" s="74">
        <v>0</v>
      </c>
    </row>
    <row r="50" spans="1:16" s="3" customFormat="1" ht="15" customHeight="1" x14ac:dyDescent="0.2">
      <c r="A50" s="120"/>
      <c r="B50" s="123"/>
      <c r="C50" s="84" t="s">
        <v>52</v>
      </c>
      <c r="D50" s="35">
        <v>521</v>
      </c>
      <c r="E50" s="55">
        <v>6.1862E-2</v>
      </c>
      <c r="F50" s="35">
        <v>264088.911708</v>
      </c>
      <c r="G50" s="68">
        <v>1.0383880000000001</v>
      </c>
      <c r="H50" s="43">
        <v>105</v>
      </c>
      <c r="I50" s="44">
        <v>239600.038095</v>
      </c>
      <c r="J50" s="74">
        <v>0.6</v>
      </c>
      <c r="K50" s="35">
        <v>416</v>
      </c>
      <c r="L50" s="35">
        <v>270269.99759599997</v>
      </c>
      <c r="M50" s="68">
        <v>1.149038</v>
      </c>
      <c r="N50" s="43">
        <v>0</v>
      </c>
      <c r="O50" s="44">
        <v>0</v>
      </c>
      <c r="P50" s="74">
        <v>0</v>
      </c>
    </row>
    <row r="51" spans="1:16" ht="15" customHeight="1" x14ac:dyDescent="0.2">
      <c r="A51" s="120"/>
      <c r="B51" s="123"/>
      <c r="C51" s="84" t="s">
        <v>53</v>
      </c>
      <c r="D51" s="44">
        <v>385</v>
      </c>
      <c r="E51" s="53">
        <v>4.9773999999999999E-2</v>
      </c>
      <c r="F51" s="44">
        <v>261324.97922099999</v>
      </c>
      <c r="G51" s="66">
        <v>0.88311700000000004</v>
      </c>
      <c r="H51" s="43">
        <v>78</v>
      </c>
      <c r="I51" s="44">
        <v>235813.21794900001</v>
      </c>
      <c r="J51" s="74">
        <v>0.56410300000000002</v>
      </c>
      <c r="K51" s="44">
        <v>307</v>
      </c>
      <c r="L51" s="44">
        <v>267806.794788</v>
      </c>
      <c r="M51" s="66">
        <v>0.96416900000000005</v>
      </c>
      <c r="N51" s="43">
        <v>0</v>
      </c>
      <c r="O51" s="44">
        <v>0</v>
      </c>
      <c r="P51" s="74">
        <v>0</v>
      </c>
    </row>
    <row r="52" spans="1:16" ht="15" customHeight="1" x14ac:dyDescent="0.2">
      <c r="A52" s="120"/>
      <c r="B52" s="123"/>
      <c r="C52" s="84" t="s">
        <v>54</v>
      </c>
      <c r="D52" s="44">
        <v>129</v>
      </c>
      <c r="E52" s="53">
        <v>2.3022999999999998E-2</v>
      </c>
      <c r="F52" s="44">
        <v>261276.23255799999</v>
      </c>
      <c r="G52" s="66">
        <v>0.73643400000000003</v>
      </c>
      <c r="H52" s="43">
        <v>18</v>
      </c>
      <c r="I52" s="44">
        <v>225898.05555600001</v>
      </c>
      <c r="J52" s="74">
        <v>0.222222</v>
      </c>
      <c r="K52" s="44">
        <v>111</v>
      </c>
      <c r="L52" s="44">
        <v>267013.23423399997</v>
      </c>
      <c r="M52" s="66">
        <v>0.81981999999999999</v>
      </c>
      <c r="N52" s="43">
        <v>0</v>
      </c>
      <c r="O52" s="44">
        <v>0</v>
      </c>
      <c r="P52" s="74">
        <v>0</v>
      </c>
    </row>
    <row r="53" spans="1:16" ht="15" customHeight="1" x14ac:dyDescent="0.2">
      <c r="A53" s="120"/>
      <c r="B53" s="123"/>
      <c r="C53" s="84" t="s">
        <v>55</v>
      </c>
      <c r="D53" s="44">
        <v>50</v>
      </c>
      <c r="E53" s="53">
        <v>1.1271E-2</v>
      </c>
      <c r="F53" s="44">
        <v>283996.79999999999</v>
      </c>
      <c r="G53" s="66">
        <v>0.7</v>
      </c>
      <c r="H53" s="43">
        <v>6</v>
      </c>
      <c r="I53" s="44">
        <v>221599.5</v>
      </c>
      <c r="J53" s="74">
        <v>0.16666700000000001</v>
      </c>
      <c r="K53" s="44">
        <v>44</v>
      </c>
      <c r="L53" s="44">
        <v>292505.522727</v>
      </c>
      <c r="M53" s="66">
        <v>0.77272700000000005</v>
      </c>
      <c r="N53" s="43">
        <v>0</v>
      </c>
      <c r="O53" s="44">
        <v>0</v>
      </c>
      <c r="P53" s="74">
        <v>0</v>
      </c>
    </row>
    <row r="54" spans="1:16" s="3" customFormat="1" ht="15" customHeight="1" x14ac:dyDescent="0.2">
      <c r="A54" s="120"/>
      <c r="B54" s="123"/>
      <c r="C54" s="84" t="s">
        <v>56</v>
      </c>
      <c r="D54" s="35">
        <v>13</v>
      </c>
      <c r="E54" s="55">
        <v>1.856E-3</v>
      </c>
      <c r="F54" s="35">
        <v>289784.07692299999</v>
      </c>
      <c r="G54" s="68">
        <v>0.69230800000000003</v>
      </c>
      <c r="H54" s="43">
        <v>3</v>
      </c>
      <c r="I54" s="44">
        <v>250187.66666700001</v>
      </c>
      <c r="J54" s="74">
        <v>0</v>
      </c>
      <c r="K54" s="35">
        <v>10</v>
      </c>
      <c r="L54" s="35">
        <v>301663</v>
      </c>
      <c r="M54" s="68">
        <v>0.9</v>
      </c>
      <c r="N54" s="43">
        <v>0</v>
      </c>
      <c r="O54" s="44">
        <v>0</v>
      </c>
      <c r="P54" s="74">
        <v>0</v>
      </c>
    </row>
    <row r="55" spans="1:16" s="3" customFormat="1" ht="15" customHeight="1" x14ac:dyDescent="0.2">
      <c r="A55" s="121"/>
      <c r="B55" s="124"/>
      <c r="C55" s="85" t="s">
        <v>9</v>
      </c>
      <c r="D55" s="46">
        <v>3926</v>
      </c>
      <c r="E55" s="54">
        <v>5.8865000000000001E-2</v>
      </c>
      <c r="F55" s="46">
        <v>234046.571065</v>
      </c>
      <c r="G55" s="67">
        <v>0.70173200000000002</v>
      </c>
      <c r="H55" s="87">
        <v>872</v>
      </c>
      <c r="I55" s="46">
        <v>224902.89220199999</v>
      </c>
      <c r="J55" s="75">
        <v>0.53325699999999998</v>
      </c>
      <c r="K55" s="46">
        <v>3054</v>
      </c>
      <c r="L55" s="46">
        <v>236657.339882</v>
      </c>
      <c r="M55" s="67">
        <v>0.74983599999999995</v>
      </c>
      <c r="N55" s="87">
        <v>0</v>
      </c>
      <c r="O55" s="46">
        <v>0</v>
      </c>
      <c r="P55" s="75">
        <v>0</v>
      </c>
    </row>
    <row r="56" spans="1:16" ht="15" customHeight="1" x14ac:dyDescent="0.2">
      <c r="A56" s="119">
        <v>5</v>
      </c>
      <c r="B56" s="122" t="s">
        <v>60</v>
      </c>
      <c r="C56" s="84" t="s">
        <v>46</v>
      </c>
      <c r="D56" s="44">
        <v>68</v>
      </c>
      <c r="E56" s="53">
        <v>1</v>
      </c>
      <c r="F56" s="44">
        <v>77666.117647000006</v>
      </c>
      <c r="G56" s="66">
        <v>5.8824000000000001E-2</v>
      </c>
      <c r="H56" s="43">
        <v>34</v>
      </c>
      <c r="I56" s="44">
        <v>79793.470587999996</v>
      </c>
      <c r="J56" s="74">
        <v>8.8234999999999994E-2</v>
      </c>
      <c r="K56" s="44">
        <v>34</v>
      </c>
      <c r="L56" s="44">
        <v>75538.764706000002</v>
      </c>
      <c r="M56" s="66">
        <v>2.9412000000000001E-2</v>
      </c>
      <c r="N56" s="43">
        <v>0</v>
      </c>
      <c r="O56" s="44">
        <v>0</v>
      </c>
      <c r="P56" s="74">
        <v>0</v>
      </c>
    </row>
    <row r="57" spans="1:16" ht="15" customHeight="1" x14ac:dyDescent="0.2">
      <c r="A57" s="120"/>
      <c r="B57" s="123"/>
      <c r="C57" s="84" t="s">
        <v>47</v>
      </c>
      <c r="D57" s="44">
        <v>617</v>
      </c>
      <c r="E57" s="53">
        <v>1</v>
      </c>
      <c r="F57" s="44">
        <v>144729.76175000001</v>
      </c>
      <c r="G57" s="66">
        <v>0.10859000000000001</v>
      </c>
      <c r="H57" s="43">
        <v>187</v>
      </c>
      <c r="I57" s="44">
        <v>164317.29411799999</v>
      </c>
      <c r="J57" s="74">
        <v>0.171123</v>
      </c>
      <c r="K57" s="44">
        <v>430</v>
      </c>
      <c r="L57" s="44">
        <v>136211.462791</v>
      </c>
      <c r="M57" s="66">
        <v>8.1394999999999995E-2</v>
      </c>
      <c r="N57" s="43">
        <v>0</v>
      </c>
      <c r="O57" s="44">
        <v>0</v>
      </c>
      <c r="P57" s="74">
        <v>0</v>
      </c>
    </row>
    <row r="58" spans="1:16" ht="15" customHeight="1" x14ac:dyDescent="0.2">
      <c r="A58" s="120"/>
      <c r="B58" s="123"/>
      <c r="C58" s="84" t="s">
        <v>48</v>
      </c>
      <c r="D58" s="44">
        <v>3762</v>
      </c>
      <c r="E58" s="53">
        <v>1</v>
      </c>
      <c r="F58" s="44">
        <v>171673.38756</v>
      </c>
      <c r="G58" s="66">
        <v>0.16905899999999999</v>
      </c>
      <c r="H58" s="43">
        <v>1258</v>
      </c>
      <c r="I58" s="44">
        <v>182950.85453099999</v>
      </c>
      <c r="J58" s="74">
        <v>0.197933</v>
      </c>
      <c r="K58" s="44">
        <v>2504</v>
      </c>
      <c r="L58" s="44">
        <v>166007.63139</v>
      </c>
      <c r="M58" s="66">
        <v>0.154553</v>
      </c>
      <c r="N58" s="43">
        <v>0</v>
      </c>
      <c r="O58" s="44">
        <v>0</v>
      </c>
      <c r="P58" s="74">
        <v>0</v>
      </c>
    </row>
    <row r="59" spans="1:16" ht="15" customHeight="1" x14ac:dyDescent="0.2">
      <c r="A59" s="120"/>
      <c r="B59" s="123"/>
      <c r="C59" s="84" t="s">
        <v>49</v>
      </c>
      <c r="D59" s="44">
        <v>8636</v>
      </c>
      <c r="E59" s="53">
        <v>1</v>
      </c>
      <c r="F59" s="44">
        <v>203376.98228299999</v>
      </c>
      <c r="G59" s="66">
        <v>0.390459</v>
      </c>
      <c r="H59" s="43">
        <v>2954</v>
      </c>
      <c r="I59" s="44">
        <v>205349.84123200001</v>
      </c>
      <c r="J59" s="74">
        <v>0.36357499999999998</v>
      </c>
      <c r="K59" s="44">
        <v>5682</v>
      </c>
      <c r="L59" s="44">
        <v>202351.31784599999</v>
      </c>
      <c r="M59" s="66">
        <v>0.40443499999999999</v>
      </c>
      <c r="N59" s="43">
        <v>0</v>
      </c>
      <c r="O59" s="44">
        <v>0</v>
      </c>
      <c r="P59" s="74">
        <v>0</v>
      </c>
    </row>
    <row r="60" spans="1:16" ht="15" customHeight="1" x14ac:dyDescent="0.2">
      <c r="A60" s="120"/>
      <c r="B60" s="123"/>
      <c r="C60" s="84" t="s">
        <v>50</v>
      </c>
      <c r="D60" s="44">
        <v>10913</v>
      </c>
      <c r="E60" s="53">
        <v>1</v>
      </c>
      <c r="F60" s="44">
        <v>235063.21964600001</v>
      </c>
      <c r="G60" s="66">
        <v>0.67561599999999999</v>
      </c>
      <c r="H60" s="43">
        <v>3598</v>
      </c>
      <c r="I60" s="44">
        <v>228558.66592599999</v>
      </c>
      <c r="J60" s="74">
        <v>0.53613100000000002</v>
      </c>
      <c r="K60" s="44">
        <v>7315</v>
      </c>
      <c r="L60" s="44">
        <v>238262.58865300001</v>
      </c>
      <c r="M60" s="66">
        <v>0.744224</v>
      </c>
      <c r="N60" s="43">
        <v>0</v>
      </c>
      <c r="O60" s="44">
        <v>0</v>
      </c>
      <c r="P60" s="74">
        <v>0</v>
      </c>
    </row>
    <row r="61" spans="1:16" ht="15" customHeight="1" x14ac:dyDescent="0.2">
      <c r="A61" s="120"/>
      <c r="B61" s="123"/>
      <c r="C61" s="84" t="s">
        <v>51</v>
      </c>
      <c r="D61" s="44">
        <v>9497</v>
      </c>
      <c r="E61" s="53">
        <v>1</v>
      </c>
      <c r="F61" s="44">
        <v>260923.66368299999</v>
      </c>
      <c r="G61" s="66">
        <v>0.92197499999999999</v>
      </c>
      <c r="H61" s="43">
        <v>3136</v>
      </c>
      <c r="I61" s="44">
        <v>240962.69738500001</v>
      </c>
      <c r="J61" s="74">
        <v>0.62340600000000002</v>
      </c>
      <c r="K61" s="44">
        <v>6361</v>
      </c>
      <c r="L61" s="44">
        <v>270764.50479500002</v>
      </c>
      <c r="M61" s="66">
        <v>1.069172</v>
      </c>
      <c r="N61" s="43">
        <v>0</v>
      </c>
      <c r="O61" s="44">
        <v>0</v>
      </c>
      <c r="P61" s="74">
        <v>0</v>
      </c>
    </row>
    <row r="62" spans="1:16" s="3" customFormat="1" ht="15" customHeight="1" x14ac:dyDescent="0.2">
      <c r="A62" s="120"/>
      <c r="B62" s="123"/>
      <c r="C62" s="84" t="s">
        <v>52</v>
      </c>
      <c r="D62" s="35">
        <v>8422</v>
      </c>
      <c r="E62" s="55">
        <v>1</v>
      </c>
      <c r="F62" s="35">
        <v>280551.48598900001</v>
      </c>
      <c r="G62" s="68">
        <v>1.110781</v>
      </c>
      <c r="H62" s="43">
        <v>2590</v>
      </c>
      <c r="I62" s="44">
        <v>242592.164865</v>
      </c>
      <c r="J62" s="74">
        <v>0.60772199999999998</v>
      </c>
      <c r="K62" s="35">
        <v>5832</v>
      </c>
      <c r="L62" s="35">
        <v>297409.27777799999</v>
      </c>
      <c r="M62" s="68">
        <v>1.3341909999999999</v>
      </c>
      <c r="N62" s="43">
        <v>0</v>
      </c>
      <c r="O62" s="44">
        <v>0</v>
      </c>
      <c r="P62" s="74">
        <v>0</v>
      </c>
    </row>
    <row r="63" spans="1:16" ht="15" customHeight="1" x14ac:dyDescent="0.2">
      <c r="A63" s="120"/>
      <c r="B63" s="123"/>
      <c r="C63" s="84" t="s">
        <v>53</v>
      </c>
      <c r="D63" s="44">
        <v>7735</v>
      </c>
      <c r="E63" s="53">
        <v>1</v>
      </c>
      <c r="F63" s="44">
        <v>287730.17931500002</v>
      </c>
      <c r="G63" s="66">
        <v>1.1115710000000001</v>
      </c>
      <c r="H63" s="43">
        <v>2223</v>
      </c>
      <c r="I63" s="44">
        <v>240102.51462</v>
      </c>
      <c r="J63" s="74">
        <v>0.541161</v>
      </c>
      <c r="K63" s="44">
        <v>5512</v>
      </c>
      <c r="L63" s="44">
        <v>306938.50634999998</v>
      </c>
      <c r="M63" s="66">
        <v>1.341618</v>
      </c>
      <c r="N63" s="43">
        <v>0</v>
      </c>
      <c r="O63" s="44">
        <v>0</v>
      </c>
      <c r="P63" s="74">
        <v>0</v>
      </c>
    </row>
    <row r="64" spans="1:16" ht="15" customHeight="1" x14ac:dyDescent="0.2">
      <c r="A64" s="120"/>
      <c r="B64" s="123"/>
      <c r="C64" s="84" t="s">
        <v>54</v>
      </c>
      <c r="D64" s="44">
        <v>5603</v>
      </c>
      <c r="E64" s="53">
        <v>1</v>
      </c>
      <c r="F64" s="44">
        <v>280914.15509499999</v>
      </c>
      <c r="G64" s="66">
        <v>0.944851</v>
      </c>
      <c r="H64" s="43">
        <v>1580</v>
      </c>
      <c r="I64" s="44">
        <v>228441.688608</v>
      </c>
      <c r="J64" s="74">
        <v>0.37215199999999998</v>
      </c>
      <c r="K64" s="44">
        <v>4023</v>
      </c>
      <c r="L64" s="44">
        <v>301522.28262499999</v>
      </c>
      <c r="M64" s="66">
        <v>1.1697740000000001</v>
      </c>
      <c r="N64" s="43">
        <v>0</v>
      </c>
      <c r="O64" s="44">
        <v>0</v>
      </c>
      <c r="P64" s="74">
        <v>0</v>
      </c>
    </row>
    <row r="65" spans="1:16" ht="15" customHeight="1" x14ac:dyDescent="0.2">
      <c r="A65" s="120"/>
      <c r="B65" s="123"/>
      <c r="C65" s="84" t="s">
        <v>55</v>
      </c>
      <c r="D65" s="44">
        <v>4436</v>
      </c>
      <c r="E65" s="53">
        <v>1</v>
      </c>
      <c r="F65" s="44">
        <v>283212.91366100003</v>
      </c>
      <c r="G65" s="66">
        <v>0.83228100000000005</v>
      </c>
      <c r="H65" s="43">
        <v>1115</v>
      </c>
      <c r="I65" s="44">
        <v>227638.053812</v>
      </c>
      <c r="J65" s="74">
        <v>0.241256</v>
      </c>
      <c r="K65" s="44">
        <v>3321</v>
      </c>
      <c r="L65" s="44">
        <v>301871.74194500002</v>
      </c>
      <c r="M65" s="66">
        <v>1.0307139999999999</v>
      </c>
      <c r="N65" s="43">
        <v>0</v>
      </c>
      <c r="O65" s="44">
        <v>0</v>
      </c>
      <c r="P65" s="74">
        <v>0</v>
      </c>
    </row>
    <row r="66" spans="1:16" s="3" customFormat="1" ht="15" customHeight="1" x14ac:dyDescent="0.2">
      <c r="A66" s="120"/>
      <c r="B66" s="123"/>
      <c r="C66" s="84" t="s">
        <v>56</v>
      </c>
      <c r="D66" s="35">
        <v>7006</v>
      </c>
      <c r="E66" s="55">
        <v>1</v>
      </c>
      <c r="F66" s="35">
        <v>276173.42577799998</v>
      </c>
      <c r="G66" s="68">
        <v>0.56708499999999995</v>
      </c>
      <c r="H66" s="43">
        <v>2145</v>
      </c>
      <c r="I66" s="44">
        <v>211957.75198100001</v>
      </c>
      <c r="J66" s="74">
        <v>9.1374999999999998E-2</v>
      </c>
      <c r="K66" s="35">
        <v>4861</v>
      </c>
      <c r="L66" s="35">
        <v>304509.69821</v>
      </c>
      <c r="M66" s="68">
        <v>0.77700100000000005</v>
      </c>
      <c r="N66" s="43">
        <v>0</v>
      </c>
      <c r="O66" s="44">
        <v>0</v>
      </c>
      <c r="P66" s="74">
        <v>0</v>
      </c>
    </row>
    <row r="67" spans="1:16" s="3" customFormat="1" ht="15" customHeight="1" x14ac:dyDescent="0.2">
      <c r="A67" s="121"/>
      <c r="B67" s="124"/>
      <c r="C67" s="85" t="s">
        <v>9</v>
      </c>
      <c r="D67" s="46">
        <v>66695</v>
      </c>
      <c r="E67" s="54">
        <v>1</v>
      </c>
      <c r="F67" s="46">
        <v>253296.026404</v>
      </c>
      <c r="G67" s="67">
        <v>0.76647399999999999</v>
      </c>
      <c r="H67" s="87">
        <v>20820</v>
      </c>
      <c r="I67" s="46">
        <v>224768.21757899999</v>
      </c>
      <c r="J67" s="75">
        <v>0.43573499999999998</v>
      </c>
      <c r="K67" s="46">
        <v>45875</v>
      </c>
      <c r="L67" s="46">
        <v>266243.14312800003</v>
      </c>
      <c r="M67" s="67">
        <v>0.916578</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90" priority="30" operator="notEqual">
      <formula>H8+K8+N8</formula>
    </cfRule>
  </conditionalFormatting>
  <conditionalFormatting sqref="D20:D30">
    <cfRule type="cellIs" dxfId="489" priority="29" operator="notEqual">
      <formula>H20+K20+N20</formula>
    </cfRule>
  </conditionalFormatting>
  <conditionalFormatting sqref="D32:D42">
    <cfRule type="cellIs" dxfId="488" priority="28" operator="notEqual">
      <formula>H32+K32+N32</formula>
    </cfRule>
  </conditionalFormatting>
  <conditionalFormatting sqref="D44:D54">
    <cfRule type="cellIs" dxfId="487" priority="27" operator="notEqual">
      <formula>H44+K44+N44</formula>
    </cfRule>
  </conditionalFormatting>
  <conditionalFormatting sqref="D56:D66">
    <cfRule type="cellIs" dxfId="486" priority="26" operator="notEqual">
      <formula>H56+K56+N56</formula>
    </cfRule>
  </conditionalFormatting>
  <conditionalFormatting sqref="D19">
    <cfRule type="cellIs" dxfId="485" priority="25" operator="notEqual">
      <formula>SUM(D8:D18)</formula>
    </cfRule>
  </conditionalFormatting>
  <conditionalFormatting sqref="D31">
    <cfRule type="cellIs" dxfId="484" priority="24" operator="notEqual">
      <formula>H31+K31+N31</formula>
    </cfRule>
  </conditionalFormatting>
  <conditionalFormatting sqref="D31">
    <cfRule type="cellIs" dxfId="483" priority="23" operator="notEqual">
      <formula>SUM(D20:D30)</formula>
    </cfRule>
  </conditionalFormatting>
  <conditionalFormatting sqref="D43">
    <cfRule type="cellIs" dxfId="482" priority="22" operator="notEqual">
      <formula>H43+K43+N43</formula>
    </cfRule>
  </conditionalFormatting>
  <conditionalFormatting sqref="D43">
    <cfRule type="cellIs" dxfId="481" priority="21" operator="notEqual">
      <formula>SUM(D32:D42)</formula>
    </cfRule>
  </conditionalFormatting>
  <conditionalFormatting sqref="D55">
    <cfRule type="cellIs" dxfId="480" priority="20" operator="notEqual">
      <formula>H55+K55+N55</formula>
    </cfRule>
  </conditionalFormatting>
  <conditionalFormatting sqref="D55">
    <cfRule type="cellIs" dxfId="479" priority="19" operator="notEqual">
      <formula>SUM(D44:D54)</formula>
    </cfRule>
  </conditionalFormatting>
  <conditionalFormatting sqref="D67">
    <cfRule type="cellIs" dxfId="478" priority="18" operator="notEqual">
      <formula>H67+K67+N67</formula>
    </cfRule>
  </conditionalFormatting>
  <conditionalFormatting sqref="D67">
    <cfRule type="cellIs" dxfId="477" priority="17" operator="notEqual">
      <formula>SUM(D56:D66)</formula>
    </cfRule>
  </conditionalFormatting>
  <conditionalFormatting sqref="H19">
    <cfRule type="cellIs" dxfId="476" priority="16" operator="notEqual">
      <formula>SUM(H8:H18)</formula>
    </cfRule>
  </conditionalFormatting>
  <conditionalFormatting sqref="K19">
    <cfRule type="cellIs" dxfId="475" priority="15" operator="notEqual">
      <formula>SUM(K8:K18)</formula>
    </cfRule>
  </conditionalFormatting>
  <conditionalFormatting sqref="N19">
    <cfRule type="cellIs" dxfId="474" priority="14" operator="notEqual">
      <formula>SUM(N8:N18)</formula>
    </cfRule>
  </conditionalFormatting>
  <conditionalFormatting sqref="H31">
    <cfRule type="cellIs" dxfId="473" priority="13" operator="notEqual">
      <formula>SUM(H20:H30)</formula>
    </cfRule>
  </conditionalFormatting>
  <conditionalFormatting sqref="K31">
    <cfRule type="cellIs" dxfId="472" priority="12" operator="notEqual">
      <formula>SUM(K20:K30)</formula>
    </cfRule>
  </conditionalFormatting>
  <conditionalFormatting sqref="N31">
    <cfRule type="cellIs" dxfId="471" priority="11" operator="notEqual">
      <formula>SUM(N20:N30)</formula>
    </cfRule>
  </conditionalFormatting>
  <conditionalFormatting sqref="H43">
    <cfRule type="cellIs" dxfId="470" priority="10" operator="notEqual">
      <formula>SUM(H32:H42)</formula>
    </cfRule>
  </conditionalFormatting>
  <conditionalFormatting sqref="K43">
    <cfRule type="cellIs" dxfId="469" priority="9" operator="notEqual">
      <formula>SUM(K32:K42)</formula>
    </cfRule>
  </conditionalFormatting>
  <conditionalFormatting sqref="N43">
    <cfRule type="cellIs" dxfId="468" priority="8" operator="notEqual">
      <formula>SUM(N32:N42)</formula>
    </cfRule>
  </conditionalFormatting>
  <conditionalFormatting sqref="H55">
    <cfRule type="cellIs" dxfId="467" priority="7" operator="notEqual">
      <formula>SUM(H44:H54)</formula>
    </cfRule>
  </conditionalFormatting>
  <conditionalFormatting sqref="K55">
    <cfRule type="cellIs" dxfId="466" priority="6" operator="notEqual">
      <formula>SUM(K44:K54)</formula>
    </cfRule>
  </conditionalFormatting>
  <conditionalFormatting sqref="N55">
    <cfRule type="cellIs" dxfId="465" priority="5" operator="notEqual">
      <formula>SUM(N44:N54)</formula>
    </cfRule>
  </conditionalFormatting>
  <conditionalFormatting sqref="H67">
    <cfRule type="cellIs" dxfId="464" priority="4" operator="notEqual">
      <formula>SUM(H56:H66)</formula>
    </cfRule>
  </conditionalFormatting>
  <conditionalFormatting sqref="K67">
    <cfRule type="cellIs" dxfId="463" priority="3" operator="notEqual">
      <formula>SUM(K56:K66)</formula>
    </cfRule>
  </conditionalFormatting>
  <conditionalFormatting sqref="N67">
    <cfRule type="cellIs" dxfId="462" priority="2" operator="notEqual">
      <formula>SUM(N56:N66)</formula>
    </cfRule>
  </conditionalFormatting>
  <conditionalFormatting sqref="D32:D43">
    <cfRule type="cellIs" dxfId="46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64</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5</v>
      </c>
      <c r="E8" s="53">
        <v>0.227273</v>
      </c>
      <c r="F8" s="44">
        <v>62521.834080000001</v>
      </c>
      <c r="G8" s="66">
        <v>0.2</v>
      </c>
      <c r="H8" s="43">
        <v>3</v>
      </c>
      <c r="I8" s="44">
        <v>56852.362822000003</v>
      </c>
      <c r="J8" s="74">
        <v>0</v>
      </c>
      <c r="K8" s="44">
        <v>2</v>
      </c>
      <c r="L8" s="44">
        <v>71026.040966999994</v>
      </c>
      <c r="M8" s="66">
        <v>0.5</v>
      </c>
      <c r="N8" s="43">
        <v>0</v>
      </c>
      <c r="O8" s="44">
        <v>0</v>
      </c>
      <c r="P8" s="74">
        <v>0</v>
      </c>
    </row>
    <row r="9" spans="1:16" ht="15" customHeight="1" x14ac:dyDescent="0.2">
      <c r="A9" s="120"/>
      <c r="B9" s="123"/>
      <c r="C9" s="84" t="s">
        <v>47</v>
      </c>
      <c r="D9" s="44">
        <v>21</v>
      </c>
      <c r="E9" s="53">
        <v>0.22580600000000001</v>
      </c>
      <c r="F9" s="44">
        <v>136775.47859000001</v>
      </c>
      <c r="G9" s="66">
        <v>0.19047600000000001</v>
      </c>
      <c r="H9" s="43">
        <v>4</v>
      </c>
      <c r="I9" s="44">
        <v>190734.016191</v>
      </c>
      <c r="J9" s="74">
        <v>0.75</v>
      </c>
      <c r="K9" s="44">
        <v>17</v>
      </c>
      <c r="L9" s="44">
        <v>124079.352096</v>
      </c>
      <c r="M9" s="66">
        <v>5.8824000000000001E-2</v>
      </c>
      <c r="N9" s="43">
        <v>0</v>
      </c>
      <c r="O9" s="44">
        <v>0</v>
      </c>
      <c r="P9" s="74">
        <v>0</v>
      </c>
    </row>
    <row r="10" spans="1:16" ht="15" customHeight="1" x14ac:dyDescent="0.2">
      <c r="A10" s="120"/>
      <c r="B10" s="123"/>
      <c r="C10" s="84" t="s">
        <v>48</v>
      </c>
      <c r="D10" s="44">
        <v>146</v>
      </c>
      <c r="E10" s="53">
        <v>0.20857100000000001</v>
      </c>
      <c r="F10" s="44">
        <v>152838.38336099999</v>
      </c>
      <c r="G10" s="66">
        <v>0.20547899999999999</v>
      </c>
      <c r="H10" s="43">
        <v>42</v>
      </c>
      <c r="I10" s="44">
        <v>158291.73872200001</v>
      </c>
      <c r="J10" s="74">
        <v>0.214286</v>
      </c>
      <c r="K10" s="44">
        <v>104</v>
      </c>
      <c r="L10" s="44">
        <v>150636.066773</v>
      </c>
      <c r="M10" s="66">
        <v>0.20192299999999999</v>
      </c>
      <c r="N10" s="43">
        <v>0</v>
      </c>
      <c r="O10" s="44">
        <v>0</v>
      </c>
      <c r="P10" s="74">
        <v>0</v>
      </c>
    </row>
    <row r="11" spans="1:16" ht="15" customHeight="1" x14ac:dyDescent="0.2">
      <c r="A11" s="120"/>
      <c r="B11" s="123"/>
      <c r="C11" s="84" t="s">
        <v>49</v>
      </c>
      <c r="D11" s="44">
        <v>283</v>
      </c>
      <c r="E11" s="53">
        <v>0.13095799999999999</v>
      </c>
      <c r="F11" s="44">
        <v>169934.61924100001</v>
      </c>
      <c r="G11" s="66">
        <v>0.27561799999999997</v>
      </c>
      <c r="H11" s="43">
        <v>88</v>
      </c>
      <c r="I11" s="44">
        <v>171156.61772800001</v>
      </c>
      <c r="J11" s="74">
        <v>0.375</v>
      </c>
      <c r="K11" s="44">
        <v>195</v>
      </c>
      <c r="L11" s="44">
        <v>169383.15325800001</v>
      </c>
      <c r="M11" s="66">
        <v>0.230769</v>
      </c>
      <c r="N11" s="43">
        <v>0</v>
      </c>
      <c r="O11" s="44">
        <v>0</v>
      </c>
      <c r="P11" s="74">
        <v>0</v>
      </c>
    </row>
    <row r="12" spans="1:16" ht="15" customHeight="1" x14ac:dyDescent="0.2">
      <c r="A12" s="120"/>
      <c r="B12" s="123"/>
      <c r="C12" s="84" t="s">
        <v>50</v>
      </c>
      <c r="D12" s="44">
        <v>362</v>
      </c>
      <c r="E12" s="53">
        <v>0.12367599999999999</v>
      </c>
      <c r="F12" s="44">
        <v>194622.338051</v>
      </c>
      <c r="G12" s="66">
        <v>0.54972399999999999</v>
      </c>
      <c r="H12" s="43">
        <v>78</v>
      </c>
      <c r="I12" s="44">
        <v>195038.48334899999</v>
      </c>
      <c r="J12" s="74">
        <v>0.52564100000000002</v>
      </c>
      <c r="K12" s="44">
        <v>284</v>
      </c>
      <c r="L12" s="44">
        <v>194508.04462500001</v>
      </c>
      <c r="M12" s="66">
        <v>0.556338</v>
      </c>
      <c r="N12" s="43">
        <v>0</v>
      </c>
      <c r="O12" s="44">
        <v>0</v>
      </c>
      <c r="P12" s="74">
        <v>0</v>
      </c>
    </row>
    <row r="13" spans="1:16" ht="15" customHeight="1" x14ac:dyDescent="0.2">
      <c r="A13" s="120"/>
      <c r="B13" s="123"/>
      <c r="C13" s="84" t="s">
        <v>51</v>
      </c>
      <c r="D13" s="44">
        <v>262</v>
      </c>
      <c r="E13" s="53">
        <v>0.100422</v>
      </c>
      <c r="F13" s="44">
        <v>229320.45058199999</v>
      </c>
      <c r="G13" s="66">
        <v>0.87786299999999995</v>
      </c>
      <c r="H13" s="43">
        <v>54</v>
      </c>
      <c r="I13" s="44">
        <v>219434.95755699999</v>
      </c>
      <c r="J13" s="74">
        <v>0.62963000000000002</v>
      </c>
      <c r="K13" s="44">
        <v>208</v>
      </c>
      <c r="L13" s="44">
        <v>231886.87665600001</v>
      </c>
      <c r="M13" s="66">
        <v>0.94230800000000003</v>
      </c>
      <c r="N13" s="43">
        <v>0</v>
      </c>
      <c r="O13" s="44">
        <v>0</v>
      </c>
      <c r="P13" s="74">
        <v>0</v>
      </c>
    </row>
    <row r="14" spans="1:16" s="3" customFormat="1" ht="15" customHeight="1" x14ac:dyDescent="0.2">
      <c r="A14" s="120"/>
      <c r="B14" s="123"/>
      <c r="C14" s="84" t="s">
        <v>52</v>
      </c>
      <c r="D14" s="35">
        <v>181</v>
      </c>
      <c r="E14" s="55">
        <v>7.6759999999999995E-2</v>
      </c>
      <c r="F14" s="35">
        <v>224329.378195</v>
      </c>
      <c r="G14" s="68">
        <v>0.89502800000000005</v>
      </c>
      <c r="H14" s="43">
        <v>47</v>
      </c>
      <c r="I14" s="44">
        <v>197703.77197</v>
      </c>
      <c r="J14" s="74">
        <v>0.44680900000000001</v>
      </c>
      <c r="K14" s="35">
        <v>134</v>
      </c>
      <c r="L14" s="35">
        <v>233668.21023</v>
      </c>
      <c r="M14" s="68">
        <v>1.0522389999999999</v>
      </c>
      <c r="N14" s="43">
        <v>0</v>
      </c>
      <c r="O14" s="44">
        <v>0</v>
      </c>
      <c r="P14" s="74">
        <v>0</v>
      </c>
    </row>
    <row r="15" spans="1:16" ht="15" customHeight="1" x14ac:dyDescent="0.2">
      <c r="A15" s="120"/>
      <c r="B15" s="123"/>
      <c r="C15" s="84" t="s">
        <v>53</v>
      </c>
      <c r="D15" s="44">
        <v>156</v>
      </c>
      <c r="E15" s="53">
        <v>7.9591999999999996E-2</v>
      </c>
      <c r="F15" s="44">
        <v>239473.094067</v>
      </c>
      <c r="G15" s="66">
        <v>0.94230800000000003</v>
      </c>
      <c r="H15" s="43">
        <v>30</v>
      </c>
      <c r="I15" s="44">
        <v>224595.496827</v>
      </c>
      <c r="J15" s="74">
        <v>0.86666699999999997</v>
      </c>
      <c r="K15" s="44">
        <v>126</v>
      </c>
      <c r="L15" s="44">
        <v>243015.37912500001</v>
      </c>
      <c r="M15" s="66">
        <v>0.96031699999999998</v>
      </c>
      <c r="N15" s="43">
        <v>0</v>
      </c>
      <c r="O15" s="44">
        <v>0</v>
      </c>
      <c r="P15" s="74">
        <v>0</v>
      </c>
    </row>
    <row r="16" spans="1:16" ht="15" customHeight="1" x14ac:dyDescent="0.2">
      <c r="A16" s="120"/>
      <c r="B16" s="123"/>
      <c r="C16" s="84" t="s">
        <v>54</v>
      </c>
      <c r="D16" s="44">
        <v>119</v>
      </c>
      <c r="E16" s="53">
        <v>7.7223E-2</v>
      </c>
      <c r="F16" s="44">
        <v>244212.77694400001</v>
      </c>
      <c r="G16" s="66">
        <v>0.84033599999999997</v>
      </c>
      <c r="H16" s="43">
        <v>26</v>
      </c>
      <c r="I16" s="44">
        <v>250403.98336799999</v>
      </c>
      <c r="J16" s="74">
        <v>0.84615399999999996</v>
      </c>
      <c r="K16" s="44">
        <v>93</v>
      </c>
      <c r="L16" s="44">
        <v>242481.90203</v>
      </c>
      <c r="M16" s="66">
        <v>0.83870999999999996</v>
      </c>
      <c r="N16" s="43">
        <v>0</v>
      </c>
      <c r="O16" s="44">
        <v>0</v>
      </c>
      <c r="P16" s="74">
        <v>0</v>
      </c>
    </row>
    <row r="17" spans="1:16" ht="15" customHeight="1" x14ac:dyDescent="0.2">
      <c r="A17" s="120"/>
      <c r="B17" s="123"/>
      <c r="C17" s="84" t="s">
        <v>55</v>
      </c>
      <c r="D17" s="44">
        <v>123</v>
      </c>
      <c r="E17" s="53">
        <v>0.10485899999999999</v>
      </c>
      <c r="F17" s="44">
        <v>255146.53085400001</v>
      </c>
      <c r="G17" s="66">
        <v>0.84552799999999995</v>
      </c>
      <c r="H17" s="43">
        <v>29</v>
      </c>
      <c r="I17" s="44">
        <v>212087.05496800001</v>
      </c>
      <c r="J17" s="74">
        <v>0.34482800000000002</v>
      </c>
      <c r="K17" s="44">
        <v>94</v>
      </c>
      <c r="L17" s="44">
        <v>268430.837245</v>
      </c>
      <c r="M17" s="66">
        <v>1</v>
      </c>
      <c r="N17" s="43">
        <v>0</v>
      </c>
      <c r="O17" s="44">
        <v>0</v>
      </c>
      <c r="P17" s="74">
        <v>0</v>
      </c>
    </row>
    <row r="18" spans="1:16" s="3" customFormat="1" ht="15" customHeight="1" x14ac:dyDescent="0.2">
      <c r="A18" s="120"/>
      <c r="B18" s="123"/>
      <c r="C18" s="84" t="s">
        <v>56</v>
      </c>
      <c r="D18" s="35">
        <v>118</v>
      </c>
      <c r="E18" s="55">
        <v>8.5321999999999995E-2</v>
      </c>
      <c r="F18" s="35">
        <v>247207.04938300001</v>
      </c>
      <c r="G18" s="68">
        <v>0.66101699999999997</v>
      </c>
      <c r="H18" s="43">
        <v>25</v>
      </c>
      <c r="I18" s="44">
        <v>179334.68544199999</v>
      </c>
      <c r="J18" s="74">
        <v>0.08</v>
      </c>
      <c r="K18" s="35">
        <v>93</v>
      </c>
      <c r="L18" s="35">
        <v>265452.30850699998</v>
      </c>
      <c r="M18" s="68">
        <v>0.81720400000000004</v>
      </c>
      <c r="N18" s="43">
        <v>0</v>
      </c>
      <c r="O18" s="44">
        <v>0</v>
      </c>
      <c r="P18" s="74">
        <v>0</v>
      </c>
    </row>
    <row r="19" spans="1:16" s="3" customFormat="1" ht="15" customHeight="1" x14ac:dyDescent="0.2">
      <c r="A19" s="121"/>
      <c r="B19" s="124"/>
      <c r="C19" s="85" t="s">
        <v>9</v>
      </c>
      <c r="D19" s="46">
        <v>1776</v>
      </c>
      <c r="E19" s="54">
        <v>0.104921</v>
      </c>
      <c r="F19" s="46">
        <v>209291.79930799999</v>
      </c>
      <c r="G19" s="67">
        <v>0.63795000000000002</v>
      </c>
      <c r="H19" s="87">
        <v>426</v>
      </c>
      <c r="I19" s="46">
        <v>194554.82496200001</v>
      </c>
      <c r="J19" s="75">
        <v>0.471831</v>
      </c>
      <c r="K19" s="46">
        <v>1350</v>
      </c>
      <c r="L19" s="46">
        <v>213942.13343399999</v>
      </c>
      <c r="M19" s="67">
        <v>0.69037000000000004</v>
      </c>
      <c r="N19" s="87">
        <v>0</v>
      </c>
      <c r="O19" s="46">
        <v>0</v>
      </c>
      <c r="P19" s="75">
        <v>0</v>
      </c>
    </row>
    <row r="20" spans="1:16" ht="15" customHeight="1" x14ac:dyDescent="0.2">
      <c r="A20" s="119">
        <v>2</v>
      </c>
      <c r="B20" s="122" t="s">
        <v>57</v>
      </c>
      <c r="C20" s="84" t="s">
        <v>46</v>
      </c>
      <c r="D20" s="44">
        <v>7</v>
      </c>
      <c r="E20" s="53">
        <v>0.31818200000000002</v>
      </c>
      <c r="F20" s="44">
        <v>79099.428570999997</v>
      </c>
      <c r="G20" s="66">
        <v>0.14285700000000001</v>
      </c>
      <c r="H20" s="43">
        <v>2</v>
      </c>
      <c r="I20" s="44">
        <v>77841</v>
      </c>
      <c r="J20" s="74">
        <v>0.5</v>
      </c>
      <c r="K20" s="44">
        <v>5</v>
      </c>
      <c r="L20" s="44">
        <v>79602.8</v>
      </c>
      <c r="M20" s="66">
        <v>0</v>
      </c>
      <c r="N20" s="43">
        <v>0</v>
      </c>
      <c r="O20" s="44">
        <v>0</v>
      </c>
      <c r="P20" s="74">
        <v>0</v>
      </c>
    </row>
    <row r="21" spans="1:16" ht="15" customHeight="1" x14ac:dyDescent="0.2">
      <c r="A21" s="120"/>
      <c r="B21" s="123"/>
      <c r="C21" s="84" t="s">
        <v>47</v>
      </c>
      <c r="D21" s="44">
        <v>47</v>
      </c>
      <c r="E21" s="53">
        <v>0.50537600000000005</v>
      </c>
      <c r="F21" s="44">
        <v>123800.36170199999</v>
      </c>
      <c r="G21" s="66">
        <v>6.3829999999999998E-2</v>
      </c>
      <c r="H21" s="43">
        <v>10</v>
      </c>
      <c r="I21" s="44">
        <v>160995.4</v>
      </c>
      <c r="J21" s="74">
        <v>0.2</v>
      </c>
      <c r="K21" s="44">
        <v>37</v>
      </c>
      <c r="L21" s="44">
        <v>113747.648649</v>
      </c>
      <c r="M21" s="66">
        <v>2.7026999999999999E-2</v>
      </c>
      <c r="N21" s="43">
        <v>0</v>
      </c>
      <c r="O21" s="44">
        <v>0</v>
      </c>
      <c r="P21" s="74">
        <v>0</v>
      </c>
    </row>
    <row r="22" spans="1:16" ht="15" customHeight="1" x14ac:dyDescent="0.2">
      <c r="A22" s="120"/>
      <c r="B22" s="123"/>
      <c r="C22" s="84" t="s">
        <v>48</v>
      </c>
      <c r="D22" s="44">
        <v>162</v>
      </c>
      <c r="E22" s="53">
        <v>0.231429</v>
      </c>
      <c r="F22" s="44">
        <v>153382.17901200001</v>
      </c>
      <c r="G22" s="66">
        <v>9.8765000000000006E-2</v>
      </c>
      <c r="H22" s="43">
        <v>47</v>
      </c>
      <c r="I22" s="44">
        <v>171588.02127699999</v>
      </c>
      <c r="J22" s="74">
        <v>0.14893600000000001</v>
      </c>
      <c r="K22" s="44">
        <v>115</v>
      </c>
      <c r="L22" s="44">
        <v>145941.53043499999</v>
      </c>
      <c r="M22" s="66">
        <v>7.8260999999999997E-2</v>
      </c>
      <c r="N22" s="43">
        <v>0</v>
      </c>
      <c r="O22" s="44">
        <v>0</v>
      </c>
      <c r="P22" s="74">
        <v>0</v>
      </c>
    </row>
    <row r="23" spans="1:16" ht="15" customHeight="1" x14ac:dyDescent="0.2">
      <c r="A23" s="120"/>
      <c r="B23" s="123"/>
      <c r="C23" s="84" t="s">
        <v>49</v>
      </c>
      <c r="D23" s="44">
        <v>206</v>
      </c>
      <c r="E23" s="53">
        <v>9.5325999999999994E-2</v>
      </c>
      <c r="F23" s="44">
        <v>173034.25728200001</v>
      </c>
      <c r="G23" s="66">
        <v>0.271845</v>
      </c>
      <c r="H23" s="43">
        <v>73</v>
      </c>
      <c r="I23" s="44">
        <v>183858.164384</v>
      </c>
      <c r="J23" s="74">
        <v>0.41095900000000002</v>
      </c>
      <c r="K23" s="44">
        <v>133</v>
      </c>
      <c r="L23" s="44">
        <v>167093.31578899999</v>
      </c>
      <c r="M23" s="66">
        <v>0.195489</v>
      </c>
      <c r="N23" s="43">
        <v>0</v>
      </c>
      <c r="O23" s="44">
        <v>0</v>
      </c>
      <c r="P23" s="74">
        <v>0</v>
      </c>
    </row>
    <row r="24" spans="1:16" ht="15" customHeight="1" x14ac:dyDescent="0.2">
      <c r="A24" s="120"/>
      <c r="B24" s="123"/>
      <c r="C24" s="84" t="s">
        <v>50</v>
      </c>
      <c r="D24" s="44">
        <v>137</v>
      </c>
      <c r="E24" s="53">
        <v>4.6806E-2</v>
      </c>
      <c r="F24" s="44">
        <v>189738.96350400001</v>
      </c>
      <c r="G24" s="66">
        <v>0.43795600000000001</v>
      </c>
      <c r="H24" s="43">
        <v>41</v>
      </c>
      <c r="I24" s="44">
        <v>175364.31707300001</v>
      </c>
      <c r="J24" s="74">
        <v>0.31707299999999999</v>
      </c>
      <c r="K24" s="44">
        <v>96</v>
      </c>
      <c r="L24" s="44">
        <v>195878.13541700001</v>
      </c>
      <c r="M24" s="66">
        <v>0.48958299999999999</v>
      </c>
      <c r="N24" s="43">
        <v>0</v>
      </c>
      <c r="O24" s="44">
        <v>0</v>
      </c>
      <c r="P24" s="74">
        <v>0</v>
      </c>
    </row>
    <row r="25" spans="1:16" ht="15" customHeight="1" x14ac:dyDescent="0.2">
      <c r="A25" s="120"/>
      <c r="B25" s="123"/>
      <c r="C25" s="84" t="s">
        <v>51</v>
      </c>
      <c r="D25" s="44">
        <v>114</v>
      </c>
      <c r="E25" s="53">
        <v>4.3694999999999998E-2</v>
      </c>
      <c r="F25" s="44">
        <v>213359.28947399999</v>
      </c>
      <c r="G25" s="66">
        <v>0.69298199999999999</v>
      </c>
      <c r="H25" s="43">
        <v>30</v>
      </c>
      <c r="I25" s="44">
        <v>229351</v>
      </c>
      <c r="J25" s="74">
        <v>0.73333300000000001</v>
      </c>
      <c r="K25" s="44">
        <v>84</v>
      </c>
      <c r="L25" s="44">
        <v>207647.964286</v>
      </c>
      <c r="M25" s="66">
        <v>0.67857100000000004</v>
      </c>
      <c r="N25" s="43">
        <v>0</v>
      </c>
      <c r="O25" s="44">
        <v>0</v>
      </c>
      <c r="P25" s="74">
        <v>0</v>
      </c>
    </row>
    <row r="26" spans="1:16" s="3" customFormat="1" ht="15" customHeight="1" x14ac:dyDescent="0.2">
      <c r="A26" s="120"/>
      <c r="B26" s="123"/>
      <c r="C26" s="84" t="s">
        <v>52</v>
      </c>
      <c r="D26" s="35">
        <v>62</v>
      </c>
      <c r="E26" s="55">
        <v>2.6293E-2</v>
      </c>
      <c r="F26" s="35">
        <v>226023.016129</v>
      </c>
      <c r="G26" s="68">
        <v>0.62903200000000004</v>
      </c>
      <c r="H26" s="43">
        <v>15</v>
      </c>
      <c r="I26" s="44">
        <v>180072.93333299999</v>
      </c>
      <c r="J26" s="74">
        <v>0.4</v>
      </c>
      <c r="K26" s="35">
        <v>47</v>
      </c>
      <c r="L26" s="35">
        <v>240687.93617</v>
      </c>
      <c r="M26" s="68">
        <v>0.70212799999999997</v>
      </c>
      <c r="N26" s="43">
        <v>0</v>
      </c>
      <c r="O26" s="44">
        <v>0</v>
      </c>
      <c r="P26" s="74">
        <v>0</v>
      </c>
    </row>
    <row r="27" spans="1:16" ht="15" customHeight="1" x14ac:dyDescent="0.2">
      <c r="A27" s="120"/>
      <c r="B27" s="123"/>
      <c r="C27" s="84" t="s">
        <v>53</v>
      </c>
      <c r="D27" s="44">
        <v>56</v>
      </c>
      <c r="E27" s="53">
        <v>2.8570999999999999E-2</v>
      </c>
      <c r="F27" s="44">
        <v>215883.410714</v>
      </c>
      <c r="G27" s="66">
        <v>0.625</v>
      </c>
      <c r="H27" s="43">
        <v>15</v>
      </c>
      <c r="I27" s="44">
        <v>214939.466667</v>
      </c>
      <c r="J27" s="74">
        <v>0.4</v>
      </c>
      <c r="K27" s="44">
        <v>41</v>
      </c>
      <c r="L27" s="44">
        <v>216228.75609800001</v>
      </c>
      <c r="M27" s="66">
        <v>0.70731699999999997</v>
      </c>
      <c r="N27" s="43">
        <v>0</v>
      </c>
      <c r="O27" s="44">
        <v>0</v>
      </c>
      <c r="P27" s="74">
        <v>0</v>
      </c>
    </row>
    <row r="28" spans="1:16" ht="15" customHeight="1" x14ac:dyDescent="0.2">
      <c r="A28" s="120"/>
      <c r="B28" s="123"/>
      <c r="C28" s="84" t="s">
        <v>54</v>
      </c>
      <c r="D28" s="44">
        <v>16</v>
      </c>
      <c r="E28" s="53">
        <v>1.0383E-2</v>
      </c>
      <c r="F28" s="44">
        <v>225850.5625</v>
      </c>
      <c r="G28" s="66">
        <v>0.375</v>
      </c>
      <c r="H28" s="43">
        <v>1</v>
      </c>
      <c r="I28" s="44">
        <v>242922</v>
      </c>
      <c r="J28" s="74">
        <v>0</v>
      </c>
      <c r="K28" s="44">
        <v>15</v>
      </c>
      <c r="L28" s="44">
        <v>224712.466667</v>
      </c>
      <c r="M28" s="66">
        <v>0.4</v>
      </c>
      <c r="N28" s="43">
        <v>0</v>
      </c>
      <c r="O28" s="44">
        <v>0</v>
      </c>
      <c r="P28" s="74">
        <v>0</v>
      </c>
    </row>
    <row r="29" spans="1:16" ht="15" customHeight="1" x14ac:dyDescent="0.2">
      <c r="A29" s="120"/>
      <c r="B29" s="123"/>
      <c r="C29" s="84" t="s">
        <v>55</v>
      </c>
      <c r="D29" s="44">
        <v>9</v>
      </c>
      <c r="E29" s="53">
        <v>7.6730000000000001E-3</v>
      </c>
      <c r="F29" s="44">
        <v>218138.77777799999</v>
      </c>
      <c r="G29" s="66">
        <v>0.111111</v>
      </c>
      <c r="H29" s="43">
        <v>3</v>
      </c>
      <c r="I29" s="44">
        <v>208371.66666700001</v>
      </c>
      <c r="J29" s="74">
        <v>0.33333299999999999</v>
      </c>
      <c r="K29" s="44">
        <v>6</v>
      </c>
      <c r="L29" s="44">
        <v>223022.33333299999</v>
      </c>
      <c r="M29" s="66">
        <v>0</v>
      </c>
      <c r="N29" s="43">
        <v>0</v>
      </c>
      <c r="O29" s="44">
        <v>0</v>
      </c>
      <c r="P29" s="74">
        <v>0</v>
      </c>
    </row>
    <row r="30" spans="1:16" s="3" customFormat="1" ht="15" customHeight="1" x14ac:dyDescent="0.2">
      <c r="A30" s="120"/>
      <c r="B30" s="123"/>
      <c r="C30" s="84" t="s">
        <v>56</v>
      </c>
      <c r="D30" s="35">
        <v>8</v>
      </c>
      <c r="E30" s="55">
        <v>5.7850000000000002E-3</v>
      </c>
      <c r="F30" s="35">
        <v>119076</v>
      </c>
      <c r="G30" s="68">
        <v>0</v>
      </c>
      <c r="H30" s="43">
        <v>6</v>
      </c>
      <c r="I30" s="44">
        <v>54307.833333000002</v>
      </c>
      <c r="J30" s="74">
        <v>0</v>
      </c>
      <c r="K30" s="35">
        <v>2</v>
      </c>
      <c r="L30" s="35">
        <v>313380.5</v>
      </c>
      <c r="M30" s="68">
        <v>0</v>
      </c>
      <c r="N30" s="43">
        <v>0</v>
      </c>
      <c r="O30" s="44">
        <v>0</v>
      </c>
      <c r="P30" s="74">
        <v>0</v>
      </c>
    </row>
    <row r="31" spans="1:16" s="3" customFormat="1" ht="15" customHeight="1" x14ac:dyDescent="0.2">
      <c r="A31" s="121"/>
      <c r="B31" s="124"/>
      <c r="C31" s="85" t="s">
        <v>9</v>
      </c>
      <c r="D31" s="46">
        <v>824</v>
      </c>
      <c r="E31" s="54">
        <v>4.8680000000000001E-2</v>
      </c>
      <c r="F31" s="46">
        <v>181814.13106799999</v>
      </c>
      <c r="G31" s="67">
        <v>0.35922300000000001</v>
      </c>
      <c r="H31" s="87">
        <v>243</v>
      </c>
      <c r="I31" s="46">
        <v>182886.65020599999</v>
      </c>
      <c r="J31" s="75">
        <v>0.36214000000000002</v>
      </c>
      <c r="K31" s="46">
        <v>581</v>
      </c>
      <c r="L31" s="46">
        <v>181365.555938</v>
      </c>
      <c r="M31" s="67">
        <v>0.35800300000000002</v>
      </c>
      <c r="N31" s="87">
        <v>0</v>
      </c>
      <c r="O31" s="46">
        <v>0</v>
      </c>
      <c r="P31" s="75">
        <v>0</v>
      </c>
    </row>
    <row r="32" spans="1:16" ht="15" customHeight="1" x14ac:dyDescent="0.2">
      <c r="A32" s="119">
        <v>3</v>
      </c>
      <c r="B32" s="122" t="s">
        <v>58</v>
      </c>
      <c r="C32" s="84" t="s">
        <v>46</v>
      </c>
      <c r="D32" s="44">
        <v>2</v>
      </c>
      <c r="E32" s="44">
        <v>0</v>
      </c>
      <c r="F32" s="44">
        <v>16577.594492</v>
      </c>
      <c r="G32" s="66">
        <v>-5.7142999999999999E-2</v>
      </c>
      <c r="H32" s="43">
        <v>-1</v>
      </c>
      <c r="I32" s="44">
        <v>20988.637178000001</v>
      </c>
      <c r="J32" s="74">
        <v>0.5</v>
      </c>
      <c r="K32" s="44">
        <v>3</v>
      </c>
      <c r="L32" s="44">
        <v>8576.7590330000003</v>
      </c>
      <c r="M32" s="66">
        <v>-0.5</v>
      </c>
      <c r="N32" s="43">
        <v>0</v>
      </c>
      <c r="O32" s="44">
        <v>0</v>
      </c>
      <c r="P32" s="74">
        <v>0</v>
      </c>
    </row>
    <row r="33" spans="1:16" ht="15" customHeight="1" x14ac:dyDescent="0.2">
      <c r="A33" s="120"/>
      <c r="B33" s="123"/>
      <c r="C33" s="84" t="s">
        <v>47</v>
      </c>
      <c r="D33" s="44">
        <v>26</v>
      </c>
      <c r="E33" s="44">
        <v>0</v>
      </c>
      <c r="F33" s="44">
        <v>-12975.116888</v>
      </c>
      <c r="G33" s="66">
        <v>-0.12664600000000001</v>
      </c>
      <c r="H33" s="43">
        <v>6</v>
      </c>
      <c r="I33" s="44">
        <v>-29738.616191000001</v>
      </c>
      <c r="J33" s="74">
        <v>-0.55000000000000004</v>
      </c>
      <c r="K33" s="44">
        <v>20</v>
      </c>
      <c r="L33" s="44">
        <v>-10331.703447</v>
      </c>
      <c r="M33" s="66">
        <v>-3.1796999999999999E-2</v>
      </c>
      <c r="N33" s="43">
        <v>0</v>
      </c>
      <c r="O33" s="44">
        <v>0</v>
      </c>
      <c r="P33" s="74">
        <v>0</v>
      </c>
    </row>
    <row r="34" spans="1:16" ht="15" customHeight="1" x14ac:dyDescent="0.2">
      <c r="A34" s="120"/>
      <c r="B34" s="123"/>
      <c r="C34" s="84" t="s">
        <v>48</v>
      </c>
      <c r="D34" s="44">
        <v>16</v>
      </c>
      <c r="E34" s="44">
        <v>0</v>
      </c>
      <c r="F34" s="44">
        <v>543.79565100000002</v>
      </c>
      <c r="G34" s="66">
        <v>-0.106714</v>
      </c>
      <c r="H34" s="43">
        <v>5</v>
      </c>
      <c r="I34" s="44">
        <v>13296.282555</v>
      </c>
      <c r="J34" s="74">
        <v>-6.5350000000000005E-2</v>
      </c>
      <c r="K34" s="44">
        <v>11</v>
      </c>
      <c r="L34" s="44">
        <v>-4694.5363379999999</v>
      </c>
      <c r="M34" s="66">
        <v>-0.12366199999999999</v>
      </c>
      <c r="N34" s="43">
        <v>0</v>
      </c>
      <c r="O34" s="44">
        <v>0</v>
      </c>
      <c r="P34" s="74">
        <v>0</v>
      </c>
    </row>
    <row r="35" spans="1:16" ht="15" customHeight="1" x14ac:dyDescent="0.2">
      <c r="A35" s="120"/>
      <c r="B35" s="123"/>
      <c r="C35" s="84" t="s">
        <v>49</v>
      </c>
      <c r="D35" s="44">
        <v>-77</v>
      </c>
      <c r="E35" s="44">
        <v>0</v>
      </c>
      <c r="F35" s="44">
        <v>3099.6380399999998</v>
      </c>
      <c r="G35" s="66">
        <v>-3.774E-3</v>
      </c>
      <c r="H35" s="43">
        <v>-15</v>
      </c>
      <c r="I35" s="44">
        <v>12701.546656</v>
      </c>
      <c r="J35" s="74">
        <v>3.5958999999999998E-2</v>
      </c>
      <c r="K35" s="44">
        <v>-62</v>
      </c>
      <c r="L35" s="44">
        <v>-2289.8374680000002</v>
      </c>
      <c r="M35" s="66">
        <v>-3.5281E-2</v>
      </c>
      <c r="N35" s="43">
        <v>0</v>
      </c>
      <c r="O35" s="44">
        <v>0</v>
      </c>
      <c r="P35" s="74">
        <v>0</v>
      </c>
    </row>
    <row r="36" spans="1:16" ht="15" customHeight="1" x14ac:dyDescent="0.2">
      <c r="A36" s="120"/>
      <c r="B36" s="123"/>
      <c r="C36" s="84" t="s">
        <v>50</v>
      </c>
      <c r="D36" s="44">
        <v>-225</v>
      </c>
      <c r="E36" s="44">
        <v>0</v>
      </c>
      <c r="F36" s="44">
        <v>-4883.3745479999998</v>
      </c>
      <c r="G36" s="66">
        <v>-0.11176800000000001</v>
      </c>
      <c r="H36" s="43">
        <v>-37</v>
      </c>
      <c r="I36" s="44">
        <v>-19674.166275</v>
      </c>
      <c r="J36" s="74">
        <v>-0.208568</v>
      </c>
      <c r="K36" s="44">
        <v>-188</v>
      </c>
      <c r="L36" s="44">
        <v>1370.090792</v>
      </c>
      <c r="M36" s="66">
        <v>-6.6754999999999995E-2</v>
      </c>
      <c r="N36" s="43">
        <v>0</v>
      </c>
      <c r="O36" s="44">
        <v>0</v>
      </c>
      <c r="P36" s="74">
        <v>0</v>
      </c>
    </row>
    <row r="37" spans="1:16" ht="15" customHeight="1" x14ac:dyDescent="0.2">
      <c r="A37" s="120"/>
      <c r="B37" s="123"/>
      <c r="C37" s="84" t="s">
        <v>51</v>
      </c>
      <c r="D37" s="44">
        <v>-148</v>
      </c>
      <c r="E37" s="44">
        <v>0</v>
      </c>
      <c r="F37" s="44">
        <v>-15961.161108</v>
      </c>
      <c r="G37" s="66">
        <v>-0.18487999999999999</v>
      </c>
      <c r="H37" s="43">
        <v>-24</v>
      </c>
      <c r="I37" s="44">
        <v>9916.0424430000003</v>
      </c>
      <c r="J37" s="74">
        <v>0.103704</v>
      </c>
      <c r="K37" s="44">
        <v>-124</v>
      </c>
      <c r="L37" s="44">
        <v>-24238.912369999998</v>
      </c>
      <c r="M37" s="66">
        <v>-0.26373600000000003</v>
      </c>
      <c r="N37" s="43">
        <v>0</v>
      </c>
      <c r="O37" s="44">
        <v>0</v>
      </c>
      <c r="P37" s="74">
        <v>0</v>
      </c>
    </row>
    <row r="38" spans="1:16" s="3" customFormat="1" ht="15" customHeight="1" x14ac:dyDescent="0.2">
      <c r="A38" s="120"/>
      <c r="B38" s="123"/>
      <c r="C38" s="84" t="s">
        <v>52</v>
      </c>
      <c r="D38" s="35">
        <v>-119</v>
      </c>
      <c r="E38" s="35">
        <v>0</v>
      </c>
      <c r="F38" s="35">
        <v>1693.6379340000001</v>
      </c>
      <c r="G38" s="68">
        <v>-0.26599499999999998</v>
      </c>
      <c r="H38" s="43">
        <v>-32</v>
      </c>
      <c r="I38" s="44">
        <v>-17630.838636</v>
      </c>
      <c r="J38" s="74">
        <v>-4.6809000000000003E-2</v>
      </c>
      <c r="K38" s="35">
        <v>-87</v>
      </c>
      <c r="L38" s="35">
        <v>7019.7259409999997</v>
      </c>
      <c r="M38" s="68">
        <v>-0.35011100000000001</v>
      </c>
      <c r="N38" s="43">
        <v>0</v>
      </c>
      <c r="O38" s="44">
        <v>0</v>
      </c>
      <c r="P38" s="74">
        <v>0</v>
      </c>
    </row>
    <row r="39" spans="1:16" ht="15" customHeight="1" x14ac:dyDescent="0.2">
      <c r="A39" s="120"/>
      <c r="B39" s="123"/>
      <c r="C39" s="84" t="s">
        <v>53</v>
      </c>
      <c r="D39" s="44">
        <v>-100</v>
      </c>
      <c r="E39" s="44">
        <v>0</v>
      </c>
      <c r="F39" s="44">
        <v>-23589.683353</v>
      </c>
      <c r="G39" s="66">
        <v>-0.31730799999999998</v>
      </c>
      <c r="H39" s="43">
        <v>-15</v>
      </c>
      <c r="I39" s="44">
        <v>-9656.0301610000006</v>
      </c>
      <c r="J39" s="74">
        <v>-0.466667</v>
      </c>
      <c r="K39" s="44">
        <v>-85</v>
      </c>
      <c r="L39" s="44">
        <v>-26786.623027000001</v>
      </c>
      <c r="M39" s="66">
        <v>-0.253</v>
      </c>
      <c r="N39" s="43">
        <v>0</v>
      </c>
      <c r="O39" s="44">
        <v>0</v>
      </c>
      <c r="P39" s="74">
        <v>0</v>
      </c>
    </row>
    <row r="40" spans="1:16" ht="15" customHeight="1" x14ac:dyDescent="0.2">
      <c r="A40" s="120"/>
      <c r="B40" s="123"/>
      <c r="C40" s="84" t="s">
        <v>54</v>
      </c>
      <c r="D40" s="44">
        <v>-103</v>
      </c>
      <c r="E40" s="44">
        <v>0</v>
      </c>
      <c r="F40" s="44">
        <v>-18362.214444000001</v>
      </c>
      <c r="G40" s="66">
        <v>-0.46533600000000003</v>
      </c>
      <c r="H40" s="43">
        <v>-25</v>
      </c>
      <c r="I40" s="44">
        <v>-7481.9833680000002</v>
      </c>
      <c r="J40" s="74">
        <v>-0.84615399999999996</v>
      </c>
      <c r="K40" s="44">
        <v>-78</v>
      </c>
      <c r="L40" s="44">
        <v>-17769.435363000001</v>
      </c>
      <c r="M40" s="66">
        <v>-0.43870999999999999</v>
      </c>
      <c r="N40" s="43">
        <v>0</v>
      </c>
      <c r="O40" s="44">
        <v>0</v>
      </c>
      <c r="P40" s="74">
        <v>0</v>
      </c>
    </row>
    <row r="41" spans="1:16" ht="15" customHeight="1" x14ac:dyDescent="0.2">
      <c r="A41" s="120"/>
      <c r="B41" s="123"/>
      <c r="C41" s="84" t="s">
        <v>55</v>
      </c>
      <c r="D41" s="44">
        <v>-114</v>
      </c>
      <c r="E41" s="44">
        <v>0</v>
      </c>
      <c r="F41" s="44">
        <v>-37007.753076000001</v>
      </c>
      <c r="G41" s="66">
        <v>-0.73441699999999999</v>
      </c>
      <c r="H41" s="43">
        <v>-26</v>
      </c>
      <c r="I41" s="44">
        <v>-3715.388301</v>
      </c>
      <c r="J41" s="74">
        <v>-1.1494000000000001E-2</v>
      </c>
      <c r="K41" s="44">
        <v>-88</v>
      </c>
      <c r="L41" s="44">
        <v>-45408.503911</v>
      </c>
      <c r="M41" s="66">
        <v>-1</v>
      </c>
      <c r="N41" s="43">
        <v>0</v>
      </c>
      <c r="O41" s="44">
        <v>0</v>
      </c>
      <c r="P41" s="74">
        <v>0</v>
      </c>
    </row>
    <row r="42" spans="1:16" s="3" customFormat="1" ht="15" customHeight="1" x14ac:dyDescent="0.2">
      <c r="A42" s="120"/>
      <c r="B42" s="123"/>
      <c r="C42" s="84" t="s">
        <v>56</v>
      </c>
      <c r="D42" s="35">
        <v>-110</v>
      </c>
      <c r="E42" s="35">
        <v>0</v>
      </c>
      <c r="F42" s="35">
        <v>-128131.04938300001</v>
      </c>
      <c r="G42" s="68">
        <v>-0.66101699999999997</v>
      </c>
      <c r="H42" s="43">
        <v>-19</v>
      </c>
      <c r="I42" s="44">
        <v>-125026.852109</v>
      </c>
      <c r="J42" s="74">
        <v>-0.08</v>
      </c>
      <c r="K42" s="35">
        <v>-91</v>
      </c>
      <c r="L42" s="35">
        <v>47928.191492999998</v>
      </c>
      <c r="M42" s="68">
        <v>-0.81720400000000004</v>
      </c>
      <c r="N42" s="43">
        <v>0</v>
      </c>
      <c r="O42" s="44">
        <v>0</v>
      </c>
      <c r="P42" s="74">
        <v>0</v>
      </c>
    </row>
    <row r="43" spans="1:16" s="3" customFormat="1" ht="15" customHeight="1" x14ac:dyDescent="0.2">
      <c r="A43" s="121"/>
      <c r="B43" s="124"/>
      <c r="C43" s="85" t="s">
        <v>9</v>
      </c>
      <c r="D43" s="46">
        <v>-952</v>
      </c>
      <c r="E43" s="46">
        <v>0</v>
      </c>
      <c r="F43" s="46">
        <v>-27477.668239999999</v>
      </c>
      <c r="G43" s="67">
        <v>-0.278727</v>
      </c>
      <c r="H43" s="87">
        <v>-183</v>
      </c>
      <c r="I43" s="46">
        <v>-11668.174757000001</v>
      </c>
      <c r="J43" s="75">
        <v>-0.109691</v>
      </c>
      <c r="K43" s="46">
        <v>-769</v>
      </c>
      <c r="L43" s="46">
        <v>-32576.577496000002</v>
      </c>
      <c r="M43" s="67">
        <v>-0.33236700000000002</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6</v>
      </c>
      <c r="E45" s="53">
        <v>6.4516000000000004E-2</v>
      </c>
      <c r="F45" s="44">
        <v>206888.33333299999</v>
      </c>
      <c r="G45" s="66">
        <v>0.16666700000000001</v>
      </c>
      <c r="H45" s="43">
        <v>0</v>
      </c>
      <c r="I45" s="44">
        <v>0</v>
      </c>
      <c r="J45" s="74">
        <v>0</v>
      </c>
      <c r="K45" s="44">
        <v>6</v>
      </c>
      <c r="L45" s="44">
        <v>206888.33333299999</v>
      </c>
      <c r="M45" s="66">
        <v>0.16666700000000001</v>
      </c>
      <c r="N45" s="43">
        <v>0</v>
      </c>
      <c r="O45" s="44">
        <v>0</v>
      </c>
      <c r="P45" s="74">
        <v>0</v>
      </c>
    </row>
    <row r="46" spans="1:16" ht="15" customHeight="1" x14ac:dyDescent="0.2">
      <c r="A46" s="120"/>
      <c r="B46" s="123"/>
      <c r="C46" s="84" t="s">
        <v>48</v>
      </c>
      <c r="D46" s="44">
        <v>64</v>
      </c>
      <c r="E46" s="53">
        <v>9.1428999999999996E-2</v>
      </c>
      <c r="F46" s="44">
        <v>183930.296875</v>
      </c>
      <c r="G46" s="66">
        <v>0.21875</v>
      </c>
      <c r="H46" s="43">
        <v>11</v>
      </c>
      <c r="I46" s="44">
        <v>184034</v>
      </c>
      <c r="J46" s="74">
        <v>0</v>
      </c>
      <c r="K46" s="44">
        <v>53</v>
      </c>
      <c r="L46" s="44">
        <v>183908.77358499999</v>
      </c>
      <c r="M46" s="66">
        <v>0.26415100000000002</v>
      </c>
      <c r="N46" s="43">
        <v>0</v>
      </c>
      <c r="O46" s="44">
        <v>0</v>
      </c>
      <c r="P46" s="74">
        <v>0</v>
      </c>
    </row>
    <row r="47" spans="1:16" ht="15" customHeight="1" x14ac:dyDescent="0.2">
      <c r="A47" s="120"/>
      <c r="B47" s="123"/>
      <c r="C47" s="84" t="s">
        <v>49</v>
      </c>
      <c r="D47" s="44">
        <v>215</v>
      </c>
      <c r="E47" s="53">
        <v>9.9490999999999996E-2</v>
      </c>
      <c r="F47" s="44">
        <v>191701.437209</v>
      </c>
      <c r="G47" s="66">
        <v>0.29302299999999998</v>
      </c>
      <c r="H47" s="43">
        <v>53</v>
      </c>
      <c r="I47" s="44">
        <v>210997.886792</v>
      </c>
      <c r="J47" s="74">
        <v>0.33962300000000001</v>
      </c>
      <c r="K47" s="44">
        <v>162</v>
      </c>
      <c r="L47" s="44">
        <v>185388.401235</v>
      </c>
      <c r="M47" s="66">
        <v>0.27777800000000002</v>
      </c>
      <c r="N47" s="43">
        <v>0</v>
      </c>
      <c r="O47" s="44">
        <v>0</v>
      </c>
      <c r="P47" s="74">
        <v>0</v>
      </c>
    </row>
    <row r="48" spans="1:16" ht="15" customHeight="1" x14ac:dyDescent="0.2">
      <c r="A48" s="120"/>
      <c r="B48" s="123"/>
      <c r="C48" s="84" t="s">
        <v>50</v>
      </c>
      <c r="D48" s="44">
        <v>271</v>
      </c>
      <c r="E48" s="53">
        <v>9.2586000000000002E-2</v>
      </c>
      <c r="F48" s="44">
        <v>222605.11808099999</v>
      </c>
      <c r="G48" s="66">
        <v>0.52398500000000003</v>
      </c>
      <c r="H48" s="43">
        <v>53</v>
      </c>
      <c r="I48" s="44">
        <v>235283.22641500001</v>
      </c>
      <c r="J48" s="74">
        <v>0.50943400000000005</v>
      </c>
      <c r="K48" s="44">
        <v>218</v>
      </c>
      <c r="L48" s="44">
        <v>219522.82568800001</v>
      </c>
      <c r="M48" s="66">
        <v>0.52752299999999996</v>
      </c>
      <c r="N48" s="43">
        <v>0</v>
      </c>
      <c r="O48" s="44">
        <v>0</v>
      </c>
      <c r="P48" s="74">
        <v>0</v>
      </c>
    </row>
    <row r="49" spans="1:16" ht="15" customHeight="1" x14ac:dyDescent="0.2">
      <c r="A49" s="120"/>
      <c r="B49" s="123"/>
      <c r="C49" s="84" t="s">
        <v>51</v>
      </c>
      <c r="D49" s="44">
        <v>200</v>
      </c>
      <c r="E49" s="53">
        <v>7.6658000000000004E-2</v>
      </c>
      <c r="F49" s="44">
        <v>243919.92499999999</v>
      </c>
      <c r="G49" s="66">
        <v>0.68</v>
      </c>
      <c r="H49" s="43">
        <v>35</v>
      </c>
      <c r="I49" s="44">
        <v>262712.2</v>
      </c>
      <c r="J49" s="74">
        <v>0.6</v>
      </c>
      <c r="K49" s="44">
        <v>165</v>
      </c>
      <c r="L49" s="44">
        <v>239933.684848</v>
      </c>
      <c r="M49" s="66">
        <v>0.69696999999999998</v>
      </c>
      <c r="N49" s="43">
        <v>0</v>
      </c>
      <c r="O49" s="44">
        <v>0</v>
      </c>
      <c r="P49" s="74">
        <v>0</v>
      </c>
    </row>
    <row r="50" spans="1:16" s="3" customFormat="1" ht="15" customHeight="1" x14ac:dyDescent="0.2">
      <c r="A50" s="120"/>
      <c r="B50" s="123"/>
      <c r="C50" s="84" t="s">
        <v>52</v>
      </c>
      <c r="D50" s="35">
        <v>149</v>
      </c>
      <c r="E50" s="55">
        <v>6.3188999999999995E-2</v>
      </c>
      <c r="F50" s="35">
        <v>258775.892617</v>
      </c>
      <c r="G50" s="68">
        <v>0.91946300000000003</v>
      </c>
      <c r="H50" s="43">
        <v>30</v>
      </c>
      <c r="I50" s="44">
        <v>245118.66666700001</v>
      </c>
      <c r="J50" s="74">
        <v>0.8</v>
      </c>
      <c r="K50" s="35">
        <v>119</v>
      </c>
      <c r="L50" s="35">
        <v>262218.89075600001</v>
      </c>
      <c r="M50" s="68">
        <v>0.94957999999999998</v>
      </c>
      <c r="N50" s="43">
        <v>0</v>
      </c>
      <c r="O50" s="44">
        <v>0</v>
      </c>
      <c r="P50" s="74">
        <v>0</v>
      </c>
    </row>
    <row r="51" spans="1:16" ht="15" customHeight="1" x14ac:dyDescent="0.2">
      <c r="A51" s="120"/>
      <c r="B51" s="123"/>
      <c r="C51" s="84" t="s">
        <v>53</v>
      </c>
      <c r="D51" s="44">
        <v>102</v>
      </c>
      <c r="E51" s="53">
        <v>5.2040999999999997E-2</v>
      </c>
      <c r="F51" s="44">
        <v>229283.05882400001</v>
      </c>
      <c r="G51" s="66">
        <v>0.66666700000000001</v>
      </c>
      <c r="H51" s="43">
        <v>21</v>
      </c>
      <c r="I51" s="44">
        <v>203864.142857</v>
      </c>
      <c r="J51" s="74">
        <v>0.42857099999999998</v>
      </c>
      <c r="K51" s="44">
        <v>81</v>
      </c>
      <c r="L51" s="44">
        <v>235873.14814800001</v>
      </c>
      <c r="M51" s="66">
        <v>0.72839500000000001</v>
      </c>
      <c r="N51" s="43">
        <v>0</v>
      </c>
      <c r="O51" s="44">
        <v>0</v>
      </c>
      <c r="P51" s="74">
        <v>0</v>
      </c>
    </row>
    <row r="52" spans="1:16" ht="15" customHeight="1" x14ac:dyDescent="0.2">
      <c r="A52" s="120"/>
      <c r="B52" s="123"/>
      <c r="C52" s="84" t="s">
        <v>54</v>
      </c>
      <c r="D52" s="44">
        <v>48</v>
      </c>
      <c r="E52" s="53">
        <v>3.1149E-2</v>
      </c>
      <c r="F52" s="44">
        <v>268109.3125</v>
      </c>
      <c r="G52" s="66">
        <v>0.72916700000000001</v>
      </c>
      <c r="H52" s="43">
        <v>9</v>
      </c>
      <c r="I52" s="44">
        <v>265165.88888899999</v>
      </c>
      <c r="J52" s="74">
        <v>0.55555600000000005</v>
      </c>
      <c r="K52" s="44">
        <v>39</v>
      </c>
      <c r="L52" s="44">
        <v>268788.56410299998</v>
      </c>
      <c r="M52" s="66">
        <v>0.769231</v>
      </c>
      <c r="N52" s="43">
        <v>0</v>
      </c>
      <c r="O52" s="44">
        <v>0</v>
      </c>
      <c r="P52" s="74">
        <v>0</v>
      </c>
    </row>
    <row r="53" spans="1:16" ht="15" customHeight="1" x14ac:dyDescent="0.2">
      <c r="A53" s="120"/>
      <c r="B53" s="123"/>
      <c r="C53" s="84" t="s">
        <v>55</v>
      </c>
      <c r="D53" s="44">
        <v>19</v>
      </c>
      <c r="E53" s="53">
        <v>1.6198000000000001E-2</v>
      </c>
      <c r="F53" s="44">
        <v>307755.52631599997</v>
      </c>
      <c r="G53" s="66">
        <v>1.1052630000000001</v>
      </c>
      <c r="H53" s="43">
        <v>4</v>
      </c>
      <c r="I53" s="44">
        <v>205270.25</v>
      </c>
      <c r="J53" s="74">
        <v>0.25</v>
      </c>
      <c r="K53" s="44">
        <v>15</v>
      </c>
      <c r="L53" s="44">
        <v>335084.93333299999</v>
      </c>
      <c r="M53" s="66">
        <v>1.3333330000000001</v>
      </c>
      <c r="N53" s="43">
        <v>0</v>
      </c>
      <c r="O53" s="44">
        <v>0</v>
      </c>
      <c r="P53" s="74">
        <v>0</v>
      </c>
    </row>
    <row r="54" spans="1:16" s="3" customFormat="1" ht="15" customHeight="1" x14ac:dyDescent="0.2">
      <c r="A54" s="120"/>
      <c r="B54" s="123"/>
      <c r="C54" s="84" t="s">
        <v>56</v>
      </c>
      <c r="D54" s="35">
        <v>3</v>
      </c>
      <c r="E54" s="55">
        <v>2.1689999999999999E-3</v>
      </c>
      <c r="F54" s="35">
        <v>319051.33333300002</v>
      </c>
      <c r="G54" s="68">
        <v>0.66666700000000001</v>
      </c>
      <c r="H54" s="43">
        <v>0</v>
      </c>
      <c r="I54" s="44">
        <v>0</v>
      </c>
      <c r="J54" s="74">
        <v>0</v>
      </c>
      <c r="K54" s="35">
        <v>3</v>
      </c>
      <c r="L54" s="35">
        <v>319051.33333300002</v>
      </c>
      <c r="M54" s="68">
        <v>0.66666700000000001</v>
      </c>
      <c r="N54" s="43">
        <v>0</v>
      </c>
      <c r="O54" s="44">
        <v>0</v>
      </c>
      <c r="P54" s="74">
        <v>0</v>
      </c>
    </row>
    <row r="55" spans="1:16" s="3" customFormat="1" ht="15" customHeight="1" x14ac:dyDescent="0.2">
      <c r="A55" s="121"/>
      <c r="B55" s="124"/>
      <c r="C55" s="85" t="s">
        <v>9</v>
      </c>
      <c r="D55" s="46">
        <v>1077</v>
      </c>
      <c r="E55" s="54">
        <v>6.3626000000000002E-2</v>
      </c>
      <c r="F55" s="46">
        <v>227443.719591</v>
      </c>
      <c r="G55" s="67">
        <v>0.57474499999999995</v>
      </c>
      <c r="H55" s="87">
        <v>216</v>
      </c>
      <c r="I55" s="46">
        <v>230159.63425900001</v>
      </c>
      <c r="J55" s="75">
        <v>0.48611100000000002</v>
      </c>
      <c r="K55" s="46">
        <v>861</v>
      </c>
      <c r="L55" s="46">
        <v>226762.375145</v>
      </c>
      <c r="M55" s="67">
        <v>0.59697999999999996</v>
      </c>
      <c r="N55" s="87">
        <v>0</v>
      </c>
      <c r="O55" s="46">
        <v>0</v>
      </c>
      <c r="P55" s="75">
        <v>0</v>
      </c>
    </row>
    <row r="56" spans="1:16" ht="15" customHeight="1" x14ac:dyDescent="0.2">
      <c r="A56" s="119">
        <v>5</v>
      </c>
      <c r="B56" s="122" t="s">
        <v>60</v>
      </c>
      <c r="C56" s="84" t="s">
        <v>46</v>
      </c>
      <c r="D56" s="44">
        <v>22</v>
      </c>
      <c r="E56" s="53">
        <v>1</v>
      </c>
      <c r="F56" s="44">
        <v>44602.636363999998</v>
      </c>
      <c r="G56" s="66">
        <v>4.5455000000000002E-2</v>
      </c>
      <c r="H56" s="43">
        <v>10</v>
      </c>
      <c r="I56" s="44">
        <v>36172.1</v>
      </c>
      <c r="J56" s="74">
        <v>0.1</v>
      </c>
      <c r="K56" s="44">
        <v>12</v>
      </c>
      <c r="L56" s="44">
        <v>51628.083333000002</v>
      </c>
      <c r="M56" s="66">
        <v>0</v>
      </c>
      <c r="N56" s="43">
        <v>0</v>
      </c>
      <c r="O56" s="44">
        <v>0</v>
      </c>
      <c r="P56" s="74">
        <v>0</v>
      </c>
    </row>
    <row r="57" spans="1:16" ht="15" customHeight="1" x14ac:dyDescent="0.2">
      <c r="A57" s="120"/>
      <c r="B57" s="123"/>
      <c r="C57" s="84" t="s">
        <v>47</v>
      </c>
      <c r="D57" s="44">
        <v>93</v>
      </c>
      <c r="E57" s="53">
        <v>1</v>
      </c>
      <c r="F57" s="44">
        <v>127709.63440900001</v>
      </c>
      <c r="G57" s="66">
        <v>4.3011000000000001E-2</v>
      </c>
      <c r="H57" s="43">
        <v>20</v>
      </c>
      <c r="I57" s="44">
        <v>162735.79999999999</v>
      </c>
      <c r="J57" s="74">
        <v>0.1</v>
      </c>
      <c r="K57" s="44">
        <v>73</v>
      </c>
      <c r="L57" s="44">
        <v>118113.424658</v>
      </c>
      <c r="M57" s="66">
        <v>2.7397000000000001E-2</v>
      </c>
      <c r="N57" s="43">
        <v>0</v>
      </c>
      <c r="O57" s="44">
        <v>0</v>
      </c>
      <c r="P57" s="74">
        <v>0</v>
      </c>
    </row>
    <row r="58" spans="1:16" ht="15" customHeight="1" x14ac:dyDescent="0.2">
      <c r="A58" s="120"/>
      <c r="B58" s="123"/>
      <c r="C58" s="84" t="s">
        <v>48</v>
      </c>
      <c r="D58" s="44">
        <v>700</v>
      </c>
      <c r="E58" s="53">
        <v>1</v>
      </c>
      <c r="F58" s="44">
        <v>166953.55714300001</v>
      </c>
      <c r="G58" s="66">
        <v>0.14857100000000001</v>
      </c>
      <c r="H58" s="43">
        <v>204</v>
      </c>
      <c r="I58" s="44">
        <v>181500.45588200001</v>
      </c>
      <c r="J58" s="74">
        <v>0.196078</v>
      </c>
      <c r="K58" s="44">
        <v>496</v>
      </c>
      <c r="L58" s="44">
        <v>160970.558468</v>
      </c>
      <c r="M58" s="66">
        <v>0.12903200000000001</v>
      </c>
      <c r="N58" s="43">
        <v>0</v>
      </c>
      <c r="O58" s="44">
        <v>0</v>
      </c>
      <c r="P58" s="74">
        <v>0</v>
      </c>
    </row>
    <row r="59" spans="1:16" ht="15" customHeight="1" x14ac:dyDescent="0.2">
      <c r="A59" s="120"/>
      <c r="B59" s="123"/>
      <c r="C59" s="84" t="s">
        <v>49</v>
      </c>
      <c r="D59" s="44">
        <v>2161</v>
      </c>
      <c r="E59" s="53">
        <v>1</v>
      </c>
      <c r="F59" s="44">
        <v>195944.24757100001</v>
      </c>
      <c r="G59" s="66">
        <v>0.29754700000000001</v>
      </c>
      <c r="H59" s="43">
        <v>672</v>
      </c>
      <c r="I59" s="44">
        <v>200622.81845200001</v>
      </c>
      <c r="J59" s="74">
        <v>0.34077400000000002</v>
      </c>
      <c r="K59" s="44">
        <v>1489</v>
      </c>
      <c r="L59" s="44">
        <v>193832.76360000001</v>
      </c>
      <c r="M59" s="66">
        <v>0.27803899999999998</v>
      </c>
      <c r="N59" s="43">
        <v>0</v>
      </c>
      <c r="O59" s="44">
        <v>0</v>
      </c>
      <c r="P59" s="74">
        <v>0</v>
      </c>
    </row>
    <row r="60" spans="1:16" ht="15" customHeight="1" x14ac:dyDescent="0.2">
      <c r="A60" s="120"/>
      <c r="B60" s="123"/>
      <c r="C60" s="84" t="s">
        <v>50</v>
      </c>
      <c r="D60" s="44">
        <v>2927</v>
      </c>
      <c r="E60" s="53">
        <v>1</v>
      </c>
      <c r="F60" s="44">
        <v>224851.29245000001</v>
      </c>
      <c r="G60" s="66">
        <v>0.56508400000000003</v>
      </c>
      <c r="H60" s="43">
        <v>871</v>
      </c>
      <c r="I60" s="44">
        <v>225168.907003</v>
      </c>
      <c r="J60" s="74">
        <v>0.53042500000000004</v>
      </c>
      <c r="K60" s="44">
        <v>2056</v>
      </c>
      <c r="L60" s="44">
        <v>224716.738813</v>
      </c>
      <c r="M60" s="66">
        <v>0.57976700000000003</v>
      </c>
      <c r="N60" s="43">
        <v>0</v>
      </c>
      <c r="O60" s="44">
        <v>0</v>
      </c>
      <c r="P60" s="74">
        <v>0</v>
      </c>
    </row>
    <row r="61" spans="1:16" ht="15" customHeight="1" x14ac:dyDescent="0.2">
      <c r="A61" s="120"/>
      <c r="B61" s="123"/>
      <c r="C61" s="84" t="s">
        <v>51</v>
      </c>
      <c r="D61" s="44">
        <v>2609</v>
      </c>
      <c r="E61" s="53">
        <v>1</v>
      </c>
      <c r="F61" s="44">
        <v>252441.03219599999</v>
      </c>
      <c r="G61" s="66">
        <v>0.86929900000000004</v>
      </c>
      <c r="H61" s="43">
        <v>775</v>
      </c>
      <c r="I61" s="44">
        <v>240991.24903199999</v>
      </c>
      <c r="J61" s="74">
        <v>0.67612899999999998</v>
      </c>
      <c r="K61" s="44">
        <v>1834</v>
      </c>
      <c r="L61" s="44">
        <v>257279.40839699999</v>
      </c>
      <c r="M61" s="66">
        <v>0.95092699999999997</v>
      </c>
      <c r="N61" s="43">
        <v>0</v>
      </c>
      <c r="O61" s="44">
        <v>0</v>
      </c>
      <c r="P61" s="74">
        <v>0</v>
      </c>
    </row>
    <row r="62" spans="1:16" s="3" customFormat="1" ht="15" customHeight="1" x14ac:dyDescent="0.2">
      <c r="A62" s="120"/>
      <c r="B62" s="123"/>
      <c r="C62" s="84" t="s">
        <v>52</v>
      </c>
      <c r="D62" s="35">
        <v>2358</v>
      </c>
      <c r="E62" s="55">
        <v>1</v>
      </c>
      <c r="F62" s="35">
        <v>268360.93172200001</v>
      </c>
      <c r="G62" s="68">
        <v>1.0050889999999999</v>
      </c>
      <c r="H62" s="43">
        <v>674</v>
      </c>
      <c r="I62" s="44">
        <v>245757.08011899999</v>
      </c>
      <c r="J62" s="74">
        <v>0.67804200000000003</v>
      </c>
      <c r="K62" s="35">
        <v>1684</v>
      </c>
      <c r="L62" s="35">
        <v>277407.841449</v>
      </c>
      <c r="M62" s="68">
        <v>1.1359859999999999</v>
      </c>
      <c r="N62" s="43">
        <v>0</v>
      </c>
      <c r="O62" s="44">
        <v>0</v>
      </c>
      <c r="P62" s="74">
        <v>0</v>
      </c>
    </row>
    <row r="63" spans="1:16" ht="15" customHeight="1" x14ac:dyDescent="0.2">
      <c r="A63" s="120"/>
      <c r="B63" s="123"/>
      <c r="C63" s="84" t="s">
        <v>53</v>
      </c>
      <c r="D63" s="44">
        <v>1960</v>
      </c>
      <c r="E63" s="53">
        <v>1</v>
      </c>
      <c r="F63" s="44">
        <v>270565.19387800002</v>
      </c>
      <c r="G63" s="66">
        <v>1.0214289999999999</v>
      </c>
      <c r="H63" s="43">
        <v>547</v>
      </c>
      <c r="I63" s="44">
        <v>231989.398537</v>
      </c>
      <c r="J63" s="74">
        <v>0.53382099999999999</v>
      </c>
      <c r="K63" s="44">
        <v>1413</v>
      </c>
      <c r="L63" s="44">
        <v>285498.64048100001</v>
      </c>
      <c r="M63" s="66">
        <v>1.210191</v>
      </c>
      <c r="N63" s="43">
        <v>0</v>
      </c>
      <c r="O63" s="44">
        <v>0</v>
      </c>
      <c r="P63" s="74">
        <v>0</v>
      </c>
    </row>
    <row r="64" spans="1:16" ht="15" customHeight="1" x14ac:dyDescent="0.2">
      <c r="A64" s="120"/>
      <c r="B64" s="123"/>
      <c r="C64" s="84" t="s">
        <v>54</v>
      </c>
      <c r="D64" s="44">
        <v>1541</v>
      </c>
      <c r="E64" s="53">
        <v>1</v>
      </c>
      <c r="F64" s="44">
        <v>270670.48604799999</v>
      </c>
      <c r="G64" s="66">
        <v>0.88319300000000001</v>
      </c>
      <c r="H64" s="43">
        <v>400</v>
      </c>
      <c r="I64" s="44">
        <v>222845.04749999999</v>
      </c>
      <c r="J64" s="74">
        <v>0.35249999999999998</v>
      </c>
      <c r="K64" s="44">
        <v>1141</v>
      </c>
      <c r="L64" s="44">
        <v>287436.63453099999</v>
      </c>
      <c r="M64" s="66">
        <v>1.0692379999999999</v>
      </c>
      <c r="N64" s="43">
        <v>0</v>
      </c>
      <c r="O64" s="44">
        <v>0</v>
      </c>
      <c r="P64" s="74">
        <v>0</v>
      </c>
    </row>
    <row r="65" spans="1:16" ht="15" customHeight="1" x14ac:dyDescent="0.2">
      <c r="A65" s="120"/>
      <c r="B65" s="123"/>
      <c r="C65" s="84" t="s">
        <v>55</v>
      </c>
      <c r="D65" s="44">
        <v>1173</v>
      </c>
      <c r="E65" s="53">
        <v>1</v>
      </c>
      <c r="F65" s="44">
        <v>276460.59164499998</v>
      </c>
      <c r="G65" s="66">
        <v>0.764706</v>
      </c>
      <c r="H65" s="43">
        <v>332</v>
      </c>
      <c r="I65" s="44">
        <v>229279.58734900001</v>
      </c>
      <c r="J65" s="74">
        <v>0.289157</v>
      </c>
      <c r="K65" s="44">
        <v>841</v>
      </c>
      <c r="L65" s="44">
        <v>295086.14863299998</v>
      </c>
      <c r="M65" s="66">
        <v>0.95243800000000001</v>
      </c>
      <c r="N65" s="43">
        <v>0</v>
      </c>
      <c r="O65" s="44">
        <v>0</v>
      </c>
      <c r="P65" s="74">
        <v>0</v>
      </c>
    </row>
    <row r="66" spans="1:16" s="3" customFormat="1" ht="15" customHeight="1" x14ac:dyDescent="0.2">
      <c r="A66" s="120"/>
      <c r="B66" s="123"/>
      <c r="C66" s="84" t="s">
        <v>56</v>
      </c>
      <c r="D66" s="35">
        <v>1383</v>
      </c>
      <c r="E66" s="55">
        <v>1</v>
      </c>
      <c r="F66" s="35">
        <v>264900.10339800001</v>
      </c>
      <c r="G66" s="68">
        <v>0.48662300000000003</v>
      </c>
      <c r="H66" s="43">
        <v>449</v>
      </c>
      <c r="I66" s="44">
        <v>209369.85523399999</v>
      </c>
      <c r="J66" s="74">
        <v>9.1314000000000006E-2</v>
      </c>
      <c r="K66" s="35">
        <v>934</v>
      </c>
      <c r="L66" s="35">
        <v>291595.05139199999</v>
      </c>
      <c r="M66" s="68">
        <v>0.67666000000000004</v>
      </c>
      <c r="N66" s="43">
        <v>0</v>
      </c>
      <c r="O66" s="44">
        <v>0</v>
      </c>
      <c r="P66" s="74">
        <v>0</v>
      </c>
    </row>
    <row r="67" spans="1:16" s="3" customFormat="1" ht="15" customHeight="1" x14ac:dyDescent="0.2">
      <c r="A67" s="121"/>
      <c r="B67" s="124"/>
      <c r="C67" s="85" t="s">
        <v>9</v>
      </c>
      <c r="D67" s="46">
        <v>16927</v>
      </c>
      <c r="E67" s="54">
        <v>1</v>
      </c>
      <c r="F67" s="46">
        <v>244625.20482099999</v>
      </c>
      <c r="G67" s="67">
        <v>0.70756799999999997</v>
      </c>
      <c r="H67" s="87">
        <v>4954</v>
      </c>
      <c r="I67" s="46">
        <v>224092.809851</v>
      </c>
      <c r="J67" s="75">
        <v>0.46124300000000001</v>
      </c>
      <c r="K67" s="46">
        <v>11973</v>
      </c>
      <c r="L67" s="46">
        <v>253120.77691499999</v>
      </c>
      <c r="M67" s="67">
        <v>0.80948799999999999</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60" priority="30" operator="notEqual">
      <formula>H8+K8+N8</formula>
    </cfRule>
  </conditionalFormatting>
  <conditionalFormatting sqref="D20:D30">
    <cfRule type="cellIs" dxfId="459" priority="29" operator="notEqual">
      <formula>H20+K20+N20</formula>
    </cfRule>
  </conditionalFormatting>
  <conditionalFormatting sqref="D32:D42">
    <cfRule type="cellIs" dxfId="458" priority="28" operator="notEqual">
      <formula>H32+K32+N32</formula>
    </cfRule>
  </conditionalFormatting>
  <conditionalFormatting sqref="D44:D54">
    <cfRule type="cellIs" dxfId="457" priority="27" operator="notEqual">
      <formula>H44+K44+N44</formula>
    </cfRule>
  </conditionalFormatting>
  <conditionalFormatting sqref="D56:D66">
    <cfRule type="cellIs" dxfId="456" priority="26" operator="notEqual">
      <formula>H56+K56+N56</formula>
    </cfRule>
  </conditionalFormatting>
  <conditionalFormatting sqref="D19">
    <cfRule type="cellIs" dxfId="455" priority="25" operator="notEqual">
      <formula>SUM(D8:D18)</formula>
    </cfRule>
  </conditionalFormatting>
  <conditionalFormatting sqref="D31">
    <cfRule type="cellIs" dxfId="454" priority="24" operator="notEqual">
      <formula>H31+K31+N31</formula>
    </cfRule>
  </conditionalFormatting>
  <conditionalFormatting sqref="D31">
    <cfRule type="cellIs" dxfId="453" priority="23" operator="notEqual">
      <formula>SUM(D20:D30)</formula>
    </cfRule>
  </conditionalFormatting>
  <conditionalFormatting sqref="D43">
    <cfRule type="cellIs" dxfId="452" priority="22" operator="notEqual">
      <formula>H43+K43+N43</formula>
    </cfRule>
  </conditionalFormatting>
  <conditionalFormatting sqref="D43">
    <cfRule type="cellIs" dxfId="451" priority="21" operator="notEqual">
      <formula>SUM(D32:D42)</formula>
    </cfRule>
  </conditionalFormatting>
  <conditionalFormatting sqref="D55">
    <cfRule type="cellIs" dxfId="450" priority="20" operator="notEqual">
      <formula>H55+K55+N55</formula>
    </cfRule>
  </conditionalFormatting>
  <conditionalFormatting sqref="D55">
    <cfRule type="cellIs" dxfId="449" priority="19" operator="notEqual">
      <formula>SUM(D44:D54)</formula>
    </cfRule>
  </conditionalFormatting>
  <conditionalFormatting sqref="D67">
    <cfRule type="cellIs" dxfId="448" priority="18" operator="notEqual">
      <formula>H67+K67+N67</formula>
    </cfRule>
  </conditionalFormatting>
  <conditionalFormatting sqref="D67">
    <cfRule type="cellIs" dxfId="447" priority="17" operator="notEqual">
      <formula>SUM(D56:D66)</formula>
    </cfRule>
  </conditionalFormatting>
  <conditionalFormatting sqref="H19">
    <cfRule type="cellIs" dxfId="446" priority="16" operator="notEqual">
      <formula>SUM(H8:H18)</formula>
    </cfRule>
  </conditionalFormatting>
  <conditionalFormatting sqref="K19">
    <cfRule type="cellIs" dxfId="445" priority="15" operator="notEqual">
      <formula>SUM(K8:K18)</formula>
    </cfRule>
  </conditionalFormatting>
  <conditionalFormatting sqref="N19">
    <cfRule type="cellIs" dxfId="444" priority="14" operator="notEqual">
      <formula>SUM(N8:N18)</formula>
    </cfRule>
  </conditionalFormatting>
  <conditionalFormatting sqref="H31">
    <cfRule type="cellIs" dxfId="443" priority="13" operator="notEqual">
      <formula>SUM(H20:H30)</formula>
    </cfRule>
  </conditionalFormatting>
  <conditionalFormatting sqref="K31">
    <cfRule type="cellIs" dxfId="442" priority="12" operator="notEqual">
      <formula>SUM(K20:K30)</formula>
    </cfRule>
  </conditionalFormatting>
  <conditionalFormatting sqref="N31">
    <cfRule type="cellIs" dxfId="441" priority="11" operator="notEqual">
      <formula>SUM(N20:N30)</formula>
    </cfRule>
  </conditionalFormatting>
  <conditionalFormatting sqref="H43">
    <cfRule type="cellIs" dxfId="440" priority="10" operator="notEqual">
      <formula>SUM(H32:H42)</formula>
    </cfRule>
  </conditionalFormatting>
  <conditionalFormatting sqref="K43">
    <cfRule type="cellIs" dxfId="439" priority="9" operator="notEqual">
      <formula>SUM(K32:K42)</formula>
    </cfRule>
  </conditionalFormatting>
  <conditionalFormatting sqref="N43">
    <cfRule type="cellIs" dxfId="438" priority="8" operator="notEqual">
      <formula>SUM(N32:N42)</formula>
    </cfRule>
  </conditionalFormatting>
  <conditionalFormatting sqref="H55">
    <cfRule type="cellIs" dxfId="437" priority="7" operator="notEqual">
      <formula>SUM(H44:H54)</formula>
    </cfRule>
  </conditionalFormatting>
  <conditionalFormatting sqref="K55">
    <cfRule type="cellIs" dxfId="436" priority="6" operator="notEqual">
      <formula>SUM(K44:K54)</formula>
    </cfRule>
  </conditionalFormatting>
  <conditionalFormatting sqref="N55">
    <cfRule type="cellIs" dxfId="435" priority="5" operator="notEqual">
      <formula>SUM(N44:N54)</formula>
    </cfRule>
  </conditionalFormatting>
  <conditionalFormatting sqref="H67">
    <cfRule type="cellIs" dxfId="434" priority="4" operator="notEqual">
      <formula>SUM(H56:H66)</formula>
    </cfRule>
  </conditionalFormatting>
  <conditionalFormatting sqref="K67">
    <cfRule type="cellIs" dxfId="433" priority="3" operator="notEqual">
      <formula>SUM(K56:K66)</formula>
    </cfRule>
  </conditionalFormatting>
  <conditionalFormatting sqref="N67">
    <cfRule type="cellIs" dxfId="432" priority="2" operator="notEqual">
      <formula>SUM(N56:N66)</formula>
    </cfRule>
  </conditionalFormatting>
  <conditionalFormatting sqref="D32:D43">
    <cfRule type="cellIs" dxfId="43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65</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5</v>
      </c>
      <c r="E8" s="53">
        <v>0.17241400000000001</v>
      </c>
      <c r="F8" s="44">
        <v>91103.413587000003</v>
      </c>
      <c r="G8" s="66">
        <v>0.2</v>
      </c>
      <c r="H8" s="43">
        <v>4</v>
      </c>
      <c r="I8" s="44">
        <v>88922.670538999999</v>
      </c>
      <c r="J8" s="74">
        <v>0.25</v>
      </c>
      <c r="K8" s="44">
        <v>1</v>
      </c>
      <c r="L8" s="44">
        <v>99826.385777999996</v>
      </c>
      <c r="M8" s="66">
        <v>0</v>
      </c>
      <c r="N8" s="43">
        <v>0</v>
      </c>
      <c r="O8" s="44">
        <v>0</v>
      </c>
      <c r="P8" s="74">
        <v>0</v>
      </c>
    </row>
    <row r="9" spans="1:16" ht="15" customHeight="1" x14ac:dyDescent="0.2">
      <c r="A9" s="120"/>
      <c r="B9" s="123"/>
      <c r="C9" s="84" t="s">
        <v>47</v>
      </c>
      <c r="D9" s="44">
        <v>31</v>
      </c>
      <c r="E9" s="53">
        <v>0.13656399999999999</v>
      </c>
      <c r="F9" s="44">
        <v>138676.240081</v>
      </c>
      <c r="G9" s="66">
        <v>0.16128999999999999</v>
      </c>
      <c r="H9" s="43">
        <v>11</v>
      </c>
      <c r="I9" s="44">
        <v>149216.51303100001</v>
      </c>
      <c r="J9" s="74">
        <v>0.18181800000000001</v>
      </c>
      <c r="K9" s="44">
        <v>20</v>
      </c>
      <c r="L9" s="44">
        <v>132879.089959</v>
      </c>
      <c r="M9" s="66">
        <v>0.15</v>
      </c>
      <c r="N9" s="43">
        <v>0</v>
      </c>
      <c r="O9" s="44">
        <v>0</v>
      </c>
      <c r="P9" s="74">
        <v>0</v>
      </c>
    </row>
    <row r="10" spans="1:16" ht="15" customHeight="1" x14ac:dyDescent="0.2">
      <c r="A10" s="120"/>
      <c r="B10" s="123"/>
      <c r="C10" s="84" t="s">
        <v>48</v>
      </c>
      <c r="D10" s="44">
        <v>198</v>
      </c>
      <c r="E10" s="53">
        <v>0.12840499999999999</v>
      </c>
      <c r="F10" s="44">
        <v>154434.042219</v>
      </c>
      <c r="G10" s="66">
        <v>0.12626299999999999</v>
      </c>
      <c r="H10" s="43">
        <v>60</v>
      </c>
      <c r="I10" s="44">
        <v>150927.80765500001</v>
      </c>
      <c r="J10" s="74">
        <v>0.15</v>
      </c>
      <c r="K10" s="44">
        <v>138</v>
      </c>
      <c r="L10" s="44">
        <v>155958.49202899999</v>
      </c>
      <c r="M10" s="66">
        <v>0.115942</v>
      </c>
      <c r="N10" s="43">
        <v>0</v>
      </c>
      <c r="O10" s="44">
        <v>0</v>
      </c>
      <c r="P10" s="74">
        <v>0</v>
      </c>
    </row>
    <row r="11" spans="1:16" ht="15" customHeight="1" x14ac:dyDescent="0.2">
      <c r="A11" s="120"/>
      <c r="B11" s="123"/>
      <c r="C11" s="84" t="s">
        <v>49</v>
      </c>
      <c r="D11" s="44">
        <v>523</v>
      </c>
      <c r="E11" s="53">
        <v>0.13362299999999999</v>
      </c>
      <c r="F11" s="44">
        <v>180886.41292800001</v>
      </c>
      <c r="G11" s="66">
        <v>0.365201</v>
      </c>
      <c r="H11" s="43">
        <v>174</v>
      </c>
      <c r="I11" s="44">
        <v>187117.32982799999</v>
      </c>
      <c r="J11" s="74">
        <v>0.46551700000000001</v>
      </c>
      <c r="K11" s="44">
        <v>349</v>
      </c>
      <c r="L11" s="44">
        <v>177779.88129300001</v>
      </c>
      <c r="M11" s="66">
        <v>0.31518600000000002</v>
      </c>
      <c r="N11" s="43">
        <v>0</v>
      </c>
      <c r="O11" s="44">
        <v>0</v>
      </c>
      <c r="P11" s="74">
        <v>0</v>
      </c>
    </row>
    <row r="12" spans="1:16" ht="15" customHeight="1" x14ac:dyDescent="0.2">
      <c r="A12" s="120"/>
      <c r="B12" s="123"/>
      <c r="C12" s="84" t="s">
        <v>50</v>
      </c>
      <c r="D12" s="44">
        <v>597</v>
      </c>
      <c r="E12" s="53">
        <v>0.10323400000000001</v>
      </c>
      <c r="F12" s="44">
        <v>202663.10446599999</v>
      </c>
      <c r="G12" s="66">
        <v>0.58459000000000005</v>
      </c>
      <c r="H12" s="43">
        <v>192</v>
      </c>
      <c r="I12" s="44">
        <v>208107.06972900001</v>
      </c>
      <c r="J12" s="74">
        <v>0.57291700000000001</v>
      </c>
      <c r="K12" s="44">
        <v>405</v>
      </c>
      <c r="L12" s="44">
        <v>200082.26167400001</v>
      </c>
      <c r="M12" s="66">
        <v>0.59012299999999995</v>
      </c>
      <c r="N12" s="43">
        <v>0</v>
      </c>
      <c r="O12" s="44">
        <v>0</v>
      </c>
      <c r="P12" s="74">
        <v>0</v>
      </c>
    </row>
    <row r="13" spans="1:16" ht="15" customHeight="1" x14ac:dyDescent="0.2">
      <c r="A13" s="120"/>
      <c r="B13" s="123"/>
      <c r="C13" s="84" t="s">
        <v>51</v>
      </c>
      <c r="D13" s="44">
        <v>507</v>
      </c>
      <c r="E13" s="53">
        <v>9.4854999999999995E-2</v>
      </c>
      <c r="F13" s="44">
        <v>220004.037193</v>
      </c>
      <c r="G13" s="66">
        <v>0.74950700000000003</v>
      </c>
      <c r="H13" s="43">
        <v>142</v>
      </c>
      <c r="I13" s="44">
        <v>213707.12343400001</v>
      </c>
      <c r="J13" s="74">
        <v>0.57042300000000001</v>
      </c>
      <c r="K13" s="44">
        <v>365</v>
      </c>
      <c r="L13" s="44">
        <v>222453.795423</v>
      </c>
      <c r="M13" s="66">
        <v>0.81917799999999996</v>
      </c>
      <c r="N13" s="43">
        <v>0</v>
      </c>
      <c r="O13" s="44">
        <v>0</v>
      </c>
      <c r="P13" s="74">
        <v>0</v>
      </c>
    </row>
    <row r="14" spans="1:16" s="3" customFormat="1" ht="15" customHeight="1" x14ac:dyDescent="0.2">
      <c r="A14" s="120"/>
      <c r="B14" s="123"/>
      <c r="C14" s="84" t="s">
        <v>52</v>
      </c>
      <c r="D14" s="35">
        <v>415</v>
      </c>
      <c r="E14" s="55">
        <v>8.9672000000000002E-2</v>
      </c>
      <c r="F14" s="35">
        <v>242474.71913400001</v>
      </c>
      <c r="G14" s="68">
        <v>0.96867499999999995</v>
      </c>
      <c r="H14" s="43">
        <v>107</v>
      </c>
      <c r="I14" s="44">
        <v>221909.88983199999</v>
      </c>
      <c r="J14" s="74">
        <v>0.60747700000000004</v>
      </c>
      <c r="K14" s="35">
        <v>308</v>
      </c>
      <c r="L14" s="35">
        <v>249618.99424900001</v>
      </c>
      <c r="M14" s="68">
        <v>1.0941559999999999</v>
      </c>
      <c r="N14" s="43">
        <v>0</v>
      </c>
      <c r="O14" s="44">
        <v>0</v>
      </c>
      <c r="P14" s="74">
        <v>0</v>
      </c>
    </row>
    <row r="15" spans="1:16" ht="15" customHeight="1" x14ac:dyDescent="0.2">
      <c r="A15" s="120"/>
      <c r="B15" s="123"/>
      <c r="C15" s="84" t="s">
        <v>53</v>
      </c>
      <c r="D15" s="44">
        <v>326</v>
      </c>
      <c r="E15" s="53">
        <v>7.7859999999999999E-2</v>
      </c>
      <c r="F15" s="44">
        <v>246069.64544699999</v>
      </c>
      <c r="G15" s="66">
        <v>1.0398769999999999</v>
      </c>
      <c r="H15" s="43">
        <v>79</v>
      </c>
      <c r="I15" s="44">
        <v>228975.00398099999</v>
      </c>
      <c r="J15" s="74">
        <v>0.81012700000000004</v>
      </c>
      <c r="K15" s="44">
        <v>247</v>
      </c>
      <c r="L15" s="44">
        <v>251537.162354</v>
      </c>
      <c r="M15" s="66">
        <v>1.1133599999999999</v>
      </c>
      <c r="N15" s="43">
        <v>0</v>
      </c>
      <c r="O15" s="44">
        <v>0</v>
      </c>
      <c r="P15" s="74">
        <v>0</v>
      </c>
    </row>
    <row r="16" spans="1:16" ht="15" customHeight="1" x14ac:dyDescent="0.2">
      <c r="A16" s="120"/>
      <c r="B16" s="123"/>
      <c r="C16" s="84" t="s">
        <v>54</v>
      </c>
      <c r="D16" s="44">
        <v>240</v>
      </c>
      <c r="E16" s="53">
        <v>7.7493999999999993E-2</v>
      </c>
      <c r="F16" s="44">
        <v>238888.581381</v>
      </c>
      <c r="G16" s="66">
        <v>0.85</v>
      </c>
      <c r="H16" s="43">
        <v>64</v>
      </c>
      <c r="I16" s="44">
        <v>194204.27296199999</v>
      </c>
      <c r="J16" s="74">
        <v>0.28125</v>
      </c>
      <c r="K16" s="44">
        <v>176</v>
      </c>
      <c r="L16" s="44">
        <v>255137.42080699999</v>
      </c>
      <c r="M16" s="66">
        <v>1.056818</v>
      </c>
      <c r="N16" s="43">
        <v>0</v>
      </c>
      <c r="O16" s="44">
        <v>0</v>
      </c>
      <c r="P16" s="74">
        <v>0</v>
      </c>
    </row>
    <row r="17" spans="1:16" ht="15" customHeight="1" x14ac:dyDescent="0.2">
      <c r="A17" s="120"/>
      <c r="B17" s="123"/>
      <c r="C17" s="84" t="s">
        <v>55</v>
      </c>
      <c r="D17" s="44">
        <v>256</v>
      </c>
      <c r="E17" s="53">
        <v>0.102646</v>
      </c>
      <c r="F17" s="44">
        <v>249806.674581</v>
      </c>
      <c r="G17" s="66">
        <v>0.87890599999999997</v>
      </c>
      <c r="H17" s="43">
        <v>67</v>
      </c>
      <c r="I17" s="44">
        <v>215602.30680300001</v>
      </c>
      <c r="J17" s="74">
        <v>0.26865699999999998</v>
      </c>
      <c r="K17" s="44">
        <v>189</v>
      </c>
      <c r="L17" s="44">
        <v>261932.03247000001</v>
      </c>
      <c r="M17" s="66">
        <v>1.0952379999999999</v>
      </c>
      <c r="N17" s="43">
        <v>0</v>
      </c>
      <c r="O17" s="44">
        <v>0</v>
      </c>
      <c r="P17" s="74">
        <v>0</v>
      </c>
    </row>
    <row r="18" spans="1:16" s="3" customFormat="1" ht="15" customHeight="1" x14ac:dyDescent="0.2">
      <c r="A18" s="120"/>
      <c r="B18" s="123"/>
      <c r="C18" s="84" t="s">
        <v>56</v>
      </c>
      <c r="D18" s="35">
        <v>311</v>
      </c>
      <c r="E18" s="55">
        <v>7.4868000000000004E-2</v>
      </c>
      <c r="F18" s="35">
        <v>240883.95847400001</v>
      </c>
      <c r="G18" s="68">
        <v>0.47910000000000003</v>
      </c>
      <c r="H18" s="43">
        <v>97</v>
      </c>
      <c r="I18" s="44">
        <v>199136.99416599999</v>
      </c>
      <c r="J18" s="74">
        <v>0.123711</v>
      </c>
      <c r="K18" s="35">
        <v>214</v>
      </c>
      <c r="L18" s="35">
        <v>259806.647903</v>
      </c>
      <c r="M18" s="68">
        <v>0.64018699999999995</v>
      </c>
      <c r="N18" s="43">
        <v>0</v>
      </c>
      <c r="O18" s="44">
        <v>0</v>
      </c>
      <c r="P18" s="74">
        <v>0</v>
      </c>
    </row>
    <row r="19" spans="1:16" s="3" customFormat="1" ht="15" customHeight="1" x14ac:dyDescent="0.2">
      <c r="A19" s="121"/>
      <c r="B19" s="124"/>
      <c r="C19" s="85" t="s">
        <v>9</v>
      </c>
      <c r="D19" s="46">
        <v>3409</v>
      </c>
      <c r="E19" s="54">
        <v>9.6298999999999996E-2</v>
      </c>
      <c r="F19" s="46">
        <v>216929.400769</v>
      </c>
      <c r="G19" s="67">
        <v>0.66588400000000003</v>
      </c>
      <c r="H19" s="87">
        <v>997</v>
      </c>
      <c r="I19" s="46">
        <v>202545.86266499999</v>
      </c>
      <c r="J19" s="75">
        <v>0.46238699999999999</v>
      </c>
      <c r="K19" s="46">
        <v>2412</v>
      </c>
      <c r="L19" s="46">
        <v>222874.835051</v>
      </c>
      <c r="M19" s="67">
        <v>0.75</v>
      </c>
      <c r="N19" s="87">
        <v>0</v>
      </c>
      <c r="O19" s="46">
        <v>0</v>
      </c>
      <c r="P19" s="75">
        <v>0</v>
      </c>
    </row>
    <row r="20" spans="1:16" ht="15" customHeight="1" x14ac:dyDescent="0.2">
      <c r="A20" s="119">
        <v>2</v>
      </c>
      <c r="B20" s="122" t="s">
        <v>57</v>
      </c>
      <c r="C20" s="84" t="s">
        <v>46</v>
      </c>
      <c r="D20" s="44">
        <v>13</v>
      </c>
      <c r="E20" s="53">
        <v>0.44827600000000001</v>
      </c>
      <c r="F20" s="44">
        <v>100303.461538</v>
      </c>
      <c r="G20" s="66">
        <v>7.6923000000000005E-2</v>
      </c>
      <c r="H20" s="43">
        <v>5</v>
      </c>
      <c r="I20" s="44">
        <v>133738</v>
      </c>
      <c r="J20" s="74">
        <v>0.2</v>
      </c>
      <c r="K20" s="44">
        <v>8</v>
      </c>
      <c r="L20" s="44">
        <v>79406.875</v>
      </c>
      <c r="M20" s="66">
        <v>0</v>
      </c>
      <c r="N20" s="43">
        <v>0</v>
      </c>
      <c r="O20" s="44">
        <v>0</v>
      </c>
      <c r="P20" s="74">
        <v>0</v>
      </c>
    </row>
    <row r="21" spans="1:16" ht="15" customHeight="1" x14ac:dyDescent="0.2">
      <c r="A21" s="120"/>
      <c r="B21" s="123"/>
      <c r="C21" s="84" t="s">
        <v>47</v>
      </c>
      <c r="D21" s="44">
        <v>120</v>
      </c>
      <c r="E21" s="53">
        <v>0.52863400000000005</v>
      </c>
      <c r="F21" s="44">
        <v>135062.35833300001</v>
      </c>
      <c r="G21" s="66">
        <v>6.6667000000000004E-2</v>
      </c>
      <c r="H21" s="43">
        <v>29</v>
      </c>
      <c r="I21" s="44">
        <v>148644.31034500001</v>
      </c>
      <c r="J21" s="74">
        <v>3.4483E-2</v>
      </c>
      <c r="K21" s="44">
        <v>91</v>
      </c>
      <c r="L21" s="44">
        <v>130734.04395599999</v>
      </c>
      <c r="M21" s="66">
        <v>7.6923000000000005E-2</v>
      </c>
      <c r="N21" s="43">
        <v>0</v>
      </c>
      <c r="O21" s="44">
        <v>0</v>
      </c>
      <c r="P21" s="74">
        <v>0</v>
      </c>
    </row>
    <row r="22" spans="1:16" ht="15" customHeight="1" x14ac:dyDescent="0.2">
      <c r="A22" s="120"/>
      <c r="B22" s="123"/>
      <c r="C22" s="84" t="s">
        <v>48</v>
      </c>
      <c r="D22" s="44">
        <v>420</v>
      </c>
      <c r="E22" s="53">
        <v>0.272374</v>
      </c>
      <c r="F22" s="44">
        <v>157686.17142900001</v>
      </c>
      <c r="G22" s="66">
        <v>0.11666700000000001</v>
      </c>
      <c r="H22" s="43">
        <v>155</v>
      </c>
      <c r="I22" s="44">
        <v>167728.76128999999</v>
      </c>
      <c r="J22" s="74">
        <v>0.116129</v>
      </c>
      <c r="K22" s="44">
        <v>265</v>
      </c>
      <c r="L22" s="44">
        <v>151812.20377399999</v>
      </c>
      <c r="M22" s="66">
        <v>0.116981</v>
      </c>
      <c r="N22" s="43">
        <v>0</v>
      </c>
      <c r="O22" s="44">
        <v>0</v>
      </c>
      <c r="P22" s="74">
        <v>0</v>
      </c>
    </row>
    <row r="23" spans="1:16" ht="15" customHeight="1" x14ac:dyDescent="0.2">
      <c r="A23" s="120"/>
      <c r="B23" s="123"/>
      <c r="C23" s="84" t="s">
        <v>49</v>
      </c>
      <c r="D23" s="44">
        <v>467</v>
      </c>
      <c r="E23" s="53">
        <v>0.119315</v>
      </c>
      <c r="F23" s="44">
        <v>174016.71092099999</v>
      </c>
      <c r="G23" s="66">
        <v>0.28907899999999997</v>
      </c>
      <c r="H23" s="43">
        <v>175</v>
      </c>
      <c r="I23" s="44">
        <v>183917.06857100001</v>
      </c>
      <c r="J23" s="74">
        <v>0.28571400000000002</v>
      </c>
      <c r="K23" s="44">
        <v>292</v>
      </c>
      <c r="L23" s="44">
        <v>168083.277397</v>
      </c>
      <c r="M23" s="66">
        <v>0.29109600000000002</v>
      </c>
      <c r="N23" s="43">
        <v>0</v>
      </c>
      <c r="O23" s="44">
        <v>0</v>
      </c>
      <c r="P23" s="74">
        <v>0</v>
      </c>
    </row>
    <row r="24" spans="1:16" ht="15" customHeight="1" x14ac:dyDescent="0.2">
      <c r="A24" s="120"/>
      <c r="B24" s="123"/>
      <c r="C24" s="84" t="s">
        <v>50</v>
      </c>
      <c r="D24" s="44">
        <v>383</v>
      </c>
      <c r="E24" s="53">
        <v>6.6228999999999996E-2</v>
      </c>
      <c r="F24" s="44">
        <v>192416.70496100001</v>
      </c>
      <c r="G24" s="66">
        <v>0.40731099999999998</v>
      </c>
      <c r="H24" s="43">
        <v>91</v>
      </c>
      <c r="I24" s="44">
        <v>199525.63736299999</v>
      </c>
      <c r="J24" s="74">
        <v>0.461538</v>
      </c>
      <c r="K24" s="44">
        <v>292</v>
      </c>
      <c r="L24" s="44">
        <v>190201.25</v>
      </c>
      <c r="M24" s="66">
        <v>0.39041100000000001</v>
      </c>
      <c r="N24" s="43">
        <v>0</v>
      </c>
      <c r="O24" s="44">
        <v>0</v>
      </c>
      <c r="P24" s="74">
        <v>0</v>
      </c>
    </row>
    <row r="25" spans="1:16" ht="15" customHeight="1" x14ac:dyDescent="0.2">
      <c r="A25" s="120"/>
      <c r="B25" s="123"/>
      <c r="C25" s="84" t="s">
        <v>51</v>
      </c>
      <c r="D25" s="44">
        <v>288</v>
      </c>
      <c r="E25" s="53">
        <v>5.3881999999999999E-2</v>
      </c>
      <c r="F25" s="44">
        <v>201593.25</v>
      </c>
      <c r="G25" s="66">
        <v>0.47569400000000001</v>
      </c>
      <c r="H25" s="43">
        <v>69</v>
      </c>
      <c r="I25" s="44">
        <v>212888.057971</v>
      </c>
      <c r="J25" s="74">
        <v>0.43478299999999998</v>
      </c>
      <c r="K25" s="44">
        <v>219</v>
      </c>
      <c r="L25" s="44">
        <v>198034.61187200001</v>
      </c>
      <c r="M25" s="66">
        <v>0.48858400000000002</v>
      </c>
      <c r="N25" s="43">
        <v>0</v>
      </c>
      <c r="O25" s="44">
        <v>0</v>
      </c>
      <c r="P25" s="74">
        <v>0</v>
      </c>
    </row>
    <row r="26" spans="1:16" s="3" customFormat="1" ht="15" customHeight="1" x14ac:dyDescent="0.2">
      <c r="A26" s="120"/>
      <c r="B26" s="123"/>
      <c r="C26" s="84" t="s">
        <v>52</v>
      </c>
      <c r="D26" s="35">
        <v>185</v>
      </c>
      <c r="E26" s="55">
        <v>3.9974000000000003E-2</v>
      </c>
      <c r="F26" s="35">
        <v>217554.64864900001</v>
      </c>
      <c r="G26" s="68">
        <v>0.64324300000000001</v>
      </c>
      <c r="H26" s="43">
        <v>54</v>
      </c>
      <c r="I26" s="44">
        <v>220038.35185199999</v>
      </c>
      <c r="J26" s="74">
        <v>0.44444400000000001</v>
      </c>
      <c r="K26" s="35">
        <v>131</v>
      </c>
      <c r="L26" s="35">
        <v>216530.83206099999</v>
      </c>
      <c r="M26" s="68">
        <v>0.72519100000000003</v>
      </c>
      <c r="N26" s="43">
        <v>0</v>
      </c>
      <c r="O26" s="44">
        <v>0</v>
      </c>
      <c r="P26" s="74">
        <v>0</v>
      </c>
    </row>
    <row r="27" spans="1:16" ht="15" customHeight="1" x14ac:dyDescent="0.2">
      <c r="A27" s="120"/>
      <c r="B27" s="123"/>
      <c r="C27" s="84" t="s">
        <v>53</v>
      </c>
      <c r="D27" s="44">
        <v>133</v>
      </c>
      <c r="E27" s="53">
        <v>3.1765000000000002E-2</v>
      </c>
      <c r="F27" s="44">
        <v>218306.64661699999</v>
      </c>
      <c r="G27" s="66">
        <v>0.51127800000000001</v>
      </c>
      <c r="H27" s="43">
        <v>42</v>
      </c>
      <c r="I27" s="44">
        <v>198107.04761899999</v>
      </c>
      <c r="J27" s="74">
        <v>0.38095200000000001</v>
      </c>
      <c r="K27" s="44">
        <v>91</v>
      </c>
      <c r="L27" s="44">
        <v>227629.538462</v>
      </c>
      <c r="M27" s="66">
        <v>0.57142899999999996</v>
      </c>
      <c r="N27" s="43">
        <v>0</v>
      </c>
      <c r="O27" s="44">
        <v>0</v>
      </c>
      <c r="P27" s="74">
        <v>0</v>
      </c>
    </row>
    <row r="28" spans="1:16" ht="15" customHeight="1" x14ac:dyDescent="0.2">
      <c r="A28" s="120"/>
      <c r="B28" s="123"/>
      <c r="C28" s="84" t="s">
        <v>54</v>
      </c>
      <c r="D28" s="44">
        <v>59</v>
      </c>
      <c r="E28" s="53">
        <v>1.9050999999999998E-2</v>
      </c>
      <c r="F28" s="44">
        <v>212646.067797</v>
      </c>
      <c r="G28" s="66">
        <v>0.44067800000000001</v>
      </c>
      <c r="H28" s="43">
        <v>13</v>
      </c>
      <c r="I28" s="44">
        <v>187006.61538500001</v>
      </c>
      <c r="J28" s="74">
        <v>0.230769</v>
      </c>
      <c r="K28" s="44">
        <v>46</v>
      </c>
      <c r="L28" s="44">
        <v>219892</v>
      </c>
      <c r="M28" s="66">
        <v>0.5</v>
      </c>
      <c r="N28" s="43">
        <v>0</v>
      </c>
      <c r="O28" s="44">
        <v>0</v>
      </c>
      <c r="P28" s="74">
        <v>0</v>
      </c>
    </row>
    <row r="29" spans="1:16" ht="15" customHeight="1" x14ac:dyDescent="0.2">
      <c r="A29" s="120"/>
      <c r="B29" s="123"/>
      <c r="C29" s="84" t="s">
        <v>55</v>
      </c>
      <c r="D29" s="44">
        <v>26</v>
      </c>
      <c r="E29" s="53">
        <v>1.0425E-2</v>
      </c>
      <c r="F29" s="44">
        <v>240276.692308</v>
      </c>
      <c r="G29" s="66">
        <v>0.19230800000000001</v>
      </c>
      <c r="H29" s="43">
        <v>7</v>
      </c>
      <c r="I29" s="44">
        <v>232683.285714</v>
      </c>
      <c r="J29" s="74">
        <v>0</v>
      </c>
      <c r="K29" s="44">
        <v>19</v>
      </c>
      <c r="L29" s="44">
        <v>243074.26315799999</v>
      </c>
      <c r="M29" s="66">
        <v>0.263158</v>
      </c>
      <c r="N29" s="43">
        <v>0</v>
      </c>
      <c r="O29" s="44">
        <v>0</v>
      </c>
      <c r="P29" s="74">
        <v>0</v>
      </c>
    </row>
    <row r="30" spans="1:16" s="3" customFormat="1" ht="15" customHeight="1" x14ac:dyDescent="0.2">
      <c r="A30" s="120"/>
      <c r="B30" s="123"/>
      <c r="C30" s="84" t="s">
        <v>56</v>
      </c>
      <c r="D30" s="35">
        <v>24</v>
      </c>
      <c r="E30" s="55">
        <v>5.7780000000000001E-3</v>
      </c>
      <c r="F30" s="35">
        <v>179534.375</v>
      </c>
      <c r="G30" s="68">
        <v>0</v>
      </c>
      <c r="H30" s="43">
        <v>17</v>
      </c>
      <c r="I30" s="44">
        <v>123822.470588</v>
      </c>
      <c r="J30" s="74">
        <v>0</v>
      </c>
      <c r="K30" s="35">
        <v>7</v>
      </c>
      <c r="L30" s="35">
        <v>314834.714286</v>
      </c>
      <c r="M30" s="68">
        <v>0</v>
      </c>
      <c r="N30" s="43">
        <v>0</v>
      </c>
      <c r="O30" s="44">
        <v>0</v>
      </c>
      <c r="P30" s="74">
        <v>0</v>
      </c>
    </row>
    <row r="31" spans="1:16" s="3" customFormat="1" ht="15" customHeight="1" x14ac:dyDescent="0.2">
      <c r="A31" s="121"/>
      <c r="B31" s="124"/>
      <c r="C31" s="85" t="s">
        <v>9</v>
      </c>
      <c r="D31" s="46">
        <v>2118</v>
      </c>
      <c r="E31" s="54">
        <v>5.9831000000000002E-2</v>
      </c>
      <c r="F31" s="46">
        <v>183732.01558100001</v>
      </c>
      <c r="G31" s="67">
        <v>0.33238899999999999</v>
      </c>
      <c r="H31" s="87">
        <v>657</v>
      </c>
      <c r="I31" s="46">
        <v>186265.36834099999</v>
      </c>
      <c r="J31" s="75">
        <v>0.28158300000000003</v>
      </c>
      <c r="K31" s="46">
        <v>1461</v>
      </c>
      <c r="L31" s="46">
        <v>182592.787132</v>
      </c>
      <c r="M31" s="67">
        <v>0.355236</v>
      </c>
      <c r="N31" s="87">
        <v>0</v>
      </c>
      <c r="O31" s="46">
        <v>0</v>
      </c>
      <c r="P31" s="75">
        <v>0</v>
      </c>
    </row>
    <row r="32" spans="1:16" ht="15" customHeight="1" x14ac:dyDescent="0.2">
      <c r="A32" s="119">
        <v>3</v>
      </c>
      <c r="B32" s="122" t="s">
        <v>58</v>
      </c>
      <c r="C32" s="84" t="s">
        <v>46</v>
      </c>
      <c r="D32" s="44">
        <v>8</v>
      </c>
      <c r="E32" s="44">
        <v>0</v>
      </c>
      <c r="F32" s="44">
        <v>9200.0479510000005</v>
      </c>
      <c r="G32" s="66">
        <v>-0.12307700000000001</v>
      </c>
      <c r="H32" s="43">
        <v>1</v>
      </c>
      <c r="I32" s="44">
        <v>44815.329461000001</v>
      </c>
      <c r="J32" s="74">
        <v>-0.05</v>
      </c>
      <c r="K32" s="44">
        <v>7</v>
      </c>
      <c r="L32" s="44">
        <v>-20419.510778</v>
      </c>
      <c r="M32" s="66">
        <v>0</v>
      </c>
      <c r="N32" s="43">
        <v>0</v>
      </c>
      <c r="O32" s="44">
        <v>0</v>
      </c>
      <c r="P32" s="74">
        <v>0</v>
      </c>
    </row>
    <row r="33" spans="1:16" ht="15" customHeight="1" x14ac:dyDescent="0.2">
      <c r="A33" s="120"/>
      <c r="B33" s="123"/>
      <c r="C33" s="84" t="s">
        <v>47</v>
      </c>
      <c r="D33" s="44">
        <v>89</v>
      </c>
      <c r="E33" s="44">
        <v>0</v>
      </c>
      <c r="F33" s="44">
        <v>-3613.8817479999998</v>
      </c>
      <c r="G33" s="66">
        <v>-9.4624E-2</v>
      </c>
      <c r="H33" s="43">
        <v>18</v>
      </c>
      <c r="I33" s="44">
        <v>-572.20268599999997</v>
      </c>
      <c r="J33" s="74">
        <v>-0.14733499999999999</v>
      </c>
      <c r="K33" s="44">
        <v>71</v>
      </c>
      <c r="L33" s="44">
        <v>-2145.0460029999999</v>
      </c>
      <c r="M33" s="66">
        <v>-7.3077000000000003E-2</v>
      </c>
      <c r="N33" s="43">
        <v>0</v>
      </c>
      <c r="O33" s="44">
        <v>0</v>
      </c>
      <c r="P33" s="74">
        <v>0</v>
      </c>
    </row>
    <row r="34" spans="1:16" ht="15" customHeight="1" x14ac:dyDescent="0.2">
      <c r="A34" s="120"/>
      <c r="B34" s="123"/>
      <c r="C34" s="84" t="s">
        <v>48</v>
      </c>
      <c r="D34" s="44">
        <v>222</v>
      </c>
      <c r="E34" s="44">
        <v>0</v>
      </c>
      <c r="F34" s="44">
        <v>3252.1292100000001</v>
      </c>
      <c r="G34" s="66">
        <v>-9.5960000000000004E-3</v>
      </c>
      <c r="H34" s="43">
        <v>95</v>
      </c>
      <c r="I34" s="44">
        <v>16800.953635000002</v>
      </c>
      <c r="J34" s="74">
        <v>-3.3870999999999998E-2</v>
      </c>
      <c r="K34" s="44">
        <v>127</v>
      </c>
      <c r="L34" s="44">
        <v>-4146.2882550000004</v>
      </c>
      <c r="M34" s="66">
        <v>1.039E-3</v>
      </c>
      <c r="N34" s="43">
        <v>0</v>
      </c>
      <c r="O34" s="44">
        <v>0</v>
      </c>
      <c r="P34" s="74">
        <v>0</v>
      </c>
    </row>
    <row r="35" spans="1:16" ht="15" customHeight="1" x14ac:dyDescent="0.2">
      <c r="A35" s="120"/>
      <c r="B35" s="123"/>
      <c r="C35" s="84" t="s">
        <v>49</v>
      </c>
      <c r="D35" s="44">
        <v>-56</v>
      </c>
      <c r="E35" s="44">
        <v>0</v>
      </c>
      <c r="F35" s="44">
        <v>-6869.7020069999999</v>
      </c>
      <c r="G35" s="66">
        <v>-7.6121999999999995E-2</v>
      </c>
      <c r="H35" s="43">
        <v>1</v>
      </c>
      <c r="I35" s="44">
        <v>-3200.2612570000001</v>
      </c>
      <c r="J35" s="74">
        <v>-0.17980299999999999</v>
      </c>
      <c r="K35" s="44">
        <v>-57</v>
      </c>
      <c r="L35" s="44">
        <v>-9696.6038960000005</v>
      </c>
      <c r="M35" s="66">
        <v>-2.409E-2</v>
      </c>
      <c r="N35" s="43">
        <v>0</v>
      </c>
      <c r="O35" s="44">
        <v>0</v>
      </c>
      <c r="P35" s="74">
        <v>0</v>
      </c>
    </row>
    <row r="36" spans="1:16" ht="15" customHeight="1" x14ac:dyDescent="0.2">
      <c r="A36" s="120"/>
      <c r="B36" s="123"/>
      <c r="C36" s="84" t="s">
        <v>50</v>
      </c>
      <c r="D36" s="44">
        <v>-214</v>
      </c>
      <c r="E36" s="44">
        <v>0</v>
      </c>
      <c r="F36" s="44">
        <v>-10246.399504999999</v>
      </c>
      <c r="G36" s="66">
        <v>-0.17727899999999999</v>
      </c>
      <c r="H36" s="43">
        <v>-101</v>
      </c>
      <c r="I36" s="44">
        <v>-8581.4323669999994</v>
      </c>
      <c r="J36" s="74">
        <v>-0.111378</v>
      </c>
      <c r="K36" s="44">
        <v>-113</v>
      </c>
      <c r="L36" s="44">
        <v>-9881.0116739999994</v>
      </c>
      <c r="M36" s="66">
        <v>-0.199712</v>
      </c>
      <c r="N36" s="43">
        <v>0</v>
      </c>
      <c r="O36" s="44">
        <v>0</v>
      </c>
      <c r="P36" s="74">
        <v>0</v>
      </c>
    </row>
    <row r="37" spans="1:16" ht="15" customHeight="1" x14ac:dyDescent="0.2">
      <c r="A37" s="120"/>
      <c r="B37" s="123"/>
      <c r="C37" s="84" t="s">
        <v>51</v>
      </c>
      <c r="D37" s="44">
        <v>-219</v>
      </c>
      <c r="E37" s="44">
        <v>0</v>
      </c>
      <c r="F37" s="44">
        <v>-18410.787193</v>
      </c>
      <c r="G37" s="66">
        <v>-0.273812</v>
      </c>
      <c r="H37" s="43">
        <v>-73</v>
      </c>
      <c r="I37" s="44">
        <v>-819.06546300000002</v>
      </c>
      <c r="J37" s="74">
        <v>-0.13564000000000001</v>
      </c>
      <c r="K37" s="44">
        <v>-146</v>
      </c>
      <c r="L37" s="44">
        <v>-24419.183550999998</v>
      </c>
      <c r="M37" s="66">
        <v>-0.330594</v>
      </c>
      <c r="N37" s="43">
        <v>0</v>
      </c>
      <c r="O37" s="44">
        <v>0</v>
      </c>
      <c r="P37" s="74">
        <v>0</v>
      </c>
    </row>
    <row r="38" spans="1:16" s="3" customFormat="1" ht="15" customHeight="1" x14ac:dyDescent="0.2">
      <c r="A38" s="120"/>
      <c r="B38" s="123"/>
      <c r="C38" s="84" t="s">
        <v>52</v>
      </c>
      <c r="D38" s="35">
        <v>-230</v>
      </c>
      <c r="E38" s="35">
        <v>0</v>
      </c>
      <c r="F38" s="35">
        <v>-24920.070485</v>
      </c>
      <c r="G38" s="68">
        <v>-0.32543100000000003</v>
      </c>
      <c r="H38" s="43">
        <v>-53</v>
      </c>
      <c r="I38" s="44">
        <v>-1871.5379800000001</v>
      </c>
      <c r="J38" s="74">
        <v>-0.16303200000000001</v>
      </c>
      <c r="K38" s="35">
        <v>-177</v>
      </c>
      <c r="L38" s="35">
        <v>-33088.162188000002</v>
      </c>
      <c r="M38" s="68">
        <v>-0.36896499999999999</v>
      </c>
      <c r="N38" s="43">
        <v>0</v>
      </c>
      <c r="O38" s="44">
        <v>0</v>
      </c>
      <c r="P38" s="74">
        <v>0</v>
      </c>
    </row>
    <row r="39" spans="1:16" ht="15" customHeight="1" x14ac:dyDescent="0.2">
      <c r="A39" s="120"/>
      <c r="B39" s="123"/>
      <c r="C39" s="84" t="s">
        <v>53</v>
      </c>
      <c r="D39" s="44">
        <v>-193</v>
      </c>
      <c r="E39" s="44">
        <v>0</v>
      </c>
      <c r="F39" s="44">
        <v>-27762.998831000001</v>
      </c>
      <c r="G39" s="66">
        <v>-0.52859900000000004</v>
      </c>
      <c r="H39" s="43">
        <v>-37</v>
      </c>
      <c r="I39" s="44">
        <v>-30867.956362000001</v>
      </c>
      <c r="J39" s="74">
        <v>-0.429174</v>
      </c>
      <c r="K39" s="44">
        <v>-156</v>
      </c>
      <c r="L39" s="44">
        <v>-23907.623892</v>
      </c>
      <c r="M39" s="66">
        <v>-0.54193199999999997</v>
      </c>
      <c r="N39" s="43">
        <v>0</v>
      </c>
      <c r="O39" s="44">
        <v>0</v>
      </c>
      <c r="P39" s="74">
        <v>0</v>
      </c>
    </row>
    <row r="40" spans="1:16" ht="15" customHeight="1" x14ac:dyDescent="0.2">
      <c r="A40" s="120"/>
      <c r="B40" s="123"/>
      <c r="C40" s="84" t="s">
        <v>54</v>
      </c>
      <c r="D40" s="44">
        <v>-181</v>
      </c>
      <c r="E40" s="44">
        <v>0</v>
      </c>
      <c r="F40" s="44">
        <v>-26242.513585000001</v>
      </c>
      <c r="G40" s="66">
        <v>-0.40932200000000002</v>
      </c>
      <c r="H40" s="43">
        <v>-51</v>
      </c>
      <c r="I40" s="44">
        <v>-7197.6575780000003</v>
      </c>
      <c r="J40" s="74">
        <v>-5.0480999999999998E-2</v>
      </c>
      <c r="K40" s="44">
        <v>-130</v>
      </c>
      <c r="L40" s="44">
        <v>-35245.420807000002</v>
      </c>
      <c r="M40" s="66">
        <v>-0.55681800000000004</v>
      </c>
      <c r="N40" s="43">
        <v>0</v>
      </c>
      <c r="O40" s="44">
        <v>0</v>
      </c>
      <c r="P40" s="74">
        <v>0</v>
      </c>
    </row>
    <row r="41" spans="1:16" ht="15" customHeight="1" x14ac:dyDescent="0.2">
      <c r="A41" s="120"/>
      <c r="B41" s="123"/>
      <c r="C41" s="84" t="s">
        <v>55</v>
      </c>
      <c r="D41" s="44">
        <v>-230</v>
      </c>
      <c r="E41" s="44">
        <v>0</v>
      </c>
      <c r="F41" s="44">
        <v>-9529.9822729999996</v>
      </c>
      <c r="G41" s="66">
        <v>-0.68659899999999996</v>
      </c>
      <c r="H41" s="43">
        <v>-60</v>
      </c>
      <c r="I41" s="44">
        <v>17080.978910999998</v>
      </c>
      <c r="J41" s="74">
        <v>-0.26865699999999998</v>
      </c>
      <c r="K41" s="44">
        <v>-170</v>
      </c>
      <c r="L41" s="44">
        <v>-18857.769312</v>
      </c>
      <c r="M41" s="66">
        <v>-0.83208000000000004</v>
      </c>
      <c r="N41" s="43">
        <v>0</v>
      </c>
      <c r="O41" s="44">
        <v>0</v>
      </c>
      <c r="P41" s="74">
        <v>0</v>
      </c>
    </row>
    <row r="42" spans="1:16" s="3" customFormat="1" ht="15" customHeight="1" x14ac:dyDescent="0.2">
      <c r="A42" s="120"/>
      <c r="B42" s="123"/>
      <c r="C42" s="84" t="s">
        <v>56</v>
      </c>
      <c r="D42" s="35">
        <v>-287</v>
      </c>
      <c r="E42" s="35">
        <v>0</v>
      </c>
      <c r="F42" s="35">
        <v>-61349.583473999999</v>
      </c>
      <c r="G42" s="68">
        <v>-0.47910000000000003</v>
      </c>
      <c r="H42" s="43">
        <v>-80</v>
      </c>
      <c r="I42" s="44">
        <v>-75314.523577999993</v>
      </c>
      <c r="J42" s="74">
        <v>-0.123711</v>
      </c>
      <c r="K42" s="35">
        <v>-207</v>
      </c>
      <c r="L42" s="35">
        <v>55028.066382999998</v>
      </c>
      <c r="M42" s="68">
        <v>-0.64018699999999995</v>
      </c>
      <c r="N42" s="43">
        <v>0</v>
      </c>
      <c r="O42" s="44">
        <v>0</v>
      </c>
      <c r="P42" s="74">
        <v>0</v>
      </c>
    </row>
    <row r="43" spans="1:16" s="3" customFormat="1" ht="15" customHeight="1" x14ac:dyDescent="0.2">
      <c r="A43" s="121"/>
      <c r="B43" s="124"/>
      <c r="C43" s="85" t="s">
        <v>9</v>
      </c>
      <c r="D43" s="46">
        <v>-1291</v>
      </c>
      <c r="E43" s="46">
        <v>0</v>
      </c>
      <c r="F43" s="46">
        <v>-33197.385188</v>
      </c>
      <c r="G43" s="67">
        <v>-0.33349499999999999</v>
      </c>
      <c r="H43" s="87">
        <v>-340</v>
      </c>
      <c r="I43" s="46">
        <v>-16280.494323999999</v>
      </c>
      <c r="J43" s="75">
        <v>-0.18080399999999999</v>
      </c>
      <c r="K43" s="46">
        <v>-951</v>
      </c>
      <c r="L43" s="46">
        <v>-40282.047918999997</v>
      </c>
      <c r="M43" s="67">
        <v>-0.394764</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10</v>
      </c>
      <c r="E45" s="53">
        <v>4.4053000000000002E-2</v>
      </c>
      <c r="F45" s="44">
        <v>167412.6</v>
      </c>
      <c r="G45" s="66">
        <v>0.1</v>
      </c>
      <c r="H45" s="43">
        <v>1</v>
      </c>
      <c r="I45" s="44">
        <v>239507</v>
      </c>
      <c r="J45" s="74">
        <v>1</v>
      </c>
      <c r="K45" s="44">
        <v>9</v>
      </c>
      <c r="L45" s="44">
        <v>159402.11111100001</v>
      </c>
      <c r="M45" s="66">
        <v>0</v>
      </c>
      <c r="N45" s="43">
        <v>0</v>
      </c>
      <c r="O45" s="44">
        <v>0</v>
      </c>
      <c r="P45" s="74">
        <v>0</v>
      </c>
    </row>
    <row r="46" spans="1:16" ht="15" customHeight="1" x14ac:dyDescent="0.2">
      <c r="A46" s="120"/>
      <c r="B46" s="123"/>
      <c r="C46" s="84" t="s">
        <v>48</v>
      </c>
      <c r="D46" s="44">
        <v>143</v>
      </c>
      <c r="E46" s="53">
        <v>9.2737E-2</v>
      </c>
      <c r="F46" s="44">
        <v>175536.94405600001</v>
      </c>
      <c r="G46" s="66">
        <v>0.18181800000000001</v>
      </c>
      <c r="H46" s="43">
        <v>32</v>
      </c>
      <c r="I46" s="44">
        <v>176286.3125</v>
      </c>
      <c r="J46" s="74">
        <v>0.15625</v>
      </c>
      <c r="K46" s="44">
        <v>111</v>
      </c>
      <c r="L46" s="44">
        <v>175320.90990999999</v>
      </c>
      <c r="M46" s="66">
        <v>0.189189</v>
      </c>
      <c r="N46" s="43">
        <v>0</v>
      </c>
      <c r="O46" s="44">
        <v>0</v>
      </c>
      <c r="P46" s="74">
        <v>0</v>
      </c>
    </row>
    <row r="47" spans="1:16" ht="15" customHeight="1" x14ac:dyDescent="0.2">
      <c r="A47" s="120"/>
      <c r="B47" s="123"/>
      <c r="C47" s="84" t="s">
        <v>49</v>
      </c>
      <c r="D47" s="44">
        <v>459</v>
      </c>
      <c r="E47" s="53">
        <v>0.117271</v>
      </c>
      <c r="F47" s="44">
        <v>208175.70588200001</v>
      </c>
      <c r="G47" s="66">
        <v>0.41394300000000001</v>
      </c>
      <c r="H47" s="43">
        <v>104</v>
      </c>
      <c r="I47" s="44">
        <v>205067.846154</v>
      </c>
      <c r="J47" s="74">
        <v>0.29807699999999998</v>
      </c>
      <c r="K47" s="44">
        <v>355</v>
      </c>
      <c r="L47" s="44">
        <v>209086.17746499999</v>
      </c>
      <c r="M47" s="66">
        <v>0.44788699999999998</v>
      </c>
      <c r="N47" s="43">
        <v>0</v>
      </c>
      <c r="O47" s="44">
        <v>0</v>
      </c>
      <c r="P47" s="74">
        <v>0</v>
      </c>
    </row>
    <row r="48" spans="1:16" ht="15" customHeight="1" x14ac:dyDescent="0.2">
      <c r="A48" s="120"/>
      <c r="B48" s="123"/>
      <c r="C48" s="84" t="s">
        <v>50</v>
      </c>
      <c r="D48" s="44">
        <v>585</v>
      </c>
      <c r="E48" s="53">
        <v>0.101159</v>
      </c>
      <c r="F48" s="44">
        <v>232505.97094</v>
      </c>
      <c r="G48" s="66">
        <v>0.74017100000000002</v>
      </c>
      <c r="H48" s="43">
        <v>97</v>
      </c>
      <c r="I48" s="44">
        <v>236545.793814</v>
      </c>
      <c r="J48" s="74">
        <v>0.72164899999999998</v>
      </c>
      <c r="K48" s="44">
        <v>488</v>
      </c>
      <c r="L48" s="44">
        <v>231702.97336100001</v>
      </c>
      <c r="M48" s="66">
        <v>0.74385199999999996</v>
      </c>
      <c r="N48" s="43">
        <v>0</v>
      </c>
      <c r="O48" s="44">
        <v>0</v>
      </c>
      <c r="P48" s="74">
        <v>0</v>
      </c>
    </row>
    <row r="49" spans="1:16" ht="15" customHeight="1" x14ac:dyDescent="0.2">
      <c r="A49" s="120"/>
      <c r="B49" s="123"/>
      <c r="C49" s="84" t="s">
        <v>51</v>
      </c>
      <c r="D49" s="44">
        <v>458</v>
      </c>
      <c r="E49" s="53">
        <v>8.5688E-2</v>
      </c>
      <c r="F49" s="44">
        <v>248354.07641899999</v>
      </c>
      <c r="G49" s="66">
        <v>0.85371200000000003</v>
      </c>
      <c r="H49" s="43">
        <v>91</v>
      </c>
      <c r="I49" s="44">
        <v>244092.96703299999</v>
      </c>
      <c r="J49" s="74">
        <v>0.78022000000000002</v>
      </c>
      <c r="K49" s="44">
        <v>367</v>
      </c>
      <c r="L49" s="44">
        <v>249410.645777</v>
      </c>
      <c r="M49" s="66">
        <v>0.87193500000000002</v>
      </c>
      <c r="N49" s="43">
        <v>0</v>
      </c>
      <c r="O49" s="44">
        <v>0</v>
      </c>
      <c r="P49" s="74">
        <v>0</v>
      </c>
    </row>
    <row r="50" spans="1:16" s="3" customFormat="1" ht="15" customHeight="1" x14ac:dyDescent="0.2">
      <c r="A50" s="120"/>
      <c r="B50" s="123"/>
      <c r="C50" s="84" t="s">
        <v>52</v>
      </c>
      <c r="D50" s="35">
        <v>311</v>
      </c>
      <c r="E50" s="55">
        <v>6.7199999999999996E-2</v>
      </c>
      <c r="F50" s="35">
        <v>255558.038585</v>
      </c>
      <c r="G50" s="68">
        <v>0.98392299999999999</v>
      </c>
      <c r="H50" s="43">
        <v>50</v>
      </c>
      <c r="I50" s="44">
        <v>251144.02</v>
      </c>
      <c r="J50" s="74">
        <v>0.9</v>
      </c>
      <c r="K50" s="35">
        <v>261</v>
      </c>
      <c r="L50" s="35">
        <v>256403.636015</v>
      </c>
      <c r="M50" s="68">
        <v>1</v>
      </c>
      <c r="N50" s="43">
        <v>0</v>
      </c>
      <c r="O50" s="44">
        <v>0</v>
      </c>
      <c r="P50" s="74">
        <v>0</v>
      </c>
    </row>
    <row r="51" spans="1:16" ht="15" customHeight="1" x14ac:dyDescent="0.2">
      <c r="A51" s="120"/>
      <c r="B51" s="123"/>
      <c r="C51" s="84" t="s">
        <v>53</v>
      </c>
      <c r="D51" s="44">
        <v>176</v>
      </c>
      <c r="E51" s="53">
        <v>4.2035000000000003E-2</v>
      </c>
      <c r="F51" s="44">
        <v>264520.19318200002</v>
      </c>
      <c r="G51" s="66">
        <v>0.875</v>
      </c>
      <c r="H51" s="43">
        <v>28</v>
      </c>
      <c r="I51" s="44">
        <v>290295.25</v>
      </c>
      <c r="J51" s="74">
        <v>0.67857100000000004</v>
      </c>
      <c r="K51" s="44">
        <v>148</v>
      </c>
      <c r="L51" s="44">
        <v>259643.83108100001</v>
      </c>
      <c r="M51" s="66">
        <v>0.91216200000000003</v>
      </c>
      <c r="N51" s="43">
        <v>0</v>
      </c>
      <c r="O51" s="44">
        <v>0</v>
      </c>
      <c r="P51" s="74">
        <v>0</v>
      </c>
    </row>
    <row r="52" spans="1:16" ht="15" customHeight="1" x14ac:dyDescent="0.2">
      <c r="A52" s="120"/>
      <c r="B52" s="123"/>
      <c r="C52" s="84" t="s">
        <v>54</v>
      </c>
      <c r="D52" s="44">
        <v>77</v>
      </c>
      <c r="E52" s="53">
        <v>2.4863E-2</v>
      </c>
      <c r="F52" s="44">
        <v>260128.33766200001</v>
      </c>
      <c r="G52" s="66">
        <v>0.70129900000000001</v>
      </c>
      <c r="H52" s="43">
        <v>12</v>
      </c>
      <c r="I52" s="44">
        <v>218002.91666700001</v>
      </c>
      <c r="J52" s="74">
        <v>0.25</v>
      </c>
      <c r="K52" s="44">
        <v>65</v>
      </c>
      <c r="L52" s="44">
        <v>267905.33846200001</v>
      </c>
      <c r="M52" s="66">
        <v>0.78461499999999995</v>
      </c>
      <c r="N52" s="43">
        <v>0</v>
      </c>
      <c r="O52" s="44">
        <v>0</v>
      </c>
      <c r="P52" s="74">
        <v>0</v>
      </c>
    </row>
    <row r="53" spans="1:16" ht="15" customHeight="1" x14ac:dyDescent="0.2">
      <c r="A53" s="120"/>
      <c r="B53" s="123"/>
      <c r="C53" s="84" t="s">
        <v>55</v>
      </c>
      <c r="D53" s="44">
        <v>41</v>
      </c>
      <c r="E53" s="53">
        <v>1.6438999999999999E-2</v>
      </c>
      <c r="F53" s="44">
        <v>288545.78048800002</v>
      </c>
      <c r="G53" s="66">
        <v>0.82926800000000001</v>
      </c>
      <c r="H53" s="43">
        <v>9</v>
      </c>
      <c r="I53" s="44">
        <v>238531.88888899999</v>
      </c>
      <c r="J53" s="74">
        <v>0.33333299999999999</v>
      </c>
      <c r="K53" s="44">
        <v>32</v>
      </c>
      <c r="L53" s="44">
        <v>302612.1875</v>
      </c>
      <c r="M53" s="66">
        <v>0.96875</v>
      </c>
      <c r="N53" s="43">
        <v>0</v>
      </c>
      <c r="O53" s="44">
        <v>0</v>
      </c>
      <c r="P53" s="74">
        <v>0</v>
      </c>
    </row>
    <row r="54" spans="1:16" s="3" customFormat="1" ht="15" customHeight="1" x14ac:dyDescent="0.2">
      <c r="A54" s="120"/>
      <c r="B54" s="123"/>
      <c r="C54" s="84" t="s">
        <v>56</v>
      </c>
      <c r="D54" s="35">
        <v>7</v>
      </c>
      <c r="E54" s="55">
        <v>1.6850000000000001E-3</v>
      </c>
      <c r="F54" s="35">
        <v>315935.571429</v>
      </c>
      <c r="G54" s="68">
        <v>1.285714</v>
      </c>
      <c r="H54" s="43">
        <v>0</v>
      </c>
      <c r="I54" s="44">
        <v>0</v>
      </c>
      <c r="J54" s="74">
        <v>0</v>
      </c>
      <c r="K54" s="35">
        <v>7</v>
      </c>
      <c r="L54" s="35">
        <v>315935.571429</v>
      </c>
      <c r="M54" s="68">
        <v>1.285714</v>
      </c>
      <c r="N54" s="43">
        <v>0</v>
      </c>
      <c r="O54" s="44">
        <v>0</v>
      </c>
      <c r="P54" s="74">
        <v>0</v>
      </c>
    </row>
    <row r="55" spans="1:16" s="3" customFormat="1" ht="15" customHeight="1" x14ac:dyDescent="0.2">
      <c r="A55" s="121"/>
      <c r="B55" s="124"/>
      <c r="C55" s="85" t="s">
        <v>9</v>
      </c>
      <c r="D55" s="46">
        <v>2267</v>
      </c>
      <c r="E55" s="54">
        <v>6.404E-2</v>
      </c>
      <c r="F55" s="46">
        <v>234758.10763099999</v>
      </c>
      <c r="G55" s="67">
        <v>0.70489599999999997</v>
      </c>
      <c r="H55" s="87">
        <v>424</v>
      </c>
      <c r="I55" s="46">
        <v>230692.02122600001</v>
      </c>
      <c r="J55" s="75">
        <v>0.58490600000000004</v>
      </c>
      <c r="K55" s="46">
        <v>1843</v>
      </c>
      <c r="L55" s="46">
        <v>235693.55019000001</v>
      </c>
      <c r="M55" s="67">
        <v>0.73250099999999996</v>
      </c>
      <c r="N55" s="87">
        <v>0</v>
      </c>
      <c r="O55" s="46">
        <v>0</v>
      </c>
      <c r="P55" s="75">
        <v>0</v>
      </c>
    </row>
    <row r="56" spans="1:16" ht="15" customHeight="1" x14ac:dyDescent="0.2">
      <c r="A56" s="119">
        <v>5</v>
      </c>
      <c r="B56" s="122" t="s">
        <v>60</v>
      </c>
      <c r="C56" s="84" t="s">
        <v>46</v>
      </c>
      <c r="D56" s="44">
        <v>29</v>
      </c>
      <c r="E56" s="53">
        <v>1</v>
      </c>
      <c r="F56" s="44">
        <v>68557.241378999999</v>
      </c>
      <c r="G56" s="66">
        <v>3.4483E-2</v>
      </c>
      <c r="H56" s="43">
        <v>15</v>
      </c>
      <c r="I56" s="44">
        <v>83070.333333000002</v>
      </c>
      <c r="J56" s="74">
        <v>6.6667000000000004E-2</v>
      </c>
      <c r="K56" s="44">
        <v>14</v>
      </c>
      <c r="L56" s="44">
        <v>53007.5</v>
      </c>
      <c r="M56" s="66">
        <v>0</v>
      </c>
      <c r="N56" s="43">
        <v>0</v>
      </c>
      <c r="O56" s="44">
        <v>0</v>
      </c>
      <c r="P56" s="74">
        <v>0</v>
      </c>
    </row>
    <row r="57" spans="1:16" ht="15" customHeight="1" x14ac:dyDescent="0.2">
      <c r="A57" s="120"/>
      <c r="B57" s="123"/>
      <c r="C57" s="84" t="s">
        <v>47</v>
      </c>
      <c r="D57" s="44">
        <v>227</v>
      </c>
      <c r="E57" s="53">
        <v>1</v>
      </c>
      <c r="F57" s="44">
        <v>136572.475771</v>
      </c>
      <c r="G57" s="66">
        <v>8.8106000000000004E-2</v>
      </c>
      <c r="H57" s="43">
        <v>69</v>
      </c>
      <c r="I57" s="44">
        <v>142451.942029</v>
      </c>
      <c r="J57" s="74">
        <v>8.6957000000000007E-2</v>
      </c>
      <c r="K57" s="44">
        <v>158</v>
      </c>
      <c r="L57" s="44">
        <v>134004.860759</v>
      </c>
      <c r="M57" s="66">
        <v>8.8608000000000006E-2</v>
      </c>
      <c r="N57" s="43">
        <v>0</v>
      </c>
      <c r="O57" s="44">
        <v>0</v>
      </c>
      <c r="P57" s="74">
        <v>0</v>
      </c>
    </row>
    <row r="58" spans="1:16" ht="15" customHeight="1" x14ac:dyDescent="0.2">
      <c r="A58" s="120"/>
      <c r="B58" s="123"/>
      <c r="C58" s="84" t="s">
        <v>48</v>
      </c>
      <c r="D58" s="44">
        <v>1542</v>
      </c>
      <c r="E58" s="53">
        <v>1</v>
      </c>
      <c r="F58" s="44">
        <v>170747.24319099999</v>
      </c>
      <c r="G58" s="66">
        <v>0.14915700000000001</v>
      </c>
      <c r="H58" s="43">
        <v>546</v>
      </c>
      <c r="I58" s="44">
        <v>177342.216117</v>
      </c>
      <c r="J58" s="74">
        <v>0.15934100000000001</v>
      </c>
      <c r="K58" s="44">
        <v>996</v>
      </c>
      <c r="L58" s="44">
        <v>167131.92670700001</v>
      </c>
      <c r="M58" s="66">
        <v>0.14357400000000001</v>
      </c>
      <c r="N58" s="43">
        <v>0</v>
      </c>
      <c r="O58" s="44">
        <v>0</v>
      </c>
      <c r="P58" s="74">
        <v>0</v>
      </c>
    </row>
    <row r="59" spans="1:16" ht="15" customHeight="1" x14ac:dyDescent="0.2">
      <c r="A59" s="120"/>
      <c r="B59" s="123"/>
      <c r="C59" s="84" t="s">
        <v>49</v>
      </c>
      <c r="D59" s="44">
        <v>3914</v>
      </c>
      <c r="E59" s="53">
        <v>1</v>
      </c>
      <c r="F59" s="44">
        <v>203885.641799</v>
      </c>
      <c r="G59" s="66">
        <v>0.35206900000000002</v>
      </c>
      <c r="H59" s="43">
        <v>1366</v>
      </c>
      <c r="I59" s="44">
        <v>208116.448023</v>
      </c>
      <c r="J59" s="74">
        <v>0.33967799999999998</v>
      </c>
      <c r="K59" s="44">
        <v>2548</v>
      </c>
      <c r="L59" s="44">
        <v>201617.478022</v>
      </c>
      <c r="M59" s="66">
        <v>0.358713</v>
      </c>
      <c r="N59" s="43">
        <v>0</v>
      </c>
      <c r="O59" s="44">
        <v>0</v>
      </c>
      <c r="P59" s="74">
        <v>0</v>
      </c>
    </row>
    <row r="60" spans="1:16" ht="15" customHeight="1" x14ac:dyDescent="0.2">
      <c r="A60" s="120"/>
      <c r="B60" s="123"/>
      <c r="C60" s="84" t="s">
        <v>50</v>
      </c>
      <c r="D60" s="44">
        <v>5783</v>
      </c>
      <c r="E60" s="53">
        <v>1</v>
      </c>
      <c r="F60" s="44">
        <v>233252.660557</v>
      </c>
      <c r="G60" s="66">
        <v>0.62458899999999995</v>
      </c>
      <c r="H60" s="43">
        <v>1693</v>
      </c>
      <c r="I60" s="44">
        <v>234135.37153</v>
      </c>
      <c r="J60" s="74">
        <v>0.56349700000000003</v>
      </c>
      <c r="K60" s="44">
        <v>4090</v>
      </c>
      <c r="L60" s="44">
        <v>232887.274328</v>
      </c>
      <c r="M60" s="66">
        <v>0.64987799999999996</v>
      </c>
      <c r="N60" s="43">
        <v>0</v>
      </c>
      <c r="O60" s="44">
        <v>0</v>
      </c>
      <c r="P60" s="74">
        <v>0</v>
      </c>
    </row>
    <row r="61" spans="1:16" ht="15" customHeight="1" x14ac:dyDescent="0.2">
      <c r="A61" s="120"/>
      <c r="B61" s="123"/>
      <c r="C61" s="84" t="s">
        <v>51</v>
      </c>
      <c r="D61" s="44">
        <v>5345</v>
      </c>
      <c r="E61" s="53">
        <v>1</v>
      </c>
      <c r="F61" s="44">
        <v>262499.80897999997</v>
      </c>
      <c r="G61" s="66">
        <v>0.91805400000000004</v>
      </c>
      <c r="H61" s="43">
        <v>1516</v>
      </c>
      <c r="I61" s="44">
        <v>246859.39248000001</v>
      </c>
      <c r="J61" s="74">
        <v>0.65699200000000002</v>
      </c>
      <c r="K61" s="44">
        <v>3829</v>
      </c>
      <c r="L61" s="44">
        <v>268692.25385199999</v>
      </c>
      <c r="M61" s="66">
        <v>1.0214160000000001</v>
      </c>
      <c r="N61" s="43">
        <v>0</v>
      </c>
      <c r="O61" s="44">
        <v>0</v>
      </c>
      <c r="P61" s="74">
        <v>0</v>
      </c>
    </row>
    <row r="62" spans="1:16" s="3" customFormat="1" ht="15" customHeight="1" x14ac:dyDescent="0.2">
      <c r="A62" s="120"/>
      <c r="B62" s="123"/>
      <c r="C62" s="84" t="s">
        <v>52</v>
      </c>
      <c r="D62" s="35">
        <v>4628</v>
      </c>
      <c r="E62" s="55">
        <v>1</v>
      </c>
      <c r="F62" s="35">
        <v>278751.65860000002</v>
      </c>
      <c r="G62" s="68">
        <v>1.1231629999999999</v>
      </c>
      <c r="H62" s="43">
        <v>1328</v>
      </c>
      <c r="I62" s="44">
        <v>250876.22816299999</v>
      </c>
      <c r="J62" s="74">
        <v>0.69503000000000004</v>
      </c>
      <c r="K62" s="35">
        <v>3300</v>
      </c>
      <c r="L62" s="35">
        <v>289969.40757600003</v>
      </c>
      <c r="M62" s="68">
        <v>1.295455</v>
      </c>
      <c r="N62" s="43">
        <v>0</v>
      </c>
      <c r="O62" s="44">
        <v>0</v>
      </c>
      <c r="P62" s="74">
        <v>0</v>
      </c>
    </row>
    <row r="63" spans="1:16" ht="15" customHeight="1" x14ac:dyDescent="0.2">
      <c r="A63" s="120"/>
      <c r="B63" s="123"/>
      <c r="C63" s="84" t="s">
        <v>53</v>
      </c>
      <c r="D63" s="44">
        <v>4187</v>
      </c>
      <c r="E63" s="53">
        <v>1</v>
      </c>
      <c r="F63" s="44">
        <v>285869.89777899999</v>
      </c>
      <c r="G63" s="66">
        <v>1.1418680000000001</v>
      </c>
      <c r="H63" s="43">
        <v>1208</v>
      </c>
      <c r="I63" s="44">
        <v>242702.92135799999</v>
      </c>
      <c r="J63" s="74">
        <v>0.57781499999999997</v>
      </c>
      <c r="K63" s="44">
        <v>2979</v>
      </c>
      <c r="L63" s="44">
        <v>303374.33131899999</v>
      </c>
      <c r="M63" s="66">
        <v>1.3705940000000001</v>
      </c>
      <c r="N63" s="43">
        <v>0</v>
      </c>
      <c r="O63" s="44">
        <v>0</v>
      </c>
      <c r="P63" s="74">
        <v>0</v>
      </c>
    </row>
    <row r="64" spans="1:16" ht="15" customHeight="1" x14ac:dyDescent="0.2">
      <c r="A64" s="120"/>
      <c r="B64" s="123"/>
      <c r="C64" s="84" t="s">
        <v>54</v>
      </c>
      <c r="D64" s="44">
        <v>3097</v>
      </c>
      <c r="E64" s="53">
        <v>1</v>
      </c>
      <c r="F64" s="44">
        <v>290772.32321599999</v>
      </c>
      <c r="G64" s="66">
        <v>1.0565059999999999</v>
      </c>
      <c r="H64" s="43">
        <v>886</v>
      </c>
      <c r="I64" s="44">
        <v>244048.007901</v>
      </c>
      <c r="J64" s="74">
        <v>0.47742699999999999</v>
      </c>
      <c r="K64" s="44">
        <v>2211</v>
      </c>
      <c r="L64" s="44">
        <v>309495.86160100001</v>
      </c>
      <c r="M64" s="66">
        <v>1.288557</v>
      </c>
      <c r="N64" s="43">
        <v>0</v>
      </c>
      <c r="O64" s="44">
        <v>0</v>
      </c>
      <c r="P64" s="74">
        <v>0</v>
      </c>
    </row>
    <row r="65" spans="1:16" ht="15" customHeight="1" x14ac:dyDescent="0.2">
      <c r="A65" s="120"/>
      <c r="B65" s="123"/>
      <c r="C65" s="84" t="s">
        <v>55</v>
      </c>
      <c r="D65" s="44">
        <v>2494</v>
      </c>
      <c r="E65" s="53">
        <v>1</v>
      </c>
      <c r="F65" s="44">
        <v>286088.617883</v>
      </c>
      <c r="G65" s="66">
        <v>0.79430599999999996</v>
      </c>
      <c r="H65" s="43">
        <v>757</v>
      </c>
      <c r="I65" s="44">
        <v>239803.39365899999</v>
      </c>
      <c r="J65" s="74">
        <v>0.29458400000000001</v>
      </c>
      <c r="K65" s="44">
        <v>1737</v>
      </c>
      <c r="L65" s="44">
        <v>306260.12895799999</v>
      </c>
      <c r="M65" s="66">
        <v>1.0120899999999999</v>
      </c>
      <c r="N65" s="43">
        <v>0</v>
      </c>
      <c r="O65" s="44">
        <v>0</v>
      </c>
      <c r="P65" s="74">
        <v>0</v>
      </c>
    </row>
    <row r="66" spans="1:16" s="3" customFormat="1" ht="15" customHeight="1" x14ac:dyDescent="0.2">
      <c r="A66" s="120"/>
      <c r="B66" s="123"/>
      <c r="C66" s="84" t="s">
        <v>56</v>
      </c>
      <c r="D66" s="35">
        <v>4154</v>
      </c>
      <c r="E66" s="55">
        <v>1</v>
      </c>
      <c r="F66" s="35">
        <v>272072.471594</v>
      </c>
      <c r="G66" s="68">
        <v>0.47761199999999998</v>
      </c>
      <c r="H66" s="43">
        <v>1454</v>
      </c>
      <c r="I66" s="44">
        <v>219510.57702900001</v>
      </c>
      <c r="J66" s="74">
        <v>0.103851</v>
      </c>
      <c r="K66" s="35">
        <v>2700</v>
      </c>
      <c r="L66" s="35">
        <v>300378.02518499998</v>
      </c>
      <c r="M66" s="68">
        <v>0.67888899999999996</v>
      </c>
      <c r="N66" s="43">
        <v>0</v>
      </c>
      <c r="O66" s="44">
        <v>0</v>
      </c>
      <c r="P66" s="74">
        <v>0</v>
      </c>
    </row>
    <row r="67" spans="1:16" s="3" customFormat="1" ht="15" customHeight="1" x14ac:dyDescent="0.2">
      <c r="A67" s="121"/>
      <c r="B67" s="124"/>
      <c r="C67" s="85" t="s">
        <v>9</v>
      </c>
      <c r="D67" s="46">
        <v>35400</v>
      </c>
      <c r="E67" s="54">
        <v>1</v>
      </c>
      <c r="F67" s="46">
        <v>256425.65708999999</v>
      </c>
      <c r="G67" s="67">
        <v>0.77299399999999996</v>
      </c>
      <c r="H67" s="87">
        <v>10838</v>
      </c>
      <c r="I67" s="46">
        <v>231232.33280999999</v>
      </c>
      <c r="J67" s="75">
        <v>0.45451200000000003</v>
      </c>
      <c r="K67" s="46">
        <v>24562</v>
      </c>
      <c r="L67" s="46">
        <v>267542.22937900003</v>
      </c>
      <c r="M67" s="67">
        <v>0.91352500000000003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30" priority="30" operator="notEqual">
      <formula>H8+K8+N8</formula>
    </cfRule>
  </conditionalFormatting>
  <conditionalFormatting sqref="D20:D30">
    <cfRule type="cellIs" dxfId="429" priority="29" operator="notEqual">
      <formula>H20+K20+N20</formula>
    </cfRule>
  </conditionalFormatting>
  <conditionalFormatting sqref="D32:D42">
    <cfRule type="cellIs" dxfId="428" priority="28" operator="notEqual">
      <formula>H32+K32+N32</formula>
    </cfRule>
  </conditionalFormatting>
  <conditionalFormatting sqref="D44:D54">
    <cfRule type="cellIs" dxfId="427" priority="27" operator="notEqual">
      <formula>H44+K44+N44</formula>
    </cfRule>
  </conditionalFormatting>
  <conditionalFormatting sqref="D56:D66">
    <cfRule type="cellIs" dxfId="426" priority="26" operator="notEqual">
      <formula>H56+K56+N56</formula>
    </cfRule>
  </conditionalFormatting>
  <conditionalFormatting sqref="D19">
    <cfRule type="cellIs" dxfId="425" priority="25" operator="notEqual">
      <formula>SUM(D8:D18)</formula>
    </cfRule>
  </conditionalFormatting>
  <conditionalFormatting sqref="D31">
    <cfRule type="cellIs" dxfId="424" priority="24" operator="notEqual">
      <formula>H31+K31+N31</formula>
    </cfRule>
  </conditionalFormatting>
  <conditionalFormatting sqref="D31">
    <cfRule type="cellIs" dxfId="423" priority="23" operator="notEqual">
      <formula>SUM(D20:D30)</formula>
    </cfRule>
  </conditionalFormatting>
  <conditionalFormatting sqref="D43">
    <cfRule type="cellIs" dxfId="422" priority="22" operator="notEqual">
      <formula>H43+K43+N43</formula>
    </cfRule>
  </conditionalFormatting>
  <conditionalFormatting sqref="D43">
    <cfRule type="cellIs" dxfId="421" priority="21" operator="notEqual">
      <formula>SUM(D32:D42)</formula>
    </cfRule>
  </conditionalFormatting>
  <conditionalFormatting sqref="D55">
    <cfRule type="cellIs" dxfId="420" priority="20" operator="notEqual">
      <formula>H55+K55+N55</formula>
    </cfRule>
  </conditionalFormatting>
  <conditionalFormatting sqref="D55">
    <cfRule type="cellIs" dxfId="419" priority="19" operator="notEqual">
      <formula>SUM(D44:D54)</formula>
    </cfRule>
  </conditionalFormatting>
  <conditionalFormatting sqref="D67">
    <cfRule type="cellIs" dxfId="418" priority="18" operator="notEqual">
      <formula>H67+K67+N67</formula>
    </cfRule>
  </conditionalFormatting>
  <conditionalFormatting sqref="D67">
    <cfRule type="cellIs" dxfId="417" priority="17" operator="notEqual">
      <formula>SUM(D56:D66)</formula>
    </cfRule>
  </conditionalFormatting>
  <conditionalFormatting sqref="H19">
    <cfRule type="cellIs" dxfId="416" priority="16" operator="notEqual">
      <formula>SUM(H8:H18)</formula>
    </cfRule>
  </conditionalFormatting>
  <conditionalFormatting sqref="K19">
    <cfRule type="cellIs" dxfId="415" priority="15" operator="notEqual">
      <formula>SUM(K8:K18)</formula>
    </cfRule>
  </conditionalFormatting>
  <conditionalFormatting sqref="N19">
    <cfRule type="cellIs" dxfId="414" priority="14" operator="notEqual">
      <formula>SUM(N8:N18)</formula>
    </cfRule>
  </conditionalFormatting>
  <conditionalFormatting sqref="H31">
    <cfRule type="cellIs" dxfId="413" priority="13" operator="notEqual">
      <formula>SUM(H20:H30)</formula>
    </cfRule>
  </conditionalFormatting>
  <conditionalFormatting sqref="K31">
    <cfRule type="cellIs" dxfId="412" priority="12" operator="notEqual">
      <formula>SUM(K20:K30)</formula>
    </cfRule>
  </conditionalFormatting>
  <conditionalFormatting sqref="N31">
    <cfRule type="cellIs" dxfId="411" priority="11" operator="notEqual">
      <formula>SUM(N20:N30)</formula>
    </cfRule>
  </conditionalFormatting>
  <conditionalFormatting sqref="H43">
    <cfRule type="cellIs" dxfId="410" priority="10" operator="notEqual">
      <formula>SUM(H32:H42)</formula>
    </cfRule>
  </conditionalFormatting>
  <conditionalFormatting sqref="K43">
    <cfRule type="cellIs" dxfId="409" priority="9" operator="notEqual">
      <formula>SUM(K32:K42)</formula>
    </cfRule>
  </conditionalFormatting>
  <conditionalFormatting sqref="N43">
    <cfRule type="cellIs" dxfId="408" priority="8" operator="notEqual">
      <formula>SUM(N32:N42)</formula>
    </cfRule>
  </conditionalFormatting>
  <conditionalFormatting sqref="H55">
    <cfRule type="cellIs" dxfId="407" priority="7" operator="notEqual">
      <formula>SUM(H44:H54)</formula>
    </cfRule>
  </conditionalFormatting>
  <conditionalFormatting sqref="K55">
    <cfRule type="cellIs" dxfId="406" priority="6" operator="notEqual">
      <formula>SUM(K44:K54)</formula>
    </cfRule>
  </conditionalFormatting>
  <conditionalFormatting sqref="N55">
    <cfRule type="cellIs" dxfId="405" priority="5" operator="notEqual">
      <formula>SUM(N44:N54)</formula>
    </cfRule>
  </conditionalFormatting>
  <conditionalFormatting sqref="H67">
    <cfRule type="cellIs" dxfId="404" priority="4" operator="notEqual">
      <formula>SUM(H56:H66)</formula>
    </cfRule>
  </conditionalFormatting>
  <conditionalFormatting sqref="K67">
    <cfRule type="cellIs" dxfId="403" priority="3" operator="notEqual">
      <formula>SUM(K56:K66)</formula>
    </cfRule>
  </conditionalFormatting>
  <conditionalFormatting sqref="N67">
    <cfRule type="cellIs" dxfId="402" priority="2" operator="notEqual">
      <formula>SUM(N56:N66)</formula>
    </cfRule>
  </conditionalFormatting>
  <conditionalFormatting sqref="D32:D43">
    <cfRule type="cellIs" dxfId="40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95"/>
  <sheetViews>
    <sheetView zoomScaleNormal="100" workbookViewId="0">
      <pane xSplit="2" ySplit="7" topLeftCell="C8" activePane="bottomRight" state="frozen"/>
      <selection pane="topRight" activeCell="C1" sqref="C1"/>
      <selection pane="bottomLeft" activeCell="A9" sqref="A9"/>
      <selection pane="bottomRight" activeCell="C8" sqref="C8"/>
    </sheetView>
  </sheetViews>
  <sheetFormatPr baseColWidth="10" defaultColWidth="10.5" defaultRowHeight="15" customHeight="1" x14ac:dyDescent="0.2"/>
  <cols>
    <col min="1" max="1" width="5" style="3" customWidth="1"/>
    <col min="2" max="2" width="15.83203125" style="1" customWidth="1"/>
    <col min="3" max="3" width="15.6640625" style="80" customWidth="1"/>
    <col min="4" max="4" width="16.5" style="36" customWidth="1"/>
    <col min="5" max="5" width="12.33203125" style="49" customWidth="1"/>
    <col min="6" max="6" width="16.5" style="36" customWidth="1"/>
    <col min="7" max="7" width="16.5" style="62" customWidth="1"/>
    <col min="8" max="9" width="16.5" style="36" customWidth="1"/>
    <col min="10" max="10" width="16.5" style="62" customWidth="1"/>
    <col min="11" max="12" width="16.5" style="36" customWidth="1"/>
    <col min="13" max="13" width="16.5" style="62" customWidth="1"/>
    <col min="14" max="15" width="16.5" style="36" customWidth="1"/>
    <col min="16" max="16" width="16.5" style="62" customWidth="1"/>
    <col min="17" max="28" width="16.5" style="1" customWidth="1"/>
    <col min="29" max="16384" width="10.5" style="1"/>
  </cols>
  <sheetData>
    <row r="1" spans="1:16" ht="15" customHeight="1" x14ac:dyDescent="0.2">
      <c r="B1" s="42"/>
    </row>
    <row r="2" spans="1:16" ht="24.6" customHeight="1" x14ac:dyDescent="0.2">
      <c r="A2" s="110" t="s">
        <v>66</v>
      </c>
      <c r="B2" s="110"/>
      <c r="C2" s="110"/>
      <c r="D2" s="110"/>
      <c r="E2" s="110"/>
      <c r="F2" s="110"/>
      <c r="G2" s="110"/>
      <c r="H2" s="110"/>
      <c r="I2" s="110"/>
      <c r="J2" s="110"/>
      <c r="K2" s="110"/>
      <c r="L2" s="110"/>
      <c r="M2" s="110"/>
      <c r="N2" s="110"/>
      <c r="O2" s="110"/>
      <c r="P2" s="110"/>
    </row>
    <row r="3" spans="1:16" s="21" customFormat="1" ht="15" customHeight="1" x14ac:dyDescent="0.2">
      <c r="A3" s="111" t="str">
        <f>+Notas!C6</f>
        <v>FEBRERO 2025 Y FEBRERO 2026</v>
      </c>
      <c r="B3" s="111"/>
      <c r="C3" s="111"/>
      <c r="D3" s="111"/>
      <c r="E3" s="111"/>
      <c r="F3" s="111"/>
      <c r="G3" s="111"/>
      <c r="H3" s="111"/>
      <c r="I3" s="111"/>
      <c r="J3" s="111"/>
      <c r="K3" s="111"/>
      <c r="L3" s="111"/>
      <c r="M3" s="111"/>
      <c r="N3" s="111"/>
      <c r="O3" s="111"/>
      <c r="P3" s="111"/>
    </row>
    <row r="4" spans="1:16" ht="15" customHeight="1" x14ac:dyDescent="0.2">
      <c r="A4" s="34"/>
      <c r="B4" s="34"/>
      <c r="C4" s="40"/>
      <c r="D4" s="57"/>
      <c r="E4" s="50"/>
      <c r="F4" s="57"/>
      <c r="G4" s="63"/>
      <c r="H4" s="57"/>
      <c r="I4" s="57"/>
      <c r="J4" s="63"/>
      <c r="K4" s="57"/>
      <c r="L4" s="57"/>
      <c r="M4" s="63"/>
      <c r="N4" s="57"/>
      <c r="O4" s="57"/>
      <c r="P4" s="63"/>
    </row>
    <row r="5" spans="1:16" ht="15" customHeight="1" x14ac:dyDescent="0.2">
      <c r="A5" s="20"/>
      <c r="B5" s="20"/>
      <c r="C5" s="20"/>
      <c r="D5" s="58"/>
      <c r="E5" s="51"/>
      <c r="F5" s="58"/>
      <c r="G5" s="64"/>
      <c r="H5" s="58"/>
      <c r="I5" s="58"/>
      <c r="J5" s="64"/>
      <c r="K5" s="58"/>
      <c r="L5" s="58"/>
      <c r="M5" s="64"/>
      <c r="N5" s="58"/>
      <c r="O5" s="58"/>
      <c r="P5" s="64"/>
    </row>
    <row r="6" spans="1:16" ht="21.6" customHeight="1" x14ac:dyDescent="0.2">
      <c r="A6" s="112" t="s">
        <v>5</v>
      </c>
      <c r="B6" s="112" t="s">
        <v>35</v>
      </c>
      <c r="C6" s="114" t="s">
        <v>36</v>
      </c>
      <c r="D6" s="116" t="s">
        <v>37</v>
      </c>
      <c r="E6" s="116"/>
      <c r="F6" s="116"/>
      <c r="G6" s="116"/>
      <c r="H6" s="117" t="s">
        <v>42</v>
      </c>
      <c r="I6" s="116"/>
      <c r="J6" s="118"/>
      <c r="K6" s="116" t="s">
        <v>43</v>
      </c>
      <c r="L6" s="116"/>
      <c r="M6" s="116"/>
      <c r="N6" s="117" t="s">
        <v>44</v>
      </c>
      <c r="O6" s="116"/>
      <c r="P6" s="118"/>
    </row>
    <row r="7" spans="1:16" s="2" customFormat="1" ht="42" x14ac:dyDescent="0.2">
      <c r="A7" s="113"/>
      <c r="B7" s="113"/>
      <c r="C7" s="115"/>
      <c r="D7" s="71" t="s">
        <v>38</v>
      </c>
      <c r="E7" s="52" t="s">
        <v>39</v>
      </c>
      <c r="F7" s="59" t="s">
        <v>40</v>
      </c>
      <c r="G7" s="65" t="s">
        <v>41</v>
      </c>
      <c r="H7" s="72" t="s">
        <v>38</v>
      </c>
      <c r="I7" s="59" t="s">
        <v>40</v>
      </c>
      <c r="J7" s="73" t="s">
        <v>41</v>
      </c>
      <c r="K7" s="71" t="s">
        <v>38</v>
      </c>
      <c r="L7" s="59" t="s">
        <v>40</v>
      </c>
      <c r="M7" s="65" t="s">
        <v>41</v>
      </c>
      <c r="N7" s="72" t="s">
        <v>38</v>
      </c>
      <c r="O7" s="59" t="s">
        <v>40</v>
      </c>
      <c r="P7" s="73" t="s">
        <v>41</v>
      </c>
    </row>
    <row r="8" spans="1:16" ht="15" customHeight="1" x14ac:dyDescent="0.2">
      <c r="A8" s="119">
        <v>1</v>
      </c>
      <c r="B8" s="122" t="s">
        <v>45</v>
      </c>
      <c r="C8" s="84" t="s">
        <v>46</v>
      </c>
      <c r="D8" s="44">
        <v>10</v>
      </c>
      <c r="E8" s="53">
        <v>8.8496000000000005E-2</v>
      </c>
      <c r="F8" s="44">
        <v>93679.357130000004</v>
      </c>
      <c r="G8" s="66">
        <v>0.4</v>
      </c>
      <c r="H8" s="43">
        <v>1</v>
      </c>
      <c r="I8" s="44">
        <v>78824.097611000005</v>
      </c>
      <c r="J8" s="74">
        <v>0</v>
      </c>
      <c r="K8" s="44">
        <v>9</v>
      </c>
      <c r="L8" s="44">
        <v>95329.941519999993</v>
      </c>
      <c r="M8" s="66">
        <v>0.44444400000000001</v>
      </c>
      <c r="N8" s="43">
        <v>0</v>
      </c>
      <c r="O8" s="44">
        <v>0</v>
      </c>
      <c r="P8" s="74">
        <v>0</v>
      </c>
    </row>
    <row r="9" spans="1:16" ht="15" customHeight="1" x14ac:dyDescent="0.2">
      <c r="A9" s="120"/>
      <c r="B9" s="123"/>
      <c r="C9" s="84" t="s">
        <v>47</v>
      </c>
      <c r="D9" s="44">
        <v>100</v>
      </c>
      <c r="E9" s="53">
        <v>0.18115899999999999</v>
      </c>
      <c r="F9" s="44">
        <v>125520.734173</v>
      </c>
      <c r="G9" s="66">
        <v>0.04</v>
      </c>
      <c r="H9" s="43">
        <v>29</v>
      </c>
      <c r="I9" s="44">
        <v>122347.77841100001</v>
      </c>
      <c r="J9" s="74">
        <v>0</v>
      </c>
      <c r="K9" s="44">
        <v>71</v>
      </c>
      <c r="L9" s="44">
        <v>126816.73018899999</v>
      </c>
      <c r="M9" s="66">
        <v>5.6337999999999999E-2</v>
      </c>
      <c r="N9" s="43">
        <v>0</v>
      </c>
      <c r="O9" s="44">
        <v>0</v>
      </c>
      <c r="P9" s="74">
        <v>0</v>
      </c>
    </row>
    <row r="10" spans="1:16" ht="15" customHeight="1" x14ac:dyDescent="0.2">
      <c r="A10" s="120"/>
      <c r="B10" s="123"/>
      <c r="C10" s="84" t="s">
        <v>48</v>
      </c>
      <c r="D10" s="44">
        <v>644</v>
      </c>
      <c r="E10" s="53">
        <v>0.14436199999999999</v>
      </c>
      <c r="F10" s="44">
        <v>153505.161597</v>
      </c>
      <c r="G10" s="66">
        <v>0.14906800000000001</v>
      </c>
      <c r="H10" s="43">
        <v>243</v>
      </c>
      <c r="I10" s="44">
        <v>160471.97638800001</v>
      </c>
      <c r="J10" s="74">
        <v>0.17283999999999999</v>
      </c>
      <c r="K10" s="44">
        <v>401</v>
      </c>
      <c r="L10" s="44">
        <v>149283.37607599999</v>
      </c>
      <c r="M10" s="66">
        <v>0.134663</v>
      </c>
      <c r="N10" s="43">
        <v>0</v>
      </c>
      <c r="O10" s="44">
        <v>0</v>
      </c>
      <c r="P10" s="74">
        <v>0</v>
      </c>
    </row>
    <row r="11" spans="1:16" ht="15" customHeight="1" x14ac:dyDescent="0.2">
      <c r="A11" s="120"/>
      <c r="B11" s="123"/>
      <c r="C11" s="84" t="s">
        <v>49</v>
      </c>
      <c r="D11" s="44">
        <v>1456</v>
      </c>
      <c r="E11" s="53">
        <v>0.123275</v>
      </c>
      <c r="F11" s="44">
        <v>171665.17862699999</v>
      </c>
      <c r="G11" s="66">
        <v>0.293956</v>
      </c>
      <c r="H11" s="43">
        <v>593</v>
      </c>
      <c r="I11" s="44">
        <v>183367.40758200001</v>
      </c>
      <c r="J11" s="74">
        <v>0.431703</v>
      </c>
      <c r="K11" s="44">
        <v>863</v>
      </c>
      <c r="L11" s="44">
        <v>163624.13370199999</v>
      </c>
      <c r="M11" s="66">
        <v>0.19930500000000001</v>
      </c>
      <c r="N11" s="43">
        <v>0</v>
      </c>
      <c r="O11" s="44">
        <v>0</v>
      </c>
      <c r="P11" s="74">
        <v>0</v>
      </c>
    </row>
    <row r="12" spans="1:16" ht="15" customHeight="1" x14ac:dyDescent="0.2">
      <c r="A12" s="120"/>
      <c r="B12" s="123"/>
      <c r="C12" s="84" t="s">
        <v>50</v>
      </c>
      <c r="D12" s="44">
        <v>1703</v>
      </c>
      <c r="E12" s="53">
        <v>9.9864999999999995E-2</v>
      </c>
      <c r="F12" s="44">
        <v>196443.291126</v>
      </c>
      <c r="G12" s="66">
        <v>0.51086299999999996</v>
      </c>
      <c r="H12" s="43">
        <v>636</v>
      </c>
      <c r="I12" s="44">
        <v>210378.222461</v>
      </c>
      <c r="J12" s="74">
        <v>0.62106899999999998</v>
      </c>
      <c r="K12" s="44">
        <v>1067</v>
      </c>
      <c r="L12" s="44">
        <v>188137.18397700001</v>
      </c>
      <c r="M12" s="66">
        <v>0.44517299999999999</v>
      </c>
      <c r="N12" s="43">
        <v>0</v>
      </c>
      <c r="O12" s="44">
        <v>0</v>
      </c>
      <c r="P12" s="74">
        <v>0</v>
      </c>
    </row>
    <row r="13" spans="1:16" ht="15" customHeight="1" x14ac:dyDescent="0.2">
      <c r="A13" s="120"/>
      <c r="B13" s="123"/>
      <c r="C13" s="84" t="s">
        <v>51</v>
      </c>
      <c r="D13" s="44">
        <v>1338</v>
      </c>
      <c r="E13" s="53">
        <v>8.4204000000000001E-2</v>
      </c>
      <c r="F13" s="44">
        <v>216840.154453</v>
      </c>
      <c r="G13" s="66">
        <v>0.68609900000000001</v>
      </c>
      <c r="H13" s="43">
        <v>448</v>
      </c>
      <c r="I13" s="44">
        <v>223709.66570799999</v>
      </c>
      <c r="J13" s="74">
        <v>0.74553599999999998</v>
      </c>
      <c r="K13" s="44">
        <v>890</v>
      </c>
      <c r="L13" s="44">
        <v>213382.24317</v>
      </c>
      <c r="M13" s="66">
        <v>0.65617999999999999</v>
      </c>
      <c r="N13" s="43">
        <v>0</v>
      </c>
      <c r="O13" s="44">
        <v>0</v>
      </c>
      <c r="P13" s="74">
        <v>0</v>
      </c>
    </row>
    <row r="14" spans="1:16" s="3" customFormat="1" ht="15" customHeight="1" x14ac:dyDescent="0.2">
      <c r="A14" s="120"/>
      <c r="B14" s="123"/>
      <c r="C14" s="84" t="s">
        <v>52</v>
      </c>
      <c r="D14" s="35">
        <v>1122</v>
      </c>
      <c r="E14" s="55">
        <v>8.0795000000000006E-2</v>
      </c>
      <c r="F14" s="35">
        <v>229208.055268</v>
      </c>
      <c r="G14" s="68">
        <v>0.84670199999999995</v>
      </c>
      <c r="H14" s="43">
        <v>347</v>
      </c>
      <c r="I14" s="44">
        <v>222145.877924</v>
      </c>
      <c r="J14" s="74">
        <v>0.68587900000000002</v>
      </c>
      <c r="K14" s="35">
        <v>775</v>
      </c>
      <c r="L14" s="35">
        <v>232370.08822000001</v>
      </c>
      <c r="M14" s="68">
        <v>0.91871000000000003</v>
      </c>
      <c r="N14" s="43">
        <v>0</v>
      </c>
      <c r="O14" s="44">
        <v>0</v>
      </c>
      <c r="P14" s="74">
        <v>0</v>
      </c>
    </row>
    <row r="15" spans="1:16" ht="15" customHeight="1" x14ac:dyDescent="0.2">
      <c r="A15" s="120"/>
      <c r="B15" s="123"/>
      <c r="C15" s="84" t="s">
        <v>53</v>
      </c>
      <c r="D15" s="44">
        <v>903</v>
      </c>
      <c r="E15" s="53">
        <v>7.4715000000000004E-2</v>
      </c>
      <c r="F15" s="44">
        <v>222999.98323000001</v>
      </c>
      <c r="G15" s="66">
        <v>0.76079699999999995</v>
      </c>
      <c r="H15" s="43">
        <v>265</v>
      </c>
      <c r="I15" s="44">
        <v>207942.883542</v>
      </c>
      <c r="J15" s="74">
        <v>0.56226399999999999</v>
      </c>
      <c r="K15" s="44">
        <v>638</v>
      </c>
      <c r="L15" s="44">
        <v>229254.107708</v>
      </c>
      <c r="M15" s="66">
        <v>0.84326000000000001</v>
      </c>
      <c r="N15" s="43">
        <v>0</v>
      </c>
      <c r="O15" s="44">
        <v>0</v>
      </c>
      <c r="P15" s="74">
        <v>0</v>
      </c>
    </row>
    <row r="16" spans="1:16" ht="15" customHeight="1" x14ac:dyDescent="0.2">
      <c r="A16" s="120"/>
      <c r="B16" s="123"/>
      <c r="C16" s="84" t="s">
        <v>54</v>
      </c>
      <c r="D16" s="44">
        <v>675</v>
      </c>
      <c r="E16" s="53">
        <v>6.5642000000000006E-2</v>
      </c>
      <c r="F16" s="44">
        <v>219629.36555799999</v>
      </c>
      <c r="G16" s="66">
        <v>0.65925900000000004</v>
      </c>
      <c r="H16" s="43">
        <v>202</v>
      </c>
      <c r="I16" s="44">
        <v>204254.59977500001</v>
      </c>
      <c r="J16" s="74">
        <v>0.45544600000000002</v>
      </c>
      <c r="K16" s="44">
        <v>473</v>
      </c>
      <c r="L16" s="44">
        <v>226195.333186</v>
      </c>
      <c r="M16" s="66">
        <v>0.74629999999999996</v>
      </c>
      <c r="N16" s="43">
        <v>0</v>
      </c>
      <c r="O16" s="44">
        <v>0</v>
      </c>
      <c r="P16" s="74">
        <v>0</v>
      </c>
    </row>
    <row r="17" spans="1:16" ht="15" customHeight="1" x14ac:dyDescent="0.2">
      <c r="A17" s="120"/>
      <c r="B17" s="123"/>
      <c r="C17" s="84" t="s">
        <v>55</v>
      </c>
      <c r="D17" s="44">
        <v>675</v>
      </c>
      <c r="E17" s="53">
        <v>7.7187000000000006E-2</v>
      </c>
      <c r="F17" s="44">
        <v>231853.565371</v>
      </c>
      <c r="G17" s="66">
        <v>0.6</v>
      </c>
      <c r="H17" s="43">
        <v>243</v>
      </c>
      <c r="I17" s="44">
        <v>208391.84495100001</v>
      </c>
      <c r="J17" s="74">
        <v>0.24691399999999999</v>
      </c>
      <c r="K17" s="44">
        <v>432</v>
      </c>
      <c r="L17" s="44">
        <v>245050.783108</v>
      </c>
      <c r="M17" s="66">
        <v>0.79861099999999996</v>
      </c>
      <c r="N17" s="43">
        <v>0</v>
      </c>
      <c r="O17" s="44">
        <v>0</v>
      </c>
      <c r="P17" s="74">
        <v>0</v>
      </c>
    </row>
    <row r="18" spans="1:16" s="3" customFormat="1" ht="15" customHeight="1" x14ac:dyDescent="0.2">
      <c r="A18" s="120"/>
      <c r="B18" s="123"/>
      <c r="C18" s="84" t="s">
        <v>56</v>
      </c>
      <c r="D18" s="35">
        <v>1229</v>
      </c>
      <c r="E18" s="55">
        <v>5.9708999999999998E-2</v>
      </c>
      <c r="F18" s="35">
        <v>238365.87993600001</v>
      </c>
      <c r="G18" s="68">
        <v>0.41334399999999999</v>
      </c>
      <c r="H18" s="43">
        <v>469</v>
      </c>
      <c r="I18" s="44">
        <v>191941.61288</v>
      </c>
      <c r="J18" s="74">
        <v>6.8229999999999999E-2</v>
      </c>
      <c r="K18" s="35">
        <v>760</v>
      </c>
      <c r="L18" s="35">
        <v>267014.539475</v>
      </c>
      <c r="M18" s="68">
        <v>0.62631599999999998</v>
      </c>
      <c r="N18" s="43">
        <v>0</v>
      </c>
      <c r="O18" s="44">
        <v>0</v>
      </c>
      <c r="P18" s="74">
        <v>0</v>
      </c>
    </row>
    <row r="19" spans="1:16" s="3" customFormat="1" ht="15" customHeight="1" x14ac:dyDescent="0.2">
      <c r="A19" s="121"/>
      <c r="B19" s="124"/>
      <c r="C19" s="85" t="s">
        <v>9</v>
      </c>
      <c r="D19" s="46">
        <v>9855</v>
      </c>
      <c r="E19" s="54">
        <v>8.5350999999999996E-2</v>
      </c>
      <c r="F19" s="46">
        <v>207327.12432999999</v>
      </c>
      <c r="G19" s="67">
        <v>0.53932000000000002</v>
      </c>
      <c r="H19" s="87">
        <v>3476</v>
      </c>
      <c r="I19" s="46">
        <v>201234.09092300001</v>
      </c>
      <c r="J19" s="75">
        <v>0.45972400000000002</v>
      </c>
      <c r="K19" s="46">
        <v>6379</v>
      </c>
      <c r="L19" s="46">
        <v>210647.29741699999</v>
      </c>
      <c r="M19" s="67">
        <v>0.58269300000000002</v>
      </c>
      <c r="N19" s="87">
        <v>0</v>
      </c>
      <c r="O19" s="46">
        <v>0</v>
      </c>
      <c r="P19" s="75">
        <v>0</v>
      </c>
    </row>
    <row r="20" spans="1:16" ht="15" customHeight="1" x14ac:dyDescent="0.2">
      <c r="A20" s="119">
        <v>2</v>
      </c>
      <c r="B20" s="122" t="s">
        <v>57</v>
      </c>
      <c r="C20" s="84" t="s">
        <v>46</v>
      </c>
      <c r="D20" s="44">
        <v>30</v>
      </c>
      <c r="E20" s="53">
        <v>0.26548699999999997</v>
      </c>
      <c r="F20" s="44">
        <v>111758.833333</v>
      </c>
      <c r="G20" s="66">
        <v>0.2</v>
      </c>
      <c r="H20" s="43">
        <v>10</v>
      </c>
      <c r="I20" s="44">
        <v>120594.1</v>
      </c>
      <c r="J20" s="74">
        <v>0.2</v>
      </c>
      <c r="K20" s="44">
        <v>20</v>
      </c>
      <c r="L20" s="44">
        <v>107341.2</v>
      </c>
      <c r="M20" s="66">
        <v>0.2</v>
      </c>
      <c r="N20" s="43">
        <v>0</v>
      </c>
      <c r="O20" s="44">
        <v>0</v>
      </c>
      <c r="P20" s="74">
        <v>0</v>
      </c>
    </row>
    <row r="21" spans="1:16" ht="15" customHeight="1" x14ac:dyDescent="0.2">
      <c r="A21" s="120"/>
      <c r="B21" s="123"/>
      <c r="C21" s="84" t="s">
        <v>47</v>
      </c>
      <c r="D21" s="44">
        <v>264</v>
      </c>
      <c r="E21" s="53">
        <v>0.47826099999999999</v>
      </c>
      <c r="F21" s="44">
        <v>135258.742424</v>
      </c>
      <c r="G21" s="66">
        <v>6.4394000000000007E-2</v>
      </c>
      <c r="H21" s="43">
        <v>95</v>
      </c>
      <c r="I21" s="44">
        <v>132857.91578899999</v>
      </c>
      <c r="J21" s="74">
        <v>4.2104999999999997E-2</v>
      </c>
      <c r="K21" s="44">
        <v>169</v>
      </c>
      <c r="L21" s="44">
        <v>136608.31952700001</v>
      </c>
      <c r="M21" s="66">
        <v>7.6923000000000005E-2</v>
      </c>
      <c r="N21" s="43">
        <v>0</v>
      </c>
      <c r="O21" s="44">
        <v>0</v>
      </c>
      <c r="P21" s="74">
        <v>0</v>
      </c>
    </row>
    <row r="22" spans="1:16" ht="15" customHeight="1" x14ac:dyDescent="0.2">
      <c r="A22" s="120"/>
      <c r="B22" s="123"/>
      <c r="C22" s="84" t="s">
        <v>48</v>
      </c>
      <c r="D22" s="44">
        <v>1198</v>
      </c>
      <c r="E22" s="53">
        <v>0.26855000000000001</v>
      </c>
      <c r="F22" s="44">
        <v>153689.126043</v>
      </c>
      <c r="G22" s="66">
        <v>9.7663E-2</v>
      </c>
      <c r="H22" s="43">
        <v>530</v>
      </c>
      <c r="I22" s="44">
        <v>153282.6</v>
      </c>
      <c r="J22" s="74">
        <v>8.4905999999999995E-2</v>
      </c>
      <c r="K22" s="44">
        <v>668</v>
      </c>
      <c r="L22" s="44">
        <v>154011.66916200001</v>
      </c>
      <c r="M22" s="66">
        <v>0.107784</v>
      </c>
      <c r="N22" s="43">
        <v>0</v>
      </c>
      <c r="O22" s="44">
        <v>0</v>
      </c>
      <c r="P22" s="74">
        <v>0</v>
      </c>
    </row>
    <row r="23" spans="1:16" ht="15" customHeight="1" x14ac:dyDescent="0.2">
      <c r="A23" s="120"/>
      <c r="B23" s="123"/>
      <c r="C23" s="84" t="s">
        <v>49</v>
      </c>
      <c r="D23" s="44">
        <v>1069</v>
      </c>
      <c r="E23" s="53">
        <v>9.0509000000000006E-2</v>
      </c>
      <c r="F23" s="44">
        <v>166526.37511699999</v>
      </c>
      <c r="G23" s="66">
        <v>0.19363900000000001</v>
      </c>
      <c r="H23" s="43">
        <v>420</v>
      </c>
      <c r="I23" s="44">
        <v>168468.492857</v>
      </c>
      <c r="J23" s="74">
        <v>0.20952399999999999</v>
      </c>
      <c r="K23" s="44">
        <v>649</v>
      </c>
      <c r="L23" s="44">
        <v>165269.53466899999</v>
      </c>
      <c r="M23" s="66">
        <v>0.18335899999999999</v>
      </c>
      <c r="N23" s="43">
        <v>0</v>
      </c>
      <c r="O23" s="44">
        <v>0</v>
      </c>
      <c r="P23" s="74">
        <v>0</v>
      </c>
    </row>
    <row r="24" spans="1:16" ht="15" customHeight="1" x14ac:dyDescent="0.2">
      <c r="A24" s="120"/>
      <c r="B24" s="123"/>
      <c r="C24" s="84" t="s">
        <v>50</v>
      </c>
      <c r="D24" s="44">
        <v>804</v>
      </c>
      <c r="E24" s="53">
        <v>4.7147000000000001E-2</v>
      </c>
      <c r="F24" s="44">
        <v>193939.641791</v>
      </c>
      <c r="G24" s="66">
        <v>0.36442799999999997</v>
      </c>
      <c r="H24" s="43">
        <v>307</v>
      </c>
      <c r="I24" s="44">
        <v>196699.32899000001</v>
      </c>
      <c r="J24" s="74">
        <v>0.35179199999999999</v>
      </c>
      <c r="K24" s="44">
        <v>497</v>
      </c>
      <c r="L24" s="44">
        <v>192234.965795</v>
      </c>
      <c r="M24" s="66">
        <v>0.37223299999999998</v>
      </c>
      <c r="N24" s="43">
        <v>0</v>
      </c>
      <c r="O24" s="44">
        <v>0</v>
      </c>
      <c r="P24" s="74">
        <v>0</v>
      </c>
    </row>
    <row r="25" spans="1:16" ht="15" customHeight="1" x14ac:dyDescent="0.2">
      <c r="A25" s="120"/>
      <c r="B25" s="123"/>
      <c r="C25" s="84" t="s">
        <v>51</v>
      </c>
      <c r="D25" s="44">
        <v>627</v>
      </c>
      <c r="E25" s="53">
        <v>3.9459000000000001E-2</v>
      </c>
      <c r="F25" s="44">
        <v>205435.19936200001</v>
      </c>
      <c r="G25" s="66">
        <v>0.47208899999999998</v>
      </c>
      <c r="H25" s="43">
        <v>216</v>
      </c>
      <c r="I25" s="44">
        <v>207152.78240699999</v>
      </c>
      <c r="J25" s="74">
        <v>0.50925900000000002</v>
      </c>
      <c r="K25" s="44">
        <v>411</v>
      </c>
      <c r="L25" s="44">
        <v>204532.52798099999</v>
      </c>
      <c r="M25" s="66">
        <v>0.45255499999999999</v>
      </c>
      <c r="N25" s="43">
        <v>0</v>
      </c>
      <c r="O25" s="44">
        <v>0</v>
      </c>
      <c r="P25" s="74">
        <v>0</v>
      </c>
    </row>
    <row r="26" spans="1:16" s="3" customFormat="1" ht="15" customHeight="1" x14ac:dyDescent="0.2">
      <c r="A26" s="120"/>
      <c r="B26" s="123"/>
      <c r="C26" s="84" t="s">
        <v>52</v>
      </c>
      <c r="D26" s="35">
        <v>411</v>
      </c>
      <c r="E26" s="55">
        <v>2.9596000000000001E-2</v>
      </c>
      <c r="F26" s="35">
        <v>212706.136253</v>
      </c>
      <c r="G26" s="68">
        <v>0.53527999999999998</v>
      </c>
      <c r="H26" s="43">
        <v>154</v>
      </c>
      <c r="I26" s="44">
        <v>210909.30519499999</v>
      </c>
      <c r="J26" s="74">
        <v>0.44155800000000001</v>
      </c>
      <c r="K26" s="35">
        <v>257</v>
      </c>
      <c r="L26" s="35">
        <v>213782.836576</v>
      </c>
      <c r="M26" s="68">
        <v>0.59143999999999997</v>
      </c>
      <c r="N26" s="43">
        <v>0</v>
      </c>
      <c r="O26" s="44">
        <v>0</v>
      </c>
      <c r="P26" s="74">
        <v>0</v>
      </c>
    </row>
    <row r="27" spans="1:16" ht="15" customHeight="1" x14ac:dyDescent="0.2">
      <c r="A27" s="120"/>
      <c r="B27" s="123"/>
      <c r="C27" s="84" t="s">
        <v>53</v>
      </c>
      <c r="D27" s="44">
        <v>337</v>
      </c>
      <c r="E27" s="53">
        <v>2.7883999999999999E-2</v>
      </c>
      <c r="F27" s="44">
        <v>211200.06231499999</v>
      </c>
      <c r="G27" s="66">
        <v>0.52225500000000002</v>
      </c>
      <c r="H27" s="43">
        <v>113</v>
      </c>
      <c r="I27" s="44">
        <v>192856.23008800001</v>
      </c>
      <c r="J27" s="74">
        <v>0.35398200000000002</v>
      </c>
      <c r="K27" s="44">
        <v>224</v>
      </c>
      <c r="L27" s="44">
        <v>220453.870536</v>
      </c>
      <c r="M27" s="66">
        <v>0.60714299999999999</v>
      </c>
      <c r="N27" s="43">
        <v>0</v>
      </c>
      <c r="O27" s="44">
        <v>0</v>
      </c>
      <c r="P27" s="74">
        <v>0</v>
      </c>
    </row>
    <row r="28" spans="1:16" ht="15" customHeight="1" x14ac:dyDescent="0.2">
      <c r="A28" s="120"/>
      <c r="B28" s="123"/>
      <c r="C28" s="84" t="s">
        <v>54</v>
      </c>
      <c r="D28" s="44">
        <v>153</v>
      </c>
      <c r="E28" s="53">
        <v>1.4879E-2</v>
      </c>
      <c r="F28" s="44">
        <v>235765.94117599999</v>
      </c>
      <c r="G28" s="66">
        <v>0.41176499999999999</v>
      </c>
      <c r="H28" s="43">
        <v>54</v>
      </c>
      <c r="I28" s="44">
        <v>227424.16666700001</v>
      </c>
      <c r="J28" s="74">
        <v>0.222222</v>
      </c>
      <c r="K28" s="44">
        <v>99</v>
      </c>
      <c r="L28" s="44">
        <v>240316</v>
      </c>
      <c r="M28" s="66">
        <v>0.51515200000000005</v>
      </c>
      <c r="N28" s="43">
        <v>0</v>
      </c>
      <c r="O28" s="44">
        <v>0</v>
      </c>
      <c r="P28" s="74">
        <v>0</v>
      </c>
    </row>
    <row r="29" spans="1:16" ht="15" customHeight="1" x14ac:dyDescent="0.2">
      <c r="A29" s="120"/>
      <c r="B29" s="123"/>
      <c r="C29" s="84" t="s">
        <v>55</v>
      </c>
      <c r="D29" s="44">
        <v>74</v>
      </c>
      <c r="E29" s="53">
        <v>8.4620000000000008E-3</v>
      </c>
      <c r="F29" s="44">
        <v>225979.87837799999</v>
      </c>
      <c r="G29" s="66">
        <v>0.35135100000000002</v>
      </c>
      <c r="H29" s="43">
        <v>36</v>
      </c>
      <c r="I29" s="44">
        <v>197137.91666700001</v>
      </c>
      <c r="J29" s="74">
        <v>8.3333000000000004E-2</v>
      </c>
      <c r="K29" s="44">
        <v>38</v>
      </c>
      <c r="L29" s="44">
        <v>253303.84210499999</v>
      </c>
      <c r="M29" s="66">
        <v>0.605263</v>
      </c>
      <c r="N29" s="43">
        <v>0</v>
      </c>
      <c r="O29" s="44">
        <v>0</v>
      </c>
      <c r="P29" s="74">
        <v>0</v>
      </c>
    </row>
    <row r="30" spans="1:16" s="3" customFormat="1" ht="15" customHeight="1" x14ac:dyDescent="0.2">
      <c r="A30" s="120"/>
      <c r="B30" s="123"/>
      <c r="C30" s="84" t="s">
        <v>56</v>
      </c>
      <c r="D30" s="35">
        <v>129</v>
      </c>
      <c r="E30" s="55">
        <v>6.267E-3</v>
      </c>
      <c r="F30" s="35">
        <v>159935.02325599999</v>
      </c>
      <c r="G30" s="68">
        <v>0.108527</v>
      </c>
      <c r="H30" s="43">
        <v>112</v>
      </c>
      <c r="I30" s="44">
        <v>136209.785714</v>
      </c>
      <c r="J30" s="74">
        <v>8.0356999999999998E-2</v>
      </c>
      <c r="K30" s="35">
        <v>17</v>
      </c>
      <c r="L30" s="35">
        <v>316242.47058800003</v>
      </c>
      <c r="M30" s="68">
        <v>0.29411799999999999</v>
      </c>
      <c r="N30" s="43">
        <v>0</v>
      </c>
      <c r="O30" s="44">
        <v>0</v>
      </c>
      <c r="P30" s="74">
        <v>0</v>
      </c>
    </row>
    <row r="31" spans="1:16" s="3" customFormat="1" ht="15" customHeight="1" x14ac:dyDescent="0.2">
      <c r="A31" s="121"/>
      <c r="B31" s="124"/>
      <c r="C31" s="85" t="s">
        <v>9</v>
      </c>
      <c r="D31" s="46">
        <v>5096</v>
      </c>
      <c r="E31" s="54">
        <v>4.4135000000000001E-2</v>
      </c>
      <c r="F31" s="46">
        <v>180132.58320299999</v>
      </c>
      <c r="G31" s="67">
        <v>0.28159299999999998</v>
      </c>
      <c r="H31" s="87">
        <v>2047</v>
      </c>
      <c r="I31" s="46">
        <v>175799.62677100001</v>
      </c>
      <c r="J31" s="75">
        <v>0.23888599999999999</v>
      </c>
      <c r="K31" s="46">
        <v>3049</v>
      </c>
      <c r="L31" s="46">
        <v>183041.59002999999</v>
      </c>
      <c r="M31" s="67">
        <v>0.31026599999999999</v>
      </c>
      <c r="N31" s="87">
        <v>0</v>
      </c>
      <c r="O31" s="46">
        <v>0</v>
      </c>
      <c r="P31" s="75">
        <v>0</v>
      </c>
    </row>
    <row r="32" spans="1:16" ht="15" customHeight="1" x14ac:dyDescent="0.2">
      <c r="A32" s="119">
        <v>3</v>
      </c>
      <c r="B32" s="122" t="s">
        <v>58</v>
      </c>
      <c r="C32" s="84" t="s">
        <v>46</v>
      </c>
      <c r="D32" s="44">
        <v>20</v>
      </c>
      <c r="E32" s="44">
        <v>0</v>
      </c>
      <c r="F32" s="44">
        <v>18079.476203999999</v>
      </c>
      <c r="G32" s="66">
        <v>-0.2</v>
      </c>
      <c r="H32" s="43">
        <v>9</v>
      </c>
      <c r="I32" s="44">
        <v>41770.002389000001</v>
      </c>
      <c r="J32" s="74">
        <v>0.2</v>
      </c>
      <c r="K32" s="44">
        <v>11</v>
      </c>
      <c r="L32" s="44">
        <v>12011.25848</v>
      </c>
      <c r="M32" s="66">
        <v>-0.24444399999999999</v>
      </c>
      <c r="N32" s="43">
        <v>0</v>
      </c>
      <c r="O32" s="44">
        <v>0</v>
      </c>
      <c r="P32" s="74">
        <v>0</v>
      </c>
    </row>
    <row r="33" spans="1:16" ht="15" customHeight="1" x14ac:dyDescent="0.2">
      <c r="A33" s="120"/>
      <c r="B33" s="123"/>
      <c r="C33" s="84" t="s">
        <v>47</v>
      </c>
      <c r="D33" s="44">
        <v>164</v>
      </c>
      <c r="E33" s="44">
        <v>0</v>
      </c>
      <c r="F33" s="44">
        <v>9738.0082509999993</v>
      </c>
      <c r="G33" s="66">
        <v>2.4393999999999999E-2</v>
      </c>
      <c r="H33" s="43">
        <v>66</v>
      </c>
      <c r="I33" s="44">
        <v>10510.137379</v>
      </c>
      <c r="J33" s="74">
        <v>4.2104999999999997E-2</v>
      </c>
      <c r="K33" s="44">
        <v>98</v>
      </c>
      <c r="L33" s="44">
        <v>9791.5893379999998</v>
      </c>
      <c r="M33" s="66">
        <v>2.0584999999999999E-2</v>
      </c>
      <c r="N33" s="43">
        <v>0</v>
      </c>
      <c r="O33" s="44">
        <v>0</v>
      </c>
      <c r="P33" s="74">
        <v>0</v>
      </c>
    </row>
    <row r="34" spans="1:16" ht="15" customHeight="1" x14ac:dyDescent="0.2">
      <c r="A34" s="120"/>
      <c r="B34" s="123"/>
      <c r="C34" s="84" t="s">
        <v>48</v>
      </c>
      <c r="D34" s="44">
        <v>554</v>
      </c>
      <c r="E34" s="44">
        <v>0</v>
      </c>
      <c r="F34" s="44">
        <v>183.96444600000001</v>
      </c>
      <c r="G34" s="66">
        <v>-5.1406E-2</v>
      </c>
      <c r="H34" s="43">
        <v>287</v>
      </c>
      <c r="I34" s="44">
        <v>-7189.3763879999997</v>
      </c>
      <c r="J34" s="74">
        <v>-8.7933999999999998E-2</v>
      </c>
      <c r="K34" s="44">
        <v>267</v>
      </c>
      <c r="L34" s="44">
        <v>4728.2930859999997</v>
      </c>
      <c r="M34" s="66">
        <v>-2.6879E-2</v>
      </c>
      <c r="N34" s="43">
        <v>0</v>
      </c>
      <c r="O34" s="44">
        <v>0</v>
      </c>
      <c r="P34" s="74">
        <v>0</v>
      </c>
    </row>
    <row r="35" spans="1:16" ht="15" customHeight="1" x14ac:dyDescent="0.2">
      <c r="A35" s="120"/>
      <c r="B35" s="123"/>
      <c r="C35" s="84" t="s">
        <v>49</v>
      </c>
      <c r="D35" s="44">
        <v>-387</v>
      </c>
      <c r="E35" s="44">
        <v>0</v>
      </c>
      <c r="F35" s="44">
        <v>-5138.8035099999997</v>
      </c>
      <c r="G35" s="66">
        <v>-0.100317</v>
      </c>
      <c r="H35" s="43">
        <v>-173</v>
      </c>
      <c r="I35" s="44">
        <v>-14898.914725000001</v>
      </c>
      <c r="J35" s="74">
        <v>-0.22217899999999999</v>
      </c>
      <c r="K35" s="44">
        <v>-214</v>
      </c>
      <c r="L35" s="44">
        <v>1645.4009659999999</v>
      </c>
      <c r="M35" s="66">
        <v>-1.5945999999999998E-2</v>
      </c>
      <c r="N35" s="43">
        <v>0</v>
      </c>
      <c r="O35" s="44">
        <v>0</v>
      </c>
      <c r="P35" s="74">
        <v>0</v>
      </c>
    </row>
    <row r="36" spans="1:16" ht="15" customHeight="1" x14ac:dyDescent="0.2">
      <c r="A36" s="120"/>
      <c r="B36" s="123"/>
      <c r="C36" s="84" t="s">
        <v>50</v>
      </c>
      <c r="D36" s="44">
        <v>-899</v>
      </c>
      <c r="E36" s="44">
        <v>0</v>
      </c>
      <c r="F36" s="44">
        <v>-2503.6493350000001</v>
      </c>
      <c r="G36" s="66">
        <v>-0.14643500000000001</v>
      </c>
      <c r="H36" s="43">
        <v>-329</v>
      </c>
      <c r="I36" s="44">
        <v>-13678.893470000001</v>
      </c>
      <c r="J36" s="74">
        <v>-0.26927800000000002</v>
      </c>
      <c r="K36" s="44">
        <v>-570</v>
      </c>
      <c r="L36" s="44">
        <v>4097.7818180000004</v>
      </c>
      <c r="M36" s="66">
        <v>-7.2940000000000005E-2</v>
      </c>
      <c r="N36" s="43">
        <v>0</v>
      </c>
      <c r="O36" s="44">
        <v>0</v>
      </c>
      <c r="P36" s="74">
        <v>0</v>
      </c>
    </row>
    <row r="37" spans="1:16" ht="15" customHeight="1" x14ac:dyDescent="0.2">
      <c r="A37" s="120"/>
      <c r="B37" s="123"/>
      <c r="C37" s="84" t="s">
        <v>51</v>
      </c>
      <c r="D37" s="44">
        <v>-711</v>
      </c>
      <c r="E37" s="44">
        <v>0</v>
      </c>
      <c r="F37" s="44">
        <v>-11404.955091</v>
      </c>
      <c r="G37" s="66">
        <v>-0.214009</v>
      </c>
      <c r="H37" s="43">
        <v>-232</v>
      </c>
      <c r="I37" s="44">
        <v>-16556.883300000001</v>
      </c>
      <c r="J37" s="74">
        <v>-0.23627600000000001</v>
      </c>
      <c r="K37" s="44">
        <v>-479</v>
      </c>
      <c r="L37" s="44">
        <v>-8849.7151890000005</v>
      </c>
      <c r="M37" s="66">
        <v>-0.203625</v>
      </c>
      <c r="N37" s="43">
        <v>0</v>
      </c>
      <c r="O37" s="44">
        <v>0</v>
      </c>
      <c r="P37" s="74">
        <v>0</v>
      </c>
    </row>
    <row r="38" spans="1:16" s="3" customFormat="1" ht="15" customHeight="1" x14ac:dyDescent="0.2">
      <c r="A38" s="120"/>
      <c r="B38" s="123"/>
      <c r="C38" s="84" t="s">
        <v>52</v>
      </c>
      <c r="D38" s="35">
        <v>-711</v>
      </c>
      <c r="E38" s="35">
        <v>0</v>
      </c>
      <c r="F38" s="35">
        <v>-16501.919014999999</v>
      </c>
      <c r="G38" s="68">
        <v>-0.31142300000000001</v>
      </c>
      <c r="H38" s="43">
        <v>-193</v>
      </c>
      <c r="I38" s="44">
        <v>-11236.57273</v>
      </c>
      <c r="J38" s="74">
        <v>-0.24432100000000001</v>
      </c>
      <c r="K38" s="35">
        <v>-518</v>
      </c>
      <c r="L38" s="35">
        <v>-18587.251644</v>
      </c>
      <c r="M38" s="68">
        <v>-0.32727000000000001</v>
      </c>
      <c r="N38" s="43">
        <v>0</v>
      </c>
      <c r="O38" s="44">
        <v>0</v>
      </c>
      <c r="P38" s="74">
        <v>0</v>
      </c>
    </row>
    <row r="39" spans="1:16" ht="15" customHeight="1" x14ac:dyDescent="0.2">
      <c r="A39" s="120"/>
      <c r="B39" s="123"/>
      <c r="C39" s="84" t="s">
        <v>53</v>
      </c>
      <c r="D39" s="44">
        <v>-566</v>
      </c>
      <c r="E39" s="44">
        <v>0</v>
      </c>
      <c r="F39" s="44">
        <v>-11799.920915000001</v>
      </c>
      <c r="G39" s="66">
        <v>-0.238542</v>
      </c>
      <c r="H39" s="43">
        <v>-152</v>
      </c>
      <c r="I39" s="44">
        <v>-15086.653453999999</v>
      </c>
      <c r="J39" s="74">
        <v>-0.20828199999999999</v>
      </c>
      <c r="K39" s="44">
        <v>-414</v>
      </c>
      <c r="L39" s="44">
        <v>-8800.2371719999992</v>
      </c>
      <c r="M39" s="66">
        <v>-0.23611699999999999</v>
      </c>
      <c r="N39" s="43">
        <v>0</v>
      </c>
      <c r="O39" s="44">
        <v>0</v>
      </c>
      <c r="P39" s="74">
        <v>0</v>
      </c>
    </row>
    <row r="40" spans="1:16" ht="15" customHeight="1" x14ac:dyDescent="0.2">
      <c r="A40" s="120"/>
      <c r="B40" s="123"/>
      <c r="C40" s="84" t="s">
        <v>54</v>
      </c>
      <c r="D40" s="44">
        <v>-522</v>
      </c>
      <c r="E40" s="44">
        <v>0</v>
      </c>
      <c r="F40" s="44">
        <v>16136.575618999999</v>
      </c>
      <c r="G40" s="66">
        <v>-0.24749499999999999</v>
      </c>
      <c r="H40" s="43">
        <v>-148</v>
      </c>
      <c r="I40" s="44">
        <v>23169.566891999999</v>
      </c>
      <c r="J40" s="74">
        <v>-0.23322300000000001</v>
      </c>
      <c r="K40" s="44">
        <v>-374</v>
      </c>
      <c r="L40" s="44">
        <v>14120.666814</v>
      </c>
      <c r="M40" s="66">
        <v>-0.23114899999999999</v>
      </c>
      <c r="N40" s="43">
        <v>0</v>
      </c>
      <c r="O40" s="44">
        <v>0</v>
      </c>
      <c r="P40" s="74">
        <v>0</v>
      </c>
    </row>
    <row r="41" spans="1:16" ht="15" customHeight="1" x14ac:dyDescent="0.2">
      <c r="A41" s="120"/>
      <c r="B41" s="123"/>
      <c r="C41" s="84" t="s">
        <v>55</v>
      </c>
      <c r="D41" s="44">
        <v>-601</v>
      </c>
      <c r="E41" s="44">
        <v>0</v>
      </c>
      <c r="F41" s="44">
        <v>-5873.6869930000003</v>
      </c>
      <c r="G41" s="66">
        <v>-0.24864900000000001</v>
      </c>
      <c r="H41" s="43">
        <v>-207</v>
      </c>
      <c r="I41" s="44">
        <v>-11253.928284</v>
      </c>
      <c r="J41" s="74">
        <v>-0.16358</v>
      </c>
      <c r="K41" s="44">
        <v>-394</v>
      </c>
      <c r="L41" s="44">
        <v>8253.0589980000004</v>
      </c>
      <c r="M41" s="66">
        <v>-0.19334799999999999</v>
      </c>
      <c r="N41" s="43">
        <v>0</v>
      </c>
      <c r="O41" s="44">
        <v>0</v>
      </c>
      <c r="P41" s="74">
        <v>0</v>
      </c>
    </row>
    <row r="42" spans="1:16" s="3" customFormat="1" ht="15" customHeight="1" x14ac:dyDescent="0.2">
      <c r="A42" s="120"/>
      <c r="B42" s="123"/>
      <c r="C42" s="84" t="s">
        <v>56</v>
      </c>
      <c r="D42" s="35">
        <v>-1100</v>
      </c>
      <c r="E42" s="35">
        <v>0</v>
      </c>
      <c r="F42" s="35">
        <v>-78430.856681000005</v>
      </c>
      <c r="G42" s="68">
        <v>-0.304817</v>
      </c>
      <c r="H42" s="43">
        <v>-357</v>
      </c>
      <c r="I42" s="44">
        <v>-55731.827166000003</v>
      </c>
      <c r="J42" s="74">
        <v>1.2127000000000001E-2</v>
      </c>
      <c r="K42" s="35">
        <v>-743</v>
      </c>
      <c r="L42" s="35">
        <v>49227.931112999999</v>
      </c>
      <c r="M42" s="68">
        <v>-0.33219799999999999</v>
      </c>
      <c r="N42" s="43">
        <v>0</v>
      </c>
      <c r="O42" s="44">
        <v>0</v>
      </c>
      <c r="P42" s="74">
        <v>0</v>
      </c>
    </row>
    <row r="43" spans="1:16" s="3" customFormat="1" ht="15" customHeight="1" x14ac:dyDescent="0.2">
      <c r="A43" s="121"/>
      <c r="B43" s="124"/>
      <c r="C43" s="85" t="s">
        <v>9</v>
      </c>
      <c r="D43" s="46">
        <v>-4759</v>
      </c>
      <c r="E43" s="46">
        <v>0</v>
      </c>
      <c r="F43" s="46">
        <v>-27194.541127</v>
      </c>
      <c r="G43" s="67">
        <v>-0.25772699999999998</v>
      </c>
      <c r="H43" s="87">
        <v>-1429</v>
      </c>
      <c r="I43" s="46">
        <v>-25434.464152</v>
      </c>
      <c r="J43" s="75">
        <v>-0.22083800000000001</v>
      </c>
      <c r="K43" s="46">
        <v>-3330</v>
      </c>
      <c r="L43" s="46">
        <v>-27605.707386999999</v>
      </c>
      <c r="M43" s="67">
        <v>-0.272428</v>
      </c>
      <c r="N43" s="87">
        <v>0</v>
      </c>
      <c r="O43" s="46">
        <v>0</v>
      </c>
      <c r="P43" s="75">
        <v>0</v>
      </c>
    </row>
    <row r="44" spans="1:16" ht="15" customHeight="1" x14ac:dyDescent="0.2">
      <c r="A44" s="119">
        <v>4</v>
      </c>
      <c r="B44" s="122" t="s">
        <v>59</v>
      </c>
      <c r="C44" s="84" t="s">
        <v>46</v>
      </c>
      <c r="D44" s="44">
        <v>0</v>
      </c>
      <c r="E44" s="53">
        <v>0</v>
      </c>
      <c r="F44" s="44">
        <v>0</v>
      </c>
      <c r="G44" s="66">
        <v>0</v>
      </c>
      <c r="H44" s="43">
        <v>0</v>
      </c>
      <c r="I44" s="44">
        <v>0</v>
      </c>
      <c r="J44" s="74">
        <v>0</v>
      </c>
      <c r="K44" s="44">
        <v>0</v>
      </c>
      <c r="L44" s="44">
        <v>0</v>
      </c>
      <c r="M44" s="66">
        <v>0</v>
      </c>
      <c r="N44" s="43">
        <v>0</v>
      </c>
      <c r="O44" s="44">
        <v>0</v>
      </c>
      <c r="P44" s="74">
        <v>0</v>
      </c>
    </row>
    <row r="45" spans="1:16" ht="15" customHeight="1" x14ac:dyDescent="0.2">
      <c r="A45" s="120"/>
      <c r="B45" s="123"/>
      <c r="C45" s="84" t="s">
        <v>47</v>
      </c>
      <c r="D45" s="44">
        <v>25</v>
      </c>
      <c r="E45" s="53">
        <v>4.5289999999999997E-2</v>
      </c>
      <c r="F45" s="44">
        <v>225172.56</v>
      </c>
      <c r="G45" s="66">
        <v>0.72</v>
      </c>
      <c r="H45" s="43">
        <v>6</v>
      </c>
      <c r="I45" s="44">
        <v>248054.5</v>
      </c>
      <c r="J45" s="74">
        <v>1.1666669999999999</v>
      </c>
      <c r="K45" s="44">
        <v>19</v>
      </c>
      <c r="L45" s="44">
        <v>217946.68421100001</v>
      </c>
      <c r="M45" s="66">
        <v>0.57894699999999999</v>
      </c>
      <c r="N45" s="43">
        <v>0</v>
      </c>
      <c r="O45" s="44">
        <v>0</v>
      </c>
      <c r="P45" s="74">
        <v>0</v>
      </c>
    </row>
    <row r="46" spans="1:16" ht="15" customHeight="1" x14ac:dyDescent="0.2">
      <c r="A46" s="120"/>
      <c r="B46" s="123"/>
      <c r="C46" s="84" t="s">
        <v>48</v>
      </c>
      <c r="D46" s="44">
        <v>302</v>
      </c>
      <c r="E46" s="53">
        <v>6.7697999999999994E-2</v>
      </c>
      <c r="F46" s="44">
        <v>178820.23509900001</v>
      </c>
      <c r="G46" s="66">
        <v>0.168874</v>
      </c>
      <c r="H46" s="43">
        <v>96</v>
      </c>
      <c r="I46" s="44">
        <v>174246.84375</v>
      </c>
      <c r="J46" s="74">
        <v>0.104167</v>
      </c>
      <c r="K46" s="44">
        <v>206</v>
      </c>
      <c r="L46" s="44">
        <v>180951.52427200001</v>
      </c>
      <c r="M46" s="66">
        <v>0.19902900000000001</v>
      </c>
      <c r="N46" s="43">
        <v>0</v>
      </c>
      <c r="O46" s="44">
        <v>0</v>
      </c>
      <c r="P46" s="74">
        <v>0</v>
      </c>
    </row>
    <row r="47" spans="1:16" ht="15" customHeight="1" x14ac:dyDescent="0.2">
      <c r="A47" s="120"/>
      <c r="B47" s="123"/>
      <c r="C47" s="84" t="s">
        <v>49</v>
      </c>
      <c r="D47" s="44">
        <v>1002</v>
      </c>
      <c r="E47" s="53">
        <v>8.4835999999999995E-2</v>
      </c>
      <c r="F47" s="44">
        <v>198667.00199600001</v>
      </c>
      <c r="G47" s="66">
        <v>0.29441099999999998</v>
      </c>
      <c r="H47" s="43">
        <v>343</v>
      </c>
      <c r="I47" s="44">
        <v>199394.38192399999</v>
      </c>
      <c r="J47" s="74">
        <v>0.300292</v>
      </c>
      <c r="K47" s="44">
        <v>659</v>
      </c>
      <c r="L47" s="44">
        <v>198288.41122899999</v>
      </c>
      <c r="M47" s="66">
        <v>0.29135100000000003</v>
      </c>
      <c r="N47" s="43">
        <v>0</v>
      </c>
      <c r="O47" s="44">
        <v>0</v>
      </c>
      <c r="P47" s="74">
        <v>0</v>
      </c>
    </row>
    <row r="48" spans="1:16" ht="15" customHeight="1" x14ac:dyDescent="0.2">
      <c r="A48" s="120"/>
      <c r="B48" s="123"/>
      <c r="C48" s="84" t="s">
        <v>50</v>
      </c>
      <c r="D48" s="44">
        <v>1275</v>
      </c>
      <c r="E48" s="53">
        <v>7.4767E-2</v>
      </c>
      <c r="F48" s="44">
        <v>228018.116863</v>
      </c>
      <c r="G48" s="66">
        <v>0.55058799999999997</v>
      </c>
      <c r="H48" s="43">
        <v>396</v>
      </c>
      <c r="I48" s="44">
        <v>231353.45707100001</v>
      </c>
      <c r="J48" s="74">
        <v>0.58333299999999999</v>
      </c>
      <c r="K48" s="44">
        <v>879</v>
      </c>
      <c r="L48" s="44">
        <v>226515.506257</v>
      </c>
      <c r="M48" s="66">
        <v>0.53583599999999998</v>
      </c>
      <c r="N48" s="43">
        <v>0</v>
      </c>
      <c r="O48" s="44">
        <v>0</v>
      </c>
      <c r="P48" s="74">
        <v>0</v>
      </c>
    </row>
    <row r="49" spans="1:16" ht="15" customHeight="1" x14ac:dyDescent="0.2">
      <c r="A49" s="120"/>
      <c r="B49" s="123"/>
      <c r="C49" s="84" t="s">
        <v>51</v>
      </c>
      <c r="D49" s="44">
        <v>1045</v>
      </c>
      <c r="E49" s="53">
        <v>6.5765000000000004E-2</v>
      </c>
      <c r="F49" s="44">
        <v>248839.16459299999</v>
      </c>
      <c r="G49" s="66">
        <v>0.81052599999999997</v>
      </c>
      <c r="H49" s="43">
        <v>299</v>
      </c>
      <c r="I49" s="44">
        <v>242967.64882900001</v>
      </c>
      <c r="J49" s="74">
        <v>0.73244100000000001</v>
      </c>
      <c r="K49" s="44">
        <v>746</v>
      </c>
      <c r="L49" s="44">
        <v>251192.49329799999</v>
      </c>
      <c r="M49" s="66">
        <v>0.84182299999999999</v>
      </c>
      <c r="N49" s="43">
        <v>0</v>
      </c>
      <c r="O49" s="44">
        <v>0</v>
      </c>
      <c r="P49" s="74">
        <v>0</v>
      </c>
    </row>
    <row r="50" spans="1:16" s="3" customFormat="1" ht="15" customHeight="1" x14ac:dyDescent="0.2">
      <c r="A50" s="120"/>
      <c r="B50" s="123"/>
      <c r="C50" s="84" t="s">
        <v>52</v>
      </c>
      <c r="D50" s="35">
        <v>757</v>
      </c>
      <c r="E50" s="55">
        <v>5.4510999999999997E-2</v>
      </c>
      <c r="F50" s="35">
        <v>257057.12945800001</v>
      </c>
      <c r="G50" s="68">
        <v>0.89432</v>
      </c>
      <c r="H50" s="43">
        <v>207</v>
      </c>
      <c r="I50" s="44">
        <v>242120.29951700001</v>
      </c>
      <c r="J50" s="74">
        <v>0.70048299999999997</v>
      </c>
      <c r="K50" s="35">
        <v>550</v>
      </c>
      <c r="L50" s="35">
        <v>262678.809091</v>
      </c>
      <c r="M50" s="68">
        <v>0.96727300000000005</v>
      </c>
      <c r="N50" s="43">
        <v>0</v>
      </c>
      <c r="O50" s="44">
        <v>0</v>
      </c>
      <c r="P50" s="74">
        <v>0</v>
      </c>
    </row>
    <row r="51" spans="1:16" ht="15" customHeight="1" x14ac:dyDescent="0.2">
      <c r="A51" s="120"/>
      <c r="B51" s="123"/>
      <c r="C51" s="84" t="s">
        <v>53</v>
      </c>
      <c r="D51" s="44">
        <v>477</v>
      </c>
      <c r="E51" s="53">
        <v>3.9467000000000002E-2</v>
      </c>
      <c r="F51" s="44">
        <v>274392.48846999998</v>
      </c>
      <c r="G51" s="66">
        <v>1.0041929999999999</v>
      </c>
      <c r="H51" s="43">
        <v>126</v>
      </c>
      <c r="I51" s="44">
        <v>256624.087302</v>
      </c>
      <c r="J51" s="74">
        <v>0.71428599999999998</v>
      </c>
      <c r="K51" s="44">
        <v>351</v>
      </c>
      <c r="L51" s="44">
        <v>280770.88888899999</v>
      </c>
      <c r="M51" s="66">
        <v>1.1082620000000001</v>
      </c>
      <c r="N51" s="43">
        <v>0</v>
      </c>
      <c r="O51" s="44">
        <v>0</v>
      </c>
      <c r="P51" s="74">
        <v>0</v>
      </c>
    </row>
    <row r="52" spans="1:16" ht="15" customHeight="1" x14ac:dyDescent="0.2">
      <c r="A52" s="120"/>
      <c r="B52" s="123"/>
      <c r="C52" s="84" t="s">
        <v>54</v>
      </c>
      <c r="D52" s="44">
        <v>201</v>
      </c>
      <c r="E52" s="53">
        <v>1.9546999999999998E-2</v>
      </c>
      <c r="F52" s="44">
        <v>277880.63184099999</v>
      </c>
      <c r="G52" s="66">
        <v>0.74129400000000001</v>
      </c>
      <c r="H52" s="43">
        <v>61</v>
      </c>
      <c r="I52" s="44">
        <v>229367.68852500001</v>
      </c>
      <c r="J52" s="74">
        <v>0.262295</v>
      </c>
      <c r="K52" s="44">
        <v>140</v>
      </c>
      <c r="L52" s="44">
        <v>299018.41428600001</v>
      </c>
      <c r="M52" s="66">
        <v>0.95</v>
      </c>
      <c r="N52" s="43">
        <v>0</v>
      </c>
      <c r="O52" s="44">
        <v>0</v>
      </c>
      <c r="P52" s="74">
        <v>0</v>
      </c>
    </row>
    <row r="53" spans="1:16" ht="15" customHeight="1" x14ac:dyDescent="0.2">
      <c r="A53" s="120"/>
      <c r="B53" s="123"/>
      <c r="C53" s="84" t="s">
        <v>55</v>
      </c>
      <c r="D53" s="44">
        <v>95</v>
      </c>
      <c r="E53" s="53">
        <v>1.0862999999999999E-2</v>
      </c>
      <c r="F53" s="44">
        <v>286223.50526300003</v>
      </c>
      <c r="G53" s="66">
        <v>0.6</v>
      </c>
      <c r="H53" s="43">
        <v>35</v>
      </c>
      <c r="I53" s="44">
        <v>257332.8</v>
      </c>
      <c r="J53" s="74">
        <v>0.171429</v>
      </c>
      <c r="K53" s="44">
        <v>60</v>
      </c>
      <c r="L53" s="44">
        <v>303076.41666699998</v>
      </c>
      <c r="M53" s="66">
        <v>0.85</v>
      </c>
      <c r="N53" s="43">
        <v>0</v>
      </c>
      <c r="O53" s="44">
        <v>0</v>
      </c>
      <c r="P53" s="74">
        <v>0</v>
      </c>
    </row>
    <row r="54" spans="1:16" s="3" customFormat="1" ht="15" customHeight="1" x14ac:dyDescent="0.2">
      <c r="A54" s="120"/>
      <c r="B54" s="123"/>
      <c r="C54" s="84" t="s">
        <v>56</v>
      </c>
      <c r="D54" s="35">
        <v>29</v>
      </c>
      <c r="E54" s="55">
        <v>1.4090000000000001E-3</v>
      </c>
      <c r="F54" s="35">
        <v>291018.10344799998</v>
      </c>
      <c r="G54" s="68">
        <v>0.275862</v>
      </c>
      <c r="H54" s="43">
        <v>11</v>
      </c>
      <c r="I54" s="44">
        <v>277253.09090900002</v>
      </c>
      <c r="J54" s="74">
        <v>0</v>
      </c>
      <c r="K54" s="35">
        <v>18</v>
      </c>
      <c r="L54" s="35">
        <v>299430.05555599998</v>
      </c>
      <c r="M54" s="68">
        <v>0.44444400000000001</v>
      </c>
      <c r="N54" s="43">
        <v>0</v>
      </c>
      <c r="O54" s="44">
        <v>0</v>
      </c>
      <c r="P54" s="74">
        <v>0</v>
      </c>
    </row>
    <row r="55" spans="1:16" s="3" customFormat="1" ht="15" customHeight="1" x14ac:dyDescent="0.2">
      <c r="A55" s="121"/>
      <c r="B55" s="124"/>
      <c r="C55" s="85" t="s">
        <v>9</v>
      </c>
      <c r="D55" s="46">
        <v>5208</v>
      </c>
      <c r="E55" s="54">
        <v>4.5104999999999999E-2</v>
      </c>
      <c r="F55" s="46">
        <v>235487.63748100001</v>
      </c>
      <c r="G55" s="67">
        <v>0.63037600000000005</v>
      </c>
      <c r="H55" s="87">
        <v>1580</v>
      </c>
      <c r="I55" s="46">
        <v>227451.26012699999</v>
      </c>
      <c r="J55" s="75">
        <v>0.52341800000000005</v>
      </c>
      <c r="K55" s="46">
        <v>3628</v>
      </c>
      <c r="L55" s="46">
        <v>238987.493109</v>
      </c>
      <c r="M55" s="67">
        <v>0.67695700000000003</v>
      </c>
      <c r="N55" s="87">
        <v>0</v>
      </c>
      <c r="O55" s="46">
        <v>0</v>
      </c>
      <c r="P55" s="75">
        <v>0</v>
      </c>
    </row>
    <row r="56" spans="1:16" ht="15" customHeight="1" x14ac:dyDescent="0.2">
      <c r="A56" s="119">
        <v>5</v>
      </c>
      <c r="B56" s="122" t="s">
        <v>60</v>
      </c>
      <c r="C56" s="84" t="s">
        <v>46</v>
      </c>
      <c r="D56" s="44">
        <v>113</v>
      </c>
      <c r="E56" s="53">
        <v>1</v>
      </c>
      <c r="F56" s="44">
        <v>62900.221238999999</v>
      </c>
      <c r="G56" s="66">
        <v>7.9645999999999995E-2</v>
      </c>
      <c r="H56" s="43">
        <v>50</v>
      </c>
      <c r="I56" s="44">
        <v>75228.179999999993</v>
      </c>
      <c r="J56" s="74">
        <v>0.08</v>
      </c>
      <c r="K56" s="44">
        <v>63</v>
      </c>
      <c r="L56" s="44">
        <v>53116.126984000002</v>
      </c>
      <c r="M56" s="66">
        <v>7.9365000000000005E-2</v>
      </c>
      <c r="N56" s="43">
        <v>0</v>
      </c>
      <c r="O56" s="44">
        <v>0</v>
      </c>
      <c r="P56" s="74">
        <v>0</v>
      </c>
    </row>
    <row r="57" spans="1:16" ht="15" customHeight="1" x14ac:dyDescent="0.2">
      <c r="A57" s="120"/>
      <c r="B57" s="123"/>
      <c r="C57" s="84" t="s">
        <v>47</v>
      </c>
      <c r="D57" s="44">
        <v>552</v>
      </c>
      <c r="E57" s="53">
        <v>1</v>
      </c>
      <c r="F57" s="44">
        <v>137830.626812</v>
      </c>
      <c r="G57" s="66">
        <v>0.12862299999999999</v>
      </c>
      <c r="H57" s="43">
        <v>217</v>
      </c>
      <c r="I57" s="44">
        <v>133285.940092</v>
      </c>
      <c r="J57" s="74">
        <v>0.12903200000000001</v>
      </c>
      <c r="K57" s="44">
        <v>335</v>
      </c>
      <c r="L57" s="44">
        <v>140774.49850700001</v>
      </c>
      <c r="M57" s="66">
        <v>0.128358</v>
      </c>
      <c r="N57" s="43">
        <v>0</v>
      </c>
      <c r="O57" s="44">
        <v>0</v>
      </c>
      <c r="P57" s="74">
        <v>0</v>
      </c>
    </row>
    <row r="58" spans="1:16" ht="15" customHeight="1" x14ac:dyDescent="0.2">
      <c r="A58" s="120"/>
      <c r="B58" s="123"/>
      <c r="C58" s="84" t="s">
        <v>48</v>
      </c>
      <c r="D58" s="44">
        <v>4461</v>
      </c>
      <c r="E58" s="53">
        <v>1</v>
      </c>
      <c r="F58" s="44">
        <v>165146.15086299999</v>
      </c>
      <c r="G58" s="66">
        <v>0.103564</v>
      </c>
      <c r="H58" s="43">
        <v>1926</v>
      </c>
      <c r="I58" s="44">
        <v>165731.3946</v>
      </c>
      <c r="J58" s="74">
        <v>0.109553</v>
      </c>
      <c r="K58" s="44">
        <v>2535</v>
      </c>
      <c r="L58" s="44">
        <v>164701.50414199999</v>
      </c>
      <c r="M58" s="66">
        <v>9.9014000000000005E-2</v>
      </c>
      <c r="N58" s="43">
        <v>0</v>
      </c>
      <c r="O58" s="44">
        <v>0</v>
      </c>
      <c r="P58" s="74">
        <v>0</v>
      </c>
    </row>
    <row r="59" spans="1:16" ht="15" customHeight="1" x14ac:dyDescent="0.2">
      <c r="A59" s="120"/>
      <c r="B59" s="123"/>
      <c r="C59" s="84" t="s">
        <v>49</v>
      </c>
      <c r="D59" s="44">
        <v>11811</v>
      </c>
      <c r="E59" s="53">
        <v>1</v>
      </c>
      <c r="F59" s="44">
        <v>194462.31411400001</v>
      </c>
      <c r="G59" s="66">
        <v>0.25696400000000003</v>
      </c>
      <c r="H59" s="43">
        <v>4821</v>
      </c>
      <c r="I59" s="44">
        <v>197629.54055199999</v>
      </c>
      <c r="J59" s="74">
        <v>0.299315</v>
      </c>
      <c r="K59" s="44">
        <v>6990</v>
      </c>
      <c r="L59" s="44">
        <v>192277.879399</v>
      </c>
      <c r="M59" s="66">
        <v>0.22775400000000001</v>
      </c>
      <c r="N59" s="43">
        <v>0</v>
      </c>
      <c r="O59" s="44">
        <v>0</v>
      </c>
      <c r="P59" s="74">
        <v>0</v>
      </c>
    </row>
    <row r="60" spans="1:16" ht="15" customHeight="1" x14ac:dyDescent="0.2">
      <c r="A60" s="120"/>
      <c r="B60" s="123"/>
      <c r="C60" s="84" t="s">
        <v>50</v>
      </c>
      <c r="D60" s="44">
        <v>17053</v>
      </c>
      <c r="E60" s="53">
        <v>1</v>
      </c>
      <c r="F60" s="44">
        <v>224648.44461400001</v>
      </c>
      <c r="G60" s="66">
        <v>0.51568599999999998</v>
      </c>
      <c r="H60" s="43">
        <v>6607</v>
      </c>
      <c r="I60" s="44">
        <v>231395.141214</v>
      </c>
      <c r="J60" s="74">
        <v>0.57484500000000005</v>
      </c>
      <c r="K60" s="44">
        <v>10446</v>
      </c>
      <c r="L60" s="44">
        <v>220381.220371</v>
      </c>
      <c r="M60" s="66">
        <v>0.478269</v>
      </c>
      <c r="N60" s="43">
        <v>0</v>
      </c>
      <c r="O60" s="44">
        <v>0</v>
      </c>
      <c r="P60" s="74">
        <v>0</v>
      </c>
    </row>
    <row r="61" spans="1:16" ht="15" customHeight="1" x14ac:dyDescent="0.2">
      <c r="A61" s="120"/>
      <c r="B61" s="123"/>
      <c r="C61" s="84" t="s">
        <v>51</v>
      </c>
      <c r="D61" s="44">
        <v>15890</v>
      </c>
      <c r="E61" s="53">
        <v>1</v>
      </c>
      <c r="F61" s="44">
        <v>252938.15808699999</v>
      </c>
      <c r="G61" s="66">
        <v>0.79534300000000002</v>
      </c>
      <c r="H61" s="43">
        <v>5803</v>
      </c>
      <c r="I61" s="44">
        <v>251544.462692</v>
      </c>
      <c r="J61" s="74">
        <v>0.716526</v>
      </c>
      <c r="K61" s="44">
        <v>10087</v>
      </c>
      <c r="L61" s="44">
        <v>253739.94398700001</v>
      </c>
      <c r="M61" s="66">
        <v>0.84068600000000004</v>
      </c>
      <c r="N61" s="43">
        <v>0</v>
      </c>
      <c r="O61" s="44">
        <v>0</v>
      </c>
      <c r="P61" s="74">
        <v>0</v>
      </c>
    </row>
    <row r="62" spans="1:16" s="3" customFormat="1" ht="15" customHeight="1" x14ac:dyDescent="0.2">
      <c r="A62" s="120"/>
      <c r="B62" s="123"/>
      <c r="C62" s="84" t="s">
        <v>52</v>
      </c>
      <c r="D62" s="35">
        <v>13887</v>
      </c>
      <c r="E62" s="55">
        <v>1</v>
      </c>
      <c r="F62" s="35">
        <v>266356.65824199998</v>
      </c>
      <c r="G62" s="68">
        <v>0.96291499999999997</v>
      </c>
      <c r="H62" s="43">
        <v>5062</v>
      </c>
      <c r="I62" s="44">
        <v>247714.025089</v>
      </c>
      <c r="J62" s="74">
        <v>0.70643999999999996</v>
      </c>
      <c r="K62" s="35">
        <v>8825</v>
      </c>
      <c r="L62" s="35">
        <v>277050.03036799998</v>
      </c>
      <c r="M62" s="68">
        <v>1.110028</v>
      </c>
      <c r="N62" s="43">
        <v>0</v>
      </c>
      <c r="O62" s="44">
        <v>0</v>
      </c>
      <c r="P62" s="74">
        <v>0</v>
      </c>
    </row>
    <row r="63" spans="1:16" ht="15" customHeight="1" x14ac:dyDescent="0.2">
      <c r="A63" s="120"/>
      <c r="B63" s="123"/>
      <c r="C63" s="84" t="s">
        <v>53</v>
      </c>
      <c r="D63" s="44">
        <v>12086</v>
      </c>
      <c r="E63" s="53">
        <v>1</v>
      </c>
      <c r="F63" s="44">
        <v>272661.47567399999</v>
      </c>
      <c r="G63" s="66">
        <v>1.0095149999999999</v>
      </c>
      <c r="H63" s="43">
        <v>4394</v>
      </c>
      <c r="I63" s="44">
        <v>244560.54824800001</v>
      </c>
      <c r="J63" s="74">
        <v>0.65293599999999996</v>
      </c>
      <c r="K63" s="44">
        <v>7692</v>
      </c>
      <c r="L63" s="44">
        <v>288713.92953700002</v>
      </c>
      <c r="M63" s="66">
        <v>1.213209</v>
      </c>
      <c r="N63" s="43">
        <v>0</v>
      </c>
      <c r="O63" s="44">
        <v>0</v>
      </c>
      <c r="P63" s="74">
        <v>0</v>
      </c>
    </row>
    <row r="64" spans="1:16" ht="15" customHeight="1" x14ac:dyDescent="0.2">
      <c r="A64" s="120"/>
      <c r="B64" s="123"/>
      <c r="C64" s="84" t="s">
        <v>54</v>
      </c>
      <c r="D64" s="44">
        <v>10283</v>
      </c>
      <c r="E64" s="53">
        <v>1</v>
      </c>
      <c r="F64" s="44">
        <v>266825.20645699999</v>
      </c>
      <c r="G64" s="66">
        <v>0.85976900000000001</v>
      </c>
      <c r="H64" s="43">
        <v>3794</v>
      </c>
      <c r="I64" s="44">
        <v>231185.99499199999</v>
      </c>
      <c r="J64" s="74">
        <v>0.46257199999999998</v>
      </c>
      <c r="K64" s="44">
        <v>6489</v>
      </c>
      <c r="L64" s="44">
        <v>287662.80366799998</v>
      </c>
      <c r="M64" s="66">
        <v>1.0920019999999999</v>
      </c>
      <c r="N64" s="43">
        <v>0</v>
      </c>
      <c r="O64" s="44">
        <v>0</v>
      </c>
      <c r="P64" s="74">
        <v>0</v>
      </c>
    </row>
    <row r="65" spans="1:16" ht="15" customHeight="1" x14ac:dyDescent="0.2">
      <c r="A65" s="120"/>
      <c r="B65" s="123"/>
      <c r="C65" s="84" t="s">
        <v>55</v>
      </c>
      <c r="D65" s="44">
        <v>8745</v>
      </c>
      <c r="E65" s="53">
        <v>1</v>
      </c>
      <c r="F65" s="44">
        <v>267628.34488300001</v>
      </c>
      <c r="G65" s="66">
        <v>0.64802700000000002</v>
      </c>
      <c r="H65" s="43">
        <v>3251</v>
      </c>
      <c r="I65" s="44">
        <v>232842.16794799999</v>
      </c>
      <c r="J65" s="74">
        <v>0.26053500000000002</v>
      </c>
      <c r="K65" s="44">
        <v>5494</v>
      </c>
      <c r="L65" s="44">
        <v>288212.593375</v>
      </c>
      <c r="M65" s="66">
        <v>0.87732100000000002</v>
      </c>
      <c r="N65" s="43">
        <v>0</v>
      </c>
      <c r="O65" s="44">
        <v>0</v>
      </c>
      <c r="P65" s="74">
        <v>0</v>
      </c>
    </row>
    <row r="66" spans="1:16" s="3" customFormat="1" ht="15" customHeight="1" x14ac:dyDescent="0.2">
      <c r="A66" s="120"/>
      <c r="B66" s="123"/>
      <c r="C66" s="84" t="s">
        <v>56</v>
      </c>
      <c r="D66" s="35">
        <v>20583</v>
      </c>
      <c r="E66" s="55">
        <v>1</v>
      </c>
      <c r="F66" s="35">
        <v>261668.71340400001</v>
      </c>
      <c r="G66" s="68">
        <v>0.39843600000000001</v>
      </c>
      <c r="H66" s="43">
        <v>8615</v>
      </c>
      <c r="I66" s="44">
        <v>209061.55890900001</v>
      </c>
      <c r="J66" s="74">
        <v>8.3574999999999997E-2</v>
      </c>
      <c r="K66" s="35">
        <v>11968</v>
      </c>
      <c r="L66" s="35">
        <v>299537.24916399998</v>
      </c>
      <c r="M66" s="68">
        <v>0.62508399999999997</v>
      </c>
      <c r="N66" s="43">
        <v>0</v>
      </c>
      <c r="O66" s="44">
        <v>0</v>
      </c>
      <c r="P66" s="74">
        <v>0</v>
      </c>
    </row>
    <row r="67" spans="1:16" s="3" customFormat="1" ht="15" customHeight="1" x14ac:dyDescent="0.2">
      <c r="A67" s="121"/>
      <c r="B67" s="124"/>
      <c r="C67" s="85" t="s">
        <v>9</v>
      </c>
      <c r="D67" s="46">
        <v>115464</v>
      </c>
      <c r="E67" s="54">
        <v>1</v>
      </c>
      <c r="F67" s="46">
        <v>246234.33251899999</v>
      </c>
      <c r="G67" s="67">
        <v>0.63475199999999998</v>
      </c>
      <c r="H67" s="87">
        <v>44540</v>
      </c>
      <c r="I67" s="46">
        <v>225794.29009900001</v>
      </c>
      <c r="J67" s="75">
        <v>0.43576599999999999</v>
      </c>
      <c r="K67" s="46">
        <v>70924</v>
      </c>
      <c r="L67" s="46">
        <v>259070.60076999999</v>
      </c>
      <c r="M67" s="67">
        <v>0.75971500000000003</v>
      </c>
      <c r="N67" s="87">
        <v>0</v>
      </c>
      <c r="O67" s="46">
        <v>0</v>
      </c>
      <c r="P67" s="75">
        <v>0</v>
      </c>
    </row>
    <row r="68" spans="1:16" s="3" customFormat="1" ht="15" customHeight="1" x14ac:dyDescent="0.2">
      <c r="A68" s="78"/>
      <c r="B68" s="79"/>
      <c r="C68" s="81"/>
      <c r="D68" s="45"/>
      <c r="E68" s="76"/>
      <c r="F68" s="45"/>
      <c r="G68" s="77"/>
      <c r="H68" s="45"/>
      <c r="I68" s="45"/>
      <c r="J68" s="77"/>
      <c r="K68" s="45"/>
      <c r="L68" s="45"/>
      <c r="M68" s="77"/>
      <c r="N68" s="45"/>
      <c r="O68" s="45"/>
      <c r="P68" s="77"/>
    </row>
    <row r="69" spans="1:16" s="37" customFormat="1" ht="15" customHeight="1" x14ac:dyDescent="0.2">
      <c r="A69" s="38" t="s">
        <v>2</v>
      </c>
      <c r="C69" s="82"/>
      <c r="D69" s="86">
        <f>+Nacional!D69</f>
        <v>46105</v>
      </c>
      <c r="F69" s="60"/>
      <c r="G69" s="69"/>
      <c r="H69" s="60"/>
      <c r="I69" s="60"/>
      <c r="J69" s="69"/>
      <c r="K69" s="60"/>
      <c r="L69" s="60"/>
      <c r="M69" s="69"/>
      <c r="N69" s="60"/>
      <c r="O69" s="60"/>
      <c r="P69" s="69"/>
    </row>
    <row r="70" spans="1:16" ht="15" customHeight="1" x14ac:dyDescent="0.2">
      <c r="A70" s="47"/>
      <c r="B70" s="24"/>
      <c r="C70" s="83"/>
      <c r="D70" s="61"/>
      <c r="E70" s="56"/>
      <c r="F70" s="61"/>
      <c r="G70" s="70"/>
      <c r="H70" s="61"/>
      <c r="I70" s="61"/>
      <c r="J70" s="70"/>
      <c r="K70" s="61"/>
      <c r="L70" s="61"/>
      <c r="M70" s="70"/>
      <c r="N70" s="61"/>
      <c r="O70" s="61"/>
      <c r="P70" s="70"/>
    </row>
    <row r="71" spans="1:16" ht="15" customHeight="1" x14ac:dyDescent="0.2">
      <c r="A71" s="48"/>
      <c r="C71" s="23"/>
      <c r="D71" s="35"/>
      <c r="E71" s="55"/>
      <c r="F71" s="35"/>
      <c r="G71" s="68"/>
      <c r="H71" s="35"/>
      <c r="I71" s="35"/>
      <c r="J71" s="68"/>
      <c r="K71" s="35"/>
      <c r="L71" s="35"/>
      <c r="M71" s="68"/>
      <c r="N71" s="35"/>
      <c r="O71" s="35"/>
      <c r="P71" s="68"/>
    </row>
    <row r="72" spans="1:16" ht="15" customHeight="1" x14ac:dyDescent="0.2">
      <c r="A72" s="48"/>
      <c r="C72" s="23"/>
      <c r="D72" s="35"/>
      <c r="E72" s="55"/>
      <c r="F72" s="35"/>
      <c r="G72" s="68"/>
      <c r="H72" s="35"/>
      <c r="I72" s="35"/>
      <c r="J72" s="68"/>
      <c r="K72" s="35"/>
      <c r="L72" s="35"/>
      <c r="M72" s="68"/>
      <c r="N72" s="35"/>
      <c r="O72" s="35"/>
      <c r="P72" s="68"/>
    </row>
    <row r="73" spans="1:16" ht="15" customHeight="1" x14ac:dyDescent="0.2">
      <c r="A73" s="48"/>
      <c r="C73" s="23"/>
      <c r="D73" s="35"/>
      <c r="E73" s="55"/>
      <c r="F73" s="35"/>
      <c r="G73" s="68"/>
      <c r="H73" s="35"/>
      <c r="I73" s="35"/>
      <c r="J73" s="68"/>
      <c r="K73" s="35"/>
      <c r="L73" s="35"/>
      <c r="M73" s="68"/>
      <c r="N73" s="35"/>
      <c r="O73" s="35"/>
      <c r="P73" s="68"/>
    </row>
    <row r="74" spans="1:16" ht="15" customHeight="1" x14ac:dyDescent="0.2">
      <c r="A74" s="48"/>
      <c r="C74" s="23"/>
      <c r="D74" s="35"/>
      <c r="E74" s="55"/>
      <c r="F74" s="35"/>
      <c r="G74" s="68"/>
      <c r="H74" s="35"/>
      <c r="I74" s="35"/>
      <c r="J74" s="68"/>
      <c r="K74" s="35"/>
      <c r="L74" s="35"/>
      <c r="M74" s="68"/>
      <c r="N74" s="35"/>
      <c r="O74" s="35"/>
      <c r="P74" s="68"/>
    </row>
    <row r="75" spans="1:16" ht="15" customHeight="1" x14ac:dyDescent="0.2">
      <c r="A75" s="48"/>
      <c r="C75" s="23"/>
      <c r="D75" s="35"/>
      <c r="E75" s="55"/>
      <c r="F75" s="35"/>
      <c r="G75" s="68"/>
      <c r="H75" s="35"/>
      <c r="I75" s="35"/>
      <c r="J75" s="68"/>
      <c r="K75" s="35"/>
      <c r="L75" s="35"/>
      <c r="M75" s="68"/>
      <c r="N75" s="35"/>
      <c r="O75" s="35"/>
      <c r="P75" s="68"/>
    </row>
    <row r="76" spans="1:16" ht="15" customHeight="1" x14ac:dyDescent="0.2">
      <c r="A76" s="48"/>
      <c r="C76" s="23"/>
      <c r="D76" s="35"/>
      <c r="E76" s="55"/>
      <c r="F76" s="35"/>
      <c r="G76" s="68"/>
      <c r="H76" s="35"/>
      <c r="I76" s="35"/>
      <c r="J76" s="68"/>
      <c r="K76" s="35"/>
      <c r="L76" s="35"/>
      <c r="M76" s="68"/>
      <c r="N76" s="35"/>
      <c r="O76" s="35"/>
      <c r="P76" s="68"/>
    </row>
    <row r="77" spans="1:16" ht="15" customHeight="1" x14ac:dyDescent="0.2">
      <c r="A77" s="48"/>
      <c r="C77" s="23"/>
      <c r="D77" s="35"/>
      <c r="E77" s="55"/>
      <c r="F77" s="35"/>
      <c r="G77" s="68"/>
      <c r="H77" s="35"/>
      <c r="I77" s="35"/>
      <c r="J77" s="68"/>
      <c r="K77" s="35"/>
      <c r="L77" s="35"/>
      <c r="M77" s="68"/>
      <c r="N77" s="35"/>
      <c r="O77" s="35"/>
      <c r="P77" s="68"/>
    </row>
    <row r="78" spans="1:16" ht="15" customHeight="1" x14ac:dyDescent="0.2">
      <c r="A78" s="48"/>
      <c r="C78" s="23"/>
      <c r="D78" s="35"/>
      <c r="E78" s="55"/>
      <c r="F78" s="35"/>
      <c r="G78" s="68"/>
      <c r="H78" s="35"/>
      <c r="I78" s="35"/>
      <c r="J78" s="68"/>
      <c r="K78" s="35"/>
      <c r="L78" s="35"/>
      <c r="M78" s="68"/>
      <c r="N78" s="35"/>
      <c r="O78" s="35"/>
      <c r="P78" s="68"/>
    </row>
    <row r="79" spans="1:16" ht="15" customHeight="1" x14ac:dyDescent="0.2">
      <c r="A79" s="48"/>
      <c r="C79" s="23"/>
      <c r="D79" s="35"/>
      <c r="E79" s="55"/>
      <c r="F79" s="35"/>
      <c r="G79" s="68"/>
      <c r="H79" s="35"/>
      <c r="I79" s="35"/>
      <c r="J79" s="68"/>
      <c r="K79" s="35"/>
      <c r="L79" s="35"/>
      <c r="M79" s="68"/>
      <c r="N79" s="35"/>
      <c r="O79" s="35"/>
      <c r="P79" s="68"/>
    </row>
    <row r="80" spans="1:16" ht="15" customHeight="1" x14ac:dyDescent="0.2">
      <c r="A80" s="48"/>
      <c r="C80" s="23"/>
      <c r="D80" s="35"/>
      <c r="E80" s="55"/>
      <c r="F80" s="35"/>
      <c r="G80" s="68"/>
      <c r="H80" s="35"/>
      <c r="I80" s="35"/>
      <c r="J80" s="68"/>
      <c r="K80" s="35"/>
      <c r="L80" s="35"/>
      <c r="M80" s="68"/>
      <c r="N80" s="35"/>
      <c r="O80" s="35"/>
      <c r="P80" s="68"/>
    </row>
    <row r="81" spans="1:16" ht="15" customHeight="1" x14ac:dyDescent="0.2">
      <c r="A81" s="48"/>
      <c r="C81" s="23"/>
      <c r="D81" s="35"/>
      <c r="E81" s="55"/>
      <c r="F81" s="35"/>
      <c r="G81" s="68"/>
      <c r="H81" s="35"/>
      <c r="I81" s="35"/>
      <c r="J81" s="68"/>
      <c r="K81" s="35"/>
      <c r="L81" s="35"/>
      <c r="M81" s="68"/>
      <c r="N81" s="35"/>
      <c r="O81" s="35"/>
      <c r="P81" s="68"/>
    </row>
    <row r="82" spans="1:16" ht="15" customHeight="1" x14ac:dyDescent="0.2">
      <c r="A82" s="48"/>
      <c r="C82" s="23"/>
      <c r="D82" s="35"/>
      <c r="E82" s="55"/>
      <c r="F82" s="35"/>
      <c r="G82" s="68"/>
      <c r="H82" s="35"/>
      <c r="I82" s="35"/>
      <c r="J82" s="68"/>
      <c r="K82" s="35"/>
      <c r="L82" s="35"/>
      <c r="M82" s="68"/>
      <c r="N82" s="35"/>
      <c r="O82" s="35"/>
      <c r="P82" s="68"/>
    </row>
    <row r="83" spans="1:16" ht="15" customHeight="1" x14ac:dyDescent="0.2">
      <c r="A83" s="48"/>
      <c r="C83" s="23"/>
      <c r="D83" s="35"/>
      <c r="E83" s="55"/>
      <c r="F83" s="35"/>
      <c r="G83" s="68"/>
      <c r="H83" s="35"/>
      <c r="I83" s="35"/>
      <c r="J83" s="68"/>
      <c r="K83" s="35"/>
      <c r="L83" s="35"/>
      <c r="M83" s="68"/>
      <c r="N83" s="35"/>
      <c r="O83" s="35"/>
      <c r="P83" s="68"/>
    </row>
    <row r="84" spans="1:16" ht="15" customHeight="1" x14ac:dyDescent="0.2">
      <c r="A84" s="48"/>
      <c r="C84" s="23"/>
      <c r="D84" s="35"/>
      <c r="E84" s="55"/>
      <c r="F84" s="35"/>
      <c r="G84" s="68"/>
      <c r="H84" s="35"/>
      <c r="I84" s="35"/>
      <c r="J84" s="68"/>
      <c r="K84" s="35"/>
      <c r="L84" s="35"/>
      <c r="M84" s="68"/>
      <c r="N84" s="35"/>
      <c r="O84" s="35"/>
      <c r="P84" s="68"/>
    </row>
    <row r="85" spans="1:16" ht="15" customHeight="1" x14ac:dyDescent="0.2">
      <c r="A85" s="48"/>
      <c r="C85" s="23"/>
      <c r="D85" s="35"/>
      <c r="E85" s="55"/>
      <c r="F85" s="35"/>
      <c r="G85" s="68"/>
      <c r="H85" s="35"/>
      <c r="I85" s="35"/>
      <c r="J85" s="68"/>
      <c r="K85" s="35"/>
      <c r="L85" s="35"/>
      <c r="M85" s="68"/>
      <c r="N85" s="35"/>
      <c r="O85" s="35"/>
      <c r="P85" s="68"/>
    </row>
    <row r="86" spans="1:16" ht="15" customHeight="1" x14ac:dyDescent="0.2">
      <c r="A86" s="48"/>
      <c r="C86" s="23"/>
      <c r="D86" s="35"/>
      <c r="E86" s="55"/>
      <c r="F86" s="35"/>
      <c r="G86" s="68"/>
      <c r="H86" s="35"/>
      <c r="I86" s="35"/>
      <c r="J86" s="68"/>
      <c r="K86" s="35"/>
      <c r="L86" s="35"/>
      <c r="M86" s="68"/>
      <c r="N86" s="35"/>
      <c r="O86" s="35"/>
      <c r="P86" s="68"/>
    </row>
    <row r="87" spans="1:16" ht="15" customHeight="1" x14ac:dyDescent="0.2">
      <c r="A87" s="48"/>
      <c r="C87" s="23"/>
      <c r="D87" s="35"/>
      <c r="E87" s="55"/>
      <c r="F87" s="35"/>
      <c r="G87" s="68"/>
      <c r="H87" s="35"/>
      <c r="I87" s="35"/>
      <c r="J87" s="68"/>
      <c r="K87" s="35"/>
      <c r="L87" s="35"/>
      <c r="M87" s="68"/>
      <c r="N87" s="35"/>
      <c r="O87" s="35"/>
      <c r="P87" s="68"/>
    </row>
    <row r="88" spans="1:16" ht="15" customHeight="1" x14ac:dyDescent="0.2">
      <c r="A88" s="48"/>
      <c r="C88" s="23"/>
      <c r="D88" s="35"/>
      <c r="E88" s="55"/>
      <c r="F88" s="35"/>
      <c r="G88" s="68"/>
      <c r="H88" s="35"/>
      <c r="I88" s="35"/>
      <c r="J88" s="68"/>
      <c r="K88" s="35"/>
      <c r="L88" s="35"/>
      <c r="M88" s="68"/>
      <c r="N88" s="35"/>
      <c r="O88" s="35"/>
      <c r="P88" s="68"/>
    </row>
    <row r="89" spans="1:16" ht="15" customHeight="1" x14ac:dyDescent="0.2">
      <c r="A89" s="48"/>
      <c r="C89" s="23"/>
      <c r="D89" s="35"/>
      <c r="E89" s="55"/>
      <c r="F89" s="35"/>
      <c r="G89" s="68"/>
      <c r="H89" s="35"/>
      <c r="I89" s="35"/>
      <c r="J89" s="68"/>
      <c r="K89" s="35"/>
      <c r="L89" s="35"/>
      <c r="M89" s="68"/>
      <c r="N89" s="35"/>
      <c r="O89" s="35"/>
      <c r="P89" s="68"/>
    </row>
    <row r="90" spans="1:16" ht="15" customHeight="1" x14ac:dyDescent="0.2">
      <c r="A90" s="48"/>
      <c r="C90" s="23"/>
      <c r="D90" s="35"/>
      <c r="E90" s="55"/>
      <c r="F90" s="35"/>
      <c r="G90" s="68"/>
      <c r="H90" s="35"/>
      <c r="I90" s="35"/>
      <c r="J90" s="68"/>
      <c r="K90" s="35"/>
      <c r="L90" s="35"/>
      <c r="M90" s="68"/>
      <c r="N90" s="35"/>
      <c r="O90" s="35"/>
      <c r="P90" s="68"/>
    </row>
    <row r="91" spans="1:16" ht="15" customHeight="1" x14ac:dyDescent="0.2">
      <c r="A91" s="48"/>
      <c r="C91" s="23"/>
      <c r="D91" s="35"/>
      <c r="E91" s="55"/>
      <c r="F91" s="35"/>
      <c r="G91" s="68"/>
      <c r="H91" s="35"/>
      <c r="I91" s="35"/>
      <c r="J91" s="68"/>
      <c r="K91" s="35"/>
      <c r="L91" s="35"/>
      <c r="M91" s="68"/>
      <c r="N91" s="35"/>
      <c r="O91" s="35"/>
      <c r="P91" s="68"/>
    </row>
    <row r="92" spans="1:16" ht="15" customHeight="1" x14ac:dyDescent="0.2">
      <c r="A92" s="48"/>
      <c r="C92" s="23"/>
      <c r="D92" s="35"/>
      <c r="E92" s="55"/>
      <c r="F92" s="35"/>
      <c r="G92" s="68"/>
      <c r="H92" s="35"/>
      <c r="I92" s="35"/>
      <c r="J92" s="68"/>
      <c r="K92" s="35"/>
      <c r="L92" s="35"/>
      <c r="M92" s="68"/>
      <c r="N92" s="35"/>
      <c r="O92" s="35"/>
      <c r="P92" s="68"/>
    </row>
    <row r="93" spans="1:16" ht="15" customHeight="1" x14ac:dyDescent="0.2">
      <c r="A93" s="48"/>
      <c r="C93" s="23"/>
      <c r="D93" s="35"/>
      <c r="E93" s="55"/>
      <c r="F93" s="35"/>
      <c r="G93" s="68"/>
      <c r="H93" s="35"/>
      <c r="I93" s="35"/>
      <c r="J93" s="68"/>
      <c r="K93" s="35"/>
      <c r="L93" s="35"/>
      <c r="M93" s="68"/>
      <c r="N93" s="35"/>
      <c r="O93" s="35"/>
      <c r="P93" s="68"/>
    </row>
    <row r="94" spans="1:16" ht="15" customHeight="1" x14ac:dyDescent="0.2">
      <c r="A94" s="48"/>
      <c r="C94" s="23"/>
      <c r="D94" s="35"/>
      <c r="E94" s="55"/>
      <c r="F94" s="35"/>
      <c r="G94" s="68"/>
      <c r="H94" s="35"/>
      <c r="I94" s="35"/>
      <c r="J94" s="68"/>
      <c r="K94" s="35"/>
      <c r="L94" s="35"/>
      <c r="M94" s="68"/>
      <c r="N94" s="35"/>
      <c r="O94" s="35"/>
      <c r="P94" s="68"/>
    </row>
    <row r="95" spans="1:16" ht="15" customHeight="1" x14ac:dyDescent="0.2">
      <c r="A95" s="48"/>
      <c r="C95" s="23"/>
      <c r="D95" s="35"/>
      <c r="E95" s="55"/>
      <c r="F95" s="35"/>
      <c r="G95" s="68"/>
      <c r="H95" s="35"/>
      <c r="I95" s="35"/>
      <c r="J95" s="68"/>
      <c r="K95" s="35"/>
      <c r="L95" s="35"/>
      <c r="M95" s="68"/>
      <c r="N95" s="35"/>
      <c r="O95" s="35"/>
      <c r="P95" s="68"/>
    </row>
  </sheetData>
  <mergeCells count="19">
    <mergeCell ref="A44:A55"/>
    <mergeCell ref="B44:B55"/>
    <mergeCell ref="A56:A67"/>
    <mergeCell ref="B56:B67"/>
    <mergeCell ref="A8:A19"/>
    <mergeCell ref="B8:B19"/>
    <mergeCell ref="A20:A31"/>
    <mergeCell ref="B20:B31"/>
    <mergeCell ref="A32:A43"/>
    <mergeCell ref="B32:B43"/>
    <mergeCell ref="A2:P2"/>
    <mergeCell ref="A3:P3"/>
    <mergeCell ref="A6:A7"/>
    <mergeCell ref="B6:B7"/>
    <mergeCell ref="C6:C7"/>
    <mergeCell ref="D6:G6"/>
    <mergeCell ref="H6:J6"/>
    <mergeCell ref="K6:M6"/>
    <mergeCell ref="N6:P6"/>
  </mergeCells>
  <conditionalFormatting sqref="D8:D19">
    <cfRule type="cellIs" dxfId="400" priority="30" operator="notEqual">
      <formula>H8+K8+N8</formula>
    </cfRule>
  </conditionalFormatting>
  <conditionalFormatting sqref="D20:D30">
    <cfRule type="cellIs" dxfId="399" priority="29" operator="notEqual">
      <formula>H20+K20+N20</formula>
    </cfRule>
  </conditionalFormatting>
  <conditionalFormatting sqref="D32:D42">
    <cfRule type="cellIs" dxfId="398" priority="28" operator="notEqual">
      <formula>H32+K32+N32</formula>
    </cfRule>
  </conditionalFormatting>
  <conditionalFormatting sqref="D44:D54">
    <cfRule type="cellIs" dxfId="397" priority="27" operator="notEqual">
      <formula>H44+K44+N44</formula>
    </cfRule>
  </conditionalFormatting>
  <conditionalFormatting sqref="D56:D66">
    <cfRule type="cellIs" dxfId="396" priority="26" operator="notEqual">
      <formula>H56+K56+N56</formula>
    </cfRule>
  </conditionalFormatting>
  <conditionalFormatting sqref="D19">
    <cfRule type="cellIs" dxfId="395" priority="25" operator="notEqual">
      <formula>SUM(D8:D18)</formula>
    </cfRule>
  </conditionalFormatting>
  <conditionalFormatting sqref="D31">
    <cfRule type="cellIs" dxfId="394" priority="24" operator="notEqual">
      <formula>H31+K31+N31</formula>
    </cfRule>
  </conditionalFormatting>
  <conditionalFormatting sqref="D31">
    <cfRule type="cellIs" dxfId="393" priority="23" operator="notEqual">
      <formula>SUM(D20:D30)</formula>
    </cfRule>
  </conditionalFormatting>
  <conditionalFormatting sqref="D43">
    <cfRule type="cellIs" dxfId="392" priority="22" operator="notEqual">
      <formula>H43+K43+N43</formula>
    </cfRule>
  </conditionalFormatting>
  <conditionalFormatting sqref="D43">
    <cfRule type="cellIs" dxfId="391" priority="21" operator="notEqual">
      <formula>SUM(D32:D42)</formula>
    </cfRule>
  </conditionalFormatting>
  <conditionalFormatting sqref="D55">
    <cfRule type="cellIs" dxfId="390" priority="20" operator="notEqual">
      <formula>H55+K55+N55</formula>
    </cfRule>
  </conditionalFormatting>
  <conditionalFormatting sqref="D55">
    <cfRule type="cellIs" dxfId="389" priority="19" operator="notEqual">
      <formula>SUM(D44:D54)</formula>
    </cfRule>
  </conditionalFormatting>
  <conditionalFormatting sqref="D67">
    <cfRule type="cellIs" dxfId="388" priority="18" operator="notEqual">
      <formula>H67+K67+N67</formula>
    </cfRule>
  </conditionalFormatting>
  <conditionalFormatting sqref="D67">
    <cfRule type="cellIs" dxfId="387" priority="17" operator="notEqual">
      <formula>SUM(D56:D66)</formula>
    </cfRule>
  </conditionalFormatting>
  <conditionalFormatting sqref="H19">
    <cfRule type="cellIs" dxfId="386" priority="16" operator="notEqual">
      <formula>SUM(H8:H18)</formula>
    </cfRule>
  </conditionalFormatting>
  <conditionalFormatting sqref="K19">
    <cfRule type="cellIs" dxfId="385" priority="15" operator="notEqual">
      <formula>SUM(K8:K18)</formula>
    </cfRule>
  </conditionalFormatting>
  <conditionalFormatting sqref="N19">
    <cfRule type="cellIs" dxfId="384" priority="14" operator="notEqual">
      <formula>SUM(N8:N18)</formula>
    </cfRule>
  </conditionalFormatting>
  <conditionalFormatting sqref="H31">
    <cfRule type="cellIs" dxfId="383" priority="13" operator="notEqual">
      <formula>SUM(H20:H30)</formula>
    </cfRule>
  </conditionalFormatting>
  <conditionalFormatting sqref="K31">
    <cfRule type="cellIs" dxfId="382" priority="12" operator="notEqual">
      <formula>SUM(K20:K30)</formula>
    </cfRule>
  </conditionalFormatting>
  <conditionalFormatting sqref="N31">
    <cfRule type="cellIs" dxfId="381" priority="11" operator="notEqual">
      <formula>SUM(N20:N30)</formula>
    </cfRule>
  </conditionalFormatting>
  <conditionalFormatting sqref="H43">
    <cfRule type="cellIs" dxfId="380" priority="10" operator="notEqual">
      <formula>SUM(H32:H42)</formula>
    </cfRule>
  </conditionalFormatting>
  <conditionalFormatting sqref="K43">
    <cfRule type="cellIs" dxfId="379" priority="9" operator="notEqual">
      <formula>SUM(K32:K42)</formula>
    </cfRule>
  </conditionalFormatting>
  <conditionalFormatting sqref="N43">
    <cfRule type="cellIs" dxfId="378" priority="8" operator="notEqual">
      <formula>SUM(N32:N42)</formula>
    </cfRule>
  </conditionalFormatting>
  <conditionalFormatting sqref="H55">
    <cfRule type="cellIs" dxfId="377" priority="7" operator="notEqual">
      <formula>SUM(H44:H54)</formula>
    </cfRule>
  </conditionalFormatting>
  <conditionalFormatting sqref="K55">
    <cfRule type="cellIs" dxfId="376" priority="6" operator="notEqual">
      <formula>SUM(K44:K54)</formula>
    </cfRule>
  </conditionalFormatting>
  <conditionalFormatting sqref="N55">
    <cfRule type="cellIs" dxfId="375" priority="5" operator="notEqual">
      <formula>SUM(N44:N54)</formula>
    </cfRule>
  </conditionalFormatting>
  <conditionalFormatting sqref="H67">
    <cfRule type="cellIs" dxfId="374" priority="4" operator="notEqual">
      <formula>SUM(H56:H66)</formula>
    </cfRule>
  </conditionalFormatting>
  <conditionalFormatting sqref="K67">
    <cfRule type="cellIs" dxfId="373" priority="3" operator="notEqual">
      <formula>SUM(K56:K66)</formula>
    </cfRule>
  </conditionalFormatting>
  <conditionalFormatting sqref="N67">
    <cfRule type="cellIs" dxfId="372" priority="2" operator="notEqual">
      <formula>SUM(N56:N66)</formula>
    </cfRule>
  </conditionalFormatting>
  <conditionalFormatting sqref="D32:D43">
    <cfRule type="cellIs" dxfId="371" priority="1" operator="notEqual">
      <formula>D20-D8</formula>
    </cfRule>
  </conditionalFormatting>
  <printOptions horizontalCentered="1"/>
  <pageMargins left="0.31496062992125984" right="0.31496062992125984" top="0.74803149606299213" bottom="0.74803149606299213" header="0.31496062992125984" footer="0.31496062992125984"/>
  <pageSetup scale="66" fitToHeight="0" orientation="landscape" r:id="rId1"/>
  <rowBreaks count="1" manualBreakCount="1">
    <brk id="4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41</vt:i4>
      </vt:variant>
    </vt:vector>
  </HeadingPairs>
  <TitlesOfParts>
    <vt:vector size="63" baseType="lpstr">
      <vt:lpstr>Indice</vt:lpstr>
      <vt:lpstr>Notas</vt:lpstr>
      <vt:lpstr>Nacional</vt:lpstr>
      <vt:lpstr>XV</vt:lpstr>
      <vt:lpstr>I</vt:lpstr>
      <vt:lpstr>II</vt:lpstr>
      <vt:lpstr>III</vt:lpstr>
      <vt:lpstr>IV</vt:lpstr>
      <vt:lpstr>V</vt:lpstr>
      <vt:lpstr>VI</vt:lpstr>
      <vt:lpstr>VII</vt:lpstr>
      <vt:lpstr>XVI</vt:lpstr>
      <vt:lpstr>VIII</vt:lpstr>
      <vt:lpstr>IX</vt:lpstr>
      <vt:lpstr>XIV</vt:lpstr>
      <vt:lpstr>X</vt:lpstr>
      <vt:lpstr>XI</vt:lpstr>
      <vt:lpstr>XII</vt:lpstr>
      <vt:lpstr>RM</vt:lpstr>
      <vt:lpstr>SI</vt:lpstr>
      <vt:lpstr>Ficha Metadatos</vt:lpstr>
      <vt:lpstr>Total</vt:lpstr>
      <vt:lpstr>'Ficha Metadatos'!Área_de_impresión</vt:lpstr>
      <vt:lpstr>I!Área_de_impresión</vt:lpstr>
      <vt:lpstr>II!Área_de_impresión</vt:lpstr>
      <vt:lpstr>III!Área_de_impresión</vt:lpstr>
      <vt:lpstr>Indice!Área_de_impresión</vt:lpstr>
      <vt:lpstr>IV!Área_de_impresión</vt:lpstr>
      <vt:lpstr>IX!Área_de_impresión</vt:lpstr>
      <vt:lpstr>Nacional!Área_de_impresión</vt:lpstr>
      <vt:lpstr>Notas!Área_de_impresión</vt:lpstr>
      <vt:lpstr>RM!Área_de_impresión</vt:lpstr>
      <vt:lpstr>SI!Área_de_impresión</vt:lpstr>
      <vt:lpstr>Total!Área_de_impresión</vt:lpstr>
      <vt:lpstr>V!Área_de_impresión</vt:lpstr>
      <vt:lpstr>VI!Área_de_impresión</vt:lpstr>
      <vt:lpstr>VII!Área_de_impresión</vt:lpstr>
      <vt:lpstr>VIII!Área_de_impresión</vt:lpstr>
      <vt:lpstr>X!Área_de_impresión</vt:lpstr>
      <vt:lpstr>XI!Área_de_impresión</vt:lpstr>
      <vt:lpstr>XII!Área_de_impresión</vt:lpstr>
      <vt:lpstr>XIV!Área_de_impresión</vt:lpstr>
      <vt:lpstr>XV!Área_de_impresión</vt:lpstr>
      <vt:lpstr>XVI!Área_de_impresión</vt:lpstr>
      <vt:lpstr>I!Títulos_a_imprimir</vt:lpstr>
      <vt:lpstr>II!Títulos_a_imprimir</vt:lpstr>
      <vt:lpstr>III!Títulos_a_imprimir</vt:lpstr>
      <vt:lpstr>IV!Títulos_a_imprimir</vt:lpstr>
      <vt:lpstr>IX!Títulos_a_imprimir</vt:lpstr>
      <vt:lpstr>Nacional!Títulos_a_imprimir</vt:lpstr>
      <vt:lpstr>RM!Títulos_a_imprimir</vt:lpstr>
      <vt:lpstr>SI!Títulos_a_imprimir</vt:lpstr>
      <vt:lpstr>Total!Títulos_a_imprimir</vt:lpstr>
      <vt:lpstr>V!Títulos_a_imprimir</vt:lpstr>
      <vt:lpstr>VI!Títulos_a_imprimir</vt:lpstr>
      <vt:lpstr>VII!Títulos_a_imprimir</vt:lpstr>
      <vt:lpstr>VIII!Títulos_a_imprimir</vt:lpstr>
      <vt:lpstr>X!Títulos_a_imprimir</vt:lpstr>
      <vt:lpstr>XI!Títulos_a_imprimir</vt:lpstr>
      <vt:lpstr>XII!Títulos_a_imprimir</vt:lpstr>
      <vt:lpstr>XIV!Títulos_a_imprimir</vt:lpstr>
      <vt:lpstr>XV!Títulos_a_imprimir</vt:lpstr>
      <vt:lpstr>XVI!Títulos_a_imprimir</vt:lpstr>
    </vt:vector>
  </TitlesOfParts>
  <Company>Superintendencia de Salud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Estadística Mensual de Movilidad de Cartera de Cotizantes del Sistema Isapre</dc:title>
  <dc:subject>Nivel Regional</dc:subject>
  <dc:creator>Claudia Uribe</dc:creator>
  <cp:lastModifiedBy>Claudia Ester Uribe Alvarado</cp:lastModifiedBy>
  <cp:lastPrinted>2021-03-23T12:42:17Z</cp:lastPrinted>
  <dcterms:created xsi:type="dcterms:W3CDTF">2021-02-08T18:40:03Z</dcterms:created>
  <dcterms:modified xsi:type="dcterms:W3CDTF">2026-03-24T16:12:02Z</dcterms:modified>
</cp:coreProperties>
</file>