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OneDrive - superdesalud.gob.cl\Mis Documentos\LABORAL\Estadisticas\Cartera\2025\Est. Mensual Movilidad\Reportes\"/>
    </mc:Choice>
  </mc:AlternateContent>
  <xr:revisionPtr revIDLastSave="51" documentId="6_{D8D52A64-EAAB-4027-8815-F56BF6B82402}" xr6:coauthVersionLast="36" xr6:coauthVersionMax="36" xr10:uidLastSave="{25552EA9-CC0C-4E5D-AF35-36B9A1B162E3}"/>
  <workbookProtection workbookAlgorithmName="SHA-512" workbookHashValue="/6rXhhrQEc/+1O1OdQ3oN9ooOKLx+LDJ2X8OA7FqeP5RiV5Kym8VCBEmjZsRy9ojlamZRwIIC5SrqUhHoLGXNA==" workbookSaltValue="sXD3NhYWD5RMxlXy5CMwcA==" workbookSpinCount="100000" lockStructure="1"/>
  <bookViews>
    <workbookView xWindow="0" yWindow="0" windowWidth="23040" windowHeight="9810" tabRatio="756" xr2:uid="{00000000-000D-0000-FFFF-FFFF00000000}"/>
  </bookViews>
  <sheets>
    <sheet name="Indice" sheetId="1" r:id="rId1"/>
    <sheet name="Notas" sheetId="5" r:id="rId2"/>
    <sheet name="Nacional" sheetId="22" r:id="rId3"/>
    <sheet name="XV" sheetId="23" r:id="rId4"/>
    <sheet name="I" sheetId="24" r:id="rId5"/>
    <sheet name="II" sheetId="25" r:id="rId6"/>
    <sheet name="III" sheetId="26" r:id="rId7"/>
    <sheet name="IV" sheetId="27" r:id="rId8"/>
    <sheet name="V" sheetId="28" r:id="rId9"/>
    <sheet name="VI" sheetId="29" r:id="rId10"/>
    <sheet name="VII" sheetId="30" r:id="rId11"/>
    <sheet name="XVI" sheetId="31" r:id="rId12"/>
    <sheet name="VIII" sheetId="32" r:id="rId13"/>
    <sheet name="IX" sheetId="33" r:id="rId14"/>
    <sheet name="XIV" sheetId="34" r:id="rId15"/>
    <sheet name="X" sheetId="35" r:id="rId16"/>
    <sheet name="XI" sheetId="36" r:id="rId17"/>
    <sheet name="XII" sheetId="37" r:id="rId18"/>
    <sheet name="RM" sheetId="38" r:id="rId19"/>
    <sheet name="SI" sheetId="39" r:id="rId20"/>
    <sheet name="Ficha Metadatos" sheetId="41" r:id="rId21"/>
    <sheet name="Total" sheetId="40" state="hidden" r:id="rId22"/>
  </sheets>
  <definedNames>
    <definedName name="_xlnm.Print_Area" localSheetId="20">'Ficha Metadatos'!$A$1:$H$21</definedName>
    <definedName name="_xlnm.Print_Area" localSheetId="4">I!$A$1:$P$71</definedName>
    <definedName name="_xlnm.Print_Area" localSheetId="5">II!$A$1:$P$71</definedName>
    <definedName name="_xlnm.Print_Area" localSheetId="6">III!$A$1:$P$71</definedName>
    <definedName name="_xlnm.Print_Area" localSheetId="0">Indice!$A$1:$I$42</definedName>
    <definedName name="_xlnm.Print_Area" localSheetId="7">IV!$A$1:$P$71</definedName>
    <definedName name="_xlnm.Print_Area" localSheetId="13">IX!$A$1:$P$71</definedName>
    <definedName name="_xlnm.Print_Area" localSheetId="2">Nacional!$A$1:$P$71</definedName>
    <definedName name="_xlnm.Print_Area" localSheetId="1">Notas!$A$1:$I$25</definedName>
    <definedName name="_xlnm.Print_Area" localSheetId="18">RM!$A$1:$P$71</definedName>
    <definedName name="_xlnm.Print_Area" localSheetId="19">SI!$A$1:$P$71</definedName>
    <definedName name="_xlnm.Print_Area" localSheetId="21">Total!$A$1:$P$71</definedName>
    <definedName name="_xlnm.Print_Area" localSheetId="8">V!$A$1:$P$71</definedName>
    <definedName name="_xlnm.Print_Area" localSheetId="9">VI!$A$1:$P$71</definedName>
    <definedName name="_xlnm.Print_Area" localSheetId="10">VII!$A$1:$P$71</definedName>
    <definedName name="_xlnm.Print_Area" localSheetId="12">VIII!$A$1:$P$71</definedName>
    <definedName name="_xlnm.Print_Area" localSheetId="15">X!$A$1:$P$71</definedName>
    <definedName name="_xlnm.Print_Area" localSheetId="16">XI!$A$1:$P$71</definedName>
    <definedName name="_xlnm.Print_Area" localSheetId="17">XII!$A$1:$P$71</definedName>
    <definedName name="_xlnm.Print_Area" localSheetId="14">XIV!$A$1:$P$71</definedName>
    <definedName name="_xlnm.Print_Area" localSheetId="3">XV!$A$1:$P$71</definedName>
    <definedName name="_xlnm.Print_Area" localSheetId="11">XVI!$A$1:$P$71</definedName>
    <definedName name="_xlnm.Print_Titles" localSheetId="4">I!$2:$7</definedName>
    <definedName name="_xlnm.Print_Titles" localSheetId="5">II!$2:$7</definedName>
    <definedName name="_xlnm.Print_Titles" localSheetId="6">III!$2:$7</definedName>
    <definedName name="_xlnm.Print_Titles" localSheetId="7">IV!$2:$7</definedName>
    <definedName name="_xlnm.Print_Titles" localSheetId="13">IX!$2:$7</definedName>
    <definedName name="_xlnm.Print_Titles" localSheetId="2">Nacional!$2:$7</definedName>
    <definedName name="_xlnm.Print_Titles" localSheetId="18">RM!$2:$7</definedName>
    <definedName name="_xlnm.Print_Titles" localSheetId="19">SI!$2:$7</definedName>
    <definedName name="_xlnm.Print_Titles" localSheetId="21">Total!$2:$7</definedName>
    <definedName name="_xlnm.Print_Titles" localSheetId="8">V!$2:$7</definedName>
    <definedName name="_xlnm.Print_Titles" localSheetId="9">VI!$2:$7</definedName>
    <definedName name="_xlnm.Print_Titles" localSheetId="10">VII!$2:$7</definedName>
    <definedName name="_xlnm.Print_Titles" localSheetId="12">VIII!$2:$7</definedName>
    <definedName name="_xlnm.Print_Titles" localSheetId="15">X!$2:$7</definedName>
    <definedName name="_xlnm.Print_Titles" localSheetId="16">XI!$2:$7</definedName>
    <definedName name="_xlnm.Print_Titles" localSheetId="17">XII!$2:$7</definedName>
    <definedName name="_xlnm.Print_Titles" localSheetId="14">XIV!$2:$7</definedName>
    <definedName name="_xlnm.Print_Titles" localSheetId="3">XV!$2:$7</definedName>
    <definedName name="_xlnm.Print_Titles" localSheetId="11">XVI!$2:$7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N67" i="40" l="1"/>
  <c r="N66" i="40"/>
  <c r="N65" i="40"/>
  <c r="N64" i="40"/>
  <c r="N63" i="40"/>
  <c r="N62" i="40"/>
  <c r="N61" i="40"/>
  <c r="N60" i="40"/>
  <c r="N59" i="40"/>
  <c r="N58" i="40"/>
  <c r="N57" i="40"/>
  <c r="N56" i="40"/>
  <c r="N55" i="40"/>
  <c r="N54" i="40"/>
  <c r="N53" i="40"/>
  <c r="N52" i="40"/>
  <c r="N51" i="40"/>
  <c r="N50" i="40"/>
  <c r="N49" i="40"/>
  <c r="N48" i="40"/>
  <c r="N47" i="40"/>
  <c r="N46" i="40"/>
  <c r="N45" i="40"/>
  <c r="N44" i="40"/>
  <c r="N43" i="40"/>
  <c r="N42" i="40"/>
  <c r="N41" i="40"/>
  <c r="N40" i="40"/>
  <c r="N39" i="40"/>
  <c r="N38" i="40"/>
  <c r="N37" i="40"/>
  <c r="N36" i="40"/>
  <c r="N35" i="40"/>
  <c r="N34" i="40"/>
  <c r="N33" i="40"/>
  <c r="N32" i="40"/>
  <c r="N31" i="40"/>
  <c r="N30" i="40"/>
  <c r="N29" i="40"/>
  <c r="N28" i="40"/>
  <c r="N27" i="40"/>
  <c r="N26" i="40"/>
  <c r="N25" i="40"/>
  <c r="N24" i="40"/>
  <c r="N23" i="40"/>
  <c r="N22" i="40"/>
  <c r="N21" i="40"/>
  <c r="N20" i="40"/>
  <c r="N19" i="40"/>
  <c r="N18" i="40"/>
  <c r="N17" i="40"/>
  <c r="N16" i="40"/>
  <c r="N15" i="40"/>
  <c r="N14" i="40"/>
  <c r="N13" i="40"/>
  <c r="N12" i="40"/>
  <c r="N11" i="40"/>
  <c r="N10" i="40"/>
  <c r="N9" i="40"/>
  <c r="N8" i="40"/>
  <c r="K67" i="40"/>
  <c r="K66" i="40"/>
  <c r="K65" i="40"/>
  <c r="K64" i="40"/>
  <c r="K63" i="40"/>
  <c r="K62" i="40"/>
  <c r="K61" i="40"/>
  <c r="K60" i="40"/>
  <c r="K59" i="40"/>
  <c r="K58" i="40"/>
  <c r="K57" i="40"/>
  <c r="K56" i="40"/>
  <c r="K55" i="40"/>
  <c r="K54" i="40"/>
  <c r="K53" i="40"/>
  <c r="K52" i="40"/>
  <c r="K51" i="40"/>
  <c r="K50" i="40"/>
  <c r="K49" i="40"/>
  <c r="K48" i="40"/>
  <c r="K47" i="40"/>
  <c r="K46" i="40"/>
  <c r="K45" i="40"/>
  <c r="K44" i="40"/>
  <c r="K43" i="40"/>
  <c r="K42" i="40"/>
  <c r="K41" i="40"/>
  <c r="K40" i="40"/>
  <c r="K39" i="40"/>
  <c r="K38" i="40"/>
  <c r="K37" i="40"/>
  <c r="K36" i="40"/>
  <c r="K35" i="40"/>
  <c r="K34" i="40"/>
  <c r="K33" i="40"/>
  <c r="K32" i="40"/>
  <c r="K31" i="40"/>
  <c r="K30" i="40"/>
  <c r="K29" i="40"/>
  <c r="K28" i="40"/>
  <c r="K27" i="40"/>
  <c r="K26" i="40"/>
  <c r="K25" i="40"/>
  <c r="K24" i="40"/>
  <c r="K23" i="40"/>
  <c r="K22" i="40"/>
  <c r="K21" i="40"/>
  <c r="K20" i="40"/>
  <c r="K19" i="40"/>
  <c r="K18" i="40"/>
  <c r="K17" i="40"/>
  <c r="K16" i="40"/>
  <c r="K15" i="40"/>
  <c r="K14" i="40"/>
  <c r="K13" i="40"/>
  <c r="K12" i="40"/>
  <c r="K11" i="40"/>
  <c r="K10" i="40"/>
  <c r="K9" i="40"/>
  <c r="K8" i="40"/>
  <c r="H67" i="40"/>
  <c r="H66" i="40"/>
  <c r="H65" i="40"/>
  <c r="H64" i="40"/>
  <c r="H63" i="40"/>
  <c r="H62" i="40"/>
  <c r="H61" i="40"/>
  <c r="H60" i="40"/>
  <c r="H59" i="40"/>
  <c r="H58" i="40"/>
  <c r="H57" i="40"/>
  <c r="H56" i="40"/>
  <c r="H55" i="40"/>
  <c r="H54" i="40"/>
  <c r="H53" i="40"/>
  <c r="H52" i="40"/>
  <c r="H51" i="40"/>
  <c r="H50" i="40"/>
  <c r="H49" i="40"/>
  <c r="H48" i="40"/>
  <c r="H47" i="40"/>
  <c r="H46" i="40"/>
  <c r="H45"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D67" i="40"/>
  <c r="D66" i="40"/>
  <c r="D65" i="40"/>
  <c r="D64" i="40"/>
  <c r="D63" i="40"/>
  <c r="D62" i="40"/>
  <c r="D61" i="40"/>
  <c r="D60" i="40"/>
  <c r="D59" i="40"/>
  <c r="D58" i="40"/>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D10" i="40"/>
  <c r="D9" i="40"/>
  <c r="D8" i="40"/>
  <c r="D69" i="40"/>
  <c r="D69" i="39"/>
  <c r="D69" i="38"/>
  <c r="D69" i="37"/>
  <c r="D69" i="36"/>
  <c r="D69" i="35"/>
  <c r="D69" i="34"/>
  <c r="D69" i="33"/>
  <c r="D69" i="32"/>
  <c r="D69" i="31"/>
  <c r="D69" i="30"/>
  <c r="D69" i="29"/>
  <c r="D69" i="28"/>
  <c r="D69" i="27"/>
  <c r="D69" i="26"/>
  <c r="D69" i="25" l="1"/>
  <c r="D69" i="24"/>
  <c r="D69" i="23"/>
  <c r="C6" i="5" l="1"/>
  <c r="A3" i="40" l="1"/>
  <c r="A3" i="34"/>
  <c r="A3" i="28"/>
  <c r="A3" i="39"/>
  <c r="A3" i="33"/>
  <c r="A3" i="26"/>
  <c r="A3" i="27"/>
  <c r="A3" i="38"/>
  <c r="A3" i="31"/>
  <c r="A3" i="35"/>
  <c r="A3" i="32"/>
  <c r="A3" i="37"/>
  <c r="A3" i="36"/>
  <c r="A3" i="30"/>
  <c r="A3" i="29"/>
  <c r="A3" i="24"/>
  <c r="A3" i="23"/>
  <c r="A3" i="22"/>
  <c r="A3" i="25"/>
</calcChain>
</file>

<file path=xl/sharedStrings.xml><?xml version="1.0" encoding="utf-8"?>
<sst xmlns="http://schemas.openxmlformats.org/spreadsheetml/2006/main" count="1738" uniqueCount="129">
  <si>
    <t>INDICE</t>
  </si>
  <si>
    <t>CONTENIDO</t>
  </si>
  <si>
    <t>Fecha extracción de información:</t>
  </si>
  <si>
    <t>HOJA</t>
  </si>
  <si>
    <t>NOTAS</t>
  </si>
  <si>
    <t>N°</t>
  </si>
  <si>
    <t>DESCRIPCIÓN</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</si>
  <si>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</si>
  <si>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 xml:space="preserve">Fuente de Información: Superintendencia de Salud, Archivos Maestros de Cotizantes y Cargas de Isapres, Contratos y Cotizaciones de Salud. </t>
  </si>
  <si>
    <t>Total</t>
  </si>
  <si>
    <t>La categoría S/I corresponde a "Sin dato disponible" al momento de la elaboración del producto estadístico.</t>
  </si>
  <si>
    <t>(1) Cotizantes que abandonan el Sistema Isapre, Cotización Pactada promedio y Número de cargas promedio, por Sexo y Tramo de Edad.</t>
  </si>
  <si>
    <t>(4) Cotizantes que se cambian de Isapre, Cotización Pactada promedio y Número de cargas promedio, por Sexo y Tramo de Edad.</t>
  </si>
  <si>
    <t>(3) Diferencia de Cotizantes que abandonan y los que ingresan al Sistema Isapre, Cotización Pactada promedio y Número de cargas promedio, por Sexo y Tramo de Edad.</t>
  </si>
  <si>
    <t>(5) Cotizantes Vigentes, Cotización Pactada promedio y Número de cargas promedio, por Sexo y Tramo de Edad.</t>
  </si>
  <si>
    <t>XV</t>
  </si>
  <si>
    <t>I</t>
  </si>
  <si>
    <t>II</t>
  </si>
  <si>
    <t>III</t>
  </si>
  <si>
    <t>IV</t>
  </si>
  <si>
    <t>V</t>
  </si>
  <si>
    <t>VI</t>
  </si>
  <si>
    <t>VII</t>
  </si>
  <si>
    <t>XVI</t>
  </si>
  <si>
    <t>VIII</t>
  </si>
  <si>
    <t>IX</t>
  </si>
  <si>
    <t>XIV</t>
  </si>
  <si>
    <t>X</t>
  </si>
  <si>
    <t>XI</t>
  </si>
  <si>
    <t>XII</t>
  </si>
  <si>
    <t>RM</t>
  </si>
  <si>
    <t>SI</t>
  </si>
  <si>
    <r>
      <t xml:space="preserve">La </t>
    </r>
    <r>
      <rPr>
        <u/>
        <sz val="9"/>
        <rFont val="Verdana"/>
        <family val="2"/>
      </rPr>
      <t>Diferencia de Cotizantes</t>
    </r>
    <r>
      <rPr>
        <sz val="9"/>
        <rFont val="Verdana"/>
        <family val="2"/>
      </rPr>
      <t xml:space="preserve"> corresponde al resultado neto entre los cotizantes que </t>
    </r>
    <r>
      <rPr>
        <u/>
        <sz val="9"/>
        <rFont val="Verdana"/>
        <family val="2"/>
      </rPr>
      <t>ingresan</t>
    </r>
    <r>
      <rPr>
        <sz val="9"/>
        <rFont val="Verdana"/>
        <family val="2"/>
      </rPr>
      <t xml:space="preserve"> al Sistema Isapre (Cuadro 2) y los que lo </t>
    </r>
    <r>
      <rPr>
        <u/>
        <sz val="9"/>
        <rFont val="Verdana"/>
        <family val="2"/>
      </rPr>
      <t>abandonan</t>
    </r>
    <r>
      <rPr>
        <sz val="9"/>
        <rFont val="Verdana"/>
        <family val="2"/>
      </rPr>
      <t xml:space="preserve"> (Cuadro 1), considerando también las diferencias en la Cotización Pactada promedio y Número de Cargas promedio, para cada Tramo de Edad, Sexo y Región.</t>
    </r>
  </si>
  <si>
    <t>XV - REGIÓN DE ARICA Y PARINACOTA</t>
  </si>
  <si>
    <t>NIVEL NACIONAL</t>
  </si>
  <si>
    <t>Cuadro</t>
  </si>
  <si>
    <t>Tramo de Edad</t>
  </si>
  <si>
    <t>Sistema Isapre</t>
  </si>
  <si>
    <t>N° Cotizantes</t>
  </si>
  <si>
    <t>% de Cotizantes Vigentes</t>
  </si>
  <si>
    <t>Cotización Pactada Promedio por Cotizante ($)</t>
  </si>
  <si>
    <t>N° Cargas Promedio por Cotizante</t>
  </si>
  <si>
    <t>Sexo Femenino</t>
  </si>
  <si>
    <t>Sexo Masculino</t>
  </si>
  <si>
    <t>Sin Información Sexo</t>
  </si>
  <si>
    <t>Cotizantes que abandonan el Sistema Isapre</t>
  </si>
  <si>
    <t>0 a 19 años</t>
  </si>
  <si>
    <t>20 a 24 años</t>
  </si>
  <si>
    <t>25 a 29 años</t>
  </si>
  <si>
    <t>30 a 34 años</t>
  </si>
  <si>
    <t>35 a 39 años</t>
  </si>
  <si>
    <t>40 a 44 años</t>
  </si>
  <si>
    <t>45 a 49 años</t>
  </si>
  <si>
    <t>50 a 54 años</t>
  </si>
  <si>
    <t>55 a 59 años</t>
  </si>
  <si>
    <t>60 a 64 años</t>
  </si>
  <si>
    <t>65 y más años</t>
  </si>
  <si>
    <t>Cotizantes que ingresan al Sistema Isapre</t>
  </si>
  <si>
    <t>Diferencia de Cotizantes</t>
  </si>
  <si>
    <t>Cotizantes que se cambian de Isapre</t>
  </si>
  <si>
    <t>Cotizantes Vigentes</t>
  </si>
  <si>
    <t>Nacional</t>
  </si>
  <si>
    <t>I - REGIÓN DE TARAPACÁ</t>
  </si>
  <si>
    <t>II - REGIÓN DE ANTOFAGASTA</t>
  </si>
  <si>
    <t>III - REGIÓN DE ATACAMA</t>
  </si>
  <si>
    <t>IV - REGIÓN DE COQUIMBO</t>
  </si>
  <si>
    <t>V - REGIÓN DE VALPARAISO</t>
  </si>
  <si>
    <t>VI - REGIÓN DEL LIBERTADOR BERNARDO O´HIGGINS</t>
  </si>
  <si>
    <t>VII - REGIÓN DEL MAULE</t>
  </si>
  <si>
    <t>XVI- REGIÓN DE ÑUBLE</t>
  </si>
  <si>
    <t>VIII - REGIÓN DEL BIOBÍO</t>
  </si>
  <si>
    <t>IX - REGIÓN DE LA ARAUCANÍA</t>
  </si>
  <si>
    <t>XIV - REGIÓN DE LOS RÍOS</t>
  </si>
  <si>
    <t>X - REGIÓN DE LOS LAGOS</t>
  </si>
  <si>
    <t>XI - REGIÓN DE AYSÉN DEL GENERAL CARLOS IBÁÑEZ DEL CAMPO</t>
  </si>
  <si>
    <t>XII - REGIÓN DE MAGALLANES Y LA ANTÁRTICA CHILENA</t>
  </si>
  <si>
    <t>XIII - REGIÓN METROPOLITANA DE SANTIAGO</t>
  </si>
  <si>
    <t>S/I - SIN INFORMACIÓN DE REGIÓN</t>
  </si>
  <si>
    <t>TOTAL</t>
  </si>
  <si>
    <r>
      <t xml:space="preserve">Los Cotizantes que </t>
    </r>
    <r>
      <rPr>
        <u/>
        <sz val="9"/>
        <rFont val="Verdana"/>
        <family val="2"/>
      </rPr>
      <t>abandonan el Sistema Isapre</t>
    </r>
    <r>
      <rPr>
        <sz val="9"/>
        <rFont val="Verdana"/>
        <family val="2"/>
      </rPr>
      <t xml:space="preserve"> son aquellos Cotizantes que se encontraban con beneficios vigentes en el periodo 1 de información (del año anterior) y no se encuentran en el periodo 2 de información (del año actual). Se infiere que estos cotizantes se cambiaron a FONASA, a otro Sistema de Salud, o que han fallecido. Para ellos se incorpora el porcentaje que significan respecto al total de Cotizantes Vigentes (del periodo de información 2), la Cotización Pactada promedio (actualizada según variación del IPC entre ambos periodos) y el Número de Cargas promedio, para cada Tramo de Edad, Sexo y Región, que fueron informados en el periodo de información 1.</t>
    </r>
  </si>
  <si>
    <r>
      <t xml:space="preserve">Los Cotizantes que </t>
    </r>
    <r>
      <rPr>
        <u/>
        <sz val="9"/>
        <rFont val="Verdana"/>
        <family val="2"/>
      </rPr>
      <t>ingresan al Sistema Isapre</t>
    </r>
    <r>
      <rPr>
        <sz val="9"/>
        <rFont val="Verdana"/>
        <family val="2"/>
      </rPr>
      <t xml:space="preserve"> son aquellos Cotizantes que no se encontraban en el periodo 1 de información (del año anterior) y se encuentran con beneficios vigentes en el periodo 2 de información (del año actual). Se infiere que estos cotizantes vienen de FONASA u otro Sistema de Salud o que ingresan por primera vez a trabajar. Para ellos se incorpora el porcentaje que significan respecto al total de Cotizantes Vigentes, la Cotización Pactada promedio y el Número de Cargas promedio, para cada Tramo de Edad, Sexo y Región, que fueron informados en el periodo de información 2.</t>
    </r>
  </si>
  <si>
    <r>
      <t xml:space="preserve">Los Cotizantes que </t>
    </r>
    <r>
      <rPr>
        <u/>
        <sz val="9"/>
        <rFont val="Verdana"/>
        <family val="2"/>
      </rPr>
      <t>se cambian de Isapre</t>
    </r>
    <r>
      <rPr>
        <sz val="9"/>
        <rFont val="Verdana"/>
        <family val="2"/>
      </rPr>
      <t xml:space="preserve"> son aquellos Cotizantes que en el periodo de información 2 (año actual) se encuentran con beneficios vigentes en una Isapre distinta a la que se encontraban en el periodo de información 1 (año anterior). Para ellos se incorpora el porcentaje que significan respecto al total de Cotizantes Vigentes, la Cotización Pactada promedio y el Número de Cargas promedio, para cada tramo de edad, Sexo y Región, que fueron informados en el periodo de información 2.</t>
    </r>
  </si>
  <si>
    <t>ESTADÍSTICA MENSUAL DE MOVILIDAD DE CARTERA DE COTIZANTES DEL SISTEMA ISAPRE A NIVEL REGIONAL</t>
  </si>
  <si>
    <r>
      <t xml:space="preserve">La </t>
    </r>
    <r>
      <rPr>
        <b/>
        <sz val="9"/>
        <color indexed="63"/>
        <rFont val="Verdana"/>
        <family val="2"/>
      </rPr>
      <t>Estadística Mensual de Movilidad de Cartera de Cotizantes del Sistema Isapre a Nivel Regional</t>
    </r>
    <r>
      <rPr>
        <sz val="9"/>
        <color indexed="63"/>
        <rFont val="Verdana"/>
        <family val="2"/>
      </rPr>
      <t xml:space="preserve"> contiene los siguientes cuadros de información, a Nivel Nacional y para cada Región del país:</t>
    </r>
  </si>
  <si>
    <t>Estadística Mensual de Movilidad de Cartera de Cotizantes del Sistema Isapre - Nivel Nacional</t>
  </si>
  <si>
    <t>Estadística Mensual de Movilidad de Cartera de Cotizantes del Sistema Isapre a Nivel Regional - Región de Arica y Parinacota</t>
  </si>
  <si>
    <t>Estadística Mensual de Movilidad de Cartera de Cotizantes del Sistema Isapre a Nivel Regional - Región de Tarapacá</t>
  </si>
  <si>
    <t>Estadística Mensual de Movilidad de Cartera de Cotizantes del Sistema Isapre a Nivel Regional - Región de Antofagasta</t>
  </si>
  <si>
    <t>Estadística Mensual de Movilidad de Cartera de Cotizantes del Sistema Isapre a Nivel Regional - Región de Atacama</t>
  </si>
  <si>
    <t>Estadística Mensual de Movilidad de Cartera de Cotizantes del Sistema Isapre a Nivel Regional - Región de Coquimbo</t>
  </si>
  <si>
    <t>Estadística Mensual de Movilidad de Cartera de Cotizantes del Sistema Isapre a Nivel Regional - Región del Libertador Bernardo O´higgins</t>
  </si>
  <si>
    <t>Estadística Mensual de Movilidad de Cartera de Cotizantes del Sistema Isapre a Nivel Regional - Región del Maule</t>
  </si>
  <si>
    <t>Estadística Mensual de Movilidad de Cartera de Cotizantes del Sistema Isapre a Nivel Regional - Región de Ñuble</t>
  </si>
  <si>
    <t>Estadística Mensual de Movilidad de Cartera de Cotizantes del Sistema Isapre a Nivel Regional - Región del Biobío</t>
  </si>
  <si>
    <t>Estadística Mensual de Movilidad de Cartera de Cotizantes del Sistema Isapre a Nivel Regional - Región de La Araucanía</t>
  </si>
  <si>
    <t>Estadística Mensual de Movilidad de Cartera de Cotizantes del Sistema Isapre a Nivel Regional - Región de Los Ríos</t>
  </si>
  <si>
    <t>Estadística Mensual de Movilidad de Cartera de Cotizantes del Sistema Isapre a Nivel Regional - Región de Los Lagos</t>
  </si>
  <si>
    <t>Estadística Mensual de Movilidad de Cartera de Cotizantes del Sistema Isapre a Nivel Regional - Región de Aysén del General Carlos Ibáñez del Campo</t>
  </si>
  <si>
    <t>Estadística Mensual de Movilidad de Cartera de Cotizantes del Sistema Isapre a Nivel Regional - Región de Magallanes y la Antártica Chilena</t>
  </si>
  <si>
    <t>Estadística Mensual de Movilidad de Cartera de Cotizantes del Sistema Isapre a Nivel Regional - Región Metropolitana de Santiago</t>
  </si>
  <si>
    <t>Estadística Mensual de Movilidad de Cartera de Cotizantes del Sistema Isapre a Nivel Regional - Sin Información Región</t>
  </si>
  <si>
    <t>(2) Cotizantes que ingresan al Sistema Isapre, Cotización Pactada promedio y Número de cargas promedio, por Sexo y Tramo de Edad.</t>
  </si>
  <si>
    <t>Los Cotizantes que se movilizan en el Sistema Isapre corresponde a la sumatoria de aquellos que ingresaron al Sistema, los que lo abandonaron y los que se cambiaron de Isapre.</t>
  </si>
  <si>
    <t>Estadística Mensual de Movilidad de Cartera de Cotizantes del Sistema Isapre a Nivel Regional - Región de Valparaíso</t>
  </si>
  <si>
    <t>FICHA METADATOS</t>
  </si>
  <si>
    <t>ITEM</t>
  </si>
  <si>
    <t>DETALLE</t>
  </si>
  <si>
    <t>Título</t>
  </si>
  <si>
    <t>Resumen</t>
  </si>
  <si>
    <t>Fuente de Información</t>
  </si>
  <si>
    <t xml:space="preserve">Archivos Maestros de Cotizantes y Cargas de Isapres, Contratos y Cotizaciones de Salud. </t>
  </si>
  <si>
    <t>Cobertura</t>
  </si>
  <si>
    <t>Universo</t>
  </si>
  <si>
    <t>Frecuencia de Publicación</t>
  </si>
  <si>
    <t>Mensual.</t>
  </si>
  <si>
    <t>Periodo de Análisis de la Estadística</t>
  </si>
  <si>
    <t>Área Responsable</t>
  </si>
  <si>
    <t>Unidad de Datos y Estadísticas.</t>
  </si>
  <si>
    <t>Modo de Recolección de Datos</t>
  </si>
  <si>
    <t>Registro administrativo. Información proporcionada por las Instituciones de Salud Previsional, vía extranet.</t>
  </si>
  <si>
    <t>Palabras Claves</t>
  </si>
  <si>
    <t>Estadistica Mensual de Movilidad de Cartera de Cotizantes del Sistema Isapre a Nivel Regional.</t>
  </si>
  <si>
    <t xml:space="preserve">Contiene información de los Cotizantes que se movilizan en el Sistema Isapre: Cotizantes que abandonan el Sistema Isapre, Cotizantes que ingresan al Sistema Isapre y Cotizantes que se cambian de Isapre, Cargas y Cotización promedio, por Tramo de Edad y Sexo del Cotizante. </t>
  </si>
  <si>
    <t>Nacional y Regional.</t>
  </si>
  <si>
    <t>Cotizantes del Sistema Isapre, con beneficios vigentes.</t>
  </si>
  <si>
    <t>Cotizantes, Isapres, Movilidad.</t>
  </si>
  <si>
    <t>Ficha Metadatos</t>
  </si>
  <si>
    <t>Ficha Metadatos de la Estadística.</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</si>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</sst>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General_)"/>
    <numFmt numFmtId="165" formatCode="0.0%"/>
    <numFmt numFmtId="166" formatCode="_ * #,##0.0_ ;_ * \-#,##0.0_ ;_ * &quot;-&quot;_ ;_ @_ "/>
  </numFmts>
  <fonts count="30" x14ac:knownFonts="1">
    <font>
      <sz val="9"/>
      <color theme="1"/>
      <name val="Calibri"/>
      <family val="2"/>
      <scheme val="minor"/>
    </font>
    <font>
      <b/>
      <sz val="9"/>
      <color indexed="63"/>
      <name val="Verdana"/>
      <family val="2"/>
    </font>
    <font>
      <sz val="12"/>
      <name val="Times"/>
      <family val="1"/>
    </font>
    <font>
      <sz val="9"/>
      <name val="Verdana"/>
      <family val="2"/>
    </font>
    <font>
      <sz val="10"/>
      <name val="Helv"/>
    </font>
    <font>
      <b/>
      <sz val="9"/>
      <name val="Verdana"/>
      <family val="2"/>
    </font>
    <font>
      <u/>
      <sz val="9.6"/>
      <color indexed="12"/>
      <name val="Times"/>
      <family val="1"/>
    </font>
    <font>
      <b/>
      <i/>
      <sz val="9"/>
      <color indexed="8"/>
      <name val="Verdana"/>
      <family val="2"/>
    </font>
    <font>
      <b/>
      <sz val="10.5"/>
      <color rgb="FF0067B7"/>
      <name val="Verdana"/>
      <family val="2"/>
    </font>
    <font>
      <sz val="8.5"/>
      <name val="Verdana"/>
      <family val="2"/>
    </font>
    <font>
      <b/>
      <sz val="8.5"/>
      <name val="Verdana"/>
      <family val="2"/>
    </font>
    <font>
      <sz val="8"/>
      <name val="Verdana"/>
      <family val="2"/>
    </font>
    <font>
      <b/>
      <sz val="15"/>
      <color rgb="FF0067B7"/>
      <name val="Verdana"/>
      <family val="2"/>
    </font>
    <font>
      <b/>
      <sz val="15"/>
      <color rgb="FF0070C0"/>
      <name val="Verdana"/>
      <family val="2"/>
    </font>
    <font>
      <sz val="10"/>
      <name val="Verdana"/>
      <family val="2"/>
    </font>
    <font>
      <sz val="12"/>
      <name val="Verdana"/>
      <family val="2"/>
    </font>
    <font>
      <b/>
      <sz val="12"/>
      <color indexed="63"/>
      <name val="Verdana"/>
      <family val="2"/>
    </font>
    <font>
      <b/>
      <sz val="10"/>
      <name val="Verdana"/>
      <family val="2"/>
    </font>
    <font>
      <sz val="9"/>
      <color theme="1"/>
      <name val="Verdana"/>
      <family val="2"/>
    </font>
    <font>
      <b/>
      <sz val="12"/>
      <name val="Verdana"/>
      <family val="2"/>
    </font>
    <font>
      <b/>
      <sz val="14"/>
      <color rgb="FF0067B7"/>
      <name val="Verdana"/>
      <family val="2"/>
    </font>
    <font>
      <b/>
      <u/>
      <sz val="10"/>
      <name val="Verdana"/>
      <family val="2"/>
    </font>
    <font>
      <b/>
      <sz val="8"/>
      <color theme="1"/>
      <name val="Verdana"/>
      <family val="2"/>
    </font>
    <font>
      <b/>
      <sz val="8"/>
      <name val="Verdana"/>
      <family val="2"/>
    </font>
    <font>
      <sz val="8.5"/>
      <color theme="1"/>
      <name val="Verdana"/>
      <family val="2"/>
    </font>
    <font>
      <sz val="9"/>
      <color indexed="63"/>
      <name val="Verdana"/>
      <family val="2"/>
    </font>
    <font>
      <sz val="9"/>
      <color theme="1"/>
      <name val="Calibri"/>
      <family val="2"/>
      <scheme val="minor"/>
    </font>
    <font>
      <u/>
      <sz val="9"/>
      <name val="Verdana"/>
      <family val="2"/>
    </font>
    <font>
      <sz val="8.5"/>
      <color rgb="FFFF0000"/>
      <name val="Verdana"/>
      <family val="2"/>
    </font>
    <font>
      <b/>
      <sz val="14"/>
      <color rgb="FF0070C0"/>
      <name val="Verdana"/>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7">
    <border>
      <left/>
      <right/>
      <top/>
      <bottom/>
      <diagonal/>
    </border>
    <border>
      <left style="dotted">
        <color indexed="8"/>
      </left>
      <right/>
      <top/>
      <bottom/>
      <diagonal/>
    </border>
    <border>
      <left/>
      <right style="dotted">
        <color indexed="8"/>
      </right>
      <top/>
      <bottom/>
      <diagonal/>
    </border>
    <border>
      <left/>
      <right/>
      <top/>
      <bottom style="double">
        <color theme="0" tint="-0.499984740745262"/>
      </bottom>
      <diagonal/>
    </border>
    <border>
      <left style="dotted">
        <color theme="0" tint="-0.499984740745262"/>
      </left>
      <right/>
      <top/>
      <bottom/>
      <diagonal/>
    </border>
    <border>
      <left style="dotted">
        <color theme="0" tint="-0.499984740745262"/>
      </left>
      <right/>
      <top/>
      <bottom style="double">
        <color theme="0" tint="-0.499984740745262"/>
      </bottom>
      <diagonal/>
    </border>
    <border>
      <left/>
      <right/>
      <top style="thin">
        <color indexed="8"/>
      </top>
      <bottom/>
      <diagonal/>
    </border>
    <border>
      <left/>
      <right style="dotted">
        <color indexed="8"/>
      </right>
      <top style="thin">
        <color indexed="8"/>
      </top>
      <bottom/>
      <diagonal/>
    </border>
    <border>
      <left/>
      <right/>
      <top style="thin">
        <color indexed="8"/>
      </top>
      <bottom style="thin">
        <color indexed="64"/>
      </bottom>
      <diagonal/>
    </border>
    <border>
      <left style="dotted">
        <color indexed="8"/>
      </left>
      <right/>
      <top style="thin">
        <color indexed="8"/>
      </top>
      <bottom style="thin">
        <color indexed="64"/>
      </bottom>
      <diagonal/>
    </border>
    <border>
      <left/>
      <right style="dotted">
        <color indexed="8"/>
      </right>
      <top/>
      <bottom style="thin">
        <color indexed="64"/>
      </bottom>
      <diagonal/>
    </border>
    <border>
      <left/>
      <right style="dotted">
        <color theme="0" tint="-0.499984740745262"/>
      </right>
      <top/>
      <bottom/>
      <diagonal/>
    </border>
    <border>
      <left style="dotted">
        <color auto="1"/>
      </left>
      <right/>
      <top/>
      <bottom/>
      <diagonal/>
    </border>
    <border>
      <left/>
      <right/>
      <top/>
      <bottom style="dotted">
        <color auto="1"/>
      </bottom>
      <diagonal/>
    </border>
    <border>
      <left style="dotted">
        <color auto="1"/>
      </left>
      <right/>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right/>
      <top/>
      <bottom style="thin">
        <color indexed="64"/>
      </bottom>
      <diagonal/>
    </border>
    <border>
      <left/>
      <right style="dotted">
        <color indexed="8"/>
      </right>
      <top style="thin">
        <color indexed="8"/>
      </top>
      <bottom style="thin">
        <color indexed="64"/>
      </bottom>
      <diagonal/>
    </border>
    <border>
      <left style="dotted">
        <color indexed="8"/>
      </left>
      <right style="dotted">
        <color indexed="8"/>
      </right>
      <top style="thin">
        <color indexed="8"/>
      </top>
      <bottom/>
      <diagonal/>
    </border>
    <border>
      <left style="dotted">
        <color indexed="8"/>
      </left>
      <right style="dotted">
        <color indexed="8"/>
      </right>
      <top/>
      <bottom style="thin">
        <color indexed="8"/>
      </bottom>
      <diagonal/>
    </border>
    <border>
      <left style="dotted">
        <color indexed="8"/>
      </left>
      <right style="dotted">
        <color indexed="8"/>
      </right>
      <top/>
      <bottom/>
      <diagonal/>
    </border>
    <border>
      <left style="dotted">
        <color indexed="8"/>
      </left>
      <right style="dotted">
        <color indexed="8"/>
      </right>
      <top/>
      <bottom style="thin">
        <color indexed="64"/>
      </bottom>
      <diagonal/>
    </border>
    <border>
      <left style="dotted">
        <color indexed="64"/>
      </left>
      <right/>
      <top/>
      <bottom style="thin">
        <color indexed="64"/>
      </bottom>
      <diagonal/>
    </border>
  </borders>
  <cellStyleXfs count="6">
    <xf numFmtId="0" fontId="0" fillId="0" borderId="0"/>
    <xf numFmtId="164" fontId="2" fillId="0" borderId="0"/>
    <xf numFmtId="37" fontId="4" fillId="0" borderId="0"/>
    <xf numFmtId="0" fontId="6" fillId="0" borderId="0" applyNumberFormat="0" applyFill="0" applyBorder="0" applyAlignment="0" applyProtection="0">
      <alignment vertical="top"/>
      <protection locked="0"/>
    </xf>
    <xf numFmtId="41" fontId="26" fillId="0" borderId="0" applyFont="0" applyFill="0" applyBorder="0" applyAlignment="0" applyProtection="0"/>
    <xf numFmtId="9" fontId="26" fillId="0" borderId="0" applyFont="0" applyFill="0" applyBorder="0" applyAlignment="0" applyProtection="0"/>
  </cellStyleXfs>
  <cellXfs count="129">
    <xf numFmtId="0" fontId="0" fillId="0" borderId="0" xfId="0"/>
    <xf numFmtId="0" fontId="9" fillId="2" borderId="0" xfId="0" applyFont="1" applyFill="1" applyAlignment="1">
      <alignment vertical="center"/>
    </xf>
    <xf numFmtId="0" fontId="9" fillId="2" borderId="0" xfId="0" applyFont="1" applyFill="1" applyAlignment="1">
      <alignment vertical="center" wrapText="1"/>
    </xf>
    <xf numFmtId="0" fontId="10" fillId="2" borderId="0" xfId="0" applyFont="1" applyFill="1" applyAlignment="1">
      <alignment vertical="center"/>
    </xf>
    <xf numFmtId="164" fontId="13" fillId="2" borderId="0" xfId="1" applyFont="1" applyFill="1" applyAlignment="1">
      <alignment vertical="center"/>
    </xf>
    <xf numFmtId="164" fontId="15" fillId="2" borderId="0" xfId="1" applyFont="1" applyFill="1" applyAlignment="1">
      <alignment vertical="center"/>
    </xf>
    <xf numFmtId="164" fontId="3" fillId="2" borderId="0" xfId="1" applyFont="1" applyFill="1" applyAlignment="1">
      <alignment vertical="center"/>
    </xf>
    <xf numFmtId="164" fontId="1" fillId="2" borderId="0" xfId="1" applyFont="1" applyFill="1" applyAlignment="1">
      <alignment horizontal="left" vertical="center"/>
    </xf>
    <xf numFmtId="164" fontId="3" fillId="2" borderId="0" xfId="1" applyFont="1" applyFill="1" applyAlignment="1">
      <alignment vertical="center" wrapText="1"/>
    </xf>
    <xf numFmtId="164" fontId="3" fillId="2" borderId="0" xfId="1" applyFont="1" applyFill="1" applyBorder="1" applyAlignment="1">
      <alignment vertical="center"/>
    </xf>
    <xf numFmtId="17" fontId="7" fillId="2" borderId="0" xfId="0" quotePrefix="1" applyNumberFormat="1" applyFont="1" applyFill="1" applyBorder="1" applyAlignment="1">
      <alignment vertical="center"/>
    </xf>
    <xf numFmtId="49" fontId="1" fillId="2" borderId="0" xfId="0" applyNumberFormat="1" applyFont="1" applyFill="1" applyAlignment="1" applyProtection="1">
      <alignment vertical="center"/>
    </xf>
    <xf numFmtId="164" fontId="16" fillId="2" borderId="0" xfId="1" applyFont="1" applyFill="1" applyAlignment="1">
      <alignment vertical="center"/>
    </xf>
    <xf numFmtId="164" fontId="5" fillId="2" borderId="0" xfId="3" applyNumberFormat="1" applyFont="1" applyFill="1" applyAlignment="1" applyProtection="1">
      <alignment vertical="center"/>
    </xf>
    <xf numFmtId="164" fontId="14" fillId="2" borderId="0" xfId="1" applyFont="1" applyFill="1" applyAlignment="1">
      <alignment vertical="center"/>
    </xf>
    <xf numFmtId="164" fontId="19" fillId="2" borderId="0" xfId="1" applyFont="1" applyFill="1" applyAlignment="1">
      <alignment horizontal="right" vertical="center"/>
    </xf>
    <xf numFmtId="164" fontId="20" fillId="2" borderId="0" xfId="1" applyFont="1" applyFill="1" applyAlignment="1">
      <alignment vertical="center"/>
    </xf>
    <xf numFmtId="0" fontId="18" fillId="2" borderId="0" xfId="0" applyFont="1" applyFill="1" applyAlignment="1">
      <alignment vertical="center"/>
    </xf>
    <xf numFmtId="37" fontId="17" fillId="2" borderId="0" xfId="2" applyFont="1" applyFill="1" applyBorder="1" applyAlignment="1">
      <alignment horizontal="center" vertical="center"/>
    </xf>
    <xf numFmtId="37" fontId="17" fillId="2" borderId="4" xfId="2" applyFont="1" applyFill="1" applyBorder="1" applyAlignment="1">
      <alignment horizontal="center" vertical="center"/>
    </xf>
    <xf numFmtId="17" fontId="8" fillId="2" borderId="0" xfId="0" applyNumberFormat="1" applyFont="1" applyFill="1" applyAlignment="1" applyProtection="1">
      <alignment horizontal="center" vertical="center"/>
    </xf>
    <xf numFmtId="0" fontId="14" fillId="2" borderId="0" xfId="0" applyFont="1" applyFill="1" applyAlignment="1">
      <alignment vertical="center"/>
    </xf>
    <xf numFmtId="164" fontId="9" fillId="2" borderId="0" xfId="1" applyFont="1" applyFill="1" applyAlignment="1">
      <alignment vertical="center"/>
    </xf>
    <xf numFmtId="37" fontId="9" fillId="2" borderId="0" xfId="0" applyNumberFormat="1" applyFont="1" applyFill="1" applyAlignment="1" applyProtection="1">
      <alignment horizontal="center" vertical="center"/>
    </xf>
    <xf numFmtId="37" fontId="9" fillId="2" borderId="0" xfId="0" applyNumberFormat="1" applyFont="1" applyFill="1" applyAlignment="1" applyProtection="1">
      <alignment vertical="center" wrapText="1"/>
    </xf>
    <xf numFmtId="37" fontId="17" fillId="2" borderId="3" xfId="2" applyFont="1" applyFill="1" applyBorder="1" applyAlignment="1">
      <alignment horizontal="center" vertical="center"/>
    </xf>
    <xf numFmtId="164" fontId="25" fillId="2" borderId="0" xfId="1" applyFont="1" applyFill="1" applyBorder="1" applyAlignment="1">
      <alignment horizontal="left" vertical="center"/>
    </xf>
    <xf numFmtId="0" fontId="24" fillId="2" borderId="0" xfId="0" applyFont="1" applyFill="1" applyBorder="1" applyAlignment="1">
      <alignment horizontal="left" vertical="center"/>
    </xf>
    <xf numFmtId="164" fontId="19" fillId="2" borderId="0" xfId="1" quotePrefix="1" applyFont="1" applyFill="1" applyAlignment="1">
      <alignment horizontal="left" vertical="center"/>
    </xf>
    <xf numFmtId="37" fontId="17" fillId="2" borderId="12" xfId="2" applyFont="1" applyFill="1" applyBorder="1" applyAlignment="1">
      <alignment horizontal="center" vertical="center"/>
    </xf>
    <xf numFmtId="164" fontId="14" fillId="2" borderId="0" xfId="1" applyFont="1" applyFill="1" applyBorder="1" applyAlignment="1">
      <alignment vertical="center"/>
    </xf>
    <xf numFmtId="37" fontId="5" fillId="2" borderId="13" xfId="2" applyFont="1" applyFill="1" applyBorder="1" applyAlignment="1">
      <alignment horizontal="center" vertical="center"/>
    </xf>
    <xf numFmtId="37" fontId="5" fillId="2" borderId="15" xfId="2" applyFont="1" applyFill="1" applyBorder="1" applyAlignment="1">
      <alignment horizontal="center" vertical="center"/>
    </xf>
    <xf numFmtId="164" fontId="3" fillId="2" borderId="0" xfId="1" applyFont="1" applyFill="1" applyAlignment="1">
      <alignment horizontal="justify" vertical="center"/>
    </xf>
    <xf numFmtId="37" fontId="21" fillId="2" borderId="0" xfId="0" applyNumberFormat="1" applyFont="1" applyFill="1" applyAlignment="1" applyProtection="1">
      <alignment vertical="center"/>
    </xf>
    <xf numFmtId="41" fontId="9" fillId="2" borderId="0" xfId="4" applyFont="1" applyFill="1" applyAlignment="1" applyProtection="1">
      <alignment vertical="center"/>
    </xf>
    <xf numFmtId="41" fontId="9" fillId="2" borderId="0" xfId="4" applyFont="1" applyFill="1" applyAlignment="1">
      <alignment vertical="center"/>
    </xf>
    <xf numFmtId="164" fontId="11" fillId="2" borderId="0" xfId="1" applyFont="1" applyFill="1" applyAlignment="1">
      <alignment vertical="center"/>
    </xf>
    <xf numFmtId="0" fontId="22" fillId="2" borderId="0" xfId="0" applyFont="1" applyFill="1" applyAlignment="1">
      <alignment vertical="center"/>
    </xf>
    <xf numFmtId="37" fontId="17" fillId="2" borderId="3" xfId="2" applyFont="1" applyFill="1" applyBorder="1" applyAlignment="1">
      <alignment horizontal="center" vertical="center"/>
    </xf>
    <xf numFmtId="37" fontId="21" fillId="2" borderId="0" xfId="0" applyNumberFormat="1" applyFont="1" applyFill="1" applyAlignment="1" applyProtection="1">
      <alignment horizontal="center" vertical="center"/>
    </xf>
    <xf numFmtId="0" fontId="24" fillId="2" borderId="4" xfId="0" applyFont="1" applyFill="1" applyBorder="1" applyAlignment="1">
      <alignment horizontal="left" vertical="center" indent="2"/>
    </xf>
    <xf numFmtId="0" fontId="28" fillId="2" borderId="0" xfId="0" applyFont="1" applyFill="1" applyAlignment="1">
      <alignment vertical="center"/>
    </xf>
    <xf numFmtId="41" fontId="9" fillId="2" borderId="1" xfId="4" applyFont="1" applyFill="1" applyBorder="1" applyAlignment="1" applyProtection="1">
      <alignment vertical="center"/>
    </xf>
    <xf numFmtId="41" fontId="9" fillId="2" borderId="0" xfId="4" applyFont="1" applyFill="1" applyBorder="1" applyAlignment="1" applyProtection="1">
      <alignment vertical="center"/>
    </xf>
    <xf numFmtId="41" fontId="10" fillId="2" borderId="0" xfId="4" applyFont="1" applyFill="1" applyBorder="1" applyAlignment="1" applyProtection="1">
      <alignment vertical="center"/>
    </xf>
    <xf numFmtId="41" fontId="10" fillId="2" borderId="20" xfId="4" applyFont="1" applyFill="1" applyBorder="1" applyAlignment="1" applyProtection="1">
      <alignment vertical="center"/>
    </xf>
    <xf numFmtId="37" fontId="10" fillId="2" borderId="0" xfId="0" applyNumberFormat="1" applyFont="1" applyFill="1" applyAlignment="1" applyProtection="1">
      <alignment vertical="center" wrapText="1"/>
    </xf>
    <xf numFmtId="37" fontId="10" fillId="2" borderId="0" xfId="0" applyNumberFormat="1" applyFont="1" applyFill="1" applyAlignment="1" applyProtection="1">
      <alignment vertical="center"/>
    </xf>
    <xf numFmtId="165" fontId="9" fillId="2" borderId="0" xfId="5" applyNumberFormat="1" applyFont="1" applyFill="1" applyAlignment="1">
      <alignment vertical="center"/>
    </xf>
    <xf numFmtId="165" fontId="21" fillId="2" borderId="0" xfId="5" applyNumberFormat="1" applyFont="1" applyFill="1" applyAlignment="1" applyProtection="1">
      <alignment vertical="center"/>
    </xf>
    <xf numFmtId="165" fontId="8" fillId="2" borderId="0" xfId="5" applyNumberFormat="1" applyFont="1" applyFill="1" applyAlignment="1" applyProtection="1">
      <alignment horizontal="center" vertical="center"/>
    </xf>
    <xf numFmtId="165" fontId="23" fillId="3" borderId="17"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vertical="center"/>
    </xf>
    <xf numFmtId="165" fontId="10" fillId="2" borderId="20" xfId="5" applyNumberFormat="1" applyFont="1" applyFill="1" applyBorder="1" applyAlignment="1" applyProtection="1">
      <alignment vertical="center"/>
    </xf>
    <xf numFmtId="165" fontId="9" fillId="2" borderId="0" xfId="5" applyNumberFormat="1" applyFont="1" applyFill="1" applyAlignment="1" applyProtection="1">
      <alignment vertical="center"/>
    </xf>
    <xf numFmtId="165" fontId="9" fillId="2" borderId="0" xfId="5" applyNumberFormat="1" applyFont="1" applyFill="1" applyAlignment="1" applyProtection="1">
      <alignment vertical="center" wrapText="1"/>
    </xf>
    <xf numFmtId="41" fontId="21" fillId="2" borderId="0" xfId="4" applyFont="1" applyFill="1" applyAlignment="1" applyProtection="1">
      <alignment vertical="center"/>
    </xf>
    <xf numFmtId="41" fontId="8" fillId="2" borderId="0" xfId="4" applyFont="1" applyFill="1" applyAlignment="1" applyProtection="1">
      <alignment horizontal="center" vertical="center"/>
    </xf>
    <xf numFmtId="41" fontId="23" fillId="3" borderId="17" xfId="4" applyFont="1" applyFill="1" applyBorder="1" applyAlignment="1" applyProtection="1">
      <alignment horizontal="center" vertical="center" wrapText="1"/>
    </xf>
    <xf numFmtId="41" fontId="11" fillId="2" borderId="0" xfId="4" applyFont="1" applyFill="1" applyAlignment="1">
      <alignment vertical="center"/>
    </xf>
    <xf numFmtId="41" fontId="9" fillId="2" borderId="0" xfId="4" applyFont="1" applyFill="1" applyAlignment="1" applyProtection="1">
      <alignment vertical="center" wrapText="1"/>
    </xf>
    <xf numFmtId="166" fontId="9" fillId="2" borderId="0" xfId="4" applyNumberFormat="1" applyFont="1" applyFill="1" applyAlignment="1">
      <alignment vertical="center"/>
    </xf>
    <xf numFmtId="166" fontId="21" fillId="2" borderId="0" xfId="4" applyNumberFormat="1" applyFont="1" applyFill="1" applyAlignment="1" applyProtection="1">
      <alignment vertical="center"/>
    </xf>
    <xf numFmtId="166" fontId="8" fillId="2" borderId="0" xfId="4" applyNumberFormat="1" applyFont="1" applyFill="1" applyAlignment="1" applyProtection="1">
      <alignment horizontal="center" vertical="center"/>
    </xf>
    <xf numFmtId="166" fontId="23" fillId="3" borderId="17" xfId="4" applyNumberFormat="1" applyFont="1" applyFill="1" applyBorder="1" applyAlignment="1" applyProtection="1">
      <alignment horizontal="center" vertical="center" wrapText="1"/>
    </xf>
    <xf numFmtId="166" fontId="9" fillId="2" borderId="0" xfId="4" applyNumberFormat="1" applyFont="1" applyFill="1" applyBorder="1" applyAlignment="1" applyProtection="1">
      <alignment vertical="center"/>
    </xf>
    <xf numFmtId="166" fontId="10" fillId="2" borderId="20" xfId="4" applyNumberFormat="1" applyFont="1" applyFill="1" applyBorder="1" applyAlignment="1" applyProtection="1">
      <alignment vertical="center"/>
    </xf>
    <xf numFmtId="166" fontId="9" fillId="2" borderId="0" xfId="4" applyNumberFormat="1" applyFont="1" applyFill="1" applyAlignment="1" applyProtection="1">
      <alignment vertical="center"/>
    </xf>
    <xf numFmtId="166" fontId="11" fillId="2" borderId="0" xfId="4" applyNumberFormat="1" applyFont="1" applyFill="1" applyAlignment="1">
      <alignment vertical="center"/>
    </xf>
    <xf numFmtId="166" fontId="9" fillId="2" borderId="0" xfId="4" applyNumberFormat="1" applyFont="1" applyFill="1" applyAlignment="1" applyProtection="1">
      <alignment vertical="center" wrapText="1"/>
    </xf>
    <xf numFmtId="41" fontId="23" fillId="3" borderId="17" xfId="4" quotePrefix="1" applyFont="1" applyFill="1" applyBorder="1" applyAlignment="1" applyProtection="1">
      <alignment horizontal="center" vertical="center" wrapText="1"/>
    </xf>
    <xf numFmtId="41" fontId="23" fillId="3" borderId="18" xfId="4" quotePrefix="1" applyFont="1" applyFill="1" applyBorder="1" applyAlignment="1" applyProtection="1">
      <alignment horizontal="center" vertical="center" wrapText="1"/>
    </xf>
    <xf numFmtId="166" fontId="23" fillId="3" borderId="19" xfId="4" applyNumberFormat="1" applyFont="1" applyFill="1" applyBorder="1" applyAlignment="1" applyProtection="1">
      <alignment horizontal="center" vertical="center" wrapText="1"/>
    </xf>
    <xf numFmtId="166" fontId="9" fillId="2" borderId="2" xfId="4" applyNumberFormat="1" applyFont="1" applyFill="1" applyBorder="1" applyAlignment="1" applyProtection="1">
      <alignment vertical="center"/>
    </xf>
    <xf numFmtId="166" fontId="10" fillId="2" borderId="10" xfId="4" applyNumberFormat="1" applyFont="1" applyFill="1" applyBorder="1" applyAlignment="1" applyProtection="1">
      <alignment vertical="center"/>
    </xf>
    <xf numFmtId="165" fontId="10" fillId="2" borderId="0" xfId="5" applyNumberFormat="1" applyFont="1" applyFill="1" applyBorder="1" applyAlignment="1" applyProtection="1">
      <alignment vertical="center"/>
    </xf>
    <xf numFmtId="166" fontId="10" fillId="2" borderId="0" xfId="4" applyNumberFormat="1" applyFont="1" applyFill="1" applyBorder="1" applyAlignment="1" applyProtection="1">
      <alignment vertical="center"/>
    </xf>
    <xf numFmtId="0" fontId="10" fillId="2" borderId="0" xfId="0" applyNumberFormat="1" applyFont="1" applyFill="1" applyBorder="1" applyAlignment="1" applyProtection="1">
      <alignment horizontal="center" vertical="center"/>
    </xf>
    <xf numFmtId="37" fontId="10" fillId="2" borderId="0" xfId="0" applyNumberFormat="1" applyFont="1" applyFill="1" applyBorder="1" applyAlignment="1" applyProtection="1">
      <alignment horizontal="center" vertical="center" wrapText="1"/>
    </xf>
    <xf numFmtId="0" fontId="9" fillId="2" borderId="0" xfId="0" applyFont="1" applyFill="1" applyAlignment="1">
      <alignment horizontal="center" vertical="center"/>
    </xf>
    <xf numFmtId="41" fontId="10" fillId="2" borderId="0" xfId="4" applyFont="1" applyFill="1" applyBorder="1" applyAlignment="1" applyProtection="1">
      <alignment horizontal="center" vertical="center"/>
    </xf>
    <xf numFmtId="164" fontId="11" fillId="2" borderId="0" xfId="1" applyFont="1" applyFill="1" applyAlignment="1">
      <alignment horizontal="center" vertical="center"/>
    </xf>
    <xf numFmtId="37" fontId="9" fillId="2" borderId="0" xfId="0" applyNumberFormat="1" applyFont="1" applyFill="1" applyAlignment="1" applyProtection="1">
      <alignment horizontal="center" vertical="center" wrapText="1"/>
    </xf>
    <xf numFmtId="41" fontId="11" fillId="2" borderId="24" xfId="4" applyFont="1" applyFill="1" applyBorder="1" applyAlignment="1" applyProtection="1">
      <alignment horizontal="center" vertical="center"/>
    </xf>
    <xf numFmtId="41" fontId="23" fillId="2" borderId="25" xfId="4" applyFont="1" applyFill="1" applyBorder="1" applyAlignment="1" applyProtection="1">
      <alignment horizontal="center" vertical="center"/>
    </xf>
    <xf numFmtId="14" fontId="11" fillId="2" borderId="0" xfId="3" applyNumberFormat="1" applyFont="1" applyFill="1" applyAlignment="1" applyProtection="1">
      <alignment horizontal="center" vertical="center"/>
    </xf>
    <xf numFmtId="41" fontId="10" fillId="2" borderId="26" xfId="4" applyFont="1" applyFill="1" applyBorder="1" applyAlignment="1" applyProtection="1">
      <alignment vertical="center"/>
    </xf>
    <xf numFmtId="17" fontId="3" fillId="2" borderId="11" xfId="3" quotePrefix="1" applyNumberFormat="1" applyFont="1" applyFill="1" applyBorder="1" applyAlignment="1" applyProtection="1">
      <alignment horizontal="center" vertical="center"/>
    </xf>
    <xf numFmtId="164" fontId="13" fillId="2" borderId="0" xfId="1" applyFont="1" applyFill="1" applyAlignment="1">
      <alignment vertical="center" wrapText="1"/>
    </xf>
    <xf numFmtId="164" fontId="15" fillId="2" borderId="0" xfId="1" applyFont="1" applyFill="1" applyAlignment="1">
      <alignment vertical="center" wrapText="1"/>
    </xf>
    <xf numFmtId="164" fontId="19" fillId="2" borderId="0" xfId="1" applyFont="1" applyFill="1" applyAlignment="1">
      <alignment horizontal="left" vertical="center"/>
    </xf>
    <xf numFmtId="164" fontId="19" fillId="2" borderId="0" xfId="1" applyFont="1" applyFill="1" applyAlignment="1">
      <alignment vertical="center"/>
    </xf>
    <xf numFmtId="164" fontId="1" fillId="2" borderId="0" xfId="1" applyFont="1" applyFill="1" applyAlignment="1">
      <alignment horizontal="left" vertical="center" wrapText="1"/>
    </xf>
    <xf numFmtId="37" fontId="17" fillId="2" borderId="3" xfId="2" applyFont="1" applyFill="1" applyBorder="1" applyAlignment="1">
      <alignment horizontal="center" vertical="center" wrapText="1"/>
    </xf>
    <xf numFmtId="37" fontId="17" fillId="2" borderId="0" xfId="2" applyFont="1" applyFill="1" applyBorder="1" applyAlignment="1">
      <alignment horizontal="center" vertical="center" wrapText="1"/>
    </xf>
    <xf numFmtId="37" fontId="5" fillId="2" borderId="13" xfId="2" applyFont="1" applyFill="1" applyBorder="1" applyAlignment="1">
      <alignment horizontal="left" vertical="center" wrapText="1" indent="3"/>
    </xf>
    <xf numFmtId="37" fontId="5" fillId="2" borderId="15" xfId="2" applyFont="1" applyFill="1" applyBorder="1" applyAlignment="1">
      <alignment horizontal="left" vertical="center" wrapText="1" indent="3"/>
    </xf>
    <xf numFmtId="164" fontId="12" fillId="2" borderId="0" xfId="1" applyFont="1" applyFill="1" applyAlignment="1">
      <alignment horizontal="center" vertical="center"/>
    </xf>
    <xf numFmtId="164" fontId="13" fillId="2" borderId="0" xfId="1" applyFont="1" applyFill="1" applyAlignment="1">
      <alignment horizontal="center" vertical="center" wrapText="1"/>
    </xf>
    <xf numFmtId="164" fontId="25" fillId="2" borderId="0" xfId="1" applyFont="1" applyFill="1" applyBorder="1" applyAlignment="1">
      <alignment horizontal="justify" vertical="center" wrapText="1"/>
    </xf>
    <xf numFmtId="37" fontId="17" fillId="2" borderId="5" xfId="2" applyFont="1" applyFill="1" applyBorder="1" applyAlignment="1">
      <alignment horizontal="center" vertical="center"/>
    </xf>
    <xf numFmtId="37" fontId="17" fillId="2" borderId="3" xfId="2" applyFont="1" applyFill="1" applyBorder="1" applyAlignment="1">
      <alignment horizontal="center" vertical="center"/>
    </xf>
    <xf numFmtId="37" fontId="3" fillId="2" borderId="16" xfId="2" applyFont="1" applyFill="1" applyBorder="1" applyAlignment="1">
      <alignment horizontal="justify" vertical="center" wrapText="1"/>
    </xf>
    <xf numFmtId="37" fontId="3" fillId="2" borderId="15" xfId="2" applyFont="1" applyFill="1" applyBorder="1" applyAlignment="1">
      <alignment horizontal="justify" vertical="center" wrapText="1"/>
    </xf>
    <xf numFmtId="37" fontId="3" fillId="2" borderId="14" xfId="2" applyFont="1" applyFill="1" applyBorder="1" applyAlignment="1">
      <alignment horizontal="justify" vertical="center" wrapText="1"/>
    </xf>
    <xf numFmtId="37" fontId="3" fillId="2" borderId="13" xfId="2" applyFont="1" applyFill="1" applyBorder="1" applyAlignment="1">
      <alignment horizontal="justify" vertical="center" wrapText="1"/>
    </xf>
    <xf numFmtId="37" fontId="3" fillId="2" borderId="16" xfId="2" applyFont="1" applyFill="1" applyBorder="1" applyAlignment="1">
      <alignment horizontal="left" vertical="center" wrapText="1"/>
    </xf>
    <xf numFmtId="37" fontId="3" fillId="2" borderId="15" xfId="2" applyFont="1" applyFill="1" applyBorder="1" applyAlignment="1">
      <alignment horizontal="left" vertical="center" wrapText="1"/>
    </xf>
    <xf numFmtId="164" fontId="19" fillId="2" borderId="0" xfId="1" applyFont="1" applyFill="1" applyAlignment="1">
      <alignment horizontal="center" vertical="center"/>
    </xf>
    <xf numFmtId="0" fontId="10" fillId="2" borderId="6" xfId="0" applyNumberFormat="1" applyFont="1" applyFill="1" applyBorder="1" applyAlignment="1" applyProtection="1">
      <alignment horizontal="center" vertical="center"/>
    </xf>
    <xf numFmtId="0" fontId="10" fillId="2" borderId="0" xfId="0" applyNumberFormat="1" applyFont="1" applyFill="1" applyAlignment="1" applyProtection="1">
      <alignment horizontal="center" vertical="center"/>
    </xf>
    <xf numFmtId="0" fontId="10" fillId="2" borderId="20" xfId="0" applyNumberFormat="1" applyFont="1" applyFill="1" applyBorder="1" applyAlignment="1" applyProtection="1">
      <alignment horizontal="center" vertical="center"/>
    </xf>
    <xf numFmtId="37" fontId="10" fillId="2" borderId="7" xfId="0" applyNumberFormat="1" applyFont="1" applyFill="1" applyBorder="1" applyAlignment="1" applyProtection="1">
      <alignment horizontal="center" vertical="center" wrapText="1"/>
    </xf>
    <xf numFmtId="37" fontId="10" fillId="2" borderId="2" xfId="0" applyNumberFormat="1" applyFont="1" applyFill="1" applyBorder="1" applyAlignment="1" applyProtection="1">
      <alignment horizontal="center" vertical="center" wrapText="1"/>
    </xf>
    <xf numFmtId="37" fontId="10" fillId="2" borderId="10" xfId="0" applyNumberFormat="1" applyFont="1" applyFill="1" applyBorder="1" applyAlignment="1" applyProtection="1">
      <alignment horizontal="center" vertical="center" wrapText="1"/>
    </xf>
    <xf numFmtId="37" fontId="29" fillId="2" borderId="0" xfId="0" applyNumberFormat="1" applyFont="1" applyFill="1" applyAlignment="1" applyProtection="1">
      <alignment horizontal="center" vertical="center"/>
    </xf>
    <xf numFmtId="17" fontId="17" fillId="2" borderId="0" xfId="0" applyNumberFormat="1" applyFont="1" applyFill="1" applyAlignment="1" applyProtection="1">
      <alignment horizontal="center" vertical="center"/>
    </xf>
    <xf numFmtId="37" fontId="10" fillId="3" borderId="6" xfId="0" applyNumberFormat="1" applyFont="1" applyFill="1" applyBorder="1" applyAlignment="1" applyProtection="1">
      <alignment horizontal="center" vertical="center" wrapText="1"/>
    </xf>
    <xf numFmtId="37" fontId="10" fillId="3" borderId="17" xfId="0" applyNumberFormat="1" applyFont="1" applyFill="1" applyBorder="1" applyAlignment="1" applyProtection="1">
      <alignment horizontal="center" vertical="center" wrapText="1"/>
    </xf>
    <xf numFmtId="164" fontId="10" fillId="3" borderId="22" xfId="0" applyNumberFormat="1" applyFont="1" applyFill="1" applyBorder="1" applyAlignment="1" applyProtection="1">
      <alignment horizontal="center" vertical="center" wrapText="1"/>
    </xf>
    <xf numFmtId="164" fontId="10" fillId="3" borderId="23" xfId="0" applyNumberFormat="1" applyFont="1" applyFill="1" applyBorder="1" applyAlignment="1" applyProtection="1">
      <alignment horizontal="center" vertical="center" wrapText="1"/>
    </xf>
    <xf numFmtId="37" fontId="10" fillId="3" borderId="8" xfId="0" applyNumberFormat="1" applyFont="1" applyFill="1" applyBorder="1" applyAlignment="1" applyProtection="1">
      <alignment horizontal="center" vertical="center"/>
    </xf>
    <xf numFmtId="37" fontId="10" fillId="3" borderId="9" xfId="0" applyNumberFormat="1" applyFont="1" applyFill="1" applyBorder="1" applyAlignment="1" applyProtection="1">
      <alignment horizontal="center" vertical="center"/>
    </xf>
    <xf numFmtId="37" fontId="10" fillId="3" borderId="21" xfId="0" applyNumberFormat="1" applyFont="1" applyFill="1" applyBorder="1" applyAlignment="1" applyProtection="1">
      <alignment horizontal="center" vertical="center"/>
    </xf>
    <xf numFmtId="37" fontId="3" fillId="2" borderId="16" xfId="2" applyFont="1" applyFill="1" applyBorder="1" applyAlignment="1">
      <alignment horizontal="left" vertical="center" wrapText="1" indent="1"/>
    </xf>
    <xf numFmtId="37" fontId="3" fillId="2" borderId="15" xfId="2" applyFont="1" applyFill="1" applyBorder="1" applyAlignment="1">
      <alignment horizontal="left" vertical="center" wrapText="1" indent="1"/>
    </xf>
    <xf numFmtId="37" fontId="3" fillId="2" borderId="14" xfId="2" applyFont="1" applyFill="1" applyBorder="1" applyAlignment="1">
      <alignment horizontal="left" vertical="center" wrapText="1" indent="1"/>
    </xf>
    <xf numFmtId="37" fontId="3" fillId="2" borderId="13" xfId="2" applyFont="1" applyFill="1" applyBorder="1" applyAlignment="1">
      <alignment horizontal="left" vertical="center" wrapText="1" indent="1"/>
    </xf>
  </cellXfs>
  <cellStyles count="6">
    <cellStyle name="Hipervínculo" xfId="3" builtinId="8"/>
    <cellStyle name="Millares [0]" xfId="4" builtinId="6"/>
    <cellStyle name="Normal" xfId="0" builtinId="0"/>
    <cellStyle name="Normal_Cartera dic 2000" xfId="2" xr:uid="{00000000-0005-0000-0000-000003000000}"/>
    <cellStyle name="Normal_Licencias dic 1996" xfId="1" xr:uid="{00000000-0005-0000-0000-000004000000}"/>
    <cellStyle name="Porcentaje" xfId="5" builtinId="5"/>
  </cellStyles>
  <dxfs count="581">
    <dxf>
      <fill>
        <patternFill>
          <bgColor theme="7" tint="-0.24994659260841701"/>
        </patternFill>
      </fill>
    </dxf>
    <dxf>
      <fill>
        <patternFill>
          <bgColor rgb="FFFFC0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137160</xdr:rowOff>
    </xdr:from>
    <xdr:to>
      <xdr:col>1</xdr:col>
      <xdr:colOff>601980</xdr:colOff>
      <xdr:row>41</xdr:row>
      <xdr:rowOff>22860</xdr:rowOff>
    </xdr:to>
    <xdr:pic>
      <xdr:nvPicPr>
        <xdr:cNvPr id="2" name="Picture 41" descr="pi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8240"/>
          <a:ext cx="9601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335280</xdr:colOff>
      <xdr:row>1</xdr:row>
      <xdr:rowOff>141562</xdr:rowOff>
    </xdr:from>
    <xdr:to>
      <xdr:col>1</xdr:col>
      <xdr:colOff>1798320</xdr:colOff>
      <xdr:row>4</xdr:row>
      <xdr:rowOff>76503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280" y="286342"/>
          <a:ext cx="1821180" cy="575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0</xdr:rowOff>
    </xdr:from>
    <xdr:to>
      <xdr:col>16</xdr:col>
      <xdr:colOff>783840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330452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251460</xdr:colOff>
      <xdr:row>2</xdr:row>
      <xdr:rowOff>7620</xdr:rowOff>
    </xdr:from>
    <xdr:to>
      <xdr:col>16</xdr:col>
      <xdr:colOff>791460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33121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205740</xdr:colOff>
      <xdr:row>1</xdr:row>
      <xdr:rowOff>304800</xdr:rowOff>
    </xdr:from>
    <xdr:to>
      <xdr:col>16</xdr:col>
      <xdr:colOff>745740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26642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7620</xdr:rowOff>
    </xdr:from>
    <xdr:to>
      <xdr:col>16</xdr:col>
      <xdr:colOff>753360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2740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304800</xdr:rowOff>
    </xdr:from>
    <xdr:to>
      <xdr:col>16</xdr:col>
      <xdr:colOff>753360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327404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220980</xdr:colOff>
      <xdr:row>2</xdr:row>
      <xdr:rowOff>7620</xdr:rowOff>
    </xdr:from>
    <xdr:to>
      <xdr:col>16</xdr:col>
      <xdr:colOff>760980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132816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2</xdr:row>
      <xdr:rowOff>7620</xdr:rowOff>
    </xdr:from>
    <xdr:to>
      <xdr:col>16</xdr:col>
      <xdr:colOff>768600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1328928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137160</xdr:rowOff>
    </xdr:from>
    <xdr:to>
      <xdr:col>1</xdr:col>
      <xdr:colOff>601980</xdr:colOff>
      <xdr:row>24</xdr:row>
      <xdr:rowOff>22860</xdr:rowOff>
    </xdr:to>
    <xdr:pic>
      <xdr:nvPicPr>
        <xdr:cNvPr id="2" name="Picture 41" descr="pi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0140"/>
          <a:ext cx="96012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297180</xdr:colOff>
      <xdr:row>2</xdr:row>
      <xdr:rowOff>34882</xdr:rowOff>
    </xdr:from>
    <xdr:to>
      <xdr:col>1</xdr:col>
      <xdr:colOff>1760220</xdr:colOff>
      <xdr:row>4</xdr:row>
      <xdr:rowOff>114603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 y="324442"/>
          <a:ext cx="1821180" cy="575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1</xdr:row>
      <xdr:rowOff>297180</xdr:rowOff>
    </xdr:from>
    <xdr:to>
      <xdr:col>16</xdr:col>
      <xdr:colOff>783840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1330452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137160</xdr:rowOff>
    </xdr:from>
    <xdr:to>
      <xdr:col>1</xdr:col>
      <xdr:colOff>601980</xdr:colOff>
      <xdr:row>20</xdr:row>
      <xdr:rowOff>22860</xdr:rowOff>
    </xdr:to>
    <xdr:pic>
      <xdr:nvPicPr>
        <xdr:cNvPr id="2" name="Picture 41" descr="pie">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5710"/>
          <a:ext cx="98298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xdr:colOff>
      <xdr:row>2</xdr:row>
      <xdr:rowOff>50122</xdr:rowOff>
    </xdr:from>
    <xdr:to>
      <xdr:col>1</xdr:col>
      <xdr:colOff>1899285</xdr:colOff>
      <xdr:row>4</xdr:row>
      <xdr:rowOff>129843</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6245" y="335872"/>
          <a:ext cx="1844040" cy="565496"/>
        </a:xfrm>
        <a:prstGeom prst="rect">
          <a:avLst/>
        </a:prstGeom>
      </xdr:spPr>
    </xdr:pic>
    <xdr:clientData/>
  </xdr:twoCellAnchor>
  <xdr:twoCellAnchor>
    <xdr:from>
      <xdr:col>10</xdr:col>
      <xdr:colOff>228600</xdr:colOff>
      <xdr:row>3</xdr:row>
      <xdr:rowOff>152400</xdr:rowOff>
    </xdr:from>
    <xdr:to>
      <xdr:col>10</xdr:col>
      <xdr:colOff>768600</xdr:colOff>
      <xdr:row>3</xdr:row>
      <xdr:rowOff>304800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400-000004000000}"/>
            </a:ext>
          </a:extLst>
        </xdr:cNvPr>
        <xdr:cNvSpPr/>
      </xdr:nvSpPr>
      <xdr:spPr>
        <a:xfrm>
          <a:off x="11830050" y="581025"/>
          <a:ext cx="540000" cy="15240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259080</xdr:colOff>
      <xdr:row>2</xdr:row>
      <xdr:rowOff>7620</xdr:rowOff>
    </xdr:from>
    <xdr:to>
      <xdr:col>16</xdr:col>
      <xdr:colOff>799080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133197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334220"/>
          <a:ext cx="9982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22860</xdr:rowOff>
    </xdr:from>
    <xdr:to>
      <xdr:col>16</xdr:col>
      <xdr:colOff>783840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330452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30480</xdr:rowOff>
    </xdr:from>
    <xdr:to>
      <xdr:col>16</xdr:col>
      <xdr:colOff>776220</xdr:colOff>
      <xdr:row>3</xdr:row>
      <xdr:rowOff>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3296900" y="5334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297180</xdr:rowOff>
    </xdr:from>
    <xdr:to>
      <xdr:col>16</xdr:col>
      <xdr:colOff>753360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327404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22860</xdr:rowOff>
    </xdr:from>
    <xdr:to>
      <xdr:col>16</xdr:col>
      <xdr:colOff>753360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1327404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1</xdr:row>
      <xdr:rowOff>304800</xdr:rowOff>
    </xdr:from>
    <xdr:to>
      <xdr:col>16</xdr:col>
      <xdr:colOff>768600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328928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51"/>
  <sheetViews>
    <sheetView tabSelected="1" workbookViewId="0"/>
  </sheetViews>
  <sheetFormatPr baseColWidth="10" defaultColWidth="15.6640625" defaultRowHeight="11.25" x14ac:dyDescent="0.2"/>
  <cols>
    <col min="1" max="1" width="6.6640625" style="6" customWidth="1"/>
    <col min="2" max="2" width="39" style="6" customWidth="1"/>
    <col min="3" max="3" width="50.83203125" style="6" customWidth="1"/>
    <col min="4" max="8" width="15.6640625" style="6"/>
    <col min="9" max="9" width="15.6640625" style="6" customWidth="1"/>
    <col min="10"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4" customFormat="1" ht="16.149999999999999" customHeight="1" x14ac:dyDescent="0.2">
      <c r="C5" s="99"/>
      <c r="D5" s="99"/>
      <c r="E5" s="99"/>
      <c r="F5" s="99"/>
      <c r="G5" s="99"/>
      <c r="H5" s="99"/>
      <c r="I5" s="99"/>
    </row>
    <row r="6" spans="1:9" s="5" customFormat="1" ht="15" x14ac:dyDescent="0.2">
      <c r="D6" s="15" t="s">
        <v>128</v>
      </c>
      <c r="E6" s="28" t="str">
        <f>CONCATENATE(2024," ","Y"," ",D6," ",2025)</f>
        <v>2024 Y DICIEMBRE 2025</v>
      </c>
    </row>
    <row r="7" spans="1:9" ht="20.25" x14ac:dyDescent="0.2">
      <c r="A7" s="98"/>
      <c r="B7" s="98"/>
      <c r="C7" s="98"/>
      <c r="D7" s="98"/>
      <c r="E7" s="98"/>
    </row>
    <row r="8" spans="1:9" s="5" customFormat="1" ht="18" x14ac:dyDescent="0.2">
      <c r="B8" s="16" t="s">
        <v>1</v>
      </c>
      <c r="C8" s="12"/>
    </row>
    <row r="9" spans="1:9" x14ac:dyDescent="0.2">
      <c r="B9" s="7"/>
      <c r="C9" s="7"/>
    </row>
    <row r="10" spans="1:9" s="9" customFormat="1" ht="34.15" customHeight="1" x14ac:dyDescent="0.2">
      <c r="B10" s="100" t="s">
        <v>83</v>
      </c>
      <c r="C10" s="100"/>
      <c r="D10" s="100"/>
      <c r="E10" s="100"/>
      <c r="F10" s="100"/>
      <c r="G10" s="100"/>
      <c r="H10" s="100"/>
      <c r="I10" s="100"/>
    </row>
    <row r="11" spans="1:9" s="9" customFormat="1" ht="19.899999999999999" customHeight="1" x14ac:dyDescent="0.2">
      <c r="B11" s="27" t="s">
        <v>11</v>
      </c>
      <c r="C11" s="26"/>
    </row>
    <row r="12" spans="1:9" s="9" customFormat="1" ht="19.899999999999999" customHeight="1" x14ac:dyDescent="0.2">
      <c r="B12" s="27" t="s">
        <v>101</v>
      </c>
      <c r="C12" s="26"/>
    </row>
    <row r="13" spans="1:9" s="9" customFormat="1" ht="19.899999999999999" customHeight="1" x14ac:dyDescent="0.2">
      <c r="B13" s="27" t="s">
        <v>13</v>
      </c>
      <c r="C13" s="26"/>
    </row>
    <row r="14" spans="1:9" s="9" customFormat="1" ht="19.899999999999999" customHeight="1" x14ac:dyDescent="0.2">
      <c r="B14" s="27" t="s">
        <v>12</v>
      </c>
      <c r="C14" s="26"/>
    </row>
    <row r="15" spans="1:9" s="9" customFormat="1" ht="19.899999999999999" customHeight="1" x14ac:dyDescent="0.2">
      <c r="B15" s="27" t="s">
        <v>14</v>
      </c>
      <c r="C15" s="26"/>
    </row>
    <row r="16" spans="1:9" s="9" customFormat="1" ht="11.45" customHeight="1" x14ac:dyDescent="0.2">
      <c r="B16" s="27"/>
      <c r="C16" s="26"/>
    </row>
    <row r="17" spans="2:8" ht="11.45" customHeight="1" x14ac:dyDescent="0.2">
      <c r="B17" s="7"/>
      <c r="C17" s="7"/>
    </row>
    <row r="18" spans="2:8" s="5" customFormat="1" ht="18" x14ac:dyDescent="0.2">
      <c r="B18" s="16" t="s">
        <v>0</v>
      </c>
      <c r="C18" s="12"/>
    </row>
    <row r="19" spans="2:8" x14ac:dyDescent="0.2">
      <c r="B19" s="7"/>
      <c r="C19" s="7"/>
    </row>
    <row r="20" spans="2:8" s="14" customFormat="1" ht="20.45" customHeight="1" thickBot="1" x14ac:dyDescent="0.25">
      <c r="B20" s="39" t="s">
        <v>3</v>
      </c>
      <c r="C20" s="101" t="s">
        <v>1</v>
      </c>
      <c r="D20" s="102"/>
      <c r="E20" s="102"/>
      <c r="F20" s="102"/>
      <c r="G20" s="102"/>
      <c r="H20" s="102"/>
    </row>
    <row r="21" spans="2:8" s="14" customFormat="1" ht="7.15" customHeight="1" thickTop="1" x14ac:dyDescent="0.2">
      <c r="B21" s="18"/>
      <c r="C21" s="19"/>
      <c r="D21" s="18"/>
      <c r="E21" s="18"/>
    </row>
    <row r="22" spans="2:8" ht="20.45" customHeight="1" x14ac:dyDescent="0.2">
      <c r="B22" s="88" t="s">
        <v>61</v>
      </c>
      <c r="C22" s="41" t="s">
        <v>84</v>
      </c>
      <c r="D22" s="9"/>
      <c r="E22" s="9"/>
      <c r="F22" s="9"/>
    </row>
    <row r="23" spans="2:8" ht="20.45" customHeight="1" x14ac:dyDescent="0.2">
      <c r="B23" s="88" t="s">
        <v>15</v>
      </c>
      <c r="C23" s="41" t="s">
        <v>85</v>
      </c>
      <c r="D23" s="9"/>
      <c r="E23" s="9"/>
      <c r="F23" s="9"/>
    </row>
    <row r="24" spans="2:8" ht="20.45" customHeight="1" x14ac:dyDescent="0.2">
      <c r="B24" s="88" t="s">
        <v>16</v>
      </c>
      <c r="C24" s="41" t="s">
        <v>86</v>
      </c>
      <c r="D24" s="9"/>
      <c r="E24" s="9"/>
      <c r="F24" s="9"/>
    </row>
    <row r="25" spans="2:8" ht="20.45" customHeight="1" x14ac:dyDescent="0.2">
      <c r="B25" s="88" t="s">
        <v>17</v>
      </c>
      <c r="C25" s="41" t="s">
        <v>87</v>
      </c>
      <c r="D25" s="9"/>
      <c r="E25" s="9"/>
      <c r="F25" s="9"/>
    </row>
    <row r="26" spans="2:8" ht="20.45" customHeight="1" x14ac:dyDescent="0.2">
      <c r="B26" s="88" t="s">
        <v>18</v>
      </c>
      <c r="C26" s="41" t="s">
        <v>88</v>
      </c>
      <c r="D26" s="9"/>
      <c r="E26" s="9"/>
      <c r="F26" s="9"/>
    </row>
    <row r="27" spans="2:8" ht="20.45" customHeight="1" x14ac:dyDescent="0.2">
      <c r="B27" s="88" t="s">
        <v>19</v>
      </c>
      <c r="C27" s="41" t="s">
        <v>89</v>
      </c>
      <c r="D27" s="9"/>
      <c r="E27" s="9"/>
      <c r="F27" s="9"/>
    </row>
    <row r="28" spans="2:8" ht="20.45" customHeight="1" x14ac:dyDescent="0.2">
      <c r="B28" s="88" t="s">
        <v>20</v>
      </c>
      <c r="C28" s="41" t="s">
        <v>103</v>
      </c>
      <c r="D28" s="9"/>
      <c r="E28" s="9"/>
      <c r="F28" s="9"/>
    </row>
    <row r="29" spans="2:8" ht="20.45" customHeight="1" x14ac:dyDescent="0.2">
      <c r="B29" s="88" t="s">
        <v>21</v>
      </c>
      <c r="C29" s="41" t="s">
        <v>90</v>
      </c>
      <c r="D29" s="9"/>
      <c r="E29" s="9"/>
      <c r="F29" s="9"/>
    </row>
    <row r="30" spans="2:8" ht="20.45" customHeight="1" x14ac:dyDescent="0.2">
      <c r="B30" s="88" t="s">
        <v>22</v>
      </c>
      <c r="C30" s="41" t="s">
        <v>91</v>
      </c>
      <c r="D30" s="9"/>
      <c r="E30" s="9"/>
      <c r="F30" s="9"/>
    </row>
    <row r="31" spans="2:8" ht="20.45" customHeight="1" x14ac:dyDescent="0.2">
      <c r="B31" s="88" t="s">
        <v>23</v>
      </c>
      <c r="C31" s="41" t="s">
        <v>92</v>
      </c>
      <c r="D31" s="9"/>
      <c r="E31" s="9"/>
      <c r="F31" s="9"/>
    </row>
    <row r="32" spans="2:8" ht="20.45" customHeight="1" x14ac:dyDescent="0.2">
      <c r="B32" s="88" t="s">
        <v>24</v>
      </c>
      <c r="C32" s="41" t="s">
        <v>93</v>
      </c>
      <c r="D32" s="9"/>
      <c r="E32" s="9"/>
      <c r="F32" s="9"/>
    </row>
    <row r="33" spans="2:7" ht="20.45" customHeight="1" x14ac:dyDescent="0.2">
      <c r="B33" s="88" t="s">
        <v>25</v>
      </c>
      <c r="C33" s="41" t="s">
        <v>94</v>
      </c>
      <c r="D33" s="9"/>
      <c r="E33" s="9"/>
      <c r="F33" s="9"/>
    </row>
    <row r="34" spans="2:7" ht="20.45" customHeight="1" x14ac:dyDescent="0.2">
      <c r="B34" s="88" t="s">
        <v>26</v>
      </c>
      <c r="C34" s="41" t="s">
        <v>95</v>
      </c>
      <c r="D34" s="9"/>
      <c r="E34" s="9"/>
      <c r="F34" s="9"/>
    </row>
    <row r="35" spans="2:7" ht="20.45" customHeight="1" x14ac:dyDescent="0.2">
      <c r="B35" s="88" t="s">
        <v>27</v>
      </c>
      <c r="C35" s="41" t="s">
        <v>96</v>
      </c>
      <c r="D35" s="9"/>
      <c r="E35" s="9"/>
      <c r="F35" s="9"/>
    </row>
    <row r="36" spans="2:7" ht="20.45" customHeight="1" x14ac:dyDescent="0.2">
      <c r="B36" s="88" t="s">
        <v>28</v>
      </c>
      <c r="C36" s="41" t="s">
        <v>97</v>
      </c>
      <c r="D36" s="9"/>
      <c r="E36" s="9"/>
      <c r="F36" s="9"/>
    </row>
    <row r="37" spans="2:7" ht="20.45" customHeight="1" x14ac:dyDescent="0.2">
      <c r="B37" s="88" t="s">
        <v>29</v>
      </c>
      <c r="C37" s="41" t="s">
        <v>98</v>
      </c>
      <c r="D37" s="9"/>
      <c r="E37" s="9"/>
      <c r="F37" s="9"/>
    </row>
    <row r="38" spans="2:7" ht="20.45" customHeight="1" x14ac:dyDescent="0.2">
      <c r="B38" s="88" t="s">
        <v>30</v>
      </c>
      <c r="C38" s="41" t="s">
        <v>99</v>
      </c>
      <c r="D38" s="9"/>
      <c r="E38" s="9"/>
      <c r="F38" s="9"/>
    </row>
    <row r="39" spans="2:7" ht="20.45" customHeight="1" x14ac:dyDescent="0.2">
      <c r="B39" s="88" t="s">
        <v>31</v>
      </c>
      <c r="C39" s="41" t="s">
        <v>100</v>
      </c>
      <c r="D39" s="9"/>
      <c r="E39" s="9"/>
      <c r="F39" s="9"/>
    </row>
    <row r="40" spans="2:7" ht="20.45" customHeight="1" x14ac:dyDescent="0.2">
      <c r="B40" s="88" t="s">
        <v>126</v>
      </c>
      <c r="C40" s="41" t="s">
        <v>127</v>
      </c>
      <c r="D40" s="9"/>
      <c r="E40" s="9"/>
      <c r="F40" s="9"/>
    </row>
    <row r="41" spans="2:7" ht="15" customHeight="1" x14ac:dyDescent="0.2">
      <c r="B41" s="8"/>
      <c r="C41" s="8"/>
      <c r="D41" s="8"/>
      <c r="E41" s="8"/>
      <c r="F41" s="8"/>
      <c r="G41" s="8"/>
    </row>
    <row r="48" spans="2:7" x14ac:dyDescent="0.2">
      <c r="F48" s="9"/>
      <c r="G48" s="9"/>
    </row>
    <row r="49" spans="3:13" x14ac:dyDescent="0.2">
      <c r="C49" s="10"/>
      <c r="D49" s="10"/>
      <c r="E49" s="10"/>
      <c r="F49" s="10"/>
      <c r="G49" s="9"/>
    </row>
    <row r="50" spans="3:13" x14ac:dyDescent="0.2">
      <c r="C50" s="10"/>
      <c r="D50" s="10"/>
      <c r="E50" s="10"/>
      <c r="F50" s="10"/>
      <c r="G50" s="9"/>
    </row>
    <row r="51" spans="3:13" x14ac:dyDescent="0.2">
      <c r="C51" s="11"/>
      <c r="D51" s="11"/>
      <c r="E51" s="11"/>
      <c r="F51" s="11"/>
      <c r="G51" s="11"/>
      <c r="H51" s="11"/>
      <c r="I51" s="11"/>
      <c r="J51" s="11"/>
      <c r="K51" s="11"/>
      <c r="L51" s="11"/>
      <c r="M51" s="11"/>
    </row>
  </sheetData>
  <mergeCells count="4">
    <mergeCell ref="A7:E7"/>
    <mergeCell ref="C4:I5"/>
    <mergeCell ref="B10:I10"/>
    <mergeCell ref="C20:H20"/>
  </mergeCells>
  <hyperlinks>
    <hyperlink ref="B22" location="Nacional!A1" display="Nacional" xr:uid="{00000000-0004-0000-0000-000000000000}"/>
    <hyperlink ref="B23" location="XV!A1" display="XV" xr:uid="{00000000-0004-0000-0000-000001000000}"/>
    <hyperlink ref="B24" location="I!A1" display="I" xr:uid="{00000000-0004-0000-0000-000002000000}"/>
    <hyperlink ref="B25" location="II!A1" display="II" xr:uid="{00000000-0004-0000-0000-000003000000}"/>
    <hyperlink ref="B26" location="III!A1" display="III" xr:uid="{00000000-0004-0000-0000-000004000000}"/>
    <hyperlink ref="B27" location="IV!A1" display="IV" xr:uid="{00000000-0004-0000-0000-000005000000}"/>
    <hyperlink ref="B28" location="V!A1" display="V" xr:uid="{00000000-0004-0000-0000-000006000000}"/>
    <hyperlink ref="B29" location="VI!A1" display="VI" xr:uid="{00000000-0004-0000-0000-000007000000}"/>
    <hyperlink ref="B30" location="VII!A1" display="VII" xr:uid="{00000000-0004-0000-0000-000008000000}"/>
    <hyperlink ref="B31" location="XVI!A1" display="XVI" xr:uid="{00000000-0004-0000-0000-000009000000}"/>
    <hyperlink ref="B32" location="VIII!A1" display="VIII" xr:uid="{00000000-0004-0000-0000-00000A000000}"/>
    <hyperlink ref="B33" location="IX!A1" display="IX" xr:uid="{00000000-0004-0000-0000-00000B000000}"/>
    <hyperlink ref="B34" location="XIV!A1" display="XIV" xr:uid="{00000000-0004-0000-0000-00000C000000}"/>
    <hyperlink ref="B35" location="X!A1" display="X" xr:uid="{00000000-0004-0000-0000-00000D000000}"/>
    <hyperlink ref="B36" location="XI!A1" display="XI" xr:uid="{00000000-0004-0000-0000-00000E000000}"/>
    <hyperlink ref="B37" location="XII!A1" display="XII" xr:uid="{00000000-0004-0000-0000-00000F000000}"/>
    <hyperlink ref="B38" location="RM!A1" display="RM" xr:uid="{00000000-0004-0000-0000-000010000000}"/>
    <hyperlink ref="B39" location="SI!A1" display="SI" xr:uid="{00000000-0004-0000-0000-000011000000}"/>
    <hyperlink ref="B40" location="'Ficha Metadatos'!A1" display="Ficha Metadatos" xr:uid="{00000000-0004-0000-0000-000012000000}"/>
  </hyperlinks>
  <printOptions horizontalCentered="1"/>
  <pageMargins left="0.31496062992125984" right="0.31496062992125984" top="0.74803149606299213" bottom="0.74803149606299213" header="0.31496062992125984" footer="0.31496062992125984"/>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67</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10</v>
      </c>
      <c r="E8" s="53">
        <v>0.126582</v>
      </c>
      <c r="F8" s="44">
        <v>87163.039120999994</v>
      </c>
      <c r="G8" s="66">
        <v>0.5</v>
      </c>
      <c r="H8" s="43">
        <v>6</v>
      </c>
      <c r="I8" s="44">
        <v>80337.271823999996</v>
      </c>
      <c r="J8" s="74">
        <v>0.5</v>
      </c>
      <c r="K8" s="44">
        <v>4</v>
      </c>
      <c r="L8" s="44">
        <v>97401.690067999996</v>
      </c>
      <c r="M8" s="66">
        <v>0.5</v>
      </c>
      <c r="N8" s="43">
        <v>0</v>
      </c>
      <c r="O8" s="44">
        <v>0</v>
      </c>
      <c r="P8" s="74">
        <v>0</v>
      </c>
    </row>
    <row r="9" spans="1:16" ht="15" customHeight="1" x14ac:dyDescent="0.2">
      <c r="A9" s="111"/>
      <c r="B9" s="114"/>
      <c r="C9" s="84" t="s">
        <v>47</v>
      </c>
      <c r="D9" s="44">
        <v>59</v>
      </c>
      <c r="E9" s="53">
        <v>0.226054</v>
      </c>
      <c r="F9" s="44">
        <v>113520.58559800001</v>
      </c>
      <c r="G9" s="66">
        <v>1.6948999999999999E-2</v>
      </c>
      <c r="H9" s="43">
        <v>10</v>
      </c>
      <c r="I9" s="44">
        <v>143078.669949</v>
      </c>
      <c r="J9" s="74">
        <v>0.1</v>
      </c>
      <c r="K9" s="44">
        <v>49</v>
      </c>
      <c r="L9" s="44">
        <v>107488.323485</v>
      </c>
      <c r="M9" s="66">
        <v>0</v>
      </c>
      <c r="N9" s="43">
        <v>0</v>
      </c>
      <c r="O9" s="44">
        <v>0</v>
      </c>
      <c r="P9" s="74">
        <v>0</v>
      </c>
    </row>
    <row r="10" spans="1:16" ht="15" customHeight="1" x14ac:dyDescent="0.2">
      <c r="A10" s="111"/>
      <c r="B10" s="114"/>
      <c r="C10" s="84" t="s">
        <v>48</v>
      </c>
      <c r="D10" s="44">
        <v>342</v>
      </c>
      <c r="E10" s="53">
        <v>0.17924499999999999</v>
      </c>
      <c r="F10" s="44">
        <v>143286.382289</v>
      </c>
      <c r="G10" s="66">
        <v>0.122807</v>
      </c>
      <c r="H10" s="43">
        <v>129</v>
      </c>
      <c r="I10" s="44">
        <v>149682.88330300001</v>
      </c>
      <c r="J10" s="74">
        <v>0.193798</v>
      </c>
      <c r="K10" s="44">
        <v>213</v>
      </c>
      <c r="L10" s="44">
        <v>139412.44505499999</v>
      </c>
      <c r="M10" s="66">
        <v>7.9811999999999994E-2</v>
      </c>
      <c r="N10" s="43">
        <v>0</v>
      </c>
      <c r="O10" s="44">
        <v>0</v>
      </c>
      <c r="P10" s="74">
        <v>0</v>
      </c>
    </row>
    <row r="11" spans="1:16" ht="15" customHeight="1" x14ac:dyDescent="0.2">
      <c r="A11" s="111"/>
      <c r="B11" s="114"/>
      <c r="C11" s="84" t="s">
        <v>49</v>
      </c>
      <c r="D11" s="44">
        <v>750</v>
      </c>
      <c r="E11" s="53">
        <v>0.13048000000000001</v>
      </c>
      <c r="F11" s="44">
        <v>172068.39823600001</v>
      </c>
      <c r="G11" s="66">
        <v>0.31866699999999998</v>
      </c>
      <c r="H11" s="43">
        <v>284</v>
      </c>
      <c r="I11" s="44">
        <v>186246.519344</v>
      </c>
      <c r="J11" s="74">
        <v>0.51760600000000001</v>
      </c>
      <c r="K11" s="44">
        <v>466</v>
      </c>
      <c r="L11" s="44">
        <v>163427.65489999999</v>
      </c>
      <c r="M11" s="66">
        <v>0.19742499999999999</v>
      </c>
      <c r="N11" s="43">
        <v>0</v>
      </c>
      <c r="O11" s="44">
        <v>0</v>
      </c>
      <c r="P11" s="74">
        <v>0</v>
      </c>
    </row>
    <row r="12" spans="1:16" ht="15" customHeight="1" x14ac:dyDescent="0.2">
      <c r="A12" s="111"/>
      <c r="B12" s="114"/>
      <c r="C12" s="84" t="s">
        <v>50</v>
      </c>
      <c r="D12" s="44">
        <v>844</v>
      </c>
      <c r="E12" s="53">
        <v>0.10162599999999999</v>
      </c>
      <c r="F12" s="44">
        <v>193406.45161300001</v>
      </c>
      <c r="G12" s="66">
        <v>0.51066400000000001</v>
      </c>
      <c r="H12" s="43">
        <v>319</v>
      </c>
      <c r="I12" s="44">
        <v>209412.79055100001</v>
      </c>
      <c r="J12" s="74">
        <v>0.63949800000000001</v>
      </c>
      <c r="K12" s="44">
        <v>525</v>
      </c>
      <c r="L12" s="44">
        <v>183680.69519100001</v>
      </c>
      <c r="M12" s="66">
        <v>0.43238100000000002</v>
      </c>
      <c r="N12" s="43">
        <v>0</v>
      </c>
      <c r="O12" s="44">
        <v>0</v>
      </c>
      <c r="P12" s="74">
        <v>0</v>
      </c>
    </row>
    <row r="13" spans="1:16" ht="15" customHeight="1" x14ac:dyDescent="0.2">
      <c r="A13" s="111"/>
      <c r="B13" s="114"/>
      <c r="C13" s="84" t="s">
        <v>51</v>
      </c>
      <c r="D13" s="44">
        <v>715</v>
      </c>
      <c r="E13" s="53">
        <v>9.4714999999999994E-2</v>
      </c>
      <c r="F13" s="44">
        <v>217896.58330299999</v>
      </c>
      <c r="G13" s="66">
        <v>0.73846199999999995</v>
      </c>
      <c r="H13" s="43">
        <v>233</v>
      </c>
      <c r="I13" s="44">
        <v>217338.97604199999</v>
      </c>
      <c r="J13" s="74">
        <v>0.66523600000000005</v>
      </c>
      <c r="K13" s="44">
        <v>482</v>
      </c>
      <c r="L13" s="44">
        <v>218166.132041</v>
      </c>
      <c r="M13" s="66">
        <v>0.77385899999999996</v>
      </c>
      <c r="N13" s="43">
        <v>0</v>
      </c>
      <c r="O13" s="44">
        <v>0</v>
      </c>
      <c r="P13" s="74">
        <v>0</v>
      </c>
    </row>
    <row r="14" spans="1:16" s="3" customFormat="1" ht="15" customHeight="1" x14ac:dyDescent="0.2">
      <c r="A14" s="111"/>
      <c r="B14" s="114"/>
      <c r="C14" s="84" t="s">
        <v>52</v>
      </c>
      <c r="D14" s="35">
        <v>492</v>
      </c>
      <c r="E14" s="55">
        <v>7.4454999999999993E-2</v>
      </c>
      <c r="F14" s="35">
        <v>235698.09145000001</v>
      </c>
      <c r="G14" s="68">
        <v>0.94715400000000005</v>
      </c>
      <c r="H14" s="43">
        <v>150</v>
      </c>
      <c r="I14" s="44">
        <v>233965.62476000001</v>
      </c>
      <c r="J14" s="74">
        <v>0.91333299999999995</v>
      </c>
      <c r="K14" s="35">
        <v>342</v>
      </c>
      <c r="L14" s="35">
        <v>236457.94526099999</v>
      </c>
      <c r="M14" s="68">
        <v>0.96198799999999995</v>
      </c>
      <c r="N14" s="43">
        <v>0</v>
      </c>
      <c r="O14" s="44">
        <v>0</v>
      </c>
      <c r="P14" s="74">
        <v>0</v>
      </c>
    </row>
    <row r="15" spans="1:16" ht="15" customHeight="1" x14ac:dyDescent="0.2">
      <c r="A15" s="111"/>
      <c r="B15" s="114"/>
      <c r="C15" s="84" t="s">
        <v>53</v>
      </c>
      <c r="D15" s="44">
        <v>393</v>
      </c>
      <c r="E15" s="53">
        <v>6.9520999999999999E-2</v>
      </c>
      <c r="F15" s="44">
        <v>227381.48526399999</v>
      </c>
      <c r="G15" s="66">
        <v>0.79898199999999997</v>
      </c>
      <c r="H15" s="43">
        <v>125</v>
      </c>
      <c r="I15" s="44">
        <v>210465.173217</v>
      </c>
      <c r="J15" s="74">
        <v>0.64</v>
      </c>
      <c r="K15" s="44">
        <v>268</v>
      </c>
      <c r="L15" s="44">
        <v>235271.55618099999</v>
      </c>
      <c r="M15" s="66">
        <v>0.87313399999999997</v>
      </c>
      <c r="N15" s="43">
        <v>0</v>
      </c>
      <c r="O15" s="44">
        <v>0</v>
      </c>
      <c r="P15" s="74">
        <v>0</v>
      </c>
    </row>
    <row r="16" spans="1:16" ht="15" customHeight="1" x14ac:dyDescent="0.2">
      <c r="A16" s="111"/>
      <c r="B16" s="114"/>
      <c r="C16" s="84" t="s">
        <v>54</v>
      </c>
      <c r="D16" s="44">
        <v>264</v>
      </c>
      <c r="E16" s="53">
        <v>6.0357000000000001E-2</v>
      </c>
      <c r="F16" s="44">
        <v>213401.36652000001</v>
      </c>
      <c r="G16" s="66">
        <v>0.65151499999999996</v>
      </c>
      <c r="H16" s="43">
        <v>90</v>
      </c>
      <c r="I16" s="44">
        <v>177550.051676</v>
      </c>
      <c r="J16" s="74">
        <v>0.27777800000000002</v>
      </c>
      <c r="K16" s="44">
        <v>174</v>
      </c>
      <c r="L16" s="44">
        <v>231945.15006000001</v>
      </c>
      <c r="M16" s="66">
        <v>0.84482800000000002</v>
      </c>
      <c r="N16" s="43">
        <v>0</v>
      </c>
      <c r="O16" s="44">
        <v>0</v>
      </c>
      <c r="P16" s="74">
        <v>0</v>
      </c>
    </row>
    <row r="17" spans="1:16" ht="15" customHeight="1" x14ac:dyDescent="0.2">
      <c r="A17" s="111"/>
      <c r="B17" s="114"/>
      <c r="C17" s="84" t="s">
        <v>55</v>
      </c>
      <c r="D17" s="44">
        <v>325</v>
      </c>
      <c r="E17" s="53">
        <v>8.2865999999999995E-2</v>
      </c>
      <c r="F17" s="44">
        <v>223651.745795</v>
      </c>
      <c r="G17" s="66">
        <v>0.54769199999999996</v>
      </c>
      <c r="H17" s="43">
        <v>125</v>
      </c>
      <c r="I17" s="44">
        <v>195343.11750200001</v>
      </c>
      <c r="J17" s="74">
        <v>0.2</v>
      </c>
      <c r="K17" s="44">
        <v>200</v>
      </c>
      <c r="L17" s="44">
        <v>241344.63847899999</v>
      </c>
      <c r="M17" s="66">
        <v>0.76500000000000001</v>
      </c>
      <c r="N17" s="43">
        <v>0</v>
      </c>
      <c r="O17" s="44">
        <v>0</v>
      </c>
      <c r="P17" s="74">
        <v>0</v>
      </c>
    </row>
    <row r="18" spans="1:16" s="3" customFormat="1" ht="15" customHeight="1" x14ac:dyDescent="0.2">
      <c r="A18" s="111"/>
      <c r="B18" s="114"/>
      <c r="C18" s="84" t="s">
        <v>56</v>
      </c>
      <c r="D18" s="35">
        <v>554</v>
      </c>
      <c r="E18" s="55">
        <v>5.1201000000000003E-2</v>
      </c>
      <c r="F18" s="35">
        <v>217867.33403200001</v>
      </c>
      <c r="G18" s="68">
        <v>0.460289</v>
      </c>
      <c r="H18" s="43">
        <v>165</v>
      </c>
      <c r="I18" s="44">
        <v>174134.81540699999</v>
      </c>
      <c r="J18" s="74">
        <v>9.6970000000000001E-2</v>
      </c>
      <c r="K18" s="35">
        <v>389</v>
      </c>
      <c r="L18" s="35">
        <v>236417.116997</v>
      </c>
      <c r="M18" s="68">
        <v>0.61439600000000005</v>
      </c>
      <c r="N18" s="43">
        <v>0</v>
      </c>
      <c r="O18" s="44">
        <v>0</v>
      </c>
      <c r="P18" s="74">
        <v>0</v>
      </c>
    </row>
    <row r="19" spans="1:16" s="3" customFormat="1" ht="15" customHeight="1" x14ac:dyDescent="0.2">
      <c r="A19" s="112"/>
      <c r="B19" s="115"/>
      <c r="C19" s="85" t="s">
        <v>9</v>
      </c>
      <c r="D19" s="46">
        <v>4748</v>
      </c>
      <c r="E19" s="54">
        <v>8.5972000000000007E-2</v>
      </c>
      <c r="F19" s="46">
        <v>202127.91796200001</v>
      </c>
      <c r="G19" s="67">
        <v>0.55412799999999995</v>
      </c>
      <c r="H19" s="87">
        <v>1636</v>
      </c>
      <c r="I19" s="46">
        <v>196877.26443800001</v>
      </c>
      <c r="J19" s="75">
        <v>0.5</v>
      </c>
      <c r="K19" s="46">
        <v>3112</v>
      </c>
      <c r="L19" s="46">
        <v>204888.22296399999</v>
      </c>
      <c r="M19" s="67">
        <v>0.58258399999999999</v>
      </c>
      <c r="N19" s="87">
        <v>0</v>
      </c>
      <c r="O19" s="46">
        <v>0</v>
      </c>
      <c r="P19" s="75">
        <v>0</v>
      </c>
    </row>
    <row r="20" spans="1:16" ht="15" customHeight="1" x14ac:dyDescent="0.2">
      <c r="A20" s="110">
        <v>2</v>
      </c>
      <c r="B20" s="113" t="s">
        <v>57</v>
      </c>
      <c r="C20" s="84" t="s">
        <v>46</v>
      </c>
      <c r="D20" s="44">
        <v>29</v>
      </c>
      <c r="E20" s="53">
        <v>0.367089</v>
      </c>
      <c r="F20" s="44">
        <v>75038.241378999999</v>
      </c>
      <c r="G20" s="66">
        <v>0.275862</v>
      </c>
      <c r="H20" s="43">
        <v>9</v>
      </c>
      <c r="I20" s="44">
        <v>62567.333333000002</v>
      </c>
      <c r="J20" s="74">
        <v>0.222222</v>
      </c>
      <c r="K20" s="44">
        <v>20</v>
      </c>
      <c r="L20" s="44">
        <v>80650.149999999994</v>
      </c>
      <c r="M20" s="66">
        <v>0.3</v>
      </c>
      <c r="N20" s="43">
        <v>0</v>
      </c>
      <c r="O20" s="44">
        <v>0</v>
      </c>
      <c r="P20" s="74">
        <v>0</v>
      </c>
    </row>
    <row r="21" spans="1:16" ht="15" customHeight="1" x14ac:dyDescent="0.2">
      <c r="A21" s="111"/>
      <c r="B21" s="114"/>
      <c r="C21" s="84" t="s">
        <v>47</v>
      </c>
      <c r="D21" s="44">
        <v>119</v>
      </c>
      <c r="E21" s="53">
        <v>0.45593899999999998</v>
      </c>
      <c r="F21" s="44">
        <v>115273.20168100001</v>
      </c>
      <c r="G21" s="66">
        <v>5.042E-2</v>
      </c>
      <c r="H21" s="43">
        <v>36</v>
      </c>
      <c r="I21" s="44">
        <v>118480.416667</v>
      </c>
      <c r="J21" s="74">
        <v>5.5556000000000001E-2</v>
      </c>
      <c r="K21" s="44">
        <v>83</v>
      </c>
      <c r="L21" s="44">
        <v>113882.120482</v>
      </c>
      <c r="M21" s="66">
        <v>4.8193E-2</v>
      </c>
      <c r="N21" s="43">
        <v>0</v>
      </c>
      <c r="O21" s="44">
        <v>0</v>
      </c>
      <c r="P21" s="74">
        <v>0</v>
      </c>
    </row>
    <row r="22" spans="1:16" ht="15" customHeight="1" x14ac:dyDescent="0.2">
      <c r="A22" s="111"/>
      <c r="B22" s="114"/>
      <c r="C22" s="84" t="s">
        <v>48</v>
      </c>
      <c r="D22" s="44">
        <v>449</v>
      </c>
      <c r="E22" s="53">
        <v>0.23532500000000001</v>
      </c>
      <c r="F22" s="44">
        <v>150507.859688</v>
      </c>
      <c r="G22" s="66">
        <v>6.9042000000000006E-2</v>
      </c>
      <c r="H22" s="43">
        <v>178</v>
      </c>
      <c r="I22" s="44">
        <v>153874.106742</v>
      </c>
      <c r="J22" s="74">
        <v>5.6180000000000001E-2</v>
      </c>
      <c r="K22" s="44">
        <v>271</v>
      </c>
      <c r="L22" s="44">
        <v>148296.81918799999</v>
      </c>
      <c r="M22" s="66">
        <v>7.7491000000000004E-2</v>
      </c>
      <c r="N22" s="43">
        <v>0</v>
      </c>
      <c r="O22" s="44">
        <v>0</v>
      </c>
      <c r="P22" s="74">
        <v>0</v>
      </c>
    </row>
    <row r="23" spans="1:16" ht="15" customHeight="1" x14ac:dyDescent="0.2">
      <c r="A23" s="111"/>
      <c r="B23" s="114"/>
      <c r="C23" s="84" t="s">
        <v>49</v>
      </c>
      <c r="D23" s="44">
        <v>449</v>
      </c>
      <c r="E23" s="53">
        <v>7.8114000000000003E-2</v>
      </c>
      <c r="F23" s="44">
        <v>169083.97327399999</v>
      </c>
      <c r="G23" s="66">
        <v>0.25167</v>
      </c>
      <c r="H23" s="43">
        <v>189</v>
      </c>
      <c r="I23" s="44">
        <v>171965.52381000001</v>
      </c>
      <c r="J23" s="74">
        <v>0.22751299999999999</v>
      </c>
      <c r="K23" s="44">
        <v>260</v>
      </c>
      <c r="L23" s="44">
        <v>166989.307692</v>
      </c>
      <c r="M23" s="66">
        <v>0.269231</v>
      </c>
      <c r="N23" s="43">
        <v>0</v>
      </c>
      <c r="O23" s="44">
        <v>0</v>
      </c>
      <c r="P23" s="74">
        <v>0</v>
      </c>
    </row>
    <row r="24" spans="1:16" ht="15" customHeight="1" x14ac:dyDescent="0.2">
      <c r="A24" s="111"/>
      <c r="B24" s="114"/>
      <c r="C24" s="84" t="s">
        <v>50</v>
      </c>
      <c r="D24" s="44">
        <v>324</v>
      </c>
      <c r="E24" s="53">
        <v>3.9012999999999999E-2</v>
      </c>
      <c r="F24" s="44">
        <v>187186.95987699999</v>
      </c>
      <c r="G24" s="66">
        <v>0.39506200000000002</v>
      </c>
      <c r="H24" s="43">
        <v>125</v>
      </c>
      <c r="I24" s="44">
        <v>185237.728</v>
      </c>
      <c r="J24" s="74">
        <v>0.33600000000000002</v>
      </c>
      <c r="K24" s="44">
        <v>199</v>
      </c>
      <c r="L24" s="44">
        <v>188411.35175900001</v>
      </c>
      <c r="M24" s="66">
        <v>0.43216100000000002</v>
      </c>
      <c r="N24" s="43">
        <v>0</v>
      </c>
      <c r="O24" s="44">
        <v>0</v>
      </c>
      <c r="P24" s="74">
        <v>0</v>
      </c>
    </row>
    <row r="25" spans="1:16" ht="15" customHeight="1" x14ac:dyDescent="0.2">
      <c r="A25" s="111"/>
      <c r="B25" s="114"/>
      <c r="C25" s="84" t="s">
        <v>51</v>
      </c>
      <c r="D25" s="44">
        <v>211</v>
      </c>
      <c r="E25" s="53">
        <v>2.7951E-2</v>
      </c>
      <c r="F25" s="44">
        <v>206460.89099499999</v>
      </c>
      <c r="G25" s="66">
        <v>0.51658800000000005</v>
      </c>
      <c r="H25" s="43">
        <v>80</v>
      </c>
      <c r="I25" s="44">
        <v>211840.63750000001</v>
      </c>
      <c r="J25" s="74">
        <v>0.51249999999999996</v>
      </c>
      <c r="K25" s="44">
        <v>131</v>
      </c>
      <c r="L25" s="44">
        <v>203175.54961799999</v>
      </c>
      <c r="M25" s="66">
        <v>0.51908399999999999</v>
      </c>
      <c r="N25" s="43">
        <v>0</v>
      </c>
      <c r="O25" s="44">
        <v>0</v>
      </c>
      <c r="P25" s="74">
        <v>0</v>
      </c>
    </row>
    <row r="26" spans="1:16" s="3" customFormat="1" ht="15" customHeight="1" x14ac:dyDescent="0.2">
      <c r="A26" s="111"/>
      <c r="B26" s="114"/>
      <c r="C26" s="84" t="s">
        <v>52</v>
      </c>
      <c r="D26" s="35">
        <v>161</v>
      </c>
      <c r="E26" s="55">
        <v>2.4364E-2</v>
      </c>
      <c r="F26" s="35">
        <v>217859.60869600001</v>
      </c>
      <c r="G26" s="68">
        <v>0.51552799999999999</v>
      </c>
      <c r="H26" s="43">
        <v>63</v>
      </c>
      <c r="I26" s="44">
        <v>214603.79365100001</v>
      </c>
      <c r="J26" s="74">
        <v>0.50793699999999997</v>
      </c>
      <c r="K26" s="35">
        <v>98</v>
      </c>
      <c r="L26" s="35">
        <v>219952.63265300001</v>
      </c>
      <c r="M26" s="68">
        <v>0.52040799999999998</v>
      </c>
      <c r="N26" s="43">
        <v>0</v>
      </c>
      <c r="O26" s="44">
        <v>0</v>
      </c>
      <c r="P26" s="74">
        <v>0</v>
      </c>
    </row>
    <row r="27" spans="1:16" ht="15" customHeight="1" x14ac:dyDescent="0.2">
      <c r="A27" s="111"/>
      <c r="B27" s="114"/>
      <c r="C27" s="84" t="s">
        <v>53</v>
      </c>
      <c r="D27" s="44">
        <v>98</v>
      </c>
      <c r="E27" s="53">
        <v>1.7336000000000001E-2</v>
      </c>
      <c r="F27" s="44">
        <v>195351.04081599999</v>
      </c>
      <c r="G27" s="66">
        <v>0.41836699999999999</v>
      </c>
      <c r="H27" s="43">
        <v>42</v>
      </c>
      <c r="I27" s="44">
        <v>167446.95238100001</v>
      </c>
      <c r="J27" s="74">
        <v>0.261905</v>
      </c>
      <c r="K27" s="44">
        <v>56</v>
      </c>
      <c r="L27" s="44">
        <v>216279.107143</v>
      </c>
      <c r="M27" s="66">
        <v>0.53571400000000002</v>
      </c>
      <c r="N27" s="43">
        <v>0</v>
      </c>
      <c r="O27" s="44">
        <v>0</v>
      </c>
      <c r="P27" s="74">
        <v>0</v>
      </c>
    </row>
    <row r="28" spans="1:16" ht="15" customHeight="1" x14ac:dyDescent="0.2">
      <c r="A28" s="111"/>
      <c r="B28" s="114"/>
      <c r="C28" s="84" t="s">
        <v>54</v>
      </c>
      <c r="D28" s="44">
        <v>34</v>
      </c>
      <c r="E28" s="53">
        <v>7.7730000000000004E-3</v>
      </c>
      <c r="F28" s="44">
        <v>220752.55882400001</v>
      </c>
      <c r="G28" s="66">
        <v>0.47058800000000001</v>
      </c>
      <c r="H28" s="43">
        <v>15</v>
      </c>
      <c r="I28" s="44">
        <v>194403.20000000001</v>
      </c>
      <c r="J28" s="74">
        <v>0.26666699999999999</v>
      </c>
      <c r="K28" s="44">
        <v>19</v>
      </c>
      <c r="L28" s="44">
        <v>241554.68421100001</v>
      </c>
      <c r="M28" s="66">
        <v>0.631579</v>
      </c>
      <c r="N28" s="43">
        <v>0</v>
      </c>
      <c r="O28" s="44">
        <v>0</v>
      </c>
      <c r="P28" s="74">
        <v>0</v>
      </c>
    </row>
    <row r="29" spans="1:16" ht="15" customHeight="1" x14ac:dyDescent="0.2">
      <c r="A29" s="111"/>
      <c r="B29" s="114"/>
      <c r="C29" s="84" t="s">
        <v>55</v>
      </c>
      <c r="D29" s="44">
        <v>21</v>
      </c>
      <c r="E29" s="53">
        <v>5.3540000000000003E-3</v>
      </c>
      <c r="F29" s="44">
        <v>183480.76190499999</v>
      </c>
      <c r="G29" s="66">
        <v>9.5238000000000003E-2</v>
      </c>
      <c r="H29" s="43">
        <v>14</v>
      </c>
      <c r="I29" s="44">
        <v>143528</v>
      </c>
      <c r="J29" s="74">
        <v>7.1429000000000006E-2</v>
      </c>
      <c r="K29" s="44">
        <v>7</v>
      </c>
      <c r="L29" s="44">
        <v>263386.285714</v>
      </c>
      <c r="M29" s="66">
        <v>0.14285700000000001</v>
      </c>
      <c r="N29" s="43">
        <v>0</v>
      </c>
      <c r="O29" s="44">
        <v>0</v>
      </c>
      <c r="P29" s="74">
        <v>0</v>
      </c>
    </row>
    <row r="30" spans="1:16" s="3" customFormat="1" ht="15" customHeight="1" x14ac:dyDescent="0.2">
      <c r="A30" s="111"/>
      <c r="B30" s="114"/>
      <c r="C30" s="84" t="s">
        <v>56</v>
      </c>
      <c r="D30" s="35">
        <v>120</v>
      </c>
      <c r="E30" s="55">
        <v>1.1091E-2</v>
      </c>
      <c r="F30" s="35">
        <v>103213.11666699999</v>
      </c>
      <c r="G30" s="68">
        <v>1.6667000000000001E-2</v>
      </c>
      <c r="H30" s="43">
        <v>112</v>
      </c>
      <c r="I30" s="44">
        <v>95893.642856999999</v>
      </c>
      <c r="J30" s="74">
        <v>0</v>
      </c>
      <c r="K30" s="35">
        <v>8</v>
      </c>
      <c r="L30" s="35">
        <v>205685.75</v>
      </c>
      <c r="M30" s="68">
        <v>0.25</v>
      </c>
      <c r="N30" s="43">
        <v>0</v>
      </c>
      <c r="O30" s="44">
        <v>0</v>
      </c>
      <c r="P30" s="74">
        <v>0</v>
      </c>
    </row>
    <row r="31" spans="1:16" s="3" customFormat="1" ht="15" customHeight="1" x14ac:dyDescent="0.2">
      <c r="A31" s="112"/>
      <c r="B31" s="115"/>
      <c r="C31" s="85" t="s">
        <v>9</v>
      </c>
      <c r="D31" s="46">
        <v>2015</v>
      </c>
      <c r="E31" s="54">
        <v>3.6485999999999998E-2</v>
      </c>
      <c r="F31" s="46">
        <v>169511.77766699999</v>
      </c>
      <c r="G31" s="67">
        <v>0.26749400000000001</v>
      </c>
      <c r="H31" s="87">
        <v>863</v>
      </c>
      <c r="I31" s="46">
        <v>163429.643105</v>
      </c>
      <c r="J31" s="75">
        <v>0.21784500000000001</v>
      </c>
      <c r="K31" s="46">
        <v>1152</v>
      </c>
      <c r="L31" s="46">
        <v>174068.09895799999</v>
      </c>
      <c r="M31" s="67">
        <v>0.30468800000000001</v>
      </c>
      <c r="N31" s="87">
        <v>0</v>
      </c>
      <c r="O31" s="46">
        <v>0</v>
      </c>
      <c r="P31" s="75">
        <v>0</v>
      </c>
    </row>
    <row r="32" spans="1:16" ht="15" customHeight="1" x14ac:dyDescent="0.2">
      <c r="A32" s="110">
        <v>3</v>
      </c>
      <c r="B32" s="113" t="s">
        <v>58</v>
      </c>
      <c r="C32" s="84" t="s">
        <v>46</v>
      </c>
      <c r="D32" s="44">
        <v>19</v>
      </c>
      <c r="E32" s="44">
        <v>0</v>
      </c>
      <c r="F32" s="44">
        <v>-12124.797742000001</v>
      </c>
      <c r="G32" s="66">
        <v>-0.224138</v>
      </c>
      <c r="H32" s="43">
        <v>3</v>
      </c>
      <c r="I32" s="44">
        <v>-17769.93849</v>
      </c>
      <c r="J32" s="74">
        <v>-0.27777800000000002</v>
      </c>
      <c r="K32" s="44">
        <v>16</v>
      </c>
      <c r="L32" s="44">
        <v>-16751.540067999998</v>
      </c>
      <c r="M32" s="66">
        <v>-0.2</v>
      </c>
      <c r="N32" s="43">
        <v>0</v>
      </c>
      <c r="O32" s="44">
        <v>0</v>
      </c>
      <c r="P32" s="74">
        <v>0</v>
      </c>
    </row>
    <row r="33" spans="1:16" ht="15" customHeight="1" x14ac:dyDescent="0.2">
      <c r="A33" s="111"/>
      <c r="B33" s="114"/>
      <c r="C33" s="84" t="s">
        <v>47</v>
      </c>
      <c r="D33" s="44">
        <v>60</v>
      </c>
      <c r="E33" s="44">
        <v>0</v>
      </c>
      <c r="F33" s="44">
        <v>1752.6160829999999</v>
      </c>
      <c r="G33" s="66">
        <v>3.3471000000000001E-2</v>
      </c>
      <c r="H33" s="43">
        <v>26</v>
      </c>
      <c r="I33" s="44">
        <v>-24598.253282000001</v>
      </c>
      <c r="J33" s="74">
        <v>-4.4443999999999997E-2</v>
      </c>
      <c r="K33" s="44">
        <v>34</v>
      </c>
      <c r="L33" s="44">
        <v>6393.7969970000004</v>
      </c>
      <c r="M33" s="66">
        <v>4.8193E-2</v>
      </c>
      <c r="N33" s="43">
        <v>0</v>
      </c>
      <c r="O33" s="44">
        <v>0</v>
      </c>
      <c r="P33" s="74">
        <v>0</v>
      </c>
    </row>
    <row r="34" spans="1:16" ht="15" customHeight="1" x14ac:dyDescent="0.2">
      <c r="A34" s="111"/>
      <c r="B34" s="114"/>
      <c r="C34" s="84" t="s">
        <v>48</v>
      </c>
      <c r="D34" s="44">
        <v>107</v>
      </c>
      <c r="E34" s="44">
        <v>0</v>
      </c>
      <c r="F34" s="44">
        <v>7221.4773990000003</v>
      </c>
      <c r="G34" s="66">
        <v>-5.3765E-2</v>
      </c>
      <c r="H34" s="43">
        <v>49</v>
      </c>
      <c r="I34" s="44">
        <v>4191.2234390000003</v>
      </c>
      <c r="J34" s="74">
        <v>-0.13761899999999999</v>
      </c>
      <c r="K34" s="44">
        <v>58</v>
      </c>
      <c r="L34" s="44">
        <v>8884.3741329999993</v>
      </c>
      <c r="M34" s="66">
        <v>-2.3210000000000001E-3</v>
      </c>
      <c r="N34" s="43">
        <v>0</v>
      </c>
      <c r="O34" s="44">
        <v>0</v>
      </c>
      <c r="P34" s="74">
        <v>0</v>
      </c>
    </row>
    <row r="35" spans="1:16" ht="15" customHeight="1" x14ac:dyDescent="0.2">
      <c r="A35" s="111"/>
      <c r="B35" s="114"/>
      <c r="C35" s="84" t="s">
        <v>49</v>
      </c>
      <c r="D35" s="44">
        <v>-301</v>
      </c>
      <c r="E35" s="44">
        <v>0</v>
      </c>
      <c r="F35" s="44">
        <v>-2984.4249620000001</v>
      </c>
      <c r="G35" s="66">
        <v>-6.6996E-2</v>
      </c>
      <c r="H35" s="43">
        <v>-95</v>
      </c>
      <c r="I35" s="44">
        <v>-14280.995534</v>
      </c>
      <c r="J35" s="74">
        <v>-0.29009200000000002</v>
      </c>
      <c r="K35" s="44">
        <v>-206</v>
      </c>
      <c r="L35" s="44">
        <v>3561.6527930000002</v>
      </c>
      <c r="M35" s="66">
        <v>7.1805999999999995E-2</v>
      </c>
      <c r="N35" s="43">
        <v>0</v>
      </c>
      <c r="O35" s="44">
        <v>0</v>
      </c>
      <c r="P35" s="74">
        <v>0</v>
      </c>
    </row>
    <row r="36" spans="1:16" ht="15" customHeight="1" x14ac:dyDescent="0.2">
      <c r="A36" s="111"/>
      <c r="B36" s="114"/>
      <c r="C36" s="84" t="s">
        <v>50</v>
      </c>
      <c r="D36" s="44">
        <v>-520</v>
      </c>
      <c r="E36" s="44">
        <v>0</v>
      </c>
      <c r="F36" s="44">
        <v>-6219.4917359999999</v>
      </c>
      <c r="G36" s="66">
        <v>-0.115602</v>
      </c>
      <c r="H36" s="43">
        <v>-194</v>
      </c>
      <c r="I36" s="44">
        <v>-24175.062550999999</v>
      </c>
      <c r="J36" s="74">
        <v>-0.30349799999999999</v>
      </c>
      <c r="K36" s="44">
        <v>-326</v>
      </c>
      <c r="L36" s="44">
        <v>4730.6565680000003</v>
      </c>
      <c r="M36" s="66">
        <v>-2.2000000000000001E-4</v>
      </c>
      <c r="N36" s="43">
        <v>0</v>
      </c>
      <c r="O36" s="44">
        <v>0</v>
      </c>
      <c r="P36" s="74">
        <v>0</v>
      </c>
    </row>
    <row r="37" spans="1:16" ht="15" customHeight="1" x14ac:dyDescent="0.2">
      <c r="A37" s="111"/>
      <c r="B37" s="114"/>
      <c r="C37" s="84" t="s">
        <v>51</v>
      </c>
      <c r="D37" s="44">
        <v>-504</v>
      </c>
      <c r="E37" s="44">
        <v>0</v>
      </c>
      <c r="F37" s="44">
        <v>-11435.692306999999</v>
      </c>
      <c r="G37" s="66">
        <v>-0.22187399999999999</v>
      </c>
      <c r="H37" s="43">
        <v>-153</v>
      </c>
      <c r="I37" s="44">
        <v>-5498.3385420000004</v>
      </c>
      <c r="J37" s="74">
        <v>-0.15273600000000001</v>
      </c>
      <c r="K37" s="44">
        <v>-351</v>
      </c>
      <c r="L37" s="44">
        <v>-14990.582421999999</v>
      </c>
      <c r="M37" s="66">
        <v>-0.25477499999999997</v>
      </c>
      <c r="N37" s="43">
        <v>0</v>
      </c>
      <c r="O37" s="44">
        <v>0</v>
      </c>
      <c r="P37" s="74">
        <v>0</v>
      </c>
    </row>
    <row r="38" spans="1:16" s="3" customFormat="1" ht="15" customHeight="1" x14ac:dyDescent="0.2">
      <c r="A38" s="111"/>
      <c r="B38" s="114"/>
      <c r="C38" s="84" t="s">
        <v>52</v>
      </c>
      <c r="D38" s="35">
        <v>-331</v>
      </c>
      <c r="E38" s="35">
        <v>0</v>
      </c>
      <c r="F38" s="35">
        <v>-17838.482754000001</v>
      </c>
      <c r="G38" s="68">
        <v>-0.43162699999999998</v>
      </c>
      <c r="H38" s="43">
        <v>-87</v>
      </c>
      <c r="I38" s="44">
        <v>-19361.831109999999</v>
      </c>
      <c r="J38" s="74">
        <v>-0.40539700000000001</v>
      </c>
      <c r="K38" s="35">
        <v>-244</v>
      </c>
      <c r="L38" s="35">
        <v>-16505.312608</v>
      </c>
      <c r="M38" s="68">
        <v>-0.44157999999999997</v>
      </c>
      <c r="N38" s="43">
        <v>0</v>
      </c>
      <c r="O38" s="44">
        <v>0</v>
      </c>
      <c r="P38" s="74">
        <v>0</v>
      </c>
    </row>
    <row r="39" spans="1:16" ht="15" customHeight="1" x14ac:dyDescent="0.2">
      <c r="A39" s="111"/>
      <c r="B39" s="114"/>
      <c r="C39" s="84" t="s">
        <v>53</v>
      </c>
      <c r="D39" s="44">
        <v>-295</v>
      </c>
      <c r="E39" s="44">
        <v>0</v>
      </c>
      <c r="F39" s="44">
        <v>-32030.444447999998</v>
      </c>
      <c r="G39" s="66">
        <v>-0.38061499999999998</v>
      </c>
      <c r="H39" s="43">
        <v>-83</v>
      </c>
      <c r="I39" s="44">
        <v>-43018.220836</v>
      </c>
      <c r="J39" s="74">
        <v>-0.37809500000000001</v>
      </c>
      <c r="K39" s="44">
        <v>-212</v>
      </c>
      <c r="L39" s="44">
        <v>-18992.449038999999</v>
      </c>
      <c r="M39" s="66">
        <v>-0.33742</v>
      </c>
      <c r="N39" s="43">
        <v>0</v>
      </c>
      <c r="O39" s="44">
        <v>0</v>
      </c>
      <c r="P39" s="74">
        <v>0</v>
      </c>
    </row>
    <row r="40" spans="1:16" ht="15" customHeight="1" x14ac:dyDescent="0.2">
      <c r="A40" s="111"/>
      <c r="B40" s="114"/>
      <c r="C40" s="84" t="s">
        <v>54</v>
      </c>
      <c r="D40" s="44">
        <v>-230</v>
      </c>
      <c r="E40" s="44">
        <v>0</v>
      </c>
      <c r="F40" s="44">
        <v>7351.1923040000001</v>
      </c>
      <c r="G40" s="66">
        <v>-0.180927</v>
      </c>
      <c r="H40" s="43">
        <v>-75</v>
      </c>
      <c r="I40" s="44">
        <v>16853.148324000002</v>
      </c>
      <c r="J40" s="74">
        <v>-1.1110999999999999E-2</v>
      </c>
      <c r="K40" s="44">
        <v>-155</v>
      </c>
      <c r="L40" s="44">
        <v>9609.5341509999998</v>
      </c>
      <c r="M40" s="66">
        <v>-0.21324899999999999</v>
      </c>
      <c r="N40" s="43">
        <v>0</v>
      </c>
      <c r="O40" s="44">
        <v>0</v>
      </c>
      <c r="P40" s="74">
        <v>0</v>
      </c>
    </row>
    <row r="41" spans="1:16" ht="15" customHeight="1" x14ac:dyDescent="0.2">
      <c r="A41" s="111"/>
      <c r="B41" s="114"/>
      <c r="C41" s="84" t="s">
        <v>55</v>
      </c>
      <c r="D41" s="44">
        <v>-304</v>
      </c>
      <c r="E41" s="44">
        <v>0</v>
      </c>
      <c r="F41" s="44">
        <v>-40170.983890000003</v>
      </c>
      <c r="G41" s="66">
        <v>-0.45245400000000002</v>
      </c>
      <c r="H41" s="43">
        <v>-111</v>
      </c>
      <c r="I41" s="44">
        <v>-51815.117502000001</v>
      </c>
      <c r="J41" s="74">
        <v>-0.12857099999999999</v>
      </c>
      <c r="K41" s="44">
        <v>-193</v>
      </c>
      <c r="L41" s="44">
        <v>22041.647236000001</v>
      </c>
      <c r="M41" s="66">
        <v>-0.622143</v>
      </c>
      <c r="N41" s="43">
        <v>0</v>
      </c>
      <c r="O41" s="44">
        <v>0</v>
      </c>
      <c r="P41" s="74">
        <v>0</v>
      </c>
    </row>
    <row r="42" spans="1:16" s="3" customFormat="1" ht="15" customHeight="1" x14ac:dyDescent="0.2">
      <c r="A42" s="111"/>
      <c r="B42" s="114"/>
      <c r="C42" s="84" t="s">
        <v>56</v>
      </c>
      <c r="D42" s="35">
        <v>-434</v>
      </c>
      <c r="E42" s="35">
        <v>0</v>
      </c>
      <c r="F42" s="35">
        <v>-114654.217365</v>
      </c>
      <c r="G42" s="68">
        <v>-0.44362200000000002</v>
      </c>
      <c r="H42" s="43">
        <v>-53</v>
      </c>
      <c r="I42" s="44">
        <v>-78241.172550000003</v>
      </c>
      <c r="J42" s="74">
        <v>-9.6970000000000001E-2</v>
      </c>
      <c r="K42" s="35">
        <v>-381</v>
      </c>
      <c r="L42" s="35">
        <v>-30731.366997000001</v>
      </c>
      <c r="M42" s="68">
        <v>-0.364396</v>
      </c>
      <c r="N42" s="43">
        <v>0</v>
      </c>
      <c r="O42" s="44">
        <v>0</v>
      </c>
      <c r="P42" s="74">
        <v>0</v>
      </c>
    </row>
    <row r="43" spans="1:16" s="3" customFormat="1" ht="15" customHeight="1" x14ac:dyDescent="0.2">
      <c r="A43" s="112"/>
      <c r="B43" s="115"/>
      <c r="C43" s="85" t="s">
        <v>9</v>
      </c>
      <c r="D43" s="46">
        <v>-2733</v>
      </c>
      <c r="E43" s="46">
        <v>0</v>
      </c>
      <c r="F43" s="46">
        <v>-32616.140295000001</v>
      </c>
      <c r="G43" s="67">
        <v>-0.286634</v>
      </c>
      <c r="H43" s="87">
        <v>-773</v>
      </c>
      <c r="I43" s="46">
        <v>-33447.621333000003</v>
      </c>
      <c r="J43" s="75">
        <v>-0.28215499999999999</v>
      </c>
      <c r="K43" s="46">
        <v>-1960</v>
      </c>
      <c r="L43" s="46">
        <v>-30820.124005999998</v>
      </c>
      <c r="M43" s="67">
        <v>-0.27789599999999998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6</v>
      </c>
      <c r="E45" s="53">
        <v>2.2988999999999999E-2</v>
      </c>
      <c r="F45" s="44">
        <v>153630.16666700001</v>
      </c>
      <c r="G45" s="66">
        <v>0.16666700000000001</v>
      </c>
      <c r="H45" s="43">
        <v>2</v>
      </c>
      <c r="I45" s="44">
        <v>169714.5</v>
      </c>
      <c r="J45" s="74">
        <v>0</v>
      </c>
      <c r="K45" s="44">
        <v>4</v>
      </c>
      <c r="L45" s="44">
        <v>145588</v>
      </c>
      <c r="M45" s="66">
        <v>0.25</v>
      </c>
      <c r="N45" s="43">
        <v>0</v>
      </c>
      <c r="O45" s="44">
        <v>0</v>
      </c>
      <c r="P45" s="74">
        <v>0</v>
      </c>
    </row>
    <row r="46" spans="1:16" ht="15" customHeight="1" x14ac:dyDescent="0.2">
      <c r="A46" s="111"/>
      <c r="B46" s="114"/>
      <c r="C46" s="84" t="s">
        <v>48</v>
      </c>
      <c r="D46" s="44">
        <v>131</v>
      </c>
      <c r="E46" s="53">
        <v>6.8657999999999997E-2</v>
      </c>
      <c r="F46" s="44">
        <v>188302.48855000001</v>
      </c>
      <c r="G46" s="66">
        <v>0.27480900000000003</v>
      </c>
      <c r="H46" s="43">
        <v>42</v>
      </c>
      <c r="I46" s="44">
        <v>218236.071429</v>
      </c>
      <c r="J46" s="74">
        <v>0.35714299999999999</v>
      </c>
      <c r="K46" s="44">
        <v>89</v>
      </c>
      <c r="L46" s="44">
        <v>174176.52809000001</v>
      </c>
      <c r="M46" s="66">
        <v>0.235955</v>
      </c>
      <c r="N46" s="43">
        <v>0</v>
      </c>
      <c r="O46" s="44">
        <v>0</v>
      </c>
      <c r="P46" s="74">
        <v>0</v>
      </c>
    </row>
    <row r="47" spans="1:16" ht="15" customHeight="1" x14ac:dyDescent="0.2">
      <c r="A47" s="111"/>
      <c r="B47" s="114"/>
      <c r="C47" s="84" t="s">
        <v>49</v>
      </c>
      <c r="D47" s="44">
        <v>532</v>
      </c>
      <c r="E47" s="53">
        <v>9.2553999999999997E-2</v>
      </c>
      <c r="F47" s="44">
        <v>209537.39849600001</v>
      </c>
      <c r="G47" s="66">
        <v>0.43797000000000003</v>
      </c>
      <c r="H47" s="43">
        <v>195</v>
      </c>
      <c r="I47" s="44">
        <v>214659.415385</v>
      </c>
      <c r="J47" s="74">
        <v>0.44102599999999997</v>
      </c>
      <c r="K47" s="44">
        <v>337</v>
      </c>
      <c r="L47" s="44">
        <v>206573.62017800001</v>
      </c>
      <c r="M47" s="66">
        <v>0.43620199999999998</v>
      </c>
      <c r="N47" s="43">
        <v>0</v>
      </c>
      <c r="O47" s="44">
        <v>0</v>
      </c>
      <c r="P47" s="74">
        <v>0</v>
      </c>
    </row>
    <row r="48" spans="1:16" ht="15" customHeight="1" x14ac:dyDescent="0.2">
      <c r="A48" s="111"/>
      <c r="B48" s="114"/>
      <c r="C48" s="84" t="s">
        <v>50</v>
      </c>
      <c r="D48" s="44">
        <v>642</v>
      </c>
      <c r="E48" s="53">
        <v>7.7302999999999997E-2</v>
      </c>
      <c r="F48" s="44">
        <v>247911.30373799999</v>
      </c>
      <c r="G48" s="66">
        <v>0.78971999999999998</v>
      </c>
      <c r="H48" s="43">
        <v>163</v>
      </c>
      <c r="I48" s="44">
        <v>252520.15337399999</v>
      </c>
      <c r="J48" s="74">
        <v>0.79141099999999998</v>
      </c>
      <c r="K48" s="44">
        <v>479</v>
      </c>
      <c r="L48" s="44">
        <v>246342.947808</v>
      </c>
      <c r="M48" s="66">
        <v>0.78914399999999996</v>
      </c>
      <c r="N48" s="43">
        <v>0</v>
      </c>
      <c r="O48" s="44">
        <v>0</v>
      </c>
      <c r="P48" s="74">
        <v>0</v>
      </c>
    </row>
    <row r="49" spans="1:16" ht="15" customHeight="1" x14ac:dyDescent="0.2">
      <c r="A49" s="111"/>
      <c r="B49" s="114"/>
      <c r="C49" s="84" t="s">
        <v>51</v>
      </c>
      <c r="D49" s="44">
        <v>473</v>
      </c>
      <c r="E49" s="53">
        <v>6.2657000000000004E-2</v>
      </c>
      <c r="F49" s="44">
        <v>269357.37420700002</v>
      </c>
      <c r="G49" s="66">
        <v>1.0338270000000001</v>
      </c>
      <c r="H49" s="43">
        <v>144</v>
      </c>
      <c r="I49" s="44">
        <v>256058.53472200001</v>
      </c>
      <c r="J49" s="74">
        <v>0.88194399999999995</v>
      </c>
      <c r="K49" s="44">
        <v>329</v>
      </c>
      <c r="L49" s="44">
        <v>275178.142857</v>
      </c>
      <c r="M49" s="66">
        <v>1.1003039999999999</v>
      </c>
      <c r="N49" s="43">
        <v>0</v>
      </c>
      <c r="O49" s="44">
        <v>0</v>
      </c>
      <c r="P49" s="74">
        <v>0</v>
      </c>
    </row>
    <row r="50" spans="1:16" s="3" customFormat="1" ht="15" customHeight="1" x14ac:dyDescent="0.2">
      <c r="A50" s="111"/>
      <c r="B50" s="114"/>
      <c r="C50" s="84" t="s">
        <v>52</v>
      </c>
      <c r="D50" s="35">
        <v>280</v>
      </c>
      <c r="E50" s="55">
        <v>4.2373000000000001E-2</v>
      </c>
      <c r="F50" s="35">
        <v>281168.04642899998</v>
      </c>
      <c r="G50" s="68">
        <v>1.1464289999999999</v>
      </c>
      <c r="H50" s="43">
        <v>77</v>
      </c>
      <c r="I50" s="44">
        <v>252704.727273</v>
      </c>
      <c r="J50" s="74">
        <v>0.85714299999999999</v>
      </c>
      <c r="K50" s="35">
        <v>203</v>
      </c>
      <c r="L50" s="35">
        <v>291964.47783300001</v>
      </c>
      <c r="M50" s="68">
        <v>1.2561580000000001</v>
      </c>
      <c r="N50" s="43">
        <v>0</v>
      </c>
      <c r="O50" s="44">
        <v>0</v>
      </c>
      <c r="P50" s="74">
        <v>0</v>
      </c>
    </row>
    <row r="51" spans="1:16" ht="15" customHeight="1" x14ac:dyDescent="0.2">
      <c r="A51" s="111"/>
      <c r="B51" s="114"/>
      <c r="C51" s="84" t="s">
        <v>53</v>
      </c>
      <c r="D51" s="44">
        <v>199</v>
      </c>
      <c r="E51" s="53">
        <v>3.5202999999999998E-2</v>
      </c>
      <c r="F51" s="44">
        <v>249974.12562800001</v>
      </c>
      <c r="G51" s="66">
        <v>0.834171</v>
      </c>
      <c r="H51" s="43">
        <v>58</v>
      </c>
      <c r="I51" s="44">
        <v>236574.44827600001</v>
      </c>
      <c r="J51" s="74">
        <v>0.63793100000000003</v>
      </c>
      <c r="K51" s="44">
        <v>141</v>
      </c>
      <c r="L51" s="44">
        <v>255486.04964499999</v>
      </c>
      <c r="M51" s="66">
        <v>0.91489399999999999</v>
      </c>
      <c r="N51" s="43">
        <v>0</v>
      </c>
      <c r="O51" s="44">
        <v>0</v>
      </c>
      <c r="P51" s="74">
        <v>0</v>
      </c>
    </row>
    <row r="52" spans="1:16" ht="15" customHeight="1" x14ac:dyDescent="0.2">
      <c r="A52" s="111"/>
      <c r="B52" s="114"/>
      <c r="C52" s="84" t="s">
        <v>54</v>
      </c>
      <c r="D52" s="44">
        <v>59</v>
      </c>
      <c r="E52" s="53">
        <v>1.3488999999999999E-2</v>
      </c>
      <c r="F52" s="44">
        <v>309110.50847499998</v>
      </c>
      <c r="G52" s="66">
        <v>0.86440700000000004</v>
      </c>
      <c r="H52" s="43">
        <v>16</v>
      </c>
      <c r="I52" s="44">
        <v>262581.8125</v>
      </c>
      <c r="J52" s="74">
        <v>0.1875</v>
      </c>
      <c r="K52" s="44">
        <v>43</v>
      </c>
      <c r="L52" s="44">
        <v>326423.51162800001</v>
      </c>
      <c r="M52" s="66">
        <v>1.116279</v>
      </c>
      <c r="N52" s="43">
        <v>0</v>
      </c>
      <c r="O52" s="44">
        <v>0</v>
      </c>
      <c r="P52" s="74">
        <v>0</v>
      </c>
    </row>
    <row r="53" spans="1:16" ht="15" customHeight="1" x14ac:dyDescent="0.2">
      <c r="A53" s="111"/>
      <c r="B53" s="114"/>
      <c r="C53" s="84" t="s">
        <v>55</v>
      </c>
      <c r="D53" s="44">
        <v>19</v>
      </c>
      <c r="E53" s="53">
        <v>4.8440000000000002E-3</v>
      </c>
      <c r="F53" s="44">
        <v>293942.57894699997</v>
      </c>
      <c r="G53" s="66">
        <v>0.736842</v>
      </c>
      <c r="H53" s="43">
        <v>6</v>
      </c>
      <c r="I53" s="44">
        <v>331129.66666699998</v>
      </c>
      <c r="J53" s="74">
        <v>0.5</v>
      </c>
      <c r="K53" s="44">
        <v>13</v>
      </c>
      <c r="L53" s="44">
        <v>276779.307692</v>
      </c>
      <c r="M53" s="66">
        <v>0.84615399999999996</v>
      </c>
      <c r="N53" s="43">
        <v>0</v>
      </c>
      <c r="O53" s="44">
        <v>0</v>
      </c>
      <c r="P53" s="74">
        <v>0</v>
      </c>
    </row>
    <row r="54" spans="1:16" s="3" customFormat="1" ht="15" customHeight="1" x14ac:dyDescent="0.2">
      <c r="A54" s="111"/>
      <c r="B54" s="114"/>
      <c r="C54" s="84" t="s">
        <v>56</v>
      </c>
      <c r="D54" s="35">
        <v>10</v>
      </c>
      <c r="E54" s="55">
        <v>9.2400000000000002E-4</v>
      </c>
      <c r="F54" s="35">
        <v>232842.4</v>
      </c>
      <c r="G54" s="68">
        <v>0.4</v>
      </c>
      <c r="H54" s="43">
        <v>5</v>
      </c>
      <c r="I54" s="44">
        <v>198169.8</v>
      </c>
      <c r="J54" s="74">
        <v>0.4</v>
      </c>
      <c r="K54" s="35">
        <v>5</v>
      </c>
      <c r="L54" s="35">
        <v>267515</v>
      </c>
      <c r="M54" s="68">
        <v>0.4</v>
      </c>
      <c r="N54" s="43">
        <v>0</v>
      </c>
      <c r="O54" s="44">
        <v>0</v>
      </c>
      <c r="P54" s="74">
        <v>0</v>
      </c>
    </row>
    <row r="55" spans="1:16" s="3" customFormat="1" ht="15" customHeight="1" x14ac:dyDescent="0.2">
      <c r="A55" s="112"/>
      <c r="B55" s="115"/>
      <c r="C55" s="85" t="s">
        <v>9</v>
      </c>
      <c r="D55" s="46">
        <v>2351</v>
      </c>
      <c r="E55" s="54">
        <v>4.2569999999999997E-2</v>
      </c>
      <c r="F55" s="46">
        <v>245959.65759300001</v>
      </c>
      <c r="G55" s="67">
        <v>0.77498900000000004</v>
      </c>
      <c r="H55" s="87">
        <v>708</v>
      </c>
      <c r="I55" s="46">
        <v>239767.884181</v>
      </c>
      <c r="J55" s="75">
        <v>0.66101699999999997</v>
      </c>
      <c r="K55" s="46">
        <v>1643</v>
      </c>
      <c r="L55" s="46">
        <v>248627.81071200001</v>
      </c>
      <c r="M55" s="67">
        <v>0.824102</v>
      </c>
      <c r="N55" s="87">
        <v>0</v>
      </c>
      <c r="O55" s="46">
        <v>0</v>
      </c>
      <c r="P55" s="75">
        <v>0</v>
      </c>
    </row>
    <row r="56" spans="1:16" ht="15" customHeight="1" x14ac:dyDescent="0.2">
      <c r="A56" s="110">
        <v>5</v>
      </c>
      <c r="B56" s="113" t="s">
        <v>60</v>
      </c>
      <c r="C56" s="84" t="s">
        <v>46</v>
      </c>
      <c r="D56" s="44">
        <v>79</v>
      </c>
      <c r="E56" s="53">
        <v>1</v>
      </c>
      <c r="F56" s="44">
        <v>59029.037974999999</v>
      </c>
      <c r="G56" s="66">
        <v>0.113924</v>
      </c>
      <c r="H56" s="43">
        <v>36</v>
      </c>
      <c r="I56" s="44">
        <v>52307.388889000002</v>
      </c>
      <c r="J56" s="74">
        <v>5.5556000000000001E-2</v>
      </c>
      <c r="K56" s="44">
        <v>43</v>
      </c>
      <c r="L56" s="44">
        <v>64656.465115999999</v>
      </c>
      <c r="M56" s="66">
        <v>0.16279099999999999</v>
      </c>
      <c r="N56" s="43">
        <v>0</v>
      </c>
      <c r="O56" s="44">
        <v>0</v>
      </c>
      <c r="P56" s="74">
        <v>0</v>
      </c>
    </row>
    <row r="57" spans="1:16" ht="15" customHeight="1" x14ac:dyDescent="0.2">
      <c r="A57" s="111"/>
      <c r="B57" s="114"/>
      <c r="C57" s="84" t="s">
        <v>47</v>
      </c>
      <c r="D57" s="44">
        <v>261</v>
      </c>
      <c r="E57" s="53">
        <v>1</v>
      </c>
      <c r="F57" s="44">
        <v>122684.32950199999</v>
      </c>
      <c r="G57" s="66">
        <v>9.5784999999999995E-2</v>
      </c>
      <c r="H57" s="43">
        <v>94</v>
      </c>
      <c r="I57" s="44">
        <v>129976.468085</v>
      </c>
      <c r="J57" s="74">
        <v>0.117021</v>
      </c>
      <c r="K57" s="44">
        <v>167</v>
      </c>
      <c r="L57" s="44">
        <v>118579.772455</v>
      </c>
      <c r="M57" s="66">
        <v>8.3832000000000004E-2</v>
      </c>
      <c r="N57" s="43">
        <v>0</v>
      </c>
      <c r="O57" s="44">
        <v>0</v>
      </c>
      <c r="P57" s="74">
        <v>0</v>
      </c>
    </row>
    <row r="58" spans="1:16" ht="15" customHeight="1" x14ac:dyDescent="0.2">
      <c r="A58" s="111"/>
      <c r="B58" s="114"/>
      <c r="C58" s="84" t="s">
        <v>48</v>
      </c>
      <c r="D58" s="44">
        <v>1908</v>
      </c>
      <c r="E58" s="53">
        <v>1</v>
      </c>
      <c r="F58" s="44">
        <v>161256.82861600001</v>
      </c>
      <c r="G58" s="66">
        <v>0.121069</v>
      </c>
      <c r="H58" s="43">
        <v>743</v>
      </c>
      <c r="I58" s="44">
        <v>172205.34993299999</v>
      </c>
      <c r="J58" s="74">
        <v>0.15343200000000001</v>
      </c>
      <c r="K58" s="44">
        <v>1165</v>
      </c>
      <c r="L58" s="44">
        <v>154274.20944199999</v>
      </c>
      <c r="M58" s="66">
        <v>0.100429</v>
      </c>
      <c r="N58" s="43">
        <v>0</v>
      </c>
      <c r="O58" s="44">
        <v>0</v>
      </c>
      <c r="P58" s="74">
        <v>0</v>
      </c>
    </row>
    <row r="59" spans="1:16" ht="15" customHeight="1" x14ac:dyDescent="0.2">
      <c r="A59" s="111"/>
      <c r="B59" s="114"/>
      <c r="C59" s="84" t="s">
        <v>49</v>
      </c>
      <c r="D59" s="44">
        <v>5748</v>
      </c>
      <c r="E59" s="53">
        <v>1</v>
      </c>
      <c r="F59" s="44">
        <v>193123.52748799999</v>
      </c>
      <c r="G59" s="66">
        <v>0.34672900000000001</v>
      </c>
      <c r="H59" s="43">
        <v>2294</v>
      </c>
      <c r="I59" s="44">
        <v>201887.680471</v>
      </c>
      <c r="J59" s="74">
        <v>0.42676500000000001</v>
      </c>
      <c r="K59" s="44">
        <v>3454</v>
      </c>
      <c r="L59" s="44">
        <v>187302.74956600001</v>
      </c>
      <c r="M59" s="66">
        <v>0.29357299999999997</v>
      </c>
      <c r="N59" s="43">
        <v>0</v>
      </c>
      <c r="O59" s="44">
        <v>0</v>
      </c>
      <c r="P59" s="74">
        <v>0</v>
      </c>
    </row>
    <row r="60" spans="1:16" ht="15" customHeight="1" x14ac:dyDescent="0.2">
      <c r="A60" s="111"/>
      <c r="B60" s="114"/>
      <c r="C60" s="84" t="s">
        <v>50</v>
      </c>
      <c r="D60" s="44">
        <v>8305</v>
      </c>
      <c r="E60" s="53">
        <v>1</v>
      </c>
      <c r="F60" s="44">
        <v>227016.99205299999</v>
      </c>
      <c r="G60" s="66">
        <v>0.64358800000000005</v>
      </c>
      <c r="H60" s="43">
        <v>3037</v>
      </c>
      <c r="I60" s="44">
        <v>230844.19459999999</v>
      </c>
      <c r="J60" s="74">
        <v>0.66019099999999997</v>
      </c>
      <c r="K60" s="44">
        <v>5268</v>
      </c>
      <c r="L60" s="44">
        <v>224810.61123800001</v>
      </c>
      <c r="M60" s="66">
        <v>0.63401700000000005</v>
      </c>
      <c r="N60" s="43">
        <v>0</v>
      </c>
      <c r="O60" s="44">
        <v>0</v>
      </c>
      <c r="P60" s="74">
        <v>0</v>
      </c>
    </row>
    <row r="61" spans="1:16" ht="15" customHeight="1" x14ac:dyDescent="0.2">
      <c r="A61" s="111"/>
      <c r="B61" s="114"/>
      <c r="C61" s="84" t="s">
        <v>51</v>
      </c>
      <c r="D61" s="44">
        <v>7549</v>
      </c>
      <c r="E61" s="53">
        <v>1</v>
      </c>
      <c r="F61" s="44">
        <v>250968.872301</v>
      </c>
      <c r="G61" s="66">
        <v>0.92343399999999998</v>
      </c>
      <c r="H61" s="43">
        <v>2661</v>
      </c>
      <c r="I61" s="44">
        <v>240210.01089800001</v>
      </c>
      <c r="J61" s="74">
        <v>0.74746299999999999</v>
      </c>
      <c r="K61" s="44">
        <v>4888</v>
      </c>
      <c r="L61" s="44">
        <v>256825.936579</v>
      </c>
      <c r="M61" s="66">
        <v>1.019231</v>
      </c>
      <c r="N61" s="43">
        <v>0</v>
      </c>
      <c r="O61" s="44">
        <v>0</v>
      </c>
      <c r="P61" s="74">
        <v>0</v>
      </c>
    </row>
    <row r="62" spans="1:16" s="3" customFormat="1" ht="15" customHeight="1" x14ac:dyDescent="0.2">
      <c r="A62" s="111"/>
      <c r="B62" s="114"/>
      <c r="C62" s="84" t="s">
        <v>52</v>
      </c>
      <c r="D62" s="35">
        <v>6608</v>
      </c>
      <c r="E62" s="55">
        <v>1</v>
      </c>
      <c r="F62" s="35">
        <v>265362.12696700002</v>
      </c>
      <c r="G62" s="68">
        <v>1.123184</v>
      </c>
      <c r="H62" s="43">
        <v>2243</v>
      </c>
      <c r="I62" s="44">
        <v>238368.717343</v>
      </c>
      <c r="J62" s="74">
        <v>0.75390100000000004</v>
      </c>
      <c r="K62" s="35">
        <v>4365</v>
      </c>
      <c r="L62" s="35">
        <v>279232.96723900002</v>
      </c>
      <c r="M62" s="68">
        <v>1.3129440000000001</v>
      </c>
      <c r="N62" s="43">
        <v>0</v>
      </c>
      <c r="O62" s="44">
        <v>0</v>
      </c>
      <c r="P62" s="74">
        <v>0</v>
      </c>
    </row>
    <row r="63" spans="1:16" ht="15" customHeight="1" x14ac:dyDescent="0.2">
      <c r="A63" s="111"/>
      <c r="B63" s="114"/>
      <c r="C63" s="84" t="s">
        <v>53</v>
      </c>
      <c r="D63" s="44">
        <v>5653</v>
      </c>
      <c r="E63" s="53">
        <v>1</v>
      </c>
      <c r="F63" s="44">
        <v>261917.33221299999</v>
      </c>
      <c r="G63" s="66">
        <v>1.0751809999999999</v>
      </c>
      <c r="H63" s="43">
        <v>1981</v>
      </c>
      <c r="I63" s="44">
        <v>226986.09742599999</v>
      </c>
      <c r="J63" s="74">
        <v>0.644119</v>
      </c>
      <c r="K63" s="44">
        <v>3672</v>
      </c>
      <c r="L63" s="44">
        <v>280762.31481499999</v>
      </c>
      <c r="M63" s="66">
        <v>1.307734</v>
      </c>
      <c r="N63" s="43">
        <v>0</v>
      </c>
      <c r="O63" s="44">
        <v>0</v>
      </c>
      <c r="P63" s="74">
        <v>0</v>
      </c>
    </row>
    <row r="64" spans="1:16" ht="15" customHeight="1" x14ac:dyDescent="0.2">
      <c r="A64" s="111"/>
      <c r="B64" s="114"/>
      <c r="C64" s="84" t="s">
        <v>54</v>
      </c>
      <c r="D64" s="44">
        <v>4374</v>
      </c>
      <c r="E64" s="53">
        <v>1</v>
      </c>
      <c r="F64" s="44">
        <v>251925.58024700001</v>
      </c>
      <c r="G64" s="66">
        <v>0.90032000000000001</v>
      </c>
      <c r="H64" s="43">
        <v>1583</v>
      </c>
      <c r="I64" s="44">
        <v>210679.718888</v>
      </c>
      <c r="J64" s="74">
        <v>0.440303</v>
      </c>
      <c r="K64" s="44">
        <v>2791</v>
      </c>
      <c r="L64" s="44">
        <v>275319.41705500003</v>
      </c>
      <c r="M64" s="66">
        <v>1.161233</v>
      </c>
      <c r="N64" s="43">
        <v>0</v>
      </c>
      <c r="O64" s="44">
        <v>0</v>
      </c>
      <c r="P64" s="74">
        <v>0</v>
      </c>
    </row>
    <row r="65" spans="1:16" ht="15" customHeight="1" x14ac:dyDescent="0.2">
      <c r="A65" s="111"/>
      <c r="B65" s="114"/>
      <c r="C65" s="84" t="s">
        <v>55</v>
      </c>
      <c r="D65" s="44">
        <v>3922</v>
      </c>
      <c r="E65" s="53">
        <v>1</v>
      </c>
      <c r="F65" s="44">
        <v>245584.729475</v>
      </c>
      <c r="G65" s="66">
        <v>0.69326900000000002</v>
      </c>
      <c r="H65" s="43">
        <v>1364</v>
      </c>
      <c r="I65" s="44">
        <v>204905.844575</v>
      </c>
      <c r="J65" s="74">
        <v>0.248534</v>
      </c>
      <c r="K65" s="44">
        <v>2558</v>
      </c>
      <c r="L65" s="44">
        <v>267275.89405800001</v>
      </c>
      <c r="M65" s="66">
        <v>0.93041399999999996</v>
      </c>
      <c r="N65" s="43">
        <v>0</v>
      </c>
      <c r="O65" s="44">
        <v>0</v>
      </c>
      <c r="P65" s="74">
        <v>0</v>
      </c>
    </row>
    <row r="66" spans="1:16" s="3" customFormat="1" ht="15" customHeight="1" x14ac:dyDescent="0.2">
      <c r="A66" s="111"/>
      <c r="B66" s="114"/>
      <c r="C66" s="84" t="s">
        <v>56</v>
      </c>
      <c r="D66" s="35">
        <v>10820</v>
      </c>
      <c r="E66" s="55">
        <v>1</v>
      </c>
      <c r="F66" s="35">
        <v>203465.069131</v>
      </c>
      <c r="G66" s="68">
        <v>0.45804099999999998</v>
      </c>
      <c r="H66" s="43">
        <v>3755</v>
      </c>
      <c r="I66" s="44">
        <v>164172.92916100001</v>
      </c>
      <c r="J66" s="74">
        <v>5.4328000000000001E-2</v>
      </c>
      <c r="K66" s="35">
        <v>7065</v>
      </c>
      <c r="L66" s="35">
        <v>224348.577353</v>
      </c>
      <c r="M66" s="68">
        <v>0.67261099999999996</v>
      </c>
      <c r="N66" s="43">
        <v>0</v>
      </c>
      <c r="O66" s="44">
        <v>0</v>
      </c>
      <c r="P66" s="74">
        <v>0</v>
      </c>
    </row>
    <row r="67" spans="1:16" s="3" customFormat="1" ht="15" customHeight="1" x14ac:dyDescent="0.2">
      <c r="A67" s="112"/>
      <c r="B67" s="115"/>
      <c r="C67" s="85" t="s">
        <v>9</v>
      </c>
      <c r="D67" s="46">
        <v>55227</v>
      </c>
      <c r="E67" s="54">
        <v>1</v>
      </c>
      <c r="F67" s="46">
        <v>230595.64278299999</v>
      </c>
      <c r="G67" s="67">
        <v>0.71861600000000003</v>
      </c>
      <c r="H67" s="87">
        <v>19791</v>
      </c>
      <c r="I67" s="46">
        <v>210158.14430799999</v>
      </c>
      <c r="J67" s="75">
        <v>0.47026400000000002</v>
      </c>
      <c r="K67" s="46">
        <v>35436</v>
      </c>
      <c r="L67" s="46">
        <v>242009.98222100001</v>
      </c>
      <c r="M67" s="67">
        <v>0.85731999999999997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70" priority="30" operator="notEqual">
      <formula>H8+K8+N8</formula>
    </cfRule>
  </conditionalFormatting>
  <conditionalFormatting sqref="D20:D30">
    <cfRule type="cellIs" dxfId="369" priority="29" operator="notEqual">
      <formula>H20+K20+N20</formula>
    </cfRule>
  </conditionalFormatting>
  <conditionalFormatting sqref="D32:D42">
    <cfRule type="cellIs" dxfId="368" priority="28" operator="notEqual">
      <formula>H32+K32+N32</formula>
    </cfRule>
  </conditionalFormatting>
  <conditionalFormatting sqref="D44:D54">
    <cfRule type="cellIs" dxfId="367" priority="27" operator="notEqual">
      <formula>H44+K44+N44</formula>
    </cfRule>
  </conditionalFormatting>
  <conditionalFormatting sqref="D56:D66">
    <cfRule type="cellIs" dxfId="366" priority="26" operator="notEqual">
      <formula>H56+K56+N56</formula>
    </cfRule>
  </conditionalFormatting>
  <conditionalFormatting sqref="D19">
    <cfRule type="cellIs" dxfId="365" priority="25" operator="notEqual">
      <formula>SUM(D8:D18)</formula>
    </cfRule>
  </conditionalFormatting>
  <conditionalFormatting sqref="D31">
    <cfRule type="cellIs" dxfId="364" priority="24" operator="notEqual">
      <formula>H31+K31+N31</formula>
    </cfRule>
  </conditionalFormatting>
  <conditionalFormatting sqref="D31">
    <cfRule type="cellIs" dxfId="363" priority="23" operator="notEqual">
      <formula>SUM(D20:D30)</formula>
    </cfRule>
  </conditionalFormatting>
  <conditionalFormatting sqref="D43">
    <cfRule type="cellIs" dxfId="362" priority="22" operator="notEqual">
      <formula>H43+K43+N43</formula>
    </cfRule>
  </conditionalFormatting>
  <conditionalFormatting sqref="D43">
    <cfRule type="cellIs" dxfId="361" priority="21" operator="notEqual">
      <formula>SUM(D32:D42)</formula>
    </cfRule>
  </conditionalFormatting>
  <conditionalFormatting sqref="D55">
    <cfRule type="cellIs" dxfId="360" priority="20" operator="notEqual">
      <formula>H55+K55+N55</formula>
    </cfRule>
  </conditionalFormatting>
  <conditionalFormatting sqref="D55">
    <cfRule type="cellIs" dxfId="359" priority="19" operator="notEqual">
      <formula>SUM(D44:D54)</formula>
    </cfRule>
  </conditionalFormatting>
  <conditionalFormatting sqref="D67">
    <cfRule type="cellIs" dxfId="358" priority="18" operator="notEqual">
      <formula>H67+K67+N67</formula>
    </cfRule>
  </conditionalFormatting>
  <conditionalFormatting sqref="D67">
    <cfRule type="cellIs" dxfId="357" priority="17" operator="notEqual">
      <formula>SUM(D56:D66)</formula>
    </cfRule>
  </conditionalFormatting>
  <conditionalFormatting sqref="H19">
    <cfRule type="cellIs" dxfId="356" priority="16" operator="notEqual">
      <formula>SUM(H8:H18)</formula>
    </cfRule>
  </conditionalFormatting>
  <conditionalFormatting sqref="K19">
    <cfRule type="cellIs" dxfId="355" priority="15" operator="notEqual">
      <formula>SUM(K8:K18)</formula>
    </cfRule>
  </conditionalFormatting>
  <conditionalFormatting sqref="N19">
    <cfRule type="cellIs" dxfId="354" priority="14" operator="notEqual">
      <formula>SUM(N8:N18)</formula>
    </cfRule>
  </conditionalFormatting>
  <conditionalFormatting sqref="H31">
    <cfRule type="cellIs" dxfId="353" priority="13" operator="notEqual">
      <formula>SUM(H20:H30)</formula>
    </cfRule>
  </conditionalFormatting>
  <conditionalFormatting sqref="K31">
    <cfRule type="cellIs" dxfId="352" priority="12" operator="notEqual">
      <formula>SUM(K20:K30)</formula>
    </cfRule>
  </conditionalFormatting>
  <conditionalFormatting sqref="N31">
    <cfRule type="cellIs" dxfId="351" priority="11" operator="notEqual">
      <formula>SUM(N20:N30)</formula>
    </cfRule>
  </conditionalFormatting>
  <conditionalFormatting sqref="H43">
    <cfRule type="cellIs" dxfId="350" priority="10" operator="notEqual">
      <formula>SUM(H32:H42)</formula>
    </cfRule>
  </conditionalFormatting>
  <conditionalFormatting sqref="K43">
    <cfRule type="cellIs" dxfId="349" priority="9" operator="notEqual">
      <formula>SUM(K32:K42)</formula>
    </cfRule>
  </conditionalFormatting>
  <conditionalFormatting sqref="N43">
    <cfRule type="cellIs" dxfId="348" priority="8" operator="notEqual">
      <formula>SUM(N32:N42)</formula>
    </cfRule>
  </conditionalFormatting>
  <conditionalFormatting sqref="H55">
    <cfRule type="cellIs" dxfId="347" priority="7" operator="notEqual">
      <formula>SUM(H44:H54)</formula>
    </cfRule>
  </conditionalFormatting>
  <conditionalFormatting sqref="K55">
    <cfRule type="cellIs" dxfId="346" priority="6" operator="notEqual">
      <formula>SUM(K44:K54)</formula>
    </cfRule>
  </conditionalFormatting>
  <conditionalFormatting sqref="N55">
    <cfRule type="cellIs" dxfId="345" priority="5" operator="notEqual">
      <formula>SUM(N44:N54)</formula>
    </cfRule>
  </conditionalFormatting>
  <conditionalFormatting sqref="H67">
    <cfRule type="cellIs" dxfId="344" priority="4" operator="notEqual">
      <formula>SUM(H56:H66)</formula>
    </cfRule>
  </conditionalFormatting>
  <conditionalFormatting sqref="K67">
    <cfRule type="cellIs" dxfId="343" priority="3" operator="notEqual">
      <formula>SUM(K56:K66)</formula>
    </cfRule>
  </conditionalFormatting>
  <conditionalFormatting sqref="N67">
    <cfRule type="cellIs" dxfId="342" priority="2" operator="notEqual">
      <formula>SUM(N56:N66)</formula>
    </cfRule>
  </conditionalFormatting>
  <conditionalFormatting sqref="D32:D43">
    <cfRule type="cellIs" dxfId="3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68</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6.1224000000000001E-2</v>
      </c>
      <c r="F8" s="44">
        <v>77586.461844000005</v>
      </c>
      <c r="G8" s="66">
        <v>0.33333299999999999</v>
      </c>
      <c r="H8" s="43">
        <v>2</v>
      </c>
      <c r="I8" s="44">
        <v>65061.009373000001</v>
      </c>
      <c r="J8" s="74">
        <v>0.5</v>
      </c>
      <c r="K8" s="44">
        <v>1</v>
      </c>
      <c r="L8" s="44">
        <v>102637.36678700001</v>
      </c>
      <c r="M8" s="66">
        <v>0</v>
      </c>
      <c r="N8" s="43">
        <v>0</v>
      </c>
      <c r="O8" s="44">
        <v>0</v>
      </c>
      <c r="P8" s="74">
        <v>0</v>
      </c>
    </row>
    <row r="9" spans="1:16" ht="15" customHeight="1" x14ac:dyDescent="0.2">
      <c r="A9" s="111"/>
      <c r="B9" s="114"/>
      <c r="C9" s="84" t="s">
        <v>47</v>
      </c>
      <c r="D9" s="44">
        <v>32</v>
      </c>
      <c r="E9" s="53">
        <v>0.242424</v>
      </c>
      <c r="F9" s="44">
        <v>135672.01063400001</v>
      </c>
      <c r="G9" s="66">
        <v>9.375E-2</v>
      </c>
      <c r="H9" s="43">
        <v>10</v>
      </c>
      <c r="I9" s="44">
        <v>140645.302234</v>
      </c>
      <c r="J9" s="74">
        <v>0.1</v>
      </c>
      <c r="K9" s="44">
        <v>22</v>
      </c>
      <c r="L9" s="44">
        <v>133411.423542</v>
      </c>
      <c r="M9" s="66">
        <v>9.0909000000000004E-2</v>
      </c>
      <c r="N9" s="43">
        <v>0</v>
      </c>
      <c r="O9" s="44">
        <v>0</v>
      </c>
      <c r="P9" s="74">
        <v>0</v>
      </c>
    </row>
    <row r="10" spans="1:16" ht="15" customHeight="1" x14ac:dyDescent="0.2">
      <c r="A10" s="111"/>
      <c r="B10" s="114"/>
      <c r="C10" s="84" t="s">
        <v>48</v>
      </c>
      <c r="D10" s="44">
        <v>247</v>
      </c>
      <c r="E10" s="53">
        <v>0.170934</v>
      </c>
      <c r="F10" s="44">
        <v>138391.911009</v>
      </c>
      <c r="G10" s="66">
        <v>8.9068999999999995E-2</v>
      </c>
      <c r="H10" s="43">
        <v>86</v>
      </c>
      <c r="I10" s="44">
        <v>142796.12918799999</v>
      </c>
      <c r="J10" s="74">
        <v>0.18604699999999999</v>
      </c>
      <c r="K10" s="44">
        <v>161</v>
      </c>
      <c r="L10" s="44">
        <v>136039.34726000001</v>
      </c>
      <c r="M10" s="66">
        <v>3.7267000000000002E-2</v>
      </c>
      <c r="N10" s="43">
        <v>0</v>
      </c>
      <c r="O10" s="44">
        <v>0</v>
      </c>
      <c r="P10" s="74">
        <v>0</v>
      </c>
    </row>
    <row r="11" spans="1:16" ht="15" customHeight="1" x14ac:dyDescent="0.2">
      <c r="A11" s="111"/>
      <c r="B11" s="114"/>
      <c r="C11" s="84" t="s">
        <v>49</v>
      </c>
      <c r="D11" s="44">
        <v>757</v>
      </c>
      <c r="E11" s="53">
        <v>0.15840099999999999</v>
      </c>
      <c r="F11" s="44">
        <v>157469.51482899999</v>
      </c>
      <c r="G11" s="66">
        <v>0.216645</v>
      </c>
      <c r="H11" s="43">
        <v>263</v>
      </c>
      <c r="I11" s="44">
        <v>178493.90990100001</v>
      </c>
      <c r="J11" s="74">
        <v>0.41064600000000001</v>
      </c>
      <c r="K11" s="44">
        <v>494</v>
      </c>
      <c r="L11" s="44">
        <v>146276.36522499999</v>
      </c>
      <c r="M11" s="66">
        <v>0.11336</v>
      </c>
      <c r="N11" s="43">
        <v>0</v>
      </c>
      <c r="O11" s="44">
        <v>0</v>
      </c>
      <c r="P11" s="74">
        <v>0</v>
      </c>
    </row>
    <row r="12" spans="1:16" ht="15" customHeight="1" x14ac:dyDescent="0.2">
      <c r="A12" s="111"/>
      <c r="B12" s="114"/>
      <c r="C12" s="84" t="s">
        <v>50</v>
      </c>
      <c r="D12" s="44">
        <v>790</v>
      </c>
      <c r="E12" s="53">
        <v>0.11162900000000001</v>
      </c>
      <c r="F12" s="44">
        <v>180863.14171</v>
      </c>
      <c r="G12" s="66">
        <v>0.35822799999999999</v>
      </c>
      <c r="H12" s="43">
        <v>265</v>
      </c>
      <c r="I12" s="44">
        <v>208959.27668400001</v>
      </c>
      <c r="J12" s="74">
        <v>0.57735800000000004</v>
      </c>
      <c r="K12" s="44">
        <v>525</v>
      </c>
      <c r="L12" s="44">
        <v>166681.283104</v>
      </c>
      <c r="M12" s="66">
        <v>0.24761900000000001</v>
      </c>
      <c r="N12" s="43">
        <v>0</v>
      </c>
      <c r="O12" s="44">
        <v>0</v>
      </c>
      <c r="P12" s="74">
        <v>0</v>
      </c>
    </row>
    <row r="13" spans="1:16" ht="15" customHeight="1" x14ac:dyDescent="0.2">
      <c r="A13" s="111"/>
      <c r="B13" s="114"/>
      <c r="C13" s="84" t="s">
        <v>51</v>
      </c>
      <c r="D13" s="44">
        <v>617</v>
      </c>
      <c r="E13" s="53">
        <v>9.8687999999999998E-2</v>
      </c>
      <c r="F13" s="44">
        <v>200882.43648599999</v>
      </c>
      <c r="G13" s="66">
        <v>0.552674</v>
      </c>
      <c r="H13" s="43">
        <v>173</v>
      </c>
      <c r="I13" s="44">
        <v>244240.64709300001</v>
      </c>
      <c r="J13" s="74">
        <v>0.94219699999999995</v>
      </c>
      <c r="K13" s="44">
        <v>444</v>
      </c>
      <c r="L13" s="44">
        <v>183988.35892999999</v>
      </c>
      <c r="M13" s="66">
        <v>0.40090100000000001</v>
      </c>
      <c r="N13" s="43">
        <v>0</v>
      </c>
      <c r="O13" s="44">
        <v>0</v>
      </c>
      <c r="P13" s="74">
        <v>0</v>
      </c>
    </row>
    <row r="14" spans="1:16" s="3" customFormat="1" ht="15" customHeight="1" x14ac:dyDescent="0.2">
      <c r="A14" s="111"/>
      <c r="B14" s="114"/>
      <c r="C14" s="84" t="s">
        <v>52</v>
      </c>
      <c r="D14" s="35">
        <v>459</v>
      </c>
      <c r="E14" s="55">
        <v>8.4969000000000003E-2</v>
      </c>
      <c r="F14" s="35">
        <v>213091.32209100001</v>
      </c>
      <c r="G14" s="68">
        <v>0.69281000000000004</v>
      </c>
      <c r="H14" s="43">
        <v>124</v>
      </c>
      <c r="I14" s="44">
        <v>210032.56338899999</v>
      </c>
      <c r="J14" s="74">
        <v>0.58870999999999996</v>
      </c>
      <c r="K14" s="35">
        <v>335</v>
      </c>
      <c r="L14" s="35">
        <v>214223.51934100001</v>
      </c>
      <c r="M14" s="68">
        <v>0.73134299999999997</v>
      </c>
      <c r="N14" s="43">
        <v>0</v>
      </c>
      <c r="O14" s="44">
        <v>0</v>
      </c>
      <c r="P14" s="74">
        <v>0</v>
      </c>
    </row>
    <row r="15" spans="1:16" ht="15" customHeight="1" x14ac:dyDescent="0.2">
      <c r="A15" s="111"/>
      <c r="B15" s="114"/>
      <c r="C15" s="84" t="s">
        <v>53</v>
      </c>
      <c r="D15" s="44">
        <v>367</v>
      </c>
      <c r="E15" s="53">
        <v>7.8874E-2</v>
      </c>
      <c r="F15" s="44">
        <v>222984.55982600001</v>
      </c>
      <c r="G15" s="66">
        <v>0.71389599999999998</v>
      </c>
      <c r="H15" s="43">
        <v>117</v>
      </c>
      <c r="I15" s="44">
        <v>212429.284212</v>
      </c>
      <c r="J15" s="74">
        <v>0.60683799999999999</v>
      </c>
      <c r="K15" s="44">
        <v>250</v>
      </c>
      <c r="L15" s="44">
        <v>227924.42881300001</v>
      </c>
      <c r="M15" s="66">
        <v>0.76400000000000001</v>
      </c>
      <c r="N15" s="43">
        <v>0</v>
      </c>
      <c r="O15" s="44">
        <v>0</v>
      </c>
      <c r="P15" s="74">
        <v>0</v>
      </c>
    </row>
    <row r="16" spans="1:16" ht="15" customHeight="1" x14ac:dyDescent="0.2">
      <c r="A16" s="111"/>
      <c r="B16" s="114"/>
      <c r="C16" s="84" t="s">
        <v>54</v>
      </c>
      <c r="D16" s="44">
        <v>270</v>
      </c>
      <c r="E16" s="53">
        <v>7.7608999999999997E-2</v>
      </c>
      <c r="F16" s="44">
        <v>216800.62642799999</v>
      </c>
      <c r="G16" s="66">
        <v>0.51851899999999995</v>
      </c>
      <c r="H16" s="43">
        <v>102</v>
      </c>
      <c r="I16" s="44">
        <v>203408.84598499999</v>
      </c>
      <c r="J16" s="74">
        <v>0.27450999999999998</v>
      </c>
      <c r="K16" s="44">
        <v>168</v>
      </c>
      <c r="L16" s="44">
        <v>224931.35026800001</v>
      </c>
      <c r="M16" s="66">
        <v>0.66666700000000001</v>
      </c>
      <c r="N16" s="43">
        <v>0</v>
      </c>
      <c r="O16" s="44">
        <v>0</v>
      </c>
      <c r="P16" s="74">
        <v>0</v>
      </c>
    </row>
    <row r="17" spans="1:16" ht="15" customHeight="1" x14ac:dyDescent="0.2">
      <c r="A17" s="111"/>
      <c r="B17" s="114"/>
      <c r="C17" s="84" t="s">
        <v>55</v>
      </c>
      <c r="D17" s="44">
        <v>258</v>
      </c>
      <c r="E17" s="53">
        <v>8.2586000000000007E-2</v>
      </c>
      <c r="F17" s="44">
        <v>219348.921753</v>
      </c>
      <c r="G17" s="66">
        <v>0.453488</v>
      </c>
      <c r="H17" s="43">
        <v>118</v>
      </c>
      <c r="I17" s="44">
        <v>196733.38157900001</v>
      </c>
      <c r="J17" s="74">
        <v>0.262712</v>
      </c>
      <c r="K17" s="44">
        <v>140</v>
      </c>
      <c r="L17" s="44">
        <v>238410.59132899999</v>
      </c>
      <c r="M17" s="66">
        <v>0.614286</v>
      </c>
      <c r="N17" s="43">
        <v>0</v>
      </c>
      <c r="O17" s="44">
        <v>0</v>
      </c>
      <c r="P17" s="74">
        <v>0</v>
      </c>
    </row>
    <row r="18" spans="1:16" s="3" customFormat="1" ht="15" customHeight="1" x14ac:dyDescent="0.2">
      <c r="A18" s="111"/>
      <c r="B18" s="114"/>
      <c r="C18" s="84" t="s">
        <v>56</v>
      </c>
      <c r="D18" s="35">
        <v>382</v>
      </c>
      <c r="E18" s="55">
        <v>6.9102999999999998E-2</v>
      </c>
      <c r="F18" s="35">
        <v>224447.37918300001</v>
      </c>
      <c r="G18" s="68">
        <v>0.29581200000000002</v>
      </c>
      <c r="H18" s="43">
        <v>148</v>
      </c>
      <c r="I18" s="44">
        <v>199226.33226299999</v>
      </c>
      <c r="J18" s="74">
        <v>6.0810999999999997E-2</v>
      </c>
      <c r="K18" s="35">
        <v>234</v>
      </c>
      <c r="L18" s="35">
        <v>240399.15244800001</v>
      </c>
      <c r="M18" s="68">
        <v>0.44444400000000001</v>
      </c>
      <c r="N18" s="43">
        <v>0</v>
      </c>
      <c r="O18" s="44">
        <v>0</v>
      </c>
      <c r="P18" s="74">
        <v>0</v>
      </c>
    </row>
    <row r="19" spans="1:16" s="3" customFormat="1" ht="15" customHeight="1" x14ac:dyDescent="0.2">
      <c r="A19" s="112"/>
      <c r="B19" s="115"/>
      <c r="C19" s="85" t="s">
        <v>9</v>
      </c>
      <c r="D19" s="46">
        <v>4182</v>
      </c>
      <c r="E19" s="54">
        <v>9.9761000000000002E-2</v>
      </c>
      <c r="F19" s="46">
        <v>192563.16925499999</v>
      </c>
      <c r="G19" s="67">
        <v>0.42180800000000002</v>
      </c>
      <c r="H19" s="87">
        <v>1408</v>
      </c>
      <c r="I19" s="46">
        <v>200805.954069</v>
      </c>
      <c r="J19" s="75">
        <v>0.46448899999999999</v>
      </c>
      <c r="K19" s="46">
        <v>2774</v>
      </c>
      <c r="L19" s="46">
        <v>188379.37653099999</v>
      </c>
      <c r="M19" s="67">
        <v>0.400144</v>
      </c>
      <c r="N19" s="87">
        <v>0</v>
      </c>
      <c r="O19" s="46">
        <v>0</v>
      </c>
      <c r="P19" s="75">
        <v>0</v>
      </c>
    </row>
    <row r="20" spans="1:16" ht="15" customHeight="1" x14ac:dyDescent="0.2">
      <c r="A20" s="110">
        <v>2</v>
      </c>
      <c r="B20" s="113" t="s">
        <v>57</v>
      </c>
      <c r="C20" s="84" t="s">
        <v>46</v>
      </c>
      <c r="D20" s="44">
        <v>13</v>
      </c>
      <c r="E20" s="53">
        <v>0.26530599999999999</v>
      </c>
      <c r="F20" s="44">
        <v>58791.461538000003</v>
      </c>
      <c r="G20" s="66">
        <v>0</v>
      </c>
      <c r="H20" s="43">
        <v>7</v>
      </c>
      <c r="I20" s="44">
        <v>46757.142856999999</v>
      </c>
      <c r="J20" s="74">
        <v>0</v>
      </c>
      <c r="K20" s="44">
        <v>6</v>
      </c>
      <c r="L20" s="44">
        <v>72831.5</v>
      </c>
      <c r="M20" s="66">
        <v>0</v>
      </c>
      <c r="N20" s="43">
        <v>0</v>
      </c>
      <c r="O20" s="44">
        <v>0</v>
      </c>
      <c r="P20" s="74">
        <v>0</v>
      </c>
    </row>
    <row r="21" spans="1:16" ht="15" customHeight="1" x14ac:dyDescent="0.2">
      <c r="A21" s="111"/>
      <c r="B21" s="114"/>
      <c r="C21" s="84" t="s">
        <v>47</v>
      </c>
      <c r="D21" s="44">
        <v>60</v>
      </c>
      <c r="E21" s="53">
        <v>0.45454499999999998</v>
      </c>
      <c r="F21" s="44">
        <v>131217.45000000001</v>
      </c>
      <c r="G21" s="66">
        <v>6.6667000000000004E-2</v>
      </c>
      <c r="H21" s="43">
        <v>22</v>
      </c>
      <c r="I21" s="44">
        <v>139252.36363599999</v>
      </c>
      <c r="J21" s="74">
        <v>9.0909000000000004E-2</v>
      </c>
      <c r="K21" s="44">
        <v>38</v>
      </c>
      <c r="L21" s="44">
        <v>126565.657895</v>
      </c>
      <c r="M21" s="66">
        <v>5.2631999999999998E-2</v>
      </c>
      <c r="N21" s="43">
        <v>0</v>
      </c>
      <c r="O21" s="44">
        <v>0</v>
      </c>
      <c r="P21" s="74">
        <v>0</v>
      </c>
    </row>
    <row r="22" spans="1:16" ht="15" customHeight="1" x14ac:dyDescent="0.2">
      <c r="A22" s="111"/>
      <c r="B22" s="114"/>
      <c r="C22" s="84" t="s">
        <v>48</v>
      </c>
      <c r="D22" s="44">
        <v>359</v>
      </c>
      <c r="E22" s="53">
        <v>0.248443</v>
      </c>
      <c r="F22" s="44">
        <v>141418.71587700001</v>
      </c>
      <c r="G22" s="66">
        <v>4.7354E-2</v>
      </c>
      <c r="H22" s="43">
        <v>148</v>
      </c>
      <c r="I22" s="44">
        <v>146104.905405</v>
      </c>
      <c r="J22" s="74">
        <v>3.3784000000000002E-2</v>
      </c>
      <c r="K22" s="44">
        <v>211</v>
      </c>
      <c r="L22" s="44">
        <v>138131.72037900001</v>
      </c>
      <c r="M22" s="66">
        <v>5.6871999999999999E-2</v>
      </c>
      <c r="N22" s="43">
        <v>0</v>
      </c>
      <c r="O22" s="44">
        <v>0</v>
      </c>
      <c r="P22" s="74">
        <v>0</v>
      </c>
    </row>
    <row r="23" spans="1:16" ht="15" customHeight="1" x14ac:dyDescent="0.2">
      <c r="A23" s="111"/>
      <c r="B23" s="114"/>
      <c r="C23" s="84" t="s">
        <v>49</v>
      </c>
      <c r="D23" s="44">
        <v>344</v>
      </c>
      <c r="E23" s="53">
        <v>7.1982000000000004E-2</v>
      </c>
      <c r="F23" s="44">
        <v>155993.43023299999</v>
      </c>
      <c r="G23" s="66">
        <v>0.171512</v>
      </c>
      <c r="H23" s="43">
        <v>135</v>
      </c>
      <c r="I23" s="44">
        <v>160462.22962999999</v>
      </c>
      <c r="J23" s="74">
        <v>0.148148</v>
      </c>
      <c r="K23" s="44">
        <v>209</v>
      </c>
      <c r="L23" s="44">
        <v>153106.885167</v>
      </c>
      <c r="M23" s="66">
        <v>0.18660299999999999</v>
      </c>
      <c r="N23" s="43">
        <v>0</v>
      </c>
      <c r="O23" s="44">
        <v>0</v>
      </c>
      <c r="P23" s="74">
        <v>0</v>
      </c>
    </row>
    <row r="24" spans="1:16" ht="15" customHeight="1" x14ac:dyDescent="0.2">
      <c r="A24" s="111"/>
      <c r="B24" s="114"/>
      <c r="C24" s="84" t="s">
        <v>50</v>
      </c>
      <c r="D24" s="44">
        <v>226</v>
      </c>
      <c r="E24" s="53">
        <v>3.1933999999999997E-2</v>
      </c>
      <c r="F24" s="44">
        <v>178640.83185799999</v>
      </c>
      <c r="G24" s="66">
        <v>0.30531000000000003</v>
      </c>
      <c r="H24" s="43">
        <v>94</v>
      </c>
      <c r="I24" s="44">
        <v>186694.24468100001</v>
      </c>
      <c r="J24" s="74">
        <v>0.31914900000000002</v>
      </c>
      <c r="K24" s="44">
        <v>132</v>
      </c>
      <c r="L24" s="44">
        <v>172905.82575799999</v>
      </c>
      <c r="M24" s="66">
        <v>0.29545500000000002</v>
      </c>
      <c r="N24" s="43">
        <v>0</v>
      </c>
      <c r="O24" s="44">
        <v>0</v>
      </c>
      <c r="P24" s="74">
        <v>0</v>
      </c>
    </row>
    <row r="25" spans="1:16" ht="15" customHeight="1" x14ac:dyDescent="0.2">
      <c r="A25" s="111"/>
      <c r="B25" s="114"/>
      <c r="C25" s="84" t="s">
        <v>51</v>
      </c>
      <c r="D25" s="44">
        <v>179</v>
      </c>
      <c r="E25" s="53">
        <v>2.8631E-2</v>
      </c>
      <c r="F25" s="44">
        <v>186714.91620099999</v>
      </c>
      <c r="G25" s="66">
        <v>0.44134099999999998</v>
      </c>
      <c r="H25" s="43">
        <v>56</v>
      </c>
      <c r="I25" s="44">
        <v>177438.392857</v>
      </c>
      <c r="J25" s="74">
        <v>0.48214299999999999</v>
      </c>
      <c r="K25" s="44">
        <v>123</v>
      </c>
      <c r="L25" s="44">
        <v>190938.37398400001</v>
      </c>
      <c r="M25" s="66">
        <v>0.42276399999999997</v>
      </c>
      <c r="N25" s="43">
        <v>0</v>
      </c>
      <c r="O25" s="44">
        <v>0</v>
      </c>
      <c r="P25" s="74">
        <v>0</v>
      </c>
    </row>
    <row r="26" spans="1:16" s="3" customFormat="1" ht="15" customHeight="1" x14ac:dyDescent="0.2">
      <c r="A26" s="111"/>
      <c r="B26" s="114"/>
      <c r="C26" s="84" t="s">
        <v>52</v>
      </c>
      <c r="D26" s="35">
        <v>86</v>
      </c>
      <c r="E26" s="55">
        <v>1.592E-2</v>
      </c>
      <c r="F26" s="35">
        <v>203807.209302</v>
      </c>
      <c r="G26" s="68">
        <v>0.34883700000000001</v>
      </c>
      <c r="H26" s="43">
        <v>32</v>
      </c>
      <c r="I26" s="44">
        <v>215666.09375</v>
      </c>
      <c r="J26" s="74">
        <v>0.34375</v>
      </c>
      <c r="K26" s="35">
        <v>54</v>
      </c>
      <c r="L26" s="35">
        <v>196779.72222200001</v>
      </c>
      <c r="M26" s="68">
        <v>0.351852</v>
      </c>
      <c r="N26" s="43">
        <v>0</v>
      </c>
      <c r="O26" s="44">
        <v>0</v>
      </c>
      <c r="P26" s="74">
        <v>0</v>
      </c>
    </row>
    <row r="27" spans="1:16" ht="15" customHeight="1" x14ac:dyDescent="0.2">
      <c r="A27" s="111"/>
      <c r="B27" s="114"/>
      <c r="C27" s="84" t="s">
        <v>53</v>
      </c>
      <c r="D27" s="44">
        <v>76</v>
      </c>
      <c r="E27" s="53">
        <v>1.6334000000000001E-2</v>
      </c>
      <c r="F27" s="44">
        <v>176351.84210499999</v>
      </c>
      <c r="G27" s="66">
        <v>0.263158</v>
      </c>
      <c r="H27" s="43">
        <v>18</v>
      </c>
      <c r="I27" s="44">
        <v>178444.55555600001</v>
      </c>
      <c r="J27" s="74">
        <v>0.44444400000000001</v>
      </c>
      <c r="K27" s="44">
        <v>58</v>
      </c>
      <c r="L27" s="44">
        <v>175702.37930999999</v>
      </c>
      <c r="M27" s="66">
        <v>0.206897</v>
      </c>
      <c r="N27" s="43">
        <v>0</v>
      </c>
      <c r="O27" s="44">
        <v>0</v>
      </c>
      <c r="P27" s="74">
        <v>0</v>
      </c>
    </row>
    <row r="28" spans="1:16" ht="15" customHeight="1" x14ac:dyDescent="0.2">
      <c r="A28" s="111"/>
      <c r="B28" s="114"/>
      <c r="C28" s="84" t="s">
        <v>54</v>
      </c>
      <c r="D28" s="44">
        <v>21</v>
      </c>
      <c r="E28" s="53">
        <v>6.0359999999999997E-3</v>
      </c>
      <c r="F28" s="44">
        <v>211658.95238100001</v>
      </c>
      <c r="G28" s="66">
        <v>9.5238000000000003E-2</v>
      </c>
      <c r="H28" s="43">
        <v>6</v>
      </c>
      <c r="I28" s="44">
        <v>206278.83333299999</v>
      </c>
      <c r="J28" s="74">
        <v>0.16666700000000001</v>
      </c>
      <c r="K28" s="44">
        <v>15</v>
      </c>
      <c r="L28" s="44">
        <v>213811</v>
      </c>
      <c r="M28" s="66">
        <v>6.6667000000000004E-2</v>
      </c>
      <c r="N28" s="43">
        <v>0</v>
      </c>
      <c r="O28" s="44">
        <v>0</v>
      </c>
      <c r="P28" s="74">
        <v>0</v>
      </c>
    </row>
    <row r="29" spans="1:16" ht="15" customHeight="1" x14ac:dyDescent="0.2">
      <c r="A29" s="111"/>
      <c r="B29" s="114"/>
      <c r="C29" s="84" t="s">
        <v>55</v>
      </c>
      <c r="D29" s="44">
        <v>11</v>
      </c>
      <c r="E29" s="53">
        <v>3.5209999999999998E-3</v>
      </c>
      <c r="F29" s="44">
        <v>220617.727273</v>
      </c>
      <c r="G29" s="66">
        <v>9.0909000000000004E-2</v>
      </c>
      <c r="H29" s="43">
        <v>10</v>
      </c>
      <c r="I29" s="44">
        <v>223369.1</v>
      </c>
      <c r="J29" s="74">
        <v>0.1</v>
      </c>
      <c r="K29" s="44">
        <v>1</v>
      </c>
      <c r="L29" s="44">
        <v>193104</v>
      </c>
      <c r="M29" s="66">
        <v>0</v>
      </c>
      <c r="N29" s="43">
        <v>0</v>
      </c>
      <c r="O29" s="44">
        <v>0</v>
      </c>
      <c r="P29" s="74">
        <v>0</v>
      </c>
    </row>
    <row r="30" spans="1:16" s="3" customFormat="1" ht="15" customHeight="1" x14ac:dyDescent="0.2">
      <c r="A30" s="111"/>
      <c r="B30" s="114"/>
      <c r="C30" s="84" t="s">
        <v>56</v>
      </c>
      <c r="D30" s="35">
        <v>17</v>
      </c>
      <c r="E30" s="55">
        <v>3.075E-3</v>
      </c>
      <c r="F30" s="35">
        <v>166222.82352899999</v>
      </c>
      <c r="G30" s="68">
        <v>0.17647099999999999</v>
      </c>
      <c r="H30" s="43">
        <v>13</v>
      </c>
      <c r="I30" s="44">
        <v>136670.23076899999</v>
      </c>
      <c r="J30" s="74">
        <v>7.6923000000000005E-2</v>
      </c>
      <c r="K30" s="35">
        <v>4</v>
      </c>
      <c r="L30" s="35">
        <v>262268.75</v>
      </c>
      <c r="M30" s="68">
        <v>0.5</v>
      </c>
      <c r="N30" s="43">
        <v>0</v>
      </c>
      <c r="O30" s="44">
        <v>0</v>
      </c>
      <c r="P30" s="74">
        <v>0</v>
      </c>
    </row>
    <row r="31" spans="1:16" s="3" customFormat="1" ht="15" customHeight="1" x14ac:dyDescent="0.2">
      <c r="A31" s="112"/>
      <c r="B31" s="115"/>
      <c r="C31" s="85" t="s">
        <v>9</v>
      </c>
      <c r="D31" s="46">
        <v>1392</v>
      </c>
      <c r="E31" s="54">
        <v>3.3205999999999999E-2</v>
      </c>
      <c r="F31" s="46">
        <v>163427.280172</v>
      </c>
      <c r="G31" s="67">
        <v>0.20402300000000001</v>
      </c>
      <c r="H31" s="87">
        <v>541</v>
      </c>
      <c r="I31" s="46">
        <v>165478.70979699999</v>
      </c>
      <c r="J31" s="75">
        <v>0.195933</v>
      </c>
      <c r="K31" s="46">
        <v>851</v>
      </c>
      <c r="L31" s="46">
        <v>162123.13983500001</v>
      </c>
      <c r="M31" s="67">
        <v>0.20916599999999999</v>
      </c>
      <c r="N31" s="87">
        <v>0</v>
      </c>
      <c r="O31" s="46">
        <v>0</v>
      </c>
      <c r="P31" s="75">
        <v>0</v>
      </c>
    </row>
    <row r="32" spans="1:16" ht="15" customHeight="1" x14ac:dyDescent="0.2">
      <c r="A32" s="110">
        <v>3</v>
      </c>
      <c r="B32" s="113" t="s">
        <v>58</v>
      </c>
      <c r="C32" s="84" t="s">
        <v>46</v>
      </c>
      <c r="D32" s="44">
        <v>10</v>
      </c>
      <c r="E32" s="44">
        <v>0</v>
      </c>
      <c r="F32" s="44">
        <v>-18795.000306000002</v>
      </c>
      <c r="G32" s="66">
        <v>-0.33333299999999999</v>
      </c>
      <c r="H32" s="43">
        <v>5</v>
      </c>
      <c r="I32" s="44">
        <v>-18303.866515999998</v>
      </c>
      <c r="J32" s="74">
        <v>-0.5</v>
      </c>
      <c r="K32" s="44">
        <v>5</v>
      </c>
      <c r="L32" s="44">
        <v>-29805.866786999999</v>
      </c>
      <c r="M32" s="66">
        <v>0</v>
      </c>
      <c r="N32" s="43">
        <v>0</v>
      </c>
      <c r="O32" s="44">
        <v>0</v>
      </c>
      <c r="P32" s="74">
        <v>0</v>
      </c>
    </row>
    <row r="33" spans="1:16" ht="15" customHeight="1" x14ac:dyDescent="0.2">
      <c r="A33" s="111"/>
      <c r="B33" s="114"/>
      <c r="C33" s="84" t="s">
        <v>47</v>
      </c>
      <c r="D33" s="44">
        <v>28</v>
      </c>
      <c r="E33" s="44">
        <v>0</v>
      </c>
      <c r="F33" s="44">
        <v>-4454.5606340000004</v>
      </c>
      <c r="G33" s="66">
        <v>-2.7082999999999999E-2</v>
      </c>
      <c r="H33" s="43">
        <v>12</v>
      </c>
      <c r="I33" s="44">
        <v>-1392.938598</v>
      </c>
      <c r="J33" s="74">
        <v>-9.0910000000000001E-3</v>
      </c>
      <c r="K33" s="44">
        <v>16</v>
      </c>
      <c r="L33" s="44">
        <v>-6845.7656479999996</v>
      </c>
      <c r="M33" s="66">
        <v>-3.8278E-2</v>
      </c>
      <c r="N33" s="43">
        <v>0</v>
      </c>
      <c r="O33" s="44">
        <v>0</v>
      </c>
      <c r="P33" s="74">
        <v>0</v>
      </c>
    </row>
    <row r="34" spans="1:16" ht="15" customHeight="1" x14ac:dyDescent="0.2">
      <c r="A34" s="111"/>
      <c r="B34" s="114"/>
      <c r="C34" s="84" t="s">
        <v>48</v>
      </c>
      <c r="D34" s="44">
        <v>112</v>
      </c>
      <c r="E34" s="44">
        <v>0</v>
      </c>
      <c r="F34" s="44">
        <v>3026.8048690000001</v>
      </c>
      <c r="G34" s="66">
        <v>-4.1715000000000002E-2</v>
      </c>
      <c r="H34" s="43">
        <v>62</v>
      </c>
      <c r="I34" s="44">
        <v>3308.7762170000001</v>
      </c>
      <c r="J34" s="74">
        <v>-0.15226300000000001</v>
      </c>
      <c r="K34" s="44">
        <v>50</v>
      </c>
      <c r="L34" s="44">
        <v>2092.3731189999999</v>
      </c>
      <c r="M34" s="66">
        <v>1.9605000000000001E-2</v>
      </c>
      <c r="N34" s="43">
        <v>0</v>
      </c>
      <c r="O34" s="44">
        <v>0</v>
      </c>
      <c r="P34" s="74">
        <v>0</v>
      </c>
    </row>
    <row r="35" spans="1:16" ht="15" customHeight="1" x14ac:dyDescent="0.2">
      <c r="A35" s="111"/>
      <c r="B35" s="114"/>
      <c r="C35" s="84" t="s">
        <v>49</v>
      </c>
      <c r="D35" s="44">
        <v>-413</v>
      </c>
      <c r="E35" s="44">
        <v>0</v>
      </c>
      <c r="F35" s="44">
        <v>-1476.0845959999999</v>
      </c>
      <c r="G35" s="66">
        <v>-4.5133E-2</v>
      </c>
      <c r="H35" s="43">
        <v>-128</v>
      </c>
      <c r="I35" s="44">
        <v>-18031.680271000001</v>
      </c>
      <c r="J35" s="74">
        <v>-0.26249800000000001</v>
      </c>
      <c r="K35" s="44">
        <v>-285</v>
      </c>
      <c r="L35" s="44">
        <v>6830.5199419999999</v>
      </c>
      <c r="M35" s="66">
        <v>7.3243000000000003E-2</v>
      </c>
      <c r="N35" s="43">
        <v>0</v>
      </c>
      <c r="O35" s="44">
        <v>0</v>
      </c>
      <c r="P35" s="74">
        <v>0</v>
      </c>
    </row>
    <row r="36" spans="1:16" ht="15" customHeight="1" x14ac:dyDescent="0.2">
      <c r="A36" s="111"/>
      <c r="B36" s="114"/>
      <c r="C36" s="84" t="s">
        <v>50</v>
      </c>
      <c r="D36" s="44">
        <v>-564</v>
      </c>
      <c r="E36" s="44">
        <v>0</v>
      </c>
      <c r="F36" s="44">
        <v>-2222.3098519999999</v>
      </c>
      <c r="G36" s="66">
        <v>-5.2918E-2</v>
      </c>
      <c r="H36" s="43">
        <v>-171</v>
      </c>
      <c r="I36" s="44">
        <v>-22265.032003</v>
      </c>
      <c r="J36" s="74">
        <v>-0.25821</v>
      </c>
      <c r="K36" s="44">
        <v>-393</v>
      </c>
      <c r="L36" s="44">
        <v>6224.5426530000004</v>
      </c>
      <c r="M36" s="66">
        <v>4.7835000000000003E-2</v>
      </c>
      <c r="N36" s="43">
        <v>0</v>
      </c>
      <c r="O36" s="44">
        <v>0</v>
      </c>
      <c r="P36" s="74">
        <v>0</v>
      </c>
    </row>
    <row r="37" spans="1:16" ht="15" customHeight="1" x14ac:dyDescent="0.2">
      <c r="A37" s="111"/>
      <c r="B37" s="114"/>
      <c r="C37" s="84" t="s">
        <v>51</v>
      </c>
      <c r="D37" s="44">
        <v>-438</v>
      </c>
      <c r="E37" s="44">
        <v>0</v>
      </c>
      <c r="F37" s="44">
        <v>-14167.520285000001</v>
      </c>
      <c r="G37" s="66">
        <v>-0.111333</v>
      </c>
      <c r="H37" s="43">
        <v>-117</v>
      </c>
      <c r="I37" s="44">
        <v>-66802.254235999993</v>
      </c>
      <c r="J37" s="74">
        <v>-0.46005400000000002</v>
      </c>
      <c r="K37" s="44">
        <v>-321</v>
      </c>
      <c r="L37" s="44">
        <v>6950.0150540000004</v>
      </c>
      <c r="M37" s="66">
        <v>2.1863E-2</v>
      </c>
      <c r="N37" s="43">
        <v>0</v>
      </c>
      <c r="O37" s="44">
        <v>0</v>
      </c>
      <c r="P37" s="74">
        <v>0</v>
      </c>
    </row>
    <row r="38" spans="1:16" s="3" customFormat="1" ht="15" customHeight="1" x14ac:dyDescent="0.2">
      <c r="A38" s="111"/>
      <c r="B38" s="114"/>
      <c r="C38" s="84" t="s">
        <v>52</v>
      </c>
      <c r="D38" s="35">
        <v>-373</v>
      </c>
      <c r="E38" s="35">
        <v>0</v>
      </c>
      <c r="F38" s="35">
        <v>-9284.1127880000004</v>
      </c>
      <c r="G38" s="68">
        <v>-0.34397299999999997</v>
      </c>
      <c r="H38" s="43">
        <v>-92</v>
      </c>
      <c r="I38" s="44">
        <v>5633.5303610000001</v>
      </c>
      <c r="J38" s="74">
        <v>-0.24496000000000001</v>
      </c>
      <c r="K38" s="35">
        <v>-281</v>
      </c>
      <c r="L38" s="35">
        <v>-17443.797118999999</v>
      </c>
      <c r="M38" s="68">
        <v>-0.37949100000000002</v>
      </c>
      <c r="N38" s="43">
        <v>0</v>
      </c>
      <c r="O38" s="44">
        <v>0</v>
      </c>
      <c r="P38" s="74">
        <v>0</v>
      </c>
    </row>
    <row r="39" spans="1:16" ht="15" customHeight="1" x14ac:dyDescent="0.2">
      <c r="A39" s="111"/>
      <c r="B39" s="114"/>
      <c r="C39" s="84" t="s">
        <v>53</v>
      </c>
      <c r="D39" s="44">
        <v>-291</v>
      </c>
      <c r="E39" s="44">
        <v>0</v>
      </c>
      <c r="F39" s="44">
        <v>-46632.717720000001</v>
      </c>
      <c r="G39" s="66">
        <v>-0.450739</v>
      </c>
      <c r="H39" s="43">
        <v>-99</v>
      </c>
      <c r="I39" s="44">
        <v>-33984.728655999999</v>
      </c>
      <c r="J39" s="74">
        <v>-0.16239300000000001</v>
      </c>
      <c r="K39" s="44">
        <v>-192</v>
      </c>
      <c r="L39" s="44">
        <v>-52222.049502000002</v>
      </c>
      <c r="M39" s="66">
        <v>-0.55710300000000001</v>
      </c>
      <c r="N39" s="43">
        <v>0</v>
      </c>
      <c r="O39" s="44">
        <v>0</v>
      </c>
      <c r="P39" s="74">
        <v>0</v>
      </c>
    </row>
    <row r="40" spans="1:16" ht="15" customHeight="1" x14ac:dyDescent="0.2">
      <c r="A40" s="111"/>
      <c r="B40" s="114"/>
      <c r="C40" s="84" t="s">
        <v>54</v>
      </c>
      <c r="D40" s="44">
        <v>-249</v>
      </c>
      <c r="E40" s="44">
        <v>0</v>
      </c>
      <c r="F40" s="44">
        <v>-5141.6740470000004</v>
      </c>
      <c r="G40" s="66">
        <v>-0.42327999999999999</v>
      </c>
      <c r="H40" s="43">
        <v>-96</v>
      </c>
      <c r="I40" s="44">
        <v>2869.9873480000001</v>
      </c>
      <c r="J40" s="74">
        <v>-0.10784299999999999</v>
      </c>
      <c r="K40" s="44">
        <v>-153</v>
      </c>
      <c r="L40" s="44">
        <v>-11120.350268</v>
      </c>
      <c r="M40" s="66">
        <v>-0.6</v>
      </c>
      <c r="N40" s="43">
        <v>0</v>
      </c>
      <c r="O40" s="44">
        <v>0</v>
      </c>
      <c r="P40" s="74">
        <v>0</v>
      </c>
    </row>
    <row r="41" spans="1:16" ht="15" customHeight="1" x14ac:dyDescent="0.2">
      <c r="A41" s="111"/>
      <c r="B41" s="114"/>
      <c r="C41" s="84" t="s">
        <v>55</v>
      </c>
      <c r="D41" s="44">
        <v>-247</v>
      </c>
      <c r="E41" s="44">
        <v>0</v>
      </c>
      <c r="F41" s="44">
        <v>1268.805519</v>
      </c>
      <c r="G41" s="66">
        <v>-0.36257899999999998</v>
      </c>
      <c r="H41" s="43">
        <v>-108</v>
      </c>
      <c r="I41" s="44">
        <v>26635.718421000001</v>
      </c>
      <c r="J41" s="74">
        <v>-0.162712</v>
      </c>
      <c r="K41" s="44">
        <v>-139</v>
      </c>
      <c r="L41" s="44">
        <v>-45306.591329000003</v>
      </c>
      <c r="M41" s="66">
        <v>-0.614286</v>
      </c>
      <c r="N41" s="43">
        <v>0</v>
      </c>
      <c r="O41" s="44">
        <v>0</v>
      </c>
      <c r="P41" s="74">
        <v>0</v>
      </c>
    </row>
    <row r="42" spans="1:16" s="3" customFormat="1" ht="15" customHeight="1" x14ac:dyDescent="0.2">
      <c r="A42" s="111"/>
      <c r="B42" s="114"/>
      <c r="C42" s="84" t="s">
        <v>56</v>
      </c>
      <c r="D42" s="35">
        <v>-365</v>
      </c>
      <c r="E42" s="35">
        <v>0</v>
      </c>
      <c r="F42" s="35">
        <v>-58224.555653000003</v>
      </c>
      <c r="G42" s="68">
        <v>-0.119341</v>
      </c>
      <c r="H42" s="43">
        <v>-135</v>
      </c>
      <c r="I42" s="44">
        <v>-62556.101494000002</v>
      </c>
      <c r="J42" s="74">
        <v>1.6112000000000001E-2</v>
      </c>
      <c r="K42" s="35">
        <v>-230</v>
      </c>
      <c r="L42" s="35">
        <v>21869.597551999999</v>
      </c>
      <c r="M42" s="68">
        <v>5.5556000000000001E-2</v>
      </c>
      <c r="N42" s="43">
        <v>0</v>
      </c>
      <c r="O42" s="44">
        <v>0</v>
      </c>
      <c r="P42" s="74">
        <v>0</v>
      </c>
    </row>
    <row r="43" spans="1:16" s="3" customFormat="1" ht="15" customHeight="1" x14ac:dyDescent="0.2">
      <c r="A43" s="112"/>
      <c r="B43" s="115"/>
      <c r="C43" s="85" t="s">
        <v>9</v>
      </c>
      <c r="D43" s="46">
        <v>-2790</v>
      </c>
      <c r="E43" s="46">
        <v>0</v>
      </c>
      <c r="F43" s="46">
        <v>-29135.889082999998</v>
      </c>
      <c r="G43" s="67">
        <v>-0.21778500000000001</v>
      </c>
      <c r="H43" s="87">
        <v>-867</v>
      </c>
      <c r="I43" s="46">
        <v>-35327.244272000004</v>
      </c>
      <c r="J43" s="75">
        <v>-0.26855499999999999</v>
      </c>
      <c r="K43" s="46">
        <v>-1923</v>
      </c>
      <c r="L43" s="46">
        <v>-26256.236695</v>
      </c>
      <c r="M43" s="67">
        <v>-0.19097900000000001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4</v>
      </c>
      <c r="E45" s="53">
        <v>3.0303E-2</v>
      </c>
      <c r="F45" s="44">
        <v>263035</v>
      </c>
      <c r="G45" s="66">
        <v>0.5</v>
      </c>
      <c r="H45" s="43">
        <v>1</v>
      </c>
      <c r="I45" s="44">
        <v>214551</v>
      </c>
      <c r="J45" s="74">
        <v>1</v>
      </c>
      <c r="K45" s="44">
        <v>3</v>
      </c>
      <c r="L45" s="44">
        <v>279196.33333300002</v>
      </c>
      <c r="M45" s="66">
        <v>0.33333299999999999</v>
      </c>
      <c r="N45" s="43">
        <v>0</v>
      </c>
      <c r="O45" s="44">
        <v>0</v>
      </c>
      <c r="P45" s="74">
        <v>0</v>
      </c>
    </row>
    <row r="46" spans="1:16" ht="15" customHeight="1" x14ac:dyDescent="0.2">
      <c r="A46" s="111"/>
      <c r="B46" s="114"/>
      <c r="C46" s="84" t="s">
        <v>48</v>
      </c>
      <c r="D46" s="44">
        <v>79</v>
      </c>
      <c r="E46" s="53">
        <v>5.4670999999999997E-2</v>
      </c>
      <c r="F46" s="44">
        <v>169343.746835</v>
      </c>
      <c r="G46" s="66">
        <v>0.15189900000000001</v>
      </c>
      <c r="H46" s="43">
        <v>27</v>
      </c>
      <c r="I46" s="44">
        <v>156934.14814800001</v>
      </c>
      <c r="J46" s="74">
        <v>0.111111</v>
      </c>
      <c r="K46" s="44">
        <v>52</v>
      </c>
      <c r="L46" s="44">
        <v>175787.192308</v>
      </c>
      <c r="M46" s="66">
        <v>0.17307700000000001</v>
      </c>
      <c r="N46" s="43">
        <v>0</v>
      </c>
      <c r="O46" s="44">
        <v>0</v>
      </c>
      <c r="P46" s="74">
        <v>0</v>
      </c>
    </row>
    <row r="47" spans="1:16" ht="15" customHeight="1" x14ac:dyDescent="0.2">
      <c r="A47" s="111"/>
      <c r="B47" s="114"/>
      <c r="C47" s="84" t="s">
        <v>49</v>
      </c>
      <c r="D47" s="44">
        <v>329</v>
      </c>
      <c r="E47" s="53">
        <v>6.8843000000000001E-2</v>
      </c>
      <c r="F47" s="44">
        <v>180874.63221899999</v>
      </c>
      <c r="G47" s="66">
        <v>0.25531900000000002</v>
      </c>
      <c r="H47" s="43">
        <v>104</v>
      </c>
      <c r="I47" s="44">
        <v>193751.11538500001</v>
      </c>
      <c r="J47" s="74">
        <v>0.355769</v>
      </c>
      <c r="K47" s="44">
        <v>225</v>
      </c>
      <c r="L47" s="44">
        <v>174922.83555600001</v>
      </c>
      <c r="M47" s="66">
        <v>0.20888899999999999</v>
      </c>
      <c r="N47" s="43">
        <v>0</v>
      </c>
      <c r="O47" s="44">
        <v>0</v>
      </c>
      <c r="P47" s="74">
        <v>0</v>
      </c>
    </row>
    <row r="48" spans="1:16" ht="15" customHeight="1" x14ac:dyDescent="0.2">
      <c r="A48" s="111"/>
      <c r="B48" s="114"/>
      <c r="C48" s="84" t="s">
        <v>50</v>
      </c>
      <c r="D48" s="44">
        <v>432</v>
      </c>
      <c r="E48" s="53">
        <v>6.1043E-2</v>
      </c>
      <c r="F48" s="44">
        <v>213210.24074099999</v>
      </c>
      <c r="G48" s="66">
        <v>0.49305599999999999</v>
      </c>
      <c r="H48" s="43">
        <v>113</v>
      </c>
      <c r="I48" s="44">
        <v>225248.513274</v>
      </c>
      <c r="J48" s="74">
        <v>0.672566</v>
      </c>
      <c r="K48" s="44">
        <v>319</v>
      </c>
      <c r="L48" s="44">
        <v>208945.899687</v>
      </c>
      <c r="M48" s="66">
        <v>0.42946699999999999</v>
      </c>
      <c r="N48" s="43">
        <v>0</v>
      </c>
      <c r="O48" s="44">
        <v>0</v>
      </c>
      <c r="P48" s="74">
        <v>0</v>
      </c>
    </row>
    <row r="49" spans="1:16" ht="15" customHeight="1" x14ac:dyDescent="0.2">
      <c r="A49" s="111"/>
      <c r="B49" s="114"/>
      <c r="C49" s="84" t="s">
        <v>51</v>
      </c>
      <c r="D49" s="44">
        <v>371</v>
      </c>
      <c r="E49" s="53">
        <v>5.9340999999999998E-2</v>
      </c>
      <c r="F49" s="44">
        <v>222914.832884</v>
      </c>
      <c r="G49" s="66">
        <v>0.64420500000000003</v>
      </c>
      <c r="H49" s="43">
        <v>98</v>
      </c>
      <c r="I49" s="44">
        <v>237792.77551000001</v>
      </c>
      <c r="J49" s="74">
        <v>0.79591800000000001</v>
      </c>
      <c r="K49" s="44">
        <v>273</v>
      </c>
      <c r="L49" s="44">
        <v>217574.03296700001</v>
      </c>
      <c r="M49" s="66">
        <v>0.58974400000000005</v>
      </c>
      <c r="N49" s="43">
        <v>0</v>
      </c>
      <c r="O49" s="44">
        <v>0</v>
      </c>
      <c r="P49" s="74">
        <v>0</v>
      </c>
    </row>
    <row r="50" spans="1:16" s="3" customFormat="1" ht="15" customHeight="1" x14ac:dyDescent="0.2">
      <c r="A50" s="111"/>
      <c r="B50" s="114"/>
      <c r="C50" s="84" t="s">
        <v>52</v>
      </c>
      <c r="D50" s="35">
        <v>203</v>
      </c>
      <c r="E50" s="55">
        <v>3.7579000000000001E-2</v>
      </c>
      <c r="F50" s="35">
        <v>235094.07881800001</v>
      </c>
      <c r="G50" s="68">
        <v>0.802956</v>
      </c>
      <c r="H50" s="43">
        <v>58</v>
      </c>
      <c r="I50" s="44">
        <v>227479.62069000001</v>
      </c>
      <c r="J50" s="74">
        <v>0.706897</v>
      </c>
      <c r="K50" s="35">
        <v>145</v>
      </c>
      <c r="L50" s="35">
        <v>238139.862069</v>
      </c>
      <c r="M50" s="68">
        <v>0.84137899999999999</v>
      </c>
      <c r="N50" s="43">
        <v>0</v>
      </c>
      <c r="O50" s="44">
        <v>0</v>
      </c>
      <c r="P50" s="74">
        <v>0</v>
      </c>
    </row>
    <row r="51" spans="1:16" ht="15" customHeight="1" x14ac:dyDescent="0.2">
      <c r="A51" s="111"/>
      <c r="B51" s="114"/>
      <c r="C51" s="84" t="s">
        <v>53</v>
      </c>
      <c r="D51" s="44">
        <v>146</v>
      </c>
      <c r="E51" s="53">
        <v>3.1378000000000003E-2</v>
      </c>
      <c r="F51" s="44">
        <v>257428.376712</v>
      </c>
      <c r="G51" s="66">
        <v>0.972603</v>
      </c>
      <c r="H51" s="43">
        <v>43</v>
      </c>
      <c r="I51" s="44">
        <v>214332.62790699999</v>
      </c>
      <c r="J51" s="74">
        <v>0.51162799999999997</v>
      </c>
      <c r="K51" s="44">
        <v>103</v>
      </c>
      <c r="L51" s="44">
        <v>275419.80582499999</v>
      </c>
      <c r="M51" s="66">
        <v>1.165049</v>
      </c>
      <c r="N51" s="43">
        <v>0</v>
      </c>
      <c r="O51" s="44">
        <v>0</v>
      </c>
      <c r="P51" s="74">
        <v>0</v>
      </c>
    </row>
    <row r="52" spans="1:16" ht="15" customHeight="1" x14ac:dyDescent="0.2">
      <c r="A52" s="111"/>
      <c r="B52" s="114"/>
      <c r="C52" s="84" t="s">
        <v>54</v>
      </c>
      <c r="D52" s="44">
        <v>53</v>
      </c>
      <c r="E52" s="53">
        <v>1.5233999999999999E-2</v>
      </c>
      <c r="F52" s="44">
        <v>230608.245283</v>
      </c>
      <c r="G52" s="66">
        <v>0.56603800000000004</v>
      </c>
      <c r="H52" s="43">
        <v>16</v>
      </c>
      <c r="I52" s="44">
        <v>209325.5</v>
      </c>
      <c r="J52" s="74">
        <v>0.3125</v>
      </c>
      <c r="K52" s="44">
        <v>37</v>
      </c>
      <c r="L52" s="44">
        <v>239811.594595</v>
      </c>
      <c r="M52" s="66">
        <v>0.67567600000000005</v>
      </c>
      <c r="N52" s="43">
        <v>0</v>
      </c>
      <c r="O52" s="44">
        <v>0</v>
      </c>
      <c r="P52" s="74">
        <v>0</v>
      </c>
    </row>
    <row r="53" spans="1:16" ht="15" customHeight="1" x14ac:dyDescent="0.2">
      <c r="A53" s="111"/>
      <c r="B53" s="114"/>
      <c r="C53" s="84" t="s">
        <v>55</v>
      </c>
      <c r="D53" s="44">
        <v>28</v>
      </c>
      <c r="E53" s="53">
        <v>8.9630000000000005E-3</v>
      </c>
      <c r="F53" s="44">
        <v>254231.464286</v>
      </c>
      <c r="G53" s="66">
        <v>0.53571400000000002</v>
      </c>
      <c r="H53" s="43">
        <v>9</v>
      </c>
      <c r="I53" s="44">
        <v>254304.66666700001</v>
      </c>
      <c r="J53" s="74">
        <v>0.44444400000000001</v>
      </c>
      <c r="K53" s="44">
        <v>19</v>
      </c>
      <c r="L53" s="44">
        <v>254196.78947399999</v>
      </c>
      <c r="M53" s="66">
        <v>0.57894699999999999</v>
      </c>
      <c r="N53" s="43">
        <v>0</v>
      </c>
      <c r="O53" s="44">
        <v>0</v>
      </c>
      <c r="P53" s="74">
        <v>0</v>
      </c>
    </row>
    <row r="54" spans="1:16" s="3" customFormat="1" ht="15" customHeight="1" x14ac:dyDescent="0.2">
      <c r="A54" s="111"/>
      <c r="B54" s="114"/>
      <c r="C54" s="84" t="s">
        <v>56</v>
      </c>
      <c r="D54" s="35">
        <v>6</v>
      </c>
      <c r="E54" s="55">
        <v>1.085E-3</v>
      </c>
      <c r="F54" s="35">
        <v>274042.66666699998</v>
      </c>
      <c r="G54" s="68">
        <v>0.16666700000000001</v>
      </c>
      <c r="H54" s="43">
        <v>0</v>
      </c>
      <c r="I54" s="44">
        <v>0</v>
      </c>
      <c r="J54" s="74">
        <v>0</v>
      </c>
      <c r="K54" s="35">
        <v>6</v>
      </c>
      <c r="L54" s="35">
        <v>274042.66666699998</v>
      </c>
      <c r="M54" s="68">
        <v>0.16666700000000001</v>
      </c>
      <c r="N54" s="43">
        <v>0</v>
      </c>
      <c r="O54" s="44">
        <v>0</v>
      </c>
      <c r="P54" s="74">
        <v>0</v>
      </c>
    </row>
    <row r="55" spans="1:16" s="3" customFormat="1" ht="15" customHeight="1" x14ac:dyDescent="0.2">
      <c r="A55" s="112"/>
      <c r="B55" s="115"/>
      <c r="C55" s="85" t="s">
        <v>9</v>
      </c>
      <c r="D55" s="46">
        <v>1651</v>
      </c>
      <c r="E55" s="54">
        <v>3.9385000000000003E-2</v>
      </c>
      <c r="F55" s="46">
        <v>215045.361599</v>
      </c>
      <c r="G55" s="67">
        <v>0.54573000000000005</v>
      </c>
      <c r="H55" s="87">
        <v>469</v>
      </c>
      <c r="I55" s="46">
        <v>216219.04904099999</v>
      </c>
      <c r="J55" s="75">
        <v>0.56929600000000002</v>
      </c>
      <c r="K55" s="46">
        <v>1182</v>
      </c>
      <c r="L55" s="46">
        <v>214579.65989800001</v>
      </c>
      <c r="M55" s="67">
        <v>0.53637900000000005</v>
      </c>
      <c r="N55" s="87">
        <v>0</v>
      </c>
      <c r="O55" s="46">
        <v>0</v>
      </c>
      <c r="P55" s="75">
        <v>0</v>
      </c>
    </row>
    <row r="56" spans="1:16" ht="15" customHeight="1" x14ac:dyDescent="0.2">
      <c r="A56" s="110">
        <v>5</v>
      </c>
      <c r="B56" s="113" t="s">
        <v>60</v>
      </c>
      <c r="C56" s="84" t="s">
        <v>46</v>
      </c>
      <c r="D56" s="44">
        <v>49</v>
      </c>
      <c r="E56" s="53">
        <v>1</v>
      </c>
      <c r="F56" s="44">
        <v>64159.755102000003</v>
      </c>
      <c r="G56" s="66">
        <v>4.0815999999999998E-2</v>
      </c>
      <c r="H56" s="43">
        <v>29</v>
      </c>
      <c r="I56" s="44">
        <v>64876.517241000001</v>
      </c>
      <c r="J56" s="74">
        <v>6.8966E-2</v>
      </c>
      <c r="K56" s="44">
        <v>20</v>
      </c>
      <c r="L56" s="44">
        <v>63120.45</v>
      </c>
      <c r="M56" s="66">
        <v>0</v>
      </c>
      <c r="N56" s="43">
        <v>0</v>
      </c>
      <c r="O56" s="44">
        <v>0</v>
      </c>
      <c r="P56" s="74">
        <v>0</v>
      </c>
    </row>
    <row r="57" spans="1:16" ht="15" customHeight="1" x14ac:dyDescent="0.2">
      <c r="A57" s="111"/>
      <c r="B57" s="114"/>
      <c r="C57" s="84" t="s">
        <v>47</v>
      </c>
      <c r="D57" s="44">
        <v>132</v>
      </c>
      <c r="E57" s="53">
        <v>1</v>
      </c>
      <c r="F57" s="44">
        <v>131571.95454499999</v>
      </c>
      <c r="G57" s="66">
        <v>6.8182000000000006E-2</v>
      </c>
      <c r="H57" s="43">
        <v>52</v>
      </c>
      <c r="I57" s="44">
        <v>140352.63461499999</v>
      </c>
      <c r="J57" s="74">
        <v>0.115385</v>
      </c>
      <c r="K57" s="44">
        <v>80</v>
      </c>
      <c r="L57" s="44">
        <v>125864.5125</v>
      </c>
      <c r="M57" s="66">
        <v>3.7499999999999999E-2</v>
      </c>
      <c r="N57" s="43">
        <v>0</v>
      </c>
      <c r="O57" s="44">
        <v>0</v>
      </c>
      <c r="P57" s="74">
        <v>0</v>
      </c>
    </row>
    <row r="58" spans="1:16" ht="15" customHeight="1" x14ac:dyDescent="0.2">
      <c r="A58" s="111"/>
      <c r="B58" s="114"/>
      <c r="C58" s="84" t="s">
        <v>48</v>
      </c>
      <c r="D58" s="44">
        <v>1445</v>
      </c>
      <c r="E58" s="53">
        <v>1</v>
      </c>
      <c r="F58" s="44">
        <v>154297.91141900001</v>
      </c>
      <c r="G58" s="66">
        <v>9.0657000000000001E-2</v>
      </c>
      <c r="H58" s="43">
        <v>579</v>
      </c>
      <c r="I58" s="44">
        <v>161203.00518099999</v>
      </c>
      <c r="J58" s="74">
        <v>0.115717</v>
      </c>
      <c r="K58" s="44">
        <v>866</v>
      </c>
      <c r="L58" s="44">
        <v>149681.22632799999</v>
      </c>
      <c r="M58" s="66">
        <v>7.3902999999999996E-2</v>
      </c>
      <c r="N58" s="43">
        <v>0</v>
      </c>
      <c r="O58" s="44">
        <v>0</v>
      </c>
      <c r="P58" s="74">
        <v>0</v>
      </c>
    </row>
    <row r="59" spans="1:16" ht="15" customHeight="1" x14ac:dyDescent="0.2">
      <c r="A59" s="111"/>
      <c r="B59" s="114"/>
      <c r="C59" s="84" t="s">
        <v>49</v>
      </c>
      <c r="D59" s="44">
        <v>4779</v>
      </c>
      <c r="E59" s="53">
        <v>1</v>
      </c>
      <c r="F59" s="44">
        <v>175373.512032</v>
      </c>
      <c r="G59" s="66">
        <v>0.21301500000000001</v>
      </c>
      <c r="H59" s="43">
        <v>1785</v>
      </c>
      <c r="I59" s="44">
        <v>188743.52549</v>
      </c>
      <c r="J59" s="74">
        <v>0.34453800000000001</v>
      </c>
      <c r="K59" s="44">
        <v>2994</v>
      </c>
      <c r="L59" s="44">
        <v>167402.41182400001</v>
      </c>
      <c r="M59" s="66">
        <v>0.134603</v>
      </c>
      <c r="N59" s="43">
        <v>0</v>
      </c>
      <c r="O59" s="44">
        <v>0</v>
      </c>
      <c r="P59" s="74">
        <v>0</v>
      </c>
    </row>
    <row r="60" spans="1:16" ht="15" customHeight="1" x14ac:dyDescent="0.2">
      <c r="A60" s="111"/>
      <c r="B60" s="114"/>
      <c r="C60" s="84" t="s">
        <v>50</v>
      </c>
      <c r="D60" s="44">
        <v>7077</v>
      </c>
      <c r="E60" s="53">
        <v>1</v>
      </c>
      <c r="F60" s="44">
        <v>200472.56535300001</v>
      </c>
      <c r="G60" s="66">
        <v>0.41006100000000001</v>
      </c>
      <c r="H60" s="43">
        <v>2559</v>
      </c>
      <c r="I60" s="44">
        <v>218184.37397399999</v>
      </c>
      <c r="J60" s="74">
        <v>0.57639700000000005</v>
      </c>
      <c r="K60" s="44">
        <v>4518</v>
      </c>
      <c r="L60" s="44">
        <v>190440.578132</v>
      </c>
      <c r="M60" s="66">
        <v>0.31584800000000002</v>
      </c>
      <c r="N60" s="43">
        <v>0</v>
      </c>
      <c r="O60" s="44">
        <v>0</v>
      </c>
      <c r="P60" s="74">
        <v>0</v>
      </c>
    </row>
    <row r="61" spans="1:16" ht="15" customHeight="1" x14ac:dyDescent="0.2">
      <c r="A61" s="111"/>
      <c r="B61" s="114"/>
      <c r="C61" s="84" t="s">
        <v>51</v>
      </c>
      <c r="D61" s="44">
        <v>6252</v>
      </c>
      <c r="E61" s="53">
        <v>1</v>
      </c>
      <c r="F61" s="44">
        <v>225537.65163099999</v>
      </c>
      <c r="G61" s="66">
        <v>0.63291699999999995</v>
      </c>
      <c r="H61" s="43">
        <v>2158</v>
      </c>
      <c r="I61" s="44">
        <v>237012.879055</v>
      </c>
      <c r="J61" s="74">
        <v>0.72103799999999996</v>
      </c>
      <c r="K61" s="44">
        <v>4094</v>
      </c>
      <c r="L61" s="44">
        <v>219488.91182199999</v>
      </c>
      <c r="M61" s="66">
        <v>0.58646799999999999</v>
      </c>
      <c r="N61" s="43">
        <v>0</v>
      </c>
      <c r="O61" s="44">
        <v>0</v>
      </c>
      <c r="P61" s="74">
        <v>0</v>
      </c>
    </row>
    <row r="62" spans="1:16" s="3" customFormat="1" ht="15" customHeight="1" x14ac:dyDescent="0.2">
      <c r="A62" s="111"/>
      <c r="B62" s="114"/>
      <c r="C62" s="84" t="s">
        <v>52</v>
      </c>
      <c r="D62" s="35">
        <v>5402</v>
      </c>
      <c r="E62" s="55">
        <v>1</v>
      </c>
      <c r="F62" s="35">
        <v>238798.950759</v>
      </c>
      <c r="G62" s="68">
        <v>0.788412</v>
      </c>
      <c r="H62" s="43">
        <v>1941</v>
      </c>
      <c r="I62" s="44">
        <v>238280.18701699999</v>
      </c>
      <c r="J62" s="74">
        <v>0.73106599999999999</v>
      </c>
      <c r="K62" s="35">
        <v>3461</v>
      </c>
      <c r="L62" s="35">
        <v>239089.88413799999</v>
      </c>
      <c r="M62" s="68">
        <v>0.82057199999999997</v>
      </c>
      <c r="N62" s="43">
        <v>0</v>
      </c>
      <c r="O62" s="44">
        <v>0</v>
      </c>
      <c r="P62" s="74">
        <v>0</v>
      </c>
    </row>
    <row r="63" spans="1:16" ht="15" customHeight="1" x14ac:dyDescent="0.2">
      <c r="A63" s="111"/>
      <c r="B63" s="114"/>
      <c r="C63" s="84" t="s">
        <v>53</v>
      </c>
      <c r="D63" s="44">
        <v>4653</v>
      </c>
      <c r="E63" s="53">
        <v>1</v>
      </c>
      <c r="F63" s="44">
        <v>245895.84912999999</v>
      </c>
      <c r="G63" s="66">
        <v>0.83064700000000002</v>
      </c>
      <c r="H63" s="43">
        <v>1751</v>
      </c>
      <c r="I63" s="44">
        <v>231383.91433500001</v>
      </c>
      <c r="J63" s="74">
        <v>0.65048499999999998</v>
      </c>
      <c r="K63" s="44">
        <v>2902</v>
      </c>
      <c r="L63" s="44">
        <v>254652.01654000001</v>
      </c>
      <c r="M63" s="66">
        <v>0.93935199999999996</v>
      </c>
      <c r="N63" s="43">
        <v>0</v>
      </c>
      <c r="O63" s="44">
        <v>0</v>
      </c>
      <c r="P63" s="74">
        <v>0</v>
      </c>
    </row>
    <row r="64" spans="1:16" ht="15" customHeight="1" x14ac:dyDescent="0.2">
      <c r="A64" s="111"/>
      <c r="B64" s="114"/>
      <c r="C64" s="84" t="s">
        <v>54</v>
      </c>
      <c r="D64" s="44">
        <v>3479</v>
      </c>
      <c r="E64" s="53">
        <v>1</v>
      </c>
      <c r="F64" s="44">
        <v>242022.31790699999</v>
      </c>
      <c r="G64" s="66">
        <v>0.72089700000000001</v>
      </c>
      <c r="H64" s="43">
        <v>1335</v>
      </c>
      <c r="I64" s="44">
        <v>217277.922846</v>
      </c>
      <c r="J64" s="74">
        <v>0.43745299999999998</v>
      </c>
      <c r="K64" s="44">
        <v>2144</v>
      </c>
      <c r="L64" s="44">
        <v>257429.858675</v>
      </c>
      <c r="M64" s="66">
        <v>0.89738799999999996</v>
      </c>
      <c r="N64" s="43">
        <v>0</v>
      </c>
      <c r="O64" s="44">
        <v>0</v>
      </c>
      <c r="P64" s="74">
        <v>0</v>
      </c>
    </row>
    <row r="65" spans="1:16" ht="15" customHeight="1" x14ac:dyDescent="0.2">
      <c r="A65" s="111"/>
      <c r="B65" s="114"/>
      <c r="C65" s="84" t="s">
        <v>55</v>
      </c>
      <c r="D65" s="44">
        <v>3124</v>
      </c>
      <c r="E65" s="53">
        <v>1</v>
      </c>
      <c r="F65" s="44">
        <v>254274.28521100001</v>
      </c>
      <c r="G65" s="66">
        <v>0.58034600000000003</v>
      </c>
      <c r="H65" s="43">
        <v>1294</v>
      </c>
      <c r="I65" s="44">
        <v>224399.089645</v>
      </c>
      <c r="J65" s="74">
        <v>0.27743400000000001</v>
      </c>
      <c r="K65" s="44">
        <v>1830</v>
      </c>
      <c r="L65" s="44">
        <v>275399.15027300001</v>
      </c>
      <c r="M65" s="66">
        <v>0.79453600000000002</v>
      </c>
      <c r="N65" s="43">
        <v>0</v>
      </c>
      <c r="O65" s="44">
        <v>0</v>
      </c>
      <c r="P65" s="74">
        <v>0</v>
      </c>
    </row>
    <row r="66" spans="1:16" s="3" customFormat="1" ht="15" customHeight="1" x14ac:dyDescent="0.2">
      <c r="A66" s="111"/>
      <c r="B66" s="114"/>
      <c r="C66" s="84" t="s">
        <v>56</v>
      </c>
      <c r="D66" s="35">
        <v>5528</v>
      </c>
      <c r="E66" s="55">
        <v>1</v>
      </c>
      <c r="F66" s="35">
        <v>253261.295224</v>
      </c>
      <c r="G66" s="68">
        <v>0.34497100000000003</v>
      </c>
      <c r="H66" s="43">
        <v>2337</v>
      </c>
      <c r="I66" s="44">
        <v>210570.87077400001</v>
      </c>
      <c r="J66" s="74">
        <v>8.9002999999999999E-2</v>
      </c>
      <c r="K66" s="35">
        <v>3191</v>
      </c>
      <c r="L66" s="35">
        <v>284526.57944200002</v>
      </c>
      <c r="M66" s="68">
        <v>0.53243499999999999</v>
      </c>
      <c r="N66" s="43">
        <v>0</v>
      </c>
      <c r="O66" s="44">
        <v>0</v>
      </c>
      <c r="P66" s="74">
        <v>0</v>
      </c>
    </row>
    <row r="67" spans="1:16" s="3" customFormat="1" ht="15" customHeight="1" x14ac:dyDescent="0.2">
      <c r="A67" s="112"/>
      <c r="B67" s="115"/>
      <c r="C67" s="85" t="s">
        <v>9</v>
      </c>
      <c r="D67" s="46">
        <v>41920</v>
      </c>
      <c r="E67" s="54">
        <v>1</v>
      </c>
      <c r="F67" s="46">
        <v>223781.24604</v>
      </c>
      <c r="G67" s="67">
        <v>0.53365899999999999</v>
      </c>
      <c r="H67" s="87">
        <v>15820</v>
      </c>
      <c r="I67" s="46">
        <v>218042.272187</v>
      </c>
      <c r="J67" s="75">
        <v>0.46965899999999999</v>
      </c>
      <c r="K67" s="46">
        <v>26100</v>
      </c>
      <c r="L67" s="46">
        <v>227259.811801</v>
      </c>
      <c r="M67" s="67">
        <v>0.57245199999999996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40" priority="30" operator="notEqual">
      <formula>H8+K8+N8</formula>
    </cfRule>
  </conditionalFormatting>
  <conditionalFormatting sqref="D20:D30">
    <cfRule type="cellIs" dxfId="339" priority="29" operator="notEqual">
      <formula>H20+K20+N20</formula>
    </cfRule>
  </conditionalFormatting>
  <conditionalFormatting sqref="D32:D42">
    <cfRule type="cellIs" dxfId="338" priority="28" operator="notEqual">
      <formula>H32+K32+N32</formula>
    </cfRule>
  </conditionalFormatting>
  <conditionalFormatting sqref="D44:D54">
    <cfRule type="cellIs" dxfId="337" priority="27" operator="notEqual">
      <formula>H44+K44+N44</formula>
    </cfRule>
  </conditionalFormatting>
  <conditionalFormatting sqref="D56:D66">
    <cfRule type="cellIs" dxfId="336" priority="26" operator="notEqual">
      <formula>H56+K56+N56</formula>
    </cfRule>
  </conditionalFormatting>
  <conditionalFormatting sqref="D19">
    <cfRule type="cellIs" dxfId="335" priority="25" operator="notEqual">
      <formula>SUM(D8:D18)</formula>
    </cfRule>
  </conditionalFormatting>
  <conditionalFormatting sqref="D31">
    <cfRule type="cellIs" dxfId="334" priority="24" operator="notEqual">
      <formula>H31+K31+N31</formula>
    </cfRule>
  </conditionalFormatting>
  <conditionalFormatting sqref="D31">
    <cfRule type="cellIs" dxfId="333" priority="23" operator="notEqual">
      <formula>SUM(D20:D30)</formula>
    </cfRule>
  </conditionalFormatting>
  <conditionalFormatting sqref="D43">
    <cfRule type="cellIs" dxfId="332" priority="22" operator="notEqual">
      <formula>H43+K43+N43</formula>
    </cfRule>
  </conditionalFormatting>
  <conditionalFormatting sqref="D43">
    <cfRule type="cellIs" dxfId="331" priority="21" operator="notEqual">
      <formula>SUM(D32:D42)</formula>
    </cfRule>
  </conditionalFormatting>
  <conditionalFormatting sqref="D55">
    <cfRule type="cellIs" dxfId="330" priority="20" operator="notEqual">
      <formula>H55+K55+N55</formula>
    </cfRule>
  </conditionalFormatting>
  <conditionalFormatting sqref="D55">
    <cfRule type="cellIs" dxfId="329" priority="19" operator="notEqual">
      <formula>SUM(D44:D54)</formula>
    </cfRule>
  </conditionalFormatting>
  <conditionalFormatting sqref="D67">
    <cfRule type="cellIs" dxfId="328" priority="18" operator="notEqual">
      <formula>H67+K67+N67</formula>
    </cfRule>
  </conditionalFormatting>
  <conditionalFormatting sqref="D67">
    <cfRule type="cellIs" dxfId="327" priority="17" operator="notEqual">
      <formula>SUM(D56:D66)</formula>
    </cfRule>
  </conditionalFormatting>
  <conditionalFormatting sqref="H19">
    <cfRule type="cellIs" dxfId="326" priority="16" operator="notEqual">
      <formula>SUM(H8:H18)</formula>
    </cfRule>
  </conditionalFormatting>
  <conditionalFormatting sqref="K19">
    <cfRule type="cellIs" dxfId="325" priority="15" operator="notEqual">
      <formula>SUM(K8:K18)</formula>
    </cfRule>
  </conditionalFormatting>
  <conditionalFormatting sqref="N19">
    <cfRule type="cellIs" dxfId="324" priority="14" operator="notEqual">
      <formula>SUM(N8:N18)</formula>
    </cfRule>
  </conditionalFormatting>
  <conditionalFormatting sqref="H31">
    <cfRule type="cellIs" dxfId="323" priority="13" operator="notEqual">
      <formula>SUM(H20:H30)</formula>
    </cfRule>
  </conditionalFormatting>
  <conditionalFormatting sqref="K31">
    <cfRule type="cellIs" dxfId="322" priority="12" operator="notEqual">
      <formula>SUM(K20:K30)</formula>
    </cfRule>
  </conditionalFormatting>
  <conditionalFormatting sqref="N31">
    <cfRule type="cellIs" dxfId="321" priority="11" operator="notEqual">
      <formula>SUM(N20:N30)</formula>
    </cfRule>
  </conditionalFormatting>
  <conditionalFormatting sqref="H43">
    <cfRule type="cellIs" dxfId="320" priority="10" operator="notEqual">
      <formula>SUM(H32:H42)</formula>
    </cfRule>
  </conditionalFormatting>
  <conditionalFormatting sqref="K43">
    <cfRule type="cellIs" dxfId="319" priority="9" operator="notEqual">
      <formula>SUM(K32:K42)</formula>
    </cfRule>
  </conditionalFormatting>
  <conditionalFormatting sqref="N43">
    <cfRule type="cellIs" dxfId="318" priority="8" operator="notEqual">
      <formula>SUM(N32:N42)</formula>
    </cfRule>
  </conditionalFormatting>
  <conditionalFormatting sqref="H55">
    <cfRule type="cellIs" dxfId="317" priority="7" operator="notEqual">
      <formula>SUM(H44:H54)</formula>
    </cfRule>
  </conditionalFormatting>
  <conditionalFormatting sqref="K55">
    <cfRule type="cellIs" dxfId="316" priority="6" operator="notEqual">
      <formula>SUM(K44:K54)</formula>
    </cfRule>
  </conditionalFormatting>
  <conditionalFormatting sqref="N55">
    <cfRule type="cellIs" dxfId="315" priority="5" operator="notEqual">
      <formula>SUM(N44:N54)</formula>
    </cfRule>
  </conditionalFormatting>
  <conditionalFormatting sqref="H67">
    <cfRule type="cellIs" dxfId="314" priority="4" operator="notEqual">
      <formula>SUM(H56:H66)</formula>
    </cfRule>
  </conditionalFormatting>
  <conditionalFormatting sqref="K67">
    <cfRule type="cellIs" dxfId="313" priority="3" operator="notEqual">
      <formula>SUM(K56:K66)</formula>
    </cfRule>
  </conditionalFormatting>
  <conditionalFormatting sqref="N67">
    <cfRule type="cellIs" dxfId="312" priority="2" operator="notEqual">
      <formula>SUM(N56:N66)</formula>
    </cfRule>
  </conditionalFormatting>
  <conditionalFormatting sqref="D32:D43">
    <cfRule type="cellIs" dxfId="31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69</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7.6923000000000005E-2</v>
      </c>
      <c r="F8" s="44">
        <v>115651.947927</v>
      </c>
      <c r="G8" s="66">
        <v>0</v>
      </c>
      <c r="H8" s="43">
        <v>1</v>
      </c>
      <c r="I8" s="44">
        <v>115651.947927</v>
      </c>
      <c r="J8" s="74">
        <v>0</v>
      </c>
      <c r="K8" s="44">
        <v>0</v>
      </c>
      <c r="L8" s="44">
        <v>0</v>
      </c>
      <c r="M8" s="66">
        <v>0</v>
      </c>
      <c r="N8" s="43">
        <v>0</v>
      </c>
      <c r="O8" s="44">
        <v>0</v>
      </c>
      <c r="P8" s="74">
        <v>0</v>
      </c>
    </row>
    <row r="9" spans="1:16" ht="15" customHeight="1" x14ac:dyDescent="0.2">
      <c r="A9" s="111"/>
      <c r="B9" s="114"/>
      <c r="C9" s="84" t="s">
        <v>47</v>
      </c>
      <c r="D9" s="44">
        <v>8</v>
      </c>
      <c r="E9" s="53">
        <v>0.16666700000000001</v>
      </c>
      <c r="F9" s="44">
        <v>103682.04528000001</v>
      </c>
      <c r="G9" s="66">
        <v>0</v>
      </c>
      <c r="H9" s="43">
        <v>3</v>
      </c>
      <c r="I9" s="44">
        <v>115110.578868</v>
      </c>
      <c r="J9" s="74">
        <v>0</v>
      </c>
      <c r="K9" s="44">
        <v>5</v>
      </c>
      <c r="L9" s="44">
        <v>96824.925128000003</v>
      </c>
      <c r="M9" s="66">
        <v>0</v>
      </c>
      <c r="N9" s="43">
        <v>0</v>
      </c>
      <c r="O9" s="44">
        <v>0</v>
      </c>
      <c r="P9" s="74">
        <v>0</v>
      </c>
    </row>
    <row r="10" spans="1:16" ht="15" customHeight="1" x14ac:dyDescent="0.2">
      <c r="A10" s="111"/>
      <c r="B10" s="114"/>
      <c r="C10" s="84" t="s">
        <v>48</v>
      </c>
      <c r="D10" s="44">
        <v>97</v>
      </c>
      <c r="E10" s="53">
        <v>0.20082800000000001</v>
      </c>
      <c r="F10" s="44">
        <v>147580.472366</v>
      </c>
      <c r="G10" s="66">
        <v>0.103093</v>
      </c>
      <c r="H10" s="43">
        <v>24</v>
      </c>
      <c r="I10" s="44">
        <v>161394.78862899999</v>
      </c>
      <c r="J10" s="74">
        <v>0.16666700000000001</v>
      </c>
      <c r="K10" s="44">
        <v>73</v>
      </c>
      <c r="L10" s="44">
        <v>143038.77934899999</v>
      </c>
      <c r="M10" s="66">
        <v>8.2192000000000001E-2</v>
      </c>
      <c r="N10" s="43">
        <v>0</v>
      </c>
      <c r="O10" s="44">
        <v>0</v>
      </c>
      <c r="P10" s="74">
        <v>0</v>
      </c>
    </row>
    <row r="11" spans="1:16" ht="15" customHeight="1" x14ac:dyDescent="0.2">
      <c r="A11" s="111"/>
      <c r="B11" s="114"/>
      <c r="C11" s="84" t="s">
        <v>49</v>
      </c>
      <c r="D11" s="44">
        <v>304</v>
      </c>
      <c r="E11" s="53">
        <v>0.177259</v>
      </c>
      <c r="F11" s="44">
        <v>159743.26250700001</v>
      </c>
      <c r="G11" s="66">
        <v>0.22368399999999999</v>
      </c>
      <c r="H11" s="43">
        <v>106</v>
      </c>
      <c r="I11" s="44">
        <v>173777.33066400001</v>
      </c>
      <c r="J11" s="74">
        <v>0.40566000000000002</v>
      </c>
      <c r="K11" s="44">
        <v>198</v>
      </c>
      <c r="L11" s="44">
        <v>152230.07450399999</v>
      </c>
      <c r="M11" s="66">
        <v>0.12626299999999999</v>
      </c>
      <c r="N11" s="43">
        <v>0</v>
      </c>
      <c r="O11" s="44">
        <v>0</v>
      </c>
      <c r="P11" s="74">
        <v>0</v>
      </c>
    </row>
    <row r="12" spans="1:16" ht="15" customHeight="1" x14ac:dyDescent="0.2">
      <c r="A12" s="111"/>
      <c r="B12" s="114"/>
      <c r="C12" s="84" t="s">
        <v>50</v>
      </c>
      <c r="D12" s="44">
        <v>339</v>
      </c>
      <c r="E12" s="53">
        <v>0.124358</v>
      </c>
      <c r="F12" s="44">
        <v>174935.338601</v>
      </c>
      <c r="G12" s="66">
        <v>0.30678499999999997</v>
      </c>
      <c r="H12" s="43">
        <v>115</v>
      </c>
      <c r="I12" s="44">
        <v>199818.50705799999</v>
      </c>
      <c r="J12" s="74">
        <v>0.54782600000000004</v>
      </c>
      <c r="K12" s="44">
        <v>224</v>
      </c>
      <c r="L12" s="44">
        <v>162160.49765199999</v>
      </c>
      <c r="M12" s="66">
        <v>0.183036</v>
      </c>
      <c r="N12" s="43">
        <v>0</v>
      </c>
      <c r="O12" s="44">
        <v>0</v>
      </c>
      <c r="P12" s="74">
        <v>0</v>
      </c>
    </row>
    <row r="13" spans="1:16" ht="15" customHeight="1" x14ac:dyDescent="0.2">
      <c r="A13" s="111"/>
      <c r="B13" s="114"/>
      <c r="C13" s="84" t="s">
        <v>51</v>
      </c>
      <c r="D13" s="44">
        <v>275</v>
      </c>
      <c r="E13" s="53">
        <v>0.110176</v>
      </c>
      <c r="F13" s="44">
        <v>200264.67045100001</v>
      </c>
      <c r="G13" s="66">
        <v>0.54545500000000002</v>
      </c>
      <c r="H13" s="43">
        <v>94</v>
      </c>
      <c r="I13" s="44">
        <v>220140.871728</v>
      </c>
      <c r="J13" s="74">
        <v>0.67021299999999995</v>
      </c>
      <c r="K13" s="44">
        <v>181</v>
      </c>
      <c r="L13" s="44">
        <v>189942.223379</v>
      </c>
      <c r="M13" s="66">
        <v>0.48066300000000001</v>
      </c>
      <c r="N13" s="43">
        <v>0</v>
      </c>
      <c r="O13" s="44">
        <v>0</v>
      </c>
      <c r="P13" s="74">
        <v>0</v>
      </c>
    </row>
    <row r="14" spans="1:16" s="3" customFormat="1" ht="15" customHeight="1" x14ac:dyDescent="0.2">
      <c r="A14" s="111"/>
      <c r="B14" s="114"/>
      <c r="C14" s="84" t="s">
        <v>52</v>
      </c>
      <c r="D14" s="35">
        <v>207</v>
      </c>
      <c r="E14" s="55">
        <v>0.10122200000000001</v>
      </c>
      <c r="F14" s="35">
        <v>213389.61739</v>
      </c>
      <c r="G14" s="68">
        <v>0.69082100000000002</v>
      </c>
      <c r="H14" s="43">
        <v>59</v>
      </c>
      <c r="I14" s="44">
        <v>205395.870964</v>
      </c>
      <c r="J14" s="74">
        <v>0.61016899999999996</v>
      </c>
      <c r="K14" s="35">
        <v>148</v>
      </c>
      <c r="L14" s="35">
        <v>216576.31359999999</v>
      </c>
      <c r="M14" s="68">
        <v>0.72297299999999998</v>
      </c>
      <c r="N14" s="43">
        <v>0</v>
      </c>
      <c r="O14" s="44">
        <v>0</v>
      </c>
      <c r="P14" s="74">
        <v>0</v>
      </c>
    </row>
    <row r="15" spans="1:16" ht="15" customHeight="1" x14ac:dyDescent="0.2">
      <c r="A15" s="111"/>
      <c r="B15" s="114"/>
      <c r="C15" s="84" t="s">
        <v>53</v>
      </c>
      <c r="D15" s="44">
        <v>164</v>
      </c>
      <c r="E15" s="53">
        <v>9.0208999999999998E-2</v>
      </c>
      <c r="F15" s="44">
        <v>227225.19680500001</v>
      </c>
      <c r="G15" s="66">
        <v>0.84756100000000001</v>
      </c>
      <c r="H15" s="43">
        <v>44</v>
      </c>
      <c r="I15" s="44">
        <v>232820.04269199999</v>
      </c>
      <c r="J15" s="74">
        <v>0.88636400000000004</v>
      </c>
      <c r="K15" s="44">
        <v>120</v>
      </c>
      <c r="L15" s="44">
        <v>225173.753314</v>
      </c>
      <c r="M15" s="66">
        <v>0.83333299999999999</v>
      </c>
      <c r="N15" s="43">
        <v>0</v>
      </c>
      <c r="O15" s="44">
        <v>0</v>
      </c>
      <c r="P15" s="74">
        <v>0</v>
      </c>
    </row>
    <row r="16" spans="1:16" ht="15" customHeight="1" x14ac:dyDescent="0.2">
      <c r="A16" s="111"/>
      <c r="B16" s="114"/>
      <c r="C16" s="84" t="s">
        <v>54</v>
      </c>
      <c r="D16" s="44">
        <v>116</v>
      </c>
      <c r="E16" s="53">
        <v>7.5227000000000002E-2</v>
      </c>
      <c r="F16" s="44">
        <v>219630.90643100001</v>
      </c>
      <c r="G16" s="66">
        <v>0.66379299999999997</v>
      </c>
      <c r="H16" s="43">
        <v>42</v>
      </c>
      <c r="I16" s="44">
        <v>212303.07339000001</v>
      </c>
      <c r="J16" s="74">
        <v>0.5</v>
      </c>
      <c r="K16" s="44">
        <v>74</v>
      </c>
      <c r="L16" s="44">
        <v>223789.94680599999</v>
      </c>
      <c r="M16" s="66">
        <v>0.75675700000000001</v>
      </c>
      <c r="N16" s="43">
        <v>0</v>
      </c>
      <c r="O16" s="44">
        <v>0</v>
      </c>
      <c r="P16" s="74">
        <v>0</v>
      </c>
    </row>
    <row r="17" spans="1:16" ht="15" customHeight="1" x14ac:dyDescent="0.2">
      <c r="A17" s="111"/>
      <c r="B17" s="114"/>
      <c r="C17" s="84" t="s">
        <v>55</v>
      </c>
      <c r="D17" s="44">
        <v>125</v>
      </c>
      <c r="E17" s="53">
        <v>9.3702999999999995E-2</v>
      </c>
      <c r="F17" s="44">
        <v>226819.08422600001</v>
      </c>
      <c r="G17" s="66">
        <v>0.55200000000000005</v>
      </c>
      <c r="H17" s="43">
        <v>51</v>
      </c>
      <c r="I17" s="44">
        <v>213128.60107800001</v>
      </c>
      <c r="J17" s="74">
        <v>0.235294</v>
      </c>
      <c r="K17" s="44">
        <v>74</v>
      </c>
      <c r="L17" s="44">
        <v>236254.41720699999</v>
      </c>
      <c r="M17" s="66">
        <v>0.77027000000000001</v>
      </c>
      <c r="N17" s="43">
        <v>0</v>
      </c>
      <c r="O17" s="44">
        <v>0</v>
      </c>
      <c r="P17" s="74">
        <v>0</v>
      </c>
    </row>
    <row r="18" spans="1:16" s="3" customFormat="1" ht="15" customHeight="1" x14ac:dyDescent="0.2">
      <c r="A18" s="111"/>
      <c r="B18" s="114"/>
      <c r="C18" s="84" t="s">
        <v>56</v>
      </c>
      <c r="D18" s="35">
        <v>167</v>
      </c>
      <c r="E18" s="55">
        <v>7.8293000000000001E-2</v>
      </c>
      <c r="F18" s="35">
        <v>212138.84270099999</v>
      </c>
      <c r="G18" s="68">
        <v>0.227545</v>
      </c>
      <c r="H18" s="43">
        <v>60</v>
      </c>
      <c r="I18" s="44">
        <v>175236.836859</v>
      </c>
      <c r="J18" s="74">
        <v>1.6667000000000001E-2</v>
      </c>
      <c r="K18" s="35">
        <v>107</v>
      </c>
      <c r="L18" s="35">
        <v>232831.556258</v>
      </c>
      <c r="M18" s="68">
        <v>0.34579399999999999</v>
      </c>
      <c r="N18" s="43">
        <v>0</v>
      </c>
      <c r="O18" s="44">
        <v>0</v>
      </c>
      <c r="P18" s="74">
        <v>0</v>
      </c>
    </row>
    <row r="19" spans="1:16" s="3" customFormat="1" ht="15" customHeight="1" x14ac:dyDescent="0.2">
      <c r="A19" s="112"/>
      <c r="B19" s="115"/>
      <c r="C19" s="85" t="s">
        <v>9</v>
      </c>
      <c r="D19" s="46">
        <v>1803</v>
      </c>
      <c r="E19" s="54">
        <v>0.11025500000000001</v>
      </c>
      <c r="F19" s="46">
        <v>193506.14008499999</v>
      </c>
      <c r="G19" s="67">
        <v>0.44259599999999999</v>
      </c>
      <c r="H19" s="87">
        <v>599</v>
      </c>
      <c r="I19" s="46">
        <v>198814.96182</v>
      </c>
      <c r="J19" s="75">
        <v>0.47078500000000001</v>
      </c>
      <c r="K19" s="46">
        <v>1204</v>
      </c>
      <c r="L19" s="46">
        <v>190864.95717800001</v>
      </c>
      <c r="M19" s="67">
        <v>0.42857099999999998</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27</v>
      </c>
      <c r="E21" s="53">
        <v>0.5625</v>
      </c>
      <c r="F21" s="44">
        <v>127118.14814799999</v>
      </c>
      <c r="G21" s="66">
        <v>0.148148</v>
      </c>
      <c r="H21" s="43">
        <v>6</v>
      </c>
      <c r="I21" s="44">
        <v>116468.5</v>
      </c>
      <c r="J21" s="74">
        <v>0.33333299999999999</v>
      </c>
      <c r="K21" s="44">
        <v>21</v>
      </c>
      <c r="L21" s="44">
        <v>130160.90476200001</v>
      </c>
      <c r="M21" s="66">
        <v>9.5238000000000003E-2</v>
      </c>
      <c r="N21" s="43">
        <v>0</v>
      </c>
      <c r="O21" s="44">
        <v>0</v>
      </c>
      <c r="P21" s="74">
        <v>0</v>
      </c>
    </row>
    <row r="22" spans="1:16" ht="15" customHeight="1" x14ac:dyDescent="0.2">
      <c r="A22" s="111"/>
      <c r="B22" s="114"/>
      <c r="C22" s="84" t="s">
        <v>48</v>
      </c>
      <c r="D22" s="44">
        <v>122</v>
      </c>
      <c r="E22" s="53">
        <v>0.25258799999999998</v>
      </c>
      <c r="F22" s="44">
        <v>149431.95082</v>
      </c>
      <c r="G22" s="66">
        <v>2.4590000000000001E-2</v>
      </c>
      <c r="H22" s="43">
        <v>54</v>
      </c>
      <c r="I22" s="44">
        <v>152941.25925900001</v>
      </c>
      <c r="J22" s="74">
        <v>0</v>
      </c>
      <c r="K22" s="44">
        <v>68</v>
      </c>
      <c r="L22" s="44">
        <v>146645.14705900001</v>
      </c>
      <c r="M22" s="66">
        <v>4.4117999999999997E-2</v>
      </c>
      <c r="N22" s="43">
        <v>0</v>
      </c>
      <c r="O22" s="44">
        <v>0</v>
      </c>
      <c r="P22" s="74">
        <v>0</v>
      </c>
    </row>
    <row r="23" spans="1:16" ht="15" customHeight="1" x14ac:dyDescent="0.2">
      <c r="A23" s="111"/>
      <c r="B23" s="114"/>
      <c r="C23" s="84" t="s">
        <v>49</v>
      </c>
      <c r="D23" s="44">
        <v>103</v>
      </c>
      <c r="E23" s="53">
        <v>6.0058E-2</v>
      </c>
      <c r="F23" s="44">
        <v>148202.54368900001</v>
      </c>
      <c r="G23" s="66">
        <v>0.15534000000000001</v>
      </c>
      <c r="H23" s="43">
        <v>34</v>
      </c>
      <c r="I23" s="44">
        <v>144608.17647100001</v>
      </c>
      <c r="J23" s="74">
        <v>0.117647</v>
      </c>
      <c r="K23" s="44">
        <v>69</v>
      </c>
      <c r="L23" s="44">
        <v>149973.681159</v>
      </c>
      <c r="M23" s="66">
        <v>0.17391300000000001</v>
      </c>
      <c r="N23" s="43">
        <v>0</v>
      </c>
      <c r="O23" s="44">
        <v>0</v>
      </c>
      <c r="P23" s="74">
        <v>0</v>
      </c>
    </row>
    <row r="24" spans="1:16" ht="15" customHeight="1" x14ac:dyDescent="0.2">
      <c r="A24" s="111"/>
      <c r="B24" s="114"/>
      <c r="C24" s="84" t="s">
        <v>50</v>
      </c>
      <c r="D24" s="44">
        <v>84</v>
      </c>
      <c r="E24" s="53">
        <v>3.0814000000000001E-2</v>
      </c>
      <c r="F24" s="44">
        <v>167568.642857</v>
      </c>
      <c r="G24" s="66">
        <v>0.27381</v>
      </c>
      <c r="H24" s="43">
        <v>17</v>
      </c>
      <c r="I24" s="44">
        <v>187071.05882400001</v>
      </c>
      <c r="J24" s="74">
        <v>0.70588200000000001</v>
      </c>
      <c r="K24" s="44">
        <v>67</v>
      </c>
      <c r="L24" s="44">
        <v>162620.26865700001</v>
      </c>
      <c r="M24" s="66">
        <v>0.16417899999999999</v>
      </c>
      <c r="N24" s="43">
        <v>0</v>
      </c>
      <c r="O24" s="44">
        <v>0</v>
      </c>
      <c r="P24" s="74">
        <v>0</v>
      </c>
    </row>
    <row r="25" spans="1:16" ht="15" customHeight="1" x14ac:dyDescent="0.2">
      <c r="A25" s="111"/>
      <c r="B25" s="114"/>
      <c r="C25" s="84" t="s">
        <v>51</v>
      </c>
      <c r="D25" s="44">
        <v>82</v>
      </c>
      <c r="E25" s="53">
        <v>3.2853E-2</v>
      </c>
      <c r="F25" s="44">
        <v>182382.670732</v>
      </c>
      <c r="G25" s="66">
        <v>0.36585400000000001</v>
      </c>
      <c r="H25" s="43">
        <v>28</v>
      </c>
      <c r="I25" s="44">
        <v>201880.642857</v>
      </c>
      <c r="J25" s="74">
        <v>0.42857099999999998</v>
      </c>
      <c r="K25" s="44">
        <v>54</v>
      </c>
      <c r="L25" s="44">
        <v>172272.61111100001</v>
      </c>
      <c r="M25" s="66">
        <v>0.33333299999999999</v>
      </c>
      <c r="N25" s="43">
        <v>0</v>
      </c>
      <c r="O25" s="44">
        <v>0</v>
      </c>
      <c r="P25" s="74">
        <v>0</v>
      </c>
    </row>
    <row r="26" spans="1:16" s="3" customFormat="1" ht="15" customHeight="1" x14ac:dyDescent="0.2">
      <c r="A26" s="111"/>
      <c r="B26" s="114"/>
      <c r="C26" s="84" t="s">
        <v>52</v>
      </c>
      <c r="D26" s="35">
        <v>46</v>
      </c>
      <c r="E26" s="55">
        <v>2.2494E-2</v>
      </c>
      <c r="F26" s="35">
        <v>169182.39130399999</v>
      </c>
      <c r="G26" s="68">
        <v>0.30434800000000001</v>
      </c>
      <c r="H26" s="43">
        <v>15</v>
      </c>
      <c r="I26" s="44">
        <v>190001</v>
      </c>
      <c r="J26" s="74">
        <v>0.53333299999999995</v>
      </c>
      <c r="K26" s="35">
        <v>31</v>
      </c>
      <c r="L26" s="35">
        <v>159108.870968</v>
      </c>
      <c r="M26" s="68">
        <v>0.193548</v>
      </c>
      <c r="N26" s="43">
        <v>0</v>
      </c>
      <c r="O26" s="44">
        <v>0</v>
      </c>
      <c r="P26" s="74">
        <v>0</v>
      </c>
    </row>
    <row r="27" spans="1:16" ht="15" customHeight="1" x14ac:dyDescent="0.2">
      <c r="A27" s="111"/>
      <c r="B27" s="114"/>
      <c r="C27" s="84" t="s">
        <v>53</v>
      </c>
      <c r="D27" s="44">
        <v>24</v>
      </c>
      <c r="E27" s="53">
        <v>1.3200999999999999E-2</v>
      </c>
      <c r="F27" s="44">
        <v>169804.95833299999</v>
      </c>
      <c r="G27" s="66">
        <v>0.29166700000000001</v>
      </c>
      <c r="H27" s="43">
        <v>8</v>
      </c>
      <c r="I27" s="44">
        <v>168391.125</v>
      </c>
      <c r="J27" s="74">
        <v>0.25</v>
      </c>
      <c r="K27" s="44">
        <v>16</v>
      </c>
      <c r="L27" s="44">
        <v>170511.875</v>
      </c>
      <c r="M27" s="66">
        <v>0.3125</v>
      </c>
      <c r="N27" s="43">
        <v>0</v>
      </c>
      <c r="O27" s="44">
        <v>0</v>
      </c>
      <c r="P27" s="74">
        <v>0</v>
      </c>
    </row>
    <row r="28" spans="1:16" ht="15" customHeight="1" x14ac:dyDescent="0.2">
      <c r="A28" s="111"/>
      <c r="B28" s="114"/>
      <c r="C28" s="84" t="s">
        <v>54</v>
      </c>
      <c r="D28" s="44">
        <v>18</v>
      </c>
      <c r="E28" s="53">
        <v>1.1672999999999999E-2</v>
      </c>
      <c r="F28" s="44">
        <v>204052.22222200001</v>
      </c>
      <c r="G28" s="66">
        <v>0</v>
      </c>
      <c r="H28" s="43">
        <v>8</v>
      </c>
      <c r="I28" s="44">
        <v>181776.125</v>
      </c>
      <c r="J28" s="74">
        <v>0</v>
      </c>
      <c r="K28" s="44">
        <v>10</v>
      </c>
      <c r="L28" s="44">
        <v>221873.1</v>
      </c>
      <c r="M28" s="66">
        <v>0</v>
      </c>
      <c r="N28" s="43">
        <v>0</v>
      </c>
      <c r="O28" s="44">
        <v>0</v>
      </c>
      <c r="P28" s="74">
        <v>0</v>
      </c>
    </row>
    <row r="29" spans="1:16" ht="15" customHeight="1" x14ac:dyDescent="0.2">
      <c r="A29" s="111"/>
      <c r="B29" s="114"/>
      <c r="C29" s="84" t="s">
        <v>55</v>
      </c>
      <c r="D29" s="44">
        <v>4</v>
      </c>
      <c r="E29" s="53">
        <v>2.9989999999999999E-3</v>
      </c>
      <c r="F29" s="44">
        <v>265195.75</v>
      </c>
      <c r="G29" s="66">
        <v>0.5</v>
      </c>
      <c r="H29" s="43">
        <v>1</v>
      </c>
      <c r="I29" s="44">
        <v>150646</v>
      </c>
      <c r="J29" s="74">
        <v>0</v>
      </c>
      <c r="K29" s="44">
        <v>3</v>
      </c>
      <c r="L29" s="44">
        <v>303379</v>
      </c>
      <c r="M29" s="66">
        <v>0.66666700000000001</v>
      </c>
      <c r="N29" s="43">
        <v>0</v>
      </c>
      <c r="O29" s="44">
        <v>0</v>
      </c>
      <c r="P29" s="74">
        <v>0</v>
      </c>
    </row>
    <row r="30" spans="1:16" s="3" customFormat="1" ht="15" customHeight="1" x14ac:dyDescent="0.2">
      <c r="A30" s="111"/>
      <c r="B30" s="114"/>
      <c r="C30" s="84" t="s">
        <v>56</v>
      </c>
      <c r="D30" s="35">
        <v>6</v>
      </c>
      <c r="E30" s="55">
        <v>2.813E-3</v>
      </c>
      <c r="F30" s="35">
        <v>154962.33333299999</v>
      </c>
      <c r="G30" s="68">
        <v>0</v>
      </c>
      <c r="H30" s="43">
        <v>5</v>
      </c>
      <c r="I30" s="44">
        <v>145082.20000000001</v>
      </c>
      <c r="J30" s="74">
        <v>0</v>
      </c>
      <c r="K30" s="35">
        <v>1</v>
      </c>
      <c r="L30" s="35">
        <v>204363</v>
      </c>
      <c r="M30" s="68">
        <v>0</v>
      </c>
      <c r="N30" s="43">
        <v>0</v>
      </c>
      <c r="O30" s="44">
        <v>0</v>
      </c>
      <c r="P30" s="74">
        <v>0</v>
      </c>
    </row>
    <row r="31" spans="1:16" s="3" customFormat="1" ht="15" customHeight="1" x14ac:dyDescent="0.2">
      <c r="A31" s="112"/>
      <c r="B31" s="115"/>
      <c r="C31" s="85" t="s">
        <v>9</v>
      </c>
      <c r="D31" s="46">
        <v>516</v>
      </c>
      <c r="E31" s="54">
        <v>3.1553999999999999E-2</v>
      </c>
      <c r="F31" s="46">
        <v>161783.141473</v>
      </c>
      <c r="G31" s="67">
        <v>0.19186</v>
      </c>
      <c r="H31" s="87">
        <v>176</v>
      </c>
      <c r="I31" s="46">
        <v>166105.64204499999</v>
      </c>
      <c r="J31" s="75">
        <v>0.227273</v>
      </c>
      <c r="K31" s="46">
        <v>340</v>
      </c>
      <c r="L31" s="46">
        <v>159545.61176500001</v>
      </c>
      <c r="M31" s="67">
        <v>0.17352899999999999</v>
      </c>
      <c r="N31" s="87">
        <v>0</v>
      </c>
      <c r="O31" s="46">
        <v>0</v>
      </c>
      <c r="P31" s="75">
        <v>0</v>
      </c>
    </row>
    <row r="32" spans="1:16" ht="15" customHeight="1" x14ac:dyDescent="0.2">
      <c r="A32" s="110">
        <v>3</v>
      </c>
      <c r="B32" s="113" t="s">
        <v>58</v>
      </c>
      <c r="C32" s="84" t="s">
        <v>46</v>
      </c>
      <c r="D32" s="44">
        <v>-1</v>
      </c>
      <c r="E32" s="44">
        <v>0</v>
      </c>
      <c r="F32" s="44">
        <v>-115651.947927</v>
      </c>
      <c r="G32" s="66">
        <v>0</v>
      </c>
      <c r="H32" s="43">
        <v>-1</v>
      </c>
      <c r="I32" s="44">
        <v>-115651.947927</v>
      </c>
      <c r="J32" s="74">
        <v>0</v>
      </c>
      <c r="K32" s="44">
        <v>0</v>
      </c>
      <c r="L32" s="44">
        <v>0</v>
      </c>
      <c r="M32" s="66">
        <v>0</v>
      </c>
      <c r="N32" s="43">
        <v>0</v>
      </c>
      <c r="O32" s="44">
        <v>0</v>
      </c>
      <c r="P32" s="74">
        <v>0</v>
      </c>
    </row>
    <row r="33" spans="1:16" ht="15" customHeight="1" x14ac:dyDescent="0.2">
      <c r="A33" s="111"/>
      <c r="B33" s="114"/>
      <c r="C33" s="84" t="s">
        <v>47</v>
      </c>
      <c r="D33" s="44">
        <v>19</v>
      </c>
      <c r="E33" s="44">
        <v>0</v>
      </c>
      <c r="F33" s="44">
        <v>23436.102868000002</v>
      </c>
      <c r="G33" s="66">
        <v>0.148148</v>
      </c>
      <c r="H33" s="43">
        <v>3</v>
      </c>
      <c r="I33" s="44">
        <v>1357.9211319999999</v>
      </c>
      <c r="J33" s="74">
        <v>0.33333299999999999</v>
      </c>
      <c r="K33" s="44">
        <v>16</v>
      </c>
      <c r="L33" s="44">
        <v>33335.979634000003</v>
      </c>
      <c r="M33" s="66">
        <v>9.5238000000000003E-2</v>
      </c>
      <c r="N33" s="43">
        <v>0</v>
      </c>
      <c r="O33" s="44">
        <v>0</v>
      </c>
      <c r="P33" s="74">
        <v>0</v>
      </c>
    </row>
    <row r="34" spans="1:16" ht="15" customHeight="1" x14ac:dyDescent="0.2">
      <c r="A34" s="111"/>
      <c r="B34" s="114"/>
      <c r="C34" s="84" t="s">
        <v>48</v>
      </c>
      <c r="D34" s="44">
        <v>25</v>
      </c>
      <c r="E34" s="44">
        <v>0</v>
      </c>
      <c r="F34" s="44">
        <v>1851.4784529999999</v>
      </c>
      <c r="G34" s="66">
        <v>-7.8503000000000003E-2</v>
      </c>
      <c r="H34" s="43">
        <v>30</v>
      </c>
      <c r="I34" s="44">
        <v>-8453.5293700000002</v>
      </c>
      <c r="J34" s="74">
        <v>-0.16666700000000001</v>
      </c>
      <c r="K34" s="44">
        <v>-5</v>
      </c>
      <c r="L34" s="44">
        <v>3606.36771</v>
      </c>
      <c r="M34" s="66">
        <v>-3.8073999999999997E-2</v>
      </c>
      <c r="N34" s="43">
        <v>0</v>
      </c>
      <c r="O34" s="44">
        <v>0</v>
      </c>
      <c r="P34" s="74">
        <v>0</v>
      </c>
    </row>
    <row r="35" spans="1:16" ht="15" customHeight="1" x14ac:dyDescent="0.2">
      <c r="A35" s="111"/>
      <c r="B35" s="114"/>
      <c r="C35" s="84" t="s">
        <v>49</v>
      </c>
      <c r="D35" s="44">
        <v>-201</v>
      </c>
      <c r="E35" s="44">
        <v>0</v>
      </c>
      <c r="F35" s="44">
        <v>-11540.718817999999</v>
      </c>
      <c r="G35" s="66">
        <v>-6.8344000000000002E-2</v>
      </c>
      <c r="H35" s="43">
        <v>-72</v>
      </c>
      <c r="I35" s="44">
        <v>-29169.154192999998</v>
      </c>
      <c r="J35" s="74">
        <v>-0.28801300000000002</v>
      </c>
      <c r="K35" s="44">
        <v>-129</v>
      </c>
      <c r="L35" s="44">
        <v>-2256.3933440000001</v>
      </c>
      <c r="M35" s="66">
        <v>4.7649999999999998E-2</v>
      </c>
      <c r="N35" s="43">
        <v>0</v>
      </c>
      <c r="O35" s="44">
        <v>0</v>
      </c>
      <c r="P35" s="74">
        <v>0</v>
      </c>
    </row>
    <row r="36" spans="1:16" ht="15" customHeight="1" x14ac:dyDescent="0.2">
      <c r="A36" s="111"/>
      <c r="B36" s="114"/>
      <c r="C36" s="84" t="s">
        <v>50</v>
      </c>
      <c r="D36" s="44">
        <v>-255</v>
      </c>
      <c r="E36" s="44">
        <v>0</v>
      </c>
      <c r="F36" s="44">
        <v>-7366.6957439999996</v>
      </c>
      <c r="G36" s="66">
        <v>-3.2974999999999997E-2</v>
      </c>
      <c r="H36" s="43">
        <v>-98</v>
      </c>
      <c r="I36" s="44">
        <v>-12747.448235</v>
      </c>
      <c r="J36" s="74">
        <v>0.158056</v>
      </c>
      <c r="K36" s="44">
        <v>-157</v>
      </c>
      <c r="L36" s="44">
        <v>459.771005</v>
      </c>
      <c r="M36" s="66">
        <v>-1.8856999999999999E-2</v>
      </c>
      <c r="N36" s="43">
        <v>0</v>
      </c>
      <c r="O36" s="44">
        <v>0</v>
      </c>
      <c r="P36" s="74">
        <v>0</v>
      </c>
    </row>
    <row r="37" spans="1:16" ht="15" customHeight="1" x14ac:dyDescent="0.2">
      <c r="A37" s="111"/>
      <c r="B37" s="114"/>
      <c r="C37" s="84" t="s">
        <v>51</v>
      </c>
      <c r="D37" s="44">
        <v>-193</v>
      </c>
      <c r="E37" s="44">
        <v>0</v>
      </c>
      <c r="F37" s="44">
        <v>-17881.999718999999</v>
      </c>
      <c r="G37" s="66">
        <v>-0.17960100000000001</v>
      </c>
      <c r="H37" s="43">
        <v>-66</v>
      </c>
      <c r="I37" s="44">
        <v>-18260.228870999999</v>
      </c>
      <c r="J37" s="74">
        <v>-0.24164099999999999</v>
      </c>
      <c r="K37" s="44">
        <v>-127</v>
      </c>
      <c r="L37" s="44">
        <v>-17669.612268000001</v>
      </c>
      <c r="M37" s="66">
        <v>-0.14732999999999999</v>
      </c>
      <c r="N37" s="43">
        <v>0</v>
      </c>
      <c r="O37" s="44">
        <v>0</v>
      </c>
      <c r="P37" s="74">
        <v>0</v>
      </c>
    </row>
    <row r="38" spans="1:16" s="3" customFormat="1" ht="15" customHeight="1" x14ac:dyDescent="0.2">
      <c r="A38" s="111"/>
      <c r="B38" s="114"/>
      <c r="C38" s="84" t="s">
        <v>52</v>
      </c>
      <c r="D38" s="35">
        <v>-161</v>
      </c>
      <c r="E38" s="35">
        <v>0</v>
      </c>
      <c r="F38" s="35">
        <v>-44207.226085000002</v>
      </c>
      <c r="G38" s="68">
        <v>-0.38647300000000001</v>
      </c>
      <c r="H38" s="43">
        <v>-44</v>
      </c>
      <c r="I38" s="44">
        <v>-15394.870964</v>
      </c>
      <c r="J38" s="74">
        <v>-7.6836000000000002E-2</v>
      </c>
      <c r="K38" s="35">
        <v>-117</v>
      </c>
      <c r="L38" s="35">
        <v>-57467.442631999998</v>
      </c>
      <c r="M38" s="68">
        <v>-0.52942500000000003</v>
      </c>
      <c r="N38" s="43">
        <v>0</v>
      </c>
      <c r="O38" s="44">
        <v>0</v>
      </c>
      <c r="P38" s="74">
        <v>0</v>
      </c>
    </row>
    <row r="39" spans="1:16" ht="15" customHeight="1" x14ac:dyDescent="0.2">
      <c r="A39" s="111"/>
      <c r="B39" s="114"/>
      <c r="C39" s="84" t="s">
        <v>53</v>
      </c>
      <c r="D39" s="44">
        <v>-140</v>
      </c>
      <c r="E39" s="44">
        <v>0</v>
      </c>
      <c r="F39" s="44">
        <v>-57420.238471999997</v>
      </c>
      <c r="G39" s="66">
        <v>-0.555894</v>
      </c>
      <c r="H39" s="43">
        <v>-36</v>
      </c>
      <c r="I39" s="44">
        <v>-64428.917692000003</v>
      </c>
      <c r="J39" s="74">
        <v>-0.63636400000000004</v>
      </c>
      <c r="K39" s="44">
        <v>-104</v>
      </c>
      <c r="L39" s="44">
        <v>-54661.878314000001</v>
      </c>
      <c r="M39" s="66">
        <v>-0.52083299999999999</v>
      </c>
      <c r="N39" s="43">
        <v>0</v>
      </c>
      <c r="O39" s="44">
        <v>0</v>
      </c>
      <c r="P39" s="74">
        <v>0</v>
      </c>
    </row>
    <row r="40" spans="1:16" ht="15" customHeight="1" x14ac:dyDescent="0.2">
      <c r="A40" s="111"/>
      <c r="B40" s="114"/>
      <c r="C40" s="84" t="s">
        <v>54</v>
      </c>
      <c r="D40" s="44">
        <v>-98</v>
      </c>
      <c r="E40" s="44">
        <v>0</v>
      </c>
      <c r="F40" s="44">
        <v>-15578.684208999999</v>
      </c>
      <c r="G40" s="66">
        <v>-0.66379299999999997</v>
      </c>
      <c r="H40" s="43">
        <v>-34</v>
      </c>
      <c r="I40" s="44">
        <v>-30526.948390000001</v>
      </c>
      <c r="J40" s="74">
        <v>-0.5</v>
      </c>
      <c r="K40" s="44">
        <v>-64</v>
      </c>
      <c r="L40" s="44">
        <v>-1916.846806</v>
      </c>
      <c r="M40" s="66">
        <v>-0.75675700000000001</v>
      </c>
      <c r="N40" s="43">
        <v>0</v>
      </c>
      <c r="O40" s="44">
        <v>0</v>
      </c>
      <c r="P40" s="74">
        <v>0</v>
      </c>
    </row>
    <row r="41" spans="1:16" ht="15" customHeight="1" x14ac:dyDescent="0.2">
      <c r="A41" s="111"/>
      <c r="B41" s="114"/>
      <c r="C41" s="84" t="s">
        <v>55</v>
      </c>
      <c r="D41" s="44">
        <v>-121</v>
      </c>
      <c r="E41" s="44">
        <v>0</v>
      </c>
      <c r="F41" s="44">
        <v>38376.665774000001</v>
      </c>
      <c r="G41" s="66">
        <v>-5.1999999999999998E-2</v>
      </c>
      <c r="H41" s="43">
        <v>-50</v>
      </c>
      <c r="I41" s="44">
        <v>-62482.601078</v>
      </c>
      <c r="J41" s="74">
        <v>-0.235294</v>
      </c>
      <c r="K41" s="44">
        <v>-71</v>
      </c>
      <c r="L41" s="44">
        <v>67124.582792999994</v>
      </c>
      <c r="M41" s="66">
        <v>-0.103604</v>
      </c>
      <c r="N41" s="43">
        <v>0</v>
      </c>
      <c r="O41" s="44">
        <v>0</v>
      </c>
      <c r="P41" s="74">
        <v>0</v>
      </c>
    </row>
    <row r="42" spans="1:16" s="3" customFormat="1" ht="15" customHeight="1" x14ac:dyDescent="0.2">
      <c r="A42" s="111"/>
      <c r="B42" s="114"/>
      <c r="C42" s="84" t="s">
        <v>56</v>
      </c>
      <c r="D42" s="35">
        <v>-161</v>
      </c>
      <c r="E42" s="35">
        <v>0</v>
      </c>
      <c r="F42" s="35">
        <v>-57176.509367999999</v>
      </c>
      <c r="G42" s="68">
        <v>-0.227545</v>
      </c>
      <c r="H42" s="43">
        <v>-55</v>
      </c>
      <c r="I42" s="44">
        <v>-30154.636858999998</v>
      </c>
      <c r="J42" s="74">
        <v>-1.6667000000000001E-2</v>
      </c>
      <c r="K42" s="35">
        <v>-106</v>
      </c>
      <c r="L42" s="35">
        <v>-28468.556258000001</v>
      </c>
      <c r="M42" s="68">
        <v>-0.34579399999999999</v>
      </c>
      <c r="N42" s="43">
        <v>0</v>
      </c>
      <c r="O42" s="44">
        <v>0</v>
      </c>
      <c r="P42" s="74">
        <v>0</v>
      </c>
    </row>
    <row r="43" spans="1:16" s="3" customFormat="1" ht="15" customHeight="1" x14ac:dyDescent="0.2">
      <c r="A43" s="112"/>
      <c r="B43" s="115"/>
      <c r="C43" s="85" t="s">
        <v>9</v>
      </c>
      <c r="D43" s="46">
        <v>-1287</v>
      </c>
      <c r="E43" s="46">
        <v>0</v>
      </c>
      <c r="F43" s="46">
        <v>-31722.998611999999</v>
      </c>
      <c r="G43" s="67">
        <v>-0.25073499999999999</v>
      </c>
      <c r="H43" s="87">
        <v>-423</v>
      </c>
      <c r="I43" s="46">
        <v>-32709.319775</v>
      </c>
      <c r="J43" s="75">
        <v>-0.24351200000000001</v>
      </c>
      <c r="K43" s="46">
        <v>-864</v>
      </c>
      <c r="L43" s="46">
        <v>-31319.345412999999</v>
      </c>
      <c r="M43" s="67">
        <v>-0.25504199999999999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21</v>
      </c>
      <c r="E46" s="53">
        <v>4.3478000000000003E-2</v>
      </c>
      <c r="F46" s="44">
        <v>164477.428571</v>
      </c>
      <c r="G46" s="66">
        <v>4.7619000000000002E-2</v>
      </c>
      <c r="H46" s="43">
        <v>5</v>
      </c>
      <c r="I46" s="44">
        <v>171093.6</v>
      </c>
      <c r="J46" s="74">
        <v>0</v>
      </c>
      <c r="K46" s="44">
        <v>16</v>
      </c>
      <c r="L46" s="44">
        <v>162409.875</v>
      </c>
      <c r="M46" s="66">
        <v>6.25E-2</v>
      </c>
      <c r="N46" s="43">
        <v>0</v>
      </c>
      <c r="O46" s="44">
        <v>0</v>
      </c>
      <c r="P46" s="74">
        <v>0</v>
      </c>
    </row>
    <row r="47" spans="1:16" ht="15" customHeight="1" x14ac:dyDescent="0.2">
      <c r="A47" s="111"/>
      <c r="B47" s="114"/>
      <c r="C47" s="84" t="s">
        <v>49</v>
      </c>
      <c r="D47" s="44">
        <v>119</v>
      </c>
      <c r="E47" s="53">
        <v>6.9388000000000005E-2</v>
      </c>
      <c r="F47" s="44">
        <v>180417.92436999999</v>
      </c>
      <c r="G47" s="66">
        <v>0.21848699999999999</v>
      </c>
      <c r="H47" s="43">
        <v>33</v>
      </c>
      <c r="I47" s="44">
        <v>169447.42424200001</v>
      </c>
      <c r="J47" s="74">
        <v>9.0909000000000004E-2</v>
      </c>
      <c r="K47" s="44">
        <v>86</v>
      </c>
      <c r="L47" s="44">
        <v>184627.53488399999</v>
      </c>
      <c r="M47" s="66">
        <v>0.26744200000000001</v>
      </c>
      <c r="N47" s="43">
        <v>0</v>
      </c>
      <c r="O47" s="44">
        <v>0</v>
      </c>
      <c r="P47" s="74">
        <v>0</v>
      </c>
    </row>
    <row r="48" spans="1:16" ht="15" customHeight="1" x14ac:dyDescent="0.2">
      <c r="A48" s="111"/>
      <c r="B48" s="114"/>
      <c r="C48" s="84" t="s">
        <v>50</v>
      </c>
      <c r="D48" s="44">
        <v>141</v>
      </c>
      <c r="E48" s="53">
        <v>5.1723999999999999E-2</v>
      </c>
      <c r="F48" s="44">
        <v>192899.205674</v>
      </c>
      <c r="G48" s="66">
        <v>0.326241</v>
      </c>
      <c r="H48" s="43">
        <v>30</v>
      </c>
      <c r="I48" s="44">
        <v>211234.23333300001</v>
      </c>
      <c r="J48" s="74">
        <v>0.5</v>
      </c>
      <c r="K48" s="44">
        <v>111</v>
      </c>
      <c r="L48" s="44">
        <v>187943.792793</v>
      </c>
      <c r="M48" s="66">
        <v>0.279279</v>
      </c>
      <c r="N48" s="43">
        <v>0</v>
      </c>
      <c r="O48" s="44">
        <v>0</v>
      </c>
      <c r="P48" s="74">
        <v>0</v>
      </c>
    </row>
    <row r="49" spans="1:16" ht="15" customHeight="1" x14ac:dyDescent="0.2">
      <c r="A49" s="111"/>
      <c r="B49" s="114"/>
      <c r="C49" s="84" t="s">
        <v>51</v>
      </c>
      <c r="D49" s="44">
        <v>140</v>
      </c>
      <c r="E49" s="53">
        <v>5.6090000000000001E-2</v>
      </c>
      <c r="F49" s="44">
        <v>217298.4</v>
      </c>
      <c r="G49" s="66">
        <v>0.53571400000000002</v>
      </c>
      <c r="H49" s="43">
        <v>34</v>
      </c>
      <c r="I49" s="44">
        <v>200906.73529400001</v>
      </c>
      <c r="J49" s="74">
        <v>0.44117600000000001</v>
      </c>
      <c r="K49" s="44">
        <v>106</v>
      </c>
      <c r="L49" s="44">
        <v>222556.10377399999</v>
      </c>
      <c r="M49" s="66">
        <v>0.56603800000000004</v>
      </c>
      <c r="N49" s="43">
        <v>0</v>
      </c>
      <c r="O49" s="44">
        <v>0</v>
      </c>
      <c r="P49" s="74">
        <v>0</v>
      </c>
    </row>
    <row r="50" spans="1:16" s="3" customFormat="1" ht="15" customHeight="1" x14ac:dyDescent="0.2">
      <c r="A50" s="111"/>
      <c r="B50" s="114"/>
      <c r="C50" s="84" t="s">
        <v>52</v>
      </c>
      <c r="D50" s="35">
        <v>77</v>
      </c>
      <c r="E50" s="55">
        <v>3.7652999999999999E-2</v>
      </c>
      <c r="F50" s="35">
        <v>201982.03896100001</v>
      </c>
      <c r="G50" s="68">
        <v>0.467532</v>
      </c>
      <c r="H50" s="43">
        <v>16</v>
      </c>
      <c r="I50" s="44">
        <v>235336.75</v>
      </c>
      <c r="J50" s="74">
        <v>0.9375</v>
      </c>
      <c r="K50" s="35">
        <v>61</v>
      </c>
      <c r="L50" s="35">
        <v>193233.26229499999</v>
      </c>
      <c r="M50" s="68">
        <v>0.34426200000000001</v>
      </c>
      <c r="N50" s="43">
        <v>0</v>
      </c>
      <c r="O50" s="44">
        <v>0</v>
      </c>
      <c r="P50" s="74">
        <v>0</v>
      </c>
    </row>
    <row r="51" spans="1:16" ht="15" customHeight="1" x14ac:dyDescent="0.2">
      <c r="A51" s="111"/>
      <c r="B51" s="114"/>
      <c r="C51" s="84" t="s">
        <v>53</v>
      </c>
      <c r="D51" s="44">
        <v>61</v>
      </c>
      <c r="E51" s="53">
        <v>3.3552999999999999E-2</v>
      </c>
      <c r="F51" s="44">
        <v>211620.655738</v>
      </c>
      <c r="G51" s="66">
        <v>0.42623</v>
      </c>
      <c r="H51" s="43">
        <v>18</v>
      </c>
      <c r="I51" s="44">
        <v>228717</v>
      </c>
      <c r="J51" s="74">
        <v>0.38888899999999998</v>
      </c>
      <c r="K51" s="44">
        <v>43</v>
      </c>
      <c r="L51" s="44">
        <v>204464.046512</v>
      </c>
      <c r="M51" s="66">
        <v>0.44185999999999998</v>
      </c>
      <c r="N51" s="43">
        <v>0</v>
      </c>
      <c r="O51" s="44">
        <v>0</v>
      </c>
      <c r="P51" s="74">
        <v>0</v>
      </c>
    </row>
    <row r="52" spans="1:16" ht="15" customHeight="1" x14ac:dyDescent="0.2">
      <c r="A52" s="111"/>
      <c r="B52" s="114"/>
      <c r="C52" s="84" t="s">
        <v>54</v>
      </c>
      <c r="D52" s="44">
        <v>35</v>
      </c>
      <c r="E52" s="53">
        <v>2.2697999999999999E-2</v>
      </c>
      <c r="F52" s="44">
        <v>250166.8</v>
      </c>
      <c r="G52" s="66">
        <v>0.62857099999999999</v>
      </c>
      <c r="H52" s="43">
        <v>8</v>
      </c>
      <c r="I52" s="44">
        <v>266806</v>
      </c>
      <c r="J52" s="74">
        <v>0.625</v>
      </c>
      <c r="K52" s="44">
        <v>27</v>
      </c>
      <c r="L52" s="44">
        <v>245236.66666700001</v>
      </c>
      <c r="M52" s="66">
        <v>0.62963000000000002</v>
      </c>
      <c r="N52" s="43">
        <v>0</v>
      </c>
      <c r="O52" s="44">
        <v>0</v>
      </c>
      <c r="P52" s="74">
        <v>0</v>
      </c>
    </row>
    <row r="53" spans="1:16" ht="15" customHeight="1" x14ac:dyDescent="0.2">
      <c r="A53" s="111"/>
      <c r="B53" s="114"/>
      <c r="C53" s="84" t="s">
        <v>55</v>
      </c>
      <c r="D53" s="44">
        <v>12</v>
      </c>
      <c r="E53" s="53">
        <v>8.9960000000000005E-3</v>
      </c>
      <c r="F53" s="44">
        <v>273197.08333300002</v>
      </c>
      <c r="G53" s="66">
        <v>0.58333299999999999</v>
      </c>
      <c r="H53" s="43">
        <v>3</v>
      </c>
      <c r="I53" s="44">
        <v>358523</v>
      </c>
      <c r="J53" s="74">
        <v>0.33333299999999999</v>
      </c>
      <c r="K53" s="44">
        <v>9</v>
      </c>
      <c r="L53" s="44">
        <v>244755.11111100001</v>
      </c>
      <c r="M53" s="66">
        <v>0.66666700000000001</v>
      </c>
      <c r="N53" s="43">
        <v>0</v>
      </c>
      <c r="O53" s="44">
        <v>0</v>
      </c>
      <c r="P53" s="74">
        <v>0</v>
      </c>
    </row>
    <row r="54" spans="1:16" s="3" customFormat="1" ht="15" customHeight="1" x14ac:dyDescent="0.2">
      <c r="A54" s="111"/>
      <c r="B54" s="114"/>
      <c r="C54" s="84" t="s">
        <v>56</v>
      </c>
      <c r="D54" s="35">
        <v>1</v>
      </c>
      <c r="E54" s="55">
        <v>4.6900000000000002E-4</v>
      </c>
      <c r="F54" s="35">
        <v>154372</v>
      </c>
      <c r="G54" s="68">
        <v>0</v>
      </c>
      <c r="H54" s="43">
        <v>0</v>
      </c>
      <c r="I54" s="44">
        <v>0</v>
      </c>
      <c r="J54" s="74">
        <v>0</v>
      </c>
      <c r="K54" s="35">
        <v>1</v>
      </c>
      <c r="L54" s="35">
        <v>154372</v>
      </c>
      <c r="M54" s="68">
        <v>0</v>
      </c>
      <c r="N54" s="43">
        <v>0</v>
      </c>
      <c r="O54" s="44">
        <v>0</v>
      </c>
      <c r="P54" s="74">
        <v>0</v>
      </c>
    </row>
    <row r="55" spans="1:16" s="3" customFormat="1" ht="15" customHeight="1" x14ac:dyDescent="0.2">
      <c r="A55" s="112"/>
      <c r="B55" s="115"/>
      <c r="C55" s="85" t="s">
        <v>9</v>
      </c>
      <c r="D55" s="46">
        <v>607</v>
      </c>
      <c r="E55" s="54">
        <v>3.7118999999999999E-2</v>
      </c>
      <c r="F55" s="46">
        <v>202956.136738</v>
      </c>
      <c r="G55" s="67">
        <v>0.39373999999999998</v>
      </c>
      <c r="H55" s="87">
        <v>147</v>
      </c>
      <c r="I55" s="46">
        <v>208893.87755100001</v>
      </c>
      <c r="J55" s="75">
        <v>0.414966</v>
      </c>
      <c r="K55" s="46">
        <v>460</v>
      </c>
      <c r="L55" s="46">
        <v>201058.64130399999</v>
      </c>
      <c r="M55" s="67">
        <v>0.386957</v>
      </c>
      <c r="N55" s="87">
        <v>0</v>
      </c>
      <c r="O55" s="46">
        <v>0</v>
      </c>
      <c r="P55" s="75">
        <v>0</v>
      </c>
    </row>
    <row r="56" spans="1:16" ht="15" customHeight="1" x14ac:dyDescent="0.2">
      <c r="A56" s="110">
        <v>5</v>
      </c>
      <c r="B56" s="113" t="s">
        <v>60</v>
      </c>
      <c r="C56" s="84" t="s">
        <v>46</v>
      </c>
      <c r="D56" s="44">
        <v>13</v>
      </c>
      <c r="E56" s="53">
        <v>1</v>
      </c>
      <c r="F56" s="44">
        <v>70645.461538000003</v>
      </c>
      <c r="G56" s="66">
        <v>0.15384600000000001</v>
      </c>
      <c r="H56" s="43">
        <v>5</v>
      </c>
      <c r="I56" s="44">
        <v>86139.8</v>
      </c>
      <c r="J56" s="74">
        <v>0.2</v>
      </c>
      <c r="K56" s="44">
        <v>8</v>
      </c>
      <c r="L56" s="44">
        <v>60961.5</v>
      </c>
      <c r="M56" s="66">
        <v>0.125</v>
      </c>
      <c r="N56" s="43">
        <v>0</v>
      </c>
      <c r="O56" s="44">
        <v>0</v>
      </c>
      <c r="P56" s="74">
        <v>0</v>
      </c>
    </row>
    <row r="57" spans="1:16" ht="15" customHeight="1" x14ac:dyDescent="0.2">
      <c r="A57" s="111"/>
      <c r="B57" s="114"/>
      <c r="C57" s="84" t="s">
        <v>47</v>
      </c>
      <c r="D57" s="44">
        <v>48</v>
      </c>
      <c r="E57" s="53">
        <v>1</v>
      </c>
      <c r="F57" s="44">
        <v>124108.604167</v>
      </c>
      <c r="G57" s="66">
        <v>0.104167</v>
      </c>
      <c r="H57" s="43">
        <v>14</v>
      </c>
      <c r="I57" s="44">
        <v>118995.857143</v>
      </c>
      <c r="J57" s="74">
        <v>0.14285700000000001</v>
      </c>
      <c r="K57" s="44">
        <v>34</v>
      </c>
      <c r="L57" s="44">
        <v>126213.852941</v>
      </c>
      <c r="M57" s="66">
        <v>8.8234999999999994E-2</v>
      </c>
      <c r="N57" s="43">
        <v>0</v>
      </c>
      <c r="O57" s="44">
        <v>0</v>
      </c>
      <c r="P57" s="74">
        <v>0</v>
      </c>
    </row>
    <row r="58" spans="1:16" ht="15" customHeight="1" x14ac:dyDescent="0.2">
      <c r="A58" s="111"/>
      <c r="B58" s="114"/>
      <c r="C58" s="84" t="s">
        <v>48</v>
      </c>
      <c r="D58" s="44">
        <v>483</v>
      </c>
      <c r="E58" s="53">
        <v>1</v>
      </c>
      <c r="F58" s="44">
        <v>160004.56107699999</v>
      </c>
      <c r="G58" s="66">
        <v>6.2112000000000001E-2</v>
      </c>
      <c r="H58" s="43">
        <v>190</v>
      </c>
      <c r="I58" s="44">
        <v>169094.64210500001</v>
      </c>
      <c r="J58" s="74">
        <v>9.4737000000000002E-2</v>
      </c>
      <c r="K58" s="44">
        <v>293</v>
      </c>
      <c r="L58" s="44">
        <v>154109.96928300001</v>
      </c>
      <c r="M58" s="66">
        <v>4.0955999999999999E-2</v>
      </c>
      <c r="N58" s="43">
        <v>0</v>
      </c>
      <c r="O58" s="44">
        <v>0</v>
      </c>
      <c r="P58" s="74">
        <v>0</v>
      </c>
    </row>
    <row r="59" spans="1:16" ht="15" customHeight="1" x14ac:dyDescent="0.2">
      <c r="A59" s="111"/>
      <c r="B59" s="114"/>
      <c r="C59" s="84" t="s">
        <v>49</v>
      </c>
      <c r="D59" s="44">
        <v>1715</v>
      </c>
      <c r="E59" s="53">
        <v>1</v>
      </c>
      <c r="F59" s="44">
        <v>172545.56384799999</v>
      </c>
      <c r="G59" s="66">
        <v>0.174927</v>
      </c>
      <c r="H59" s="43">
        <v>629</v>
      </c>
      <c r="I59" s="44">
        <v>180658.13195499999</v>
      </c>
      <c r="J59" s="74">
        <v>0.27662999999999999</v>
      </c>
      <c r="K59" s="44">
        <v>1086</v>
      </c>
      <c r="L59" s="44">
        <v>167846.84806600001</v>
      </c>
      <c r="M59" s="66">
        <v>0.116022</v>
      </c>
      <c r="N59" s="43">
        <v>0</v>
      </c>
      <c r="O59" s="44">
        <v>0</v>
      </c>
      <c r="P59" s="74">
        <v>0</v>
      </c>
    </row>
    <row r="60" spans="1:16" ht="15" customHeight="1" x14ac:dyDescent="0.2">
      <c r="A60" s="111"/>
      <c r="B60" s="114"/>
      <c r="C60" s="84" t="s">
        <v>50</v>
      </c>
      <c r="D60" s="44">
        <v>2726</v>
      </c>
      <c r="E60" s="53">
        <v>1</v>
      </c>
      <c r="F60" s="44">
        <v>191954.94203999999</v>
      </c>
      <c r="G60" s="66">
        <v>0.345194</v>
      </c>
      <c r="H60" s="43">
        <v>957</v>
      </c>
      <c r="I60" s="44">
        <v>203798.67084599999</v>
      </c>
      <c r="J60" s="74">
        <v>0.51306200000000002</v>
      </c>
      <c r="K60" s="44">
        <v>1769</v>
      </c>
      <c r="L60" s="44">
        <v>185547.678915</v>
      </c>
      <c r="M60" s="66">
        <v>0.25438100000000002</v>
      </c>
      <c r="N60" s="43">
        <v>0</v>
      </c>
      <c r="O60" s="44">
        <v>0</v>
      </c>
      <c r="P60" s="74">
        <v>0</v>
      </c>
    </row>
    <row r="61" spans="1:16" ht="15" customHeight="1" x14ac:dyDescent="0.2">
      <c r="A61" s="111"/>
      <c r="B61" s="114"/>
      <c r="C61" s="84" t="s">
        <v>51</v>
      </c>
      <c r="D61" s="44">
        <v>2496</v>
      </c>
      <c r="E61" s="53">
        <v>1</v>
      </c>
      <c r="F61" s="44">
        <v>218158.70152199999</v>
      </c>
      <c r="G61" s="66">
        <v>0.56129799999999996</v>
      </c>
      <c r="H61" s="43">
        <v>852</v>
      </c>
      <c r="I61" s="44">
        <v>229069.414319</v>
      </c>
      <c r="J61" s="74">
        <v>0.67253499999999999</v>
      </c>
      <c r="K61" s="44">
        <v>1644</v>
      </c>
      <c r="L61" s="44">
        <v>212504.24452599999</v>
      </c>
      <c r="M61" s="66">
        <v>0.50365000000000004</v>
      </c>
      <c r="N61" s="43">
        <v>0</v>
      </c>
      <c r="O61" s="44">
        <v>0</v>
      </c>
      <c r="P61" s="74">
        <v>0</v>
      </c>
    </row>
    <row r="62" spans="1:16" s="3" customFormat="1" ht="15" customHeight="1" x14ac:dyDescent="0.2">
      <c r="A62" s="111"/>
      <c r="B62" s="114"/>
      <c r="C62" s="84" t="s">
        <v>52</v>
      </c>
      <c r="D62" s="35">
        <v>2045</v>
      </c>
      <c r="E62" s="55">
        <v>1</v>
      </c>
      <c r="F62" s="35">
        <v>230175.227384</v>
      </c>
      <c r="G62" s="68">
        <v>0.74327600000000005</v>
      </c>
      <c r="H62" s="43">
        <v>710</v>
      </c>
      <c r="I62" s="44">
        <v>231955.04788699999</v>
      </c>
      <c r="J62" s="74">
        <v>0.753521</v>
      </c>
      <c r="K62" s="35">
        <v>1335</v>
      </c>
      <c r="L62" s="35">
        <v>229228.65617999999</v>
      </c>
      <c r="M62" s="68">
        <v>0.73782800000000004</v>
      </c>
      <c r="N62" s="43">
        <v>0</v>
      </c>
      <c r="O62" s="44">
        <v>0</v>
      </c>
      <c r="P62" s="74">
        <v>0</v>
      </c>
    </row>
    <row r="63" spans="1:16" ht="15" customHeight="1" x14ac:dyDescent="0.2">
      <c r="A63" s="111"/>
      <c r="B63" s="114"/>
      <c r="C63" s="84" t="s">
        <v>53</v>
      </c>
      <c r="D63" s="44">
        <v>1818</v>
      </c>
      <c r="E63" s="53">
        <v>1</v>
      </c>
      <c r="F63" s="44">
        <v>238780.32728299999</v>
      </c>
      <c r="G63" s="66">
        <v>0.79152900000000004</v>
      </c>
      <c r="H63" s="43">
        <v>709</v>
      </c>
      <c r="I63" s="44">
        <v>227689.24964699999</v>
      </c>
      <c r="J63" s="74">
        <v>0.60225700000000004</v>
      </c>
      <c r="K63" s="44">
        <v>1109</v>
      </c>
      <c r="L63" s="44">
        <v>245871.01623099999</v>
      </c>
      <c r="M63" s="66">
        <v>0.91253399999999996</v>
      </c>
      <c r="N63" s="43">
        <v>0</v>
      </c>
      <c r="O63" s="44">
        <v>0</v>
      </c>
      <c r="P63" s="74">
        <v>0</v>
      </c>
    </row>
    <row r="64" spans="1:16" ht="15" customHeight="1" x14ac:dyDescent="0.2">
      <c r="A64" s="111"/>
      <c r="B64" s="114"/>
      <c r="C64" s="84" t="s">
        <v>54</v>
      </c>
      <c r="D64" s="44">
        <v>1542</v>
      </c>
      <c r="E64" s="53">
        <v>1</v>
      </c>
      <c r="F64" s="44">
        <v>239827.675097</v>
      </c>
      <c r="G64" s="66">
        <v>0.69974099999999995</v>
      </c>
      <c r="H64" s="43">
        <v>605</v>
      </c>
      <c r="I64" s="44">
        <v>219853.900826</v>
      </c>
      <c r="J64" s="74">
        <v>0.44958700000000001</v>
      </c>
      <c r="K64" s="44">
        <v>937</v>
      </c>
      <c r="L64" s="44">
        <v>252724.29562399999</v>
      </c>
      <c r="M64" s="66">
        <v>0.861259</v>
      </c>
      <c r="N64" s="43">
        <v>0</v>
      </c>
      <c r="O64" s="44">
        <v>0</v>
      </c>
      <c r="P64" s="74">
        <v>0</v>
      </c>
    </row>
    <row r="65" spans="1:16" ht="15" customHeight="1" x14ac:dyDescent="0.2">
      <c r="A65" s="111"/>
      <c r="B65" s="114"/>
      <c r="C65" s="84" t="s">
        <v>55</v>
      </c>
      <c r="D65" s="44">
        <v>1334</v>
      </c>
      <c r="E65" s="53">
        <v>1</v>
      </c>
      <c r="F65" s="44">
        <v>242728.04272900001</v>
      </c>
      <c r="G65" s="66">
        <v>0.59145400000000004</v>
      </c>
      <c r="H65" s="43">
        <v>502</v>
      </c>
      <c r="I65" s="44">
        <v>218557.22310800001</v>
      </c>
      <c r="J65" s="74">
        <v>0.250996</v>
      </c>
      <c r="K65" s="44">
        <v>832</v>
      </c>
      <c r="L65" s="44">
        <v>257311.87860600001</v>
      </c>
      <c r="M65" s="66">
        <v>0.796875</v>
      </c>
      <c r="N65" s="43">
        <v>0</v>
      </c>
      <c r="O65" s="44">
        <v>0</v>
      </c>
      <c r="P65" s="74">
        <v>0</v>
      </c>
    </row>
    <row r="66" spans="1:16" s="3" customFormat="1" ht="15" customHeight="1" x14ac:dyDescent="0.2">
      <c r="A66" s="111"/>
      <c r="B66" s="114"/>
      <c r="C66" s="84" t="s">
        <v>56</v>
      </c>
      <c r="D66" s="35">
        <v>2133</v>
      </c>
      <c r="E66" s="55">
        <v>1</v>
      </c>
      <c r="F66" s="35">
        <v>234331.84950800001</v>
      </c>
      <c r="G66" s="68">
        <v>0.309892</v>
      </c>
      <c r="H66" s="43">
        <v>922</v>
      </c>
      <c r="I66" s="44">
        <v>201547.52169200001</v>
      </c>
      <c r="J66" s="74">
        <v>9.1106000000000006E-2</v>
      </c>
      <c r="K66" s="35">
        <v>1211</v>
      </c>
      <c r="L66" s="35">
        <v>259292.336912</v>
      </c>
      <c r="M66" s="68">
        <v>0.476466</v>
      </c>
      <c r="N66" s="43">
        <v>0</v>
      </c>
      <c r="O66" s="44">
        <v>0</v>
      </c>
      <c r="P66" s="74">
        <v>0</v>
      </c>
    </row>
    <row r="67" spans="1:16" s="3" customFormat="1" ht="15" customHeight="1" x14ac:dyDescent="0.2">
      <c r="A67" s="112"/>
      <c r="B67" s="115"/>
      <c r="C67" s="85" t="s">
        <v>9</v>
      </c>
      <c r="D67" s="46">
        <v>16353</v>
      </c>
      <c r="E67" s="54">
        <v>1</v>
      </c>
      <c r="F67" s="46">
        <v>216848.34794800001</v>
      </c>
      <c r="G67" s="67">
        <v>0.499419</v>
      </c>
      <c r="H67" s="87">
        <v>6095</v>
      </c>
      <c r="I67" s="46">
        <v>212097.616079</v>
      </c>
      <c r="J67" s="75">
        <v>0.44347799999999998</v>
      </c>
      <c r="K67" s="46">
        <v>10258</v>
      </c>
      <c r="L67" s="46">
        <v>219671.092221</v>
      </c>
      <c r="M67" s="67">
        <v>0.53265700000000005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10" priority="30" operator="notEqual">
      <formula>H8+K8+N8</formula>
    </cfRule>
  </conditionalFormatting>
  <conditionalFormatting sqref="D20:D30">
    <cfRule type="cellIs" dxfId="309" priority="29" operator="notEqual">
      <formula>H20+K20+N20</formula>
    </cfRule>
  </conditionalFormatting>
  <conditionalFormatting sqref="D32:D42">
    <cfRule type="cellIs" dxfId="308" priority="28" operator="notEqual">
      <formula>H32+K32+N32</formula>
    </cfRule>
  </conditionalFormatting>
  <conditionalFormatting sqref="D44:D54">
    <cfRule type="cellIs" dxfId="307" priority="27" operator="notEqual">
      <formula>H44+K44+N44</formula>
    </cfRule>
  </conditionalFormatting>
  <conditionalFormatting sqref="D56:D66">
    <cfRule type="cellIs" dxfId="306" priority="26" operator="notEqual">
      <formula>H56+K56+N56</formula>
    </cfRule>
  </conditionalFormatting>
  <conditionalFormatting sqref="D19">
    <cfRule type="cellIs" dxfId="305" priority="25" operator="notEqual">
      <formula>SUM(D8:D18)</formula>
    </cfRule>
  </conditionalFormatting>
  <conditionalFormatting sqref="D31">
    <cfRule type="cellIs" dxfId="304" priority="24" operator="notEqual">
      <formula>H31+K31+N31</formula>
    </cfRule>
  </conditionalFormatting>
  <conditionalFormatting sqref="D31">
    <cfRule type="cellIs" dxfId="303" priority="23" operator="notEqual">
      <formula>SUM(D20:D30)</formula>
    </cfRule>
  </conditionalFormatting>
  <conditionalFormatting sqref="D43">
    <cfRule type="cellIs" dxfId="302" priority="22" operator="notEqual">
      <formula>H43+K43+N43</formula>
    </cfRule>
  </conditionalFormatting>
  <conditionalFormatting sqref="D43">
    <cfRule type="cellIs" dxfId="301" priority="21" operator="notEqual">
      <formula>SUM(D32:D42)</formula>
    </cfRule>
  </conditionalFormatting>
  <conditionalFormatting sqref="D55">
    <cfRule type="cellIs" dxfId="300" priority="20" operator="notEqual">
      <formula>H55+K55+N55</formula>
    </cfRule>
  </conditionalFormatting>
  <conditionalFormatting sqref="D55">
    <cfRule type="cellIs" dxfId="299" priority="19" operator="notEqual">
      <formula>SUM(D44:D54)</formula>
    </cfRule>
  </conditionalFormatting>
  <conditionalFormatting sqref="D67">
    <cfRule type="cellIs" dxfId="298" priority="18" operator="notEqual">
      <formula>H67+K67+N67</formula>
    </cfRule>
  </conditionalFormatting>
  <conditionalFormatting sqref="D67">
    <cfRule type="cellIs" dxfId="297" priority="17" operator="notEqual">
      <formula>SUM(D56:D66)</formula>
    </cfRule>
  </conditionalFormatting>
  <conditionalFormatting sqref="H19">
    <cfRule type="cellIs" dxfId="296" priority="16" operator="notEqual">
      <formula>SUM(H8:H18)</formula>
    </cfRule>
  </conditionalFormatting>
  <conditionalFormatting sqref="K19">
    <cfRule type="cellIs" dxfId="295" priority="15" operator="notEqual">
      <formula>SUM(K8:K18)</formula>
    </cfRule>
  </conditionalFormatting>
  <conditionalFormatting sqref="N19">
    <cfRule type="cellIs" dxfId="294" priority="14" operator="notEqual">
      <formula>SUM(N8:N18)</formula>
    </cfRule>
  </conditionalFormatting>
  <conditionalFormatting sqref="H31">
    <cfRule type="cellIs" dxfId="293" priority="13" operator="notEqual">
      <formula>SUM(H20:H30)</formula>
    </cfRule>
  </conditionalFormatting>
  <conditionalFormatting sqref="K31">
    <cfRule type="cellIs" dxfId="292" priority="12" operator="notEqual">
      <formula>SUM(K20:K30)</formula>
    </cfRule>
  </conditionalFormatting>
  <conditionalFormatting sqref="N31">
    <cfRule type="cellIs" dxfId="291" priority="11" operator="notEqual">
      <formula>SUM(N20:N30)</formula>
    </cfRule>
  </conditionalFormatting>
  <conditionalFormatting sqref="H43">
    <cfRule type="cellIs" dxfId="290" priority="10" operator="notEqual">
      <formula>SUM(H32:H42)</formula>
    </cfRule>
  </conditionalFormatting>
  <conditionalFormatting sqref="K43">
    <cfRule type="cellIs" dxfId="289" priority="9" operator="notEqual">
      <formula>SUM(K32:K42)</formula>
    </cfRule>
  </conditionalFormatting>
  <conditionalFormatting sqref="N43">
    <cfRule type="cellIs" dxfId="288" priority="8" operator="notEqual">
      <formula>SUM(N32:N42)</formula>
    </cfRule>
  </conditionalFormatting>
  <conditionalFormatting sqref="H55">
    <cfRule type="cellIs" dxfId="287" priority="7" operator="notEqual">
      <formula>SUM(H44:H54)</formula>
    </cfRule>
  </conditionalFormatting>
  <conditionalFormatting sqref="K55">
    <cfRule type="cellIs" dxfId="286" priority="6" operator="notEqual">
      <formula>SUM(K44:K54)</formula>
    </cfRule>
  </conditionalFormatting>
  <conditionalFormatting sqref="N55">
    <cfRule type="cellIs" dxfId="285" priority="5" operator="notEqual">
      <formula>SUM(N44:N54)</formula>
    </cfRule>
  </conditionalFormatting>
  <conditionalFormatting sqref="H67">
    <cfRule type="cellIs" dxfId="284" priority="4" operator="notEqual">
      <formula>SUM(H56:H66)</formula>
    </cfRule>
  </conditionalFormatting>
  <conditionalFormatting sqref="K67">
    <cfRule type="cellIs" dxfId="283" priority="3" operator="notEqual">
      <formula>SUM(K56:K66)</formula>
    </cfRule>
  </conditionalFormatting>
  <conditionalFormatting sqref="N67">
    <cfRule type="cellIs" dxfId="282" priority="2" operator="notEqual">
      <formula>SUM(N56:N66)</formula>
    </cfRule>
  </conditionalFormatting>
  <conditionalFormatting sqref="D32:D43">
    <cfRule type="cellIs" dxfId="28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70</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8</v>
      </c>
      <c r="E8" s="53">
        <v>9.4117999999999993E-2</v>
      </c>
      <c r="F8" s="44">
        <v>74583.501468000002</v>
      </c>
      <c r="G8" s="66">
        <v>0.625</v>
      </c>
      <c r="H8" s="43">
        <v>5</v>
      </c>
      <c r="I8" s="44">
        <v>38964.503540999998</v>
      </c>
      <c r="J8" s="74">
        <v>0.4</v>
      </c>
      <c r="K8" s="44">
        <v>3</v>
      </c>
      <c r="L8" s="44">
        <v>133948.498012</v>
      </c>
      <c r="M8" s="66">
        <v>1</v>
      </c>
      <c r="N8" s="43">
        <v>0</v>
      </c>
      <c r="O8" s="44">
        <v>0</v>
      </c>
      <c r="P8" s="74">
        <v>0</v>
      </c>
    </row>
    <row r="9" spans="1:16" ht="15" customHeight="1" x14ac:dyDescent="0.2">
      <c r="A9" s="111"/>
      <c r="B9" s="114"/>
      <c r="C9" s="84" t="s">
        <v>47</v>
      </c>
      <c r="D9" s="44">
        <v>58</v>
      </c>
      <c r="E9" s="53">
        <v>0.194631</v>
      </c>
      <c r="F9" s="44">
        <v>142670.02132599999</v>
      </c>
      <c r="G9" s="66">
        <v>0.206897</v>
      </c>
      <c r="H9" s="43">
        <v>16</v>
      </c>
      <c r="I9" s="44">
        <v>147158.78665299999</v>
      </c>
      <c r="J9" s="74">
        <v>0.3125</v>
      </c>
      <c r="K9" s="44">
        <v>42</v>
      </c>
      <c r="L9" s="44">
        <v>140960.015487</v>
      </c>
      <c r="M9" s="66">
        <v>0.16666700000000001</v>
      </c>
      <c r="N9" s="43">
        <v>0</v>
      </c>
      <c r="O9" s="44">
        <v>0</v>
      </c>
      <c r="P9" s="74">
        <v>0</v>
      </c>
    </row>
    <row r="10" spans="1:16" ht="15" customHeight="1" x14ac:dyDescent="0.2">
      <c r="A10" s="111"/>
      <c r="B10" s="114"/>
      <c r="C10" s="84" t="s">
        <v>48</v>
      </c>
      <c r="D10" s="44">
        <v>514</v>
      </c>
      <c r="E10" s="53">
        <v>0.173649</v>
      </c>
      <c r="F10" s="44">
        <v>146172.73318899999</v>
      </c>
      <c r="G10" s="66">
        <v>0.103113</v>
      </c>
      <c r="H10" s="43">
        <v>166</v>
      </c>
      <c r="I10" s="44">
        <v>157638.483565</v>
      </c>
      <c r="J10" s="74">
        <v>0.192771</v>
      </c>
      <c r="K10" s="44">
        <v>348</v>
      </c>
      <c r="L10" s="44">
        <v>140703.43846999999</v>
      </c>
      <c r="M10" s="66">
        <v>6.0345000000000003E-2</v>
      </c>
      <c r="N10" s="43">
        <v>0</v>
      </c>
      <c r="O10" s="44">
        <v>0</v>
      </c>
      <c r="P10" s="74">
        <v>0</v>
      </c>
    </row>
    <row r="11" spans="1:16" ht="15" customHeight="1" x14ac:dyDescent="0.2">
      <c r="A11" s="111"/>
      <c r="B11" s="114"/>
      <c r="C11" s="84" t="s">
        <v>49</v>
      </c>
      <c r="D11" s="44">
        <v>1328</v>
      </c>
      <c r="E11" s="53">
        <v>0.149701</v>
      </c>
      <c r="F11" s="44">
        <v>160020.90365600001</v>
      </c>
      <c r="G11" s="66">
        <v>0.226657</v>
      </c>
      <c r="H11" s="43">
        <v>459</v>
      </c>
      <c r="I11" s="44">
        <v>173848.07151800001</v>
      </c>
      <c r="J11" s="74">
        <v>0.37690600000000002</v>
      </c>
      <c r="K11" s="44">
        <v>869</v>
      </c>
      <c r="L11" s="44">
        <v>152717.48587900001</v>
      </c>
      <c r="M11" s="66">
        <v>0.14729600000000001</v>
      </c>
      <c r="N11" s="43">
        <v>0</v>
      </c>
      <c r="O11" s="44">
        <v>0</v>
      </c>
      <c r="P11" s="74">
        <v>0</v>
      </c>
    </row>
    <row r="12" spans="1:16" ht="15" customHeight="1" x14ac:dyDescent="0.2">
      <c r="A12" s="111"/>
      <c r="B12" s="114"/>
      <c r="C12" s="84" t="s">
        <v>50</v>
      </c>
      <c r="D12" s="44">
        <v>1477</v>
      </c>
      <c r="E12" s="53">
        <v>0.112319</v>
      </c>
      <c r="F12" s="44">
        <v>178658.912312</v>
      </c>
      <c r="G12" s="66">
        <v>0.345972</v>
      </c>
      <c r="H12" s="43">
        <v>508</v>
      </c>
      <c r="I12" s="44">
        <v>187795.92458699999</v>
      </c>
      <c r="J12" s="74">
        <v>0.498031</v>
      </c>
      <c r="K12" s="44">
        <v>969</v>
      </c>
      <c r="L12" s="44">
        <v>173868.817125</v>
      </c>
      <c r="M12" s="66">
        <v>0.26625399999999999</v>
      </c>
      <c r="N12" s="43">
        <v>0</v>
      </c>
      <c r="O12" s="44">
        <v>0</v>
      </c>
      <c r="P12" s="74">
        <v>0</v>
      </c>
    </row>
    <row r="13" spans="1:16" ht="15" customHeight="1" x14ac:dyDescent="0.2">
      <c r="A13" s="111"/>
      <c r="B13" s="114"/>
      <c r="C13" s="84" t="s">
        <v>51</v>
      </c>
      <c r="D13" s="44">
        <v>1295</v>
      </c>
      <c r="E13" s="53">
        <v>0.102266</v>
      </c>
      <c r="F13" s="44">
        <v>203100.09228700001</v>
      </c>
      <c r="G13" s="66">
        <v>0.58918899999999996</v>
      </c>
      <c r="H13" s="43">
        <v>382</v>
      </c>
      <c r="I13" s="44">
        <v>213844.88722900001</v>
      </c>
      <c r="J13" s="74">
        <v>0.69109900000000002</v>
      </c>
      <c r="K13" s="44">
        <v>913</v>
      </c>
      <c r="L13" s="44">
        <v>198604.46066800001</v>
      </c>
      <c r="M13" s="66">
        <v>0.54654999999999998</v>
      </c>
      <c r="N13" s="43">
        <v>0</v>
      </c>
      <c r="O13" s="44">
        <v>0</v>
      </c>
      <c r="P13" s="74">
        <v>0</v>
      </c>
    </row>
    <row r="14" spans="1:16" s="3" customFormat="1" ht="15" customHeight="1" x14ac:dyDescent="0.2">
      <c r="A14" s="111"/>
      <c r="B14" s="114"/>
      <c r="C14" s="84" t="s">
        <v>52</v>
      </c>
      <c r="D14" s="35">
        <v>879</v>
      </c>
      <c r="E14" s="55">
        <v>8.0508999999999997E-2</v>
      </c>
      <c r="F14" s="35">
        <v>205622.45206800001</v>
      </c>
      <c r="G14" s="68">
        <v>0.65529000000000004</v>
      </c>
      <c r="H14" s="43">
        <v>267</v>
      </c>
      <c r="I14" s="44">
        <v>198957.08102400001</v>
      </c>
      <c r="J14" s="74">
        <v>0.57677900000000004</v>
      </c>
      <c r="K14" s="35">
        <v>612</v>
      </c>
      <c r="L14" s="35">
        <v>208530.38355299999</v>
      </c>
      <c r="M14" s="68">
        <v>0.68954199999999999</v>
      </c>
      <c r="N14" s="43">
        <v>0</v>
      </c>
      <c r="O14" s="44">
        <v>0</v>
      </c>
      <c r="P14" s="74">
        <v>0</v>
      </c>
    </row>
    <row r="15" spans="1:16" ht="15" customHeight="1" x14ac:dyDescent="0.2">
      <c r="A15" s="111"/>
      <c r="B15" s="114"/>
      <c r="C15" s="84" t="s">
        <v>53</v>
      </c>
      <c r="D15" s="44">
        <v>715</v>
      </c>
      <c r="E15" s="53">
        <v>7.2368000000000002E-2</v>
      </c>
      <c r="F15" s="44">
        <v>217568.80460500001</v>
      </c>
      <c r="G15" s="66">
        <v>0.79300700000000002</v>
      </c>
      <c r="H15" s="43">
        <v>195</v>
      </c>
      <c r="I15" s="44">
        <v>209393.25505400001</v>
      </c>
      <c r="J15" s="74">
        <v>0.69230800000000003</v>
      </c>
      <c r="K15" s="44">
        <v>520</v>
      </c>
      <c r="L15" s="44">
        <v>220634.63568599999</v>
      </c>
      <c r="M15" s="66">
        <v>0.83076899999999998</v>
      </c>
      <c r="N15" s="43">
        <v>0</v>
      </c>
      <c r="O15" s="44">
        <v>0</v>
      </c>
      <c r="P15" s="74">
        <v>0</v>
      </c>
    </row>
    <row r="16" spans="1:16" ht="15" customHeight="1" x14ac:dyDescent="0.2">
      <c r="A16" s="111"/>
      <c r="B16" s="114"/>
      <c r="C16" s="84" t="s">
        <v>54</v>
      </c>
      <c r="D16" s="44">
        <v>614</v>
      </c>
      <c r="E16" s="53">
        <v>7.8127000000000002E-2</v>
      </c>
      <c r="F16" s="44">
        <v>224230.87018</v>
      </c>
      <c r="G16" s="66">
        <v>0.75570000000000004</v>
      </c>
      <c r="H16" s="43">
        <v>196</v>
      </c>
      <c r="I16" s="44">
        <v>202601.638519</v>
      </c>
      <c r="J16" s="74">
        <v>0.48469400000000001</v>
      </c>
      <c r="K16" s="44">
        <v>418</v>
      </c>
      <c r="L16" s="44">
        <v>234372.806557</v>
      </c>
      <c r="M16" s="66">
        <v>0.88277499999999998</v>
      </c>
      <c r="N16" s="43">
        <v>0</v>
      </c>
      <c r="O16" s="44">
        <v>0</v>
      </c>
      <c r="P16" s="74">
        <v>0</v>
      </c>
    </row>
    <row r="17" spans="1:16" ht="15" customHeight="1" x14ac:dyDescent="0.2">
      <c r="A17" s="111"/>
      <c r="B17" s="114"/>
      <c r="C17" s="84" t="s">
        <v>55</v>
      </c>
      <c r="D17" s="44">
        <v>530</v>
      </c>
      <c r="E17" s="53">
        <v>8.1226000000000007E-2</v>
      </c>
      <c r="F17" s="44">
        <v>224602.51071500001</v>
      </c>
      <c r="G17" s="66">
        <v>0.56226399999999999</v>
      </c>
      <c r="H17" s="43">
        <v>189</v>
      </c>
      <c r="I17" s="44">
        <v>199651.11264100001</v>
      </c>
      <c r="J17" s="74">
        <v>0.22751299999999999</v>
      </c>
      <c r="K17" s="44">
        <v>341</v>
      </c>
      <c r="L17" s="44">
        <v>238431.87797599999</v>
      </c>
      <c r="M17" s="66">
        <v>0.74780100000000005</v>
      </c>
      <c r="N17" s="43">
        <v>0</v>
      </c>
      <c r="O17" s="44">
        <v>0</v>
      </c>
      <c r="P17" s="74">
        <v>0</v>
      </c>
    </row>
    <row r="18" spans="1:16" s="3" customFormat="1" ht="15" customHeight="1" x14ac:dyDescent="0.2">
      <c r="A18" s="111"/>
      <c r="B18" s="114"/>
      <c r="C18" s="84" t="s">
        <v>56</v>
      </c>
      <c r="D18" s="35">
        <v>787</v>
      </c>
      <c r="E18" s="55">
        <v>6.6211999999999993E-2</v>
      </c>
      <c r="F18" s="35">
        <v>226016.71778800001</v>
      </c>
      <c r="G18" s="68">
        <v>0.388818</v>
      </c>
      <c r="H18" s="43">
        <v>270</v>
      </c>
      <c r="I18" s="44">
        <v>182722.926901</v>
      </c>
      <c r="J18" s="74">
        <v>4.4443999999999997E-2</v>
      </c>
      <c r="K18" s="35">
        <v>517</v>
      </c>
      <c r="L18" s="35">
        <v>248626.62792200001</v>
      </c>
      <c r="M18" s="68">
        <v>0.56866499999999998</v>
      </c>
      <c r="N18" s="43">
        <v>0</v>
      </c>
      <c r="O18" s="44">
        <v>0</v>
      </c>
      <c r="P18" s="74">
        <v>0</v>
      </c>
    </row>
    <row r="19" spans="1:16" s="3" customFormat="1" ht="15" customHeight="1" x14ac:dyDescent="0.2">
      <c r="A19" s="112"/>
      <c r="B19" s="115"/>
      <c r="C19" s="85" t="s">
        <v>9</v>
      </c>
      <c r="D19" s="46">
        <v>8205</v>
      </c>
      <c r="E19" s="54">
        <v>9.6421999999999994E-2</v>
      </c>
      <c r="F19" s="46">
        <v>194308.58984599999</v>
      </c>
      <c r="G19" s="67">
        <v>0.46995700000000001</v>
      </c>
      <c r="H19" s="87">
        <v>2653</v>
      </c>
      <c r="I19" s="46">
        <v>190853.78435199999</v>
      </c>
      <c r="J19" s="75">
        <v>0.44025599999999998</v>
      </c>
      <c r="K19" s="46">
        <v>5552</v>
      </c>
      <c r="L19" s="46">
        <v>195959.45421500001</v>
      </c>
      <c r="M19" s="67">
        <v>0.48415000000000002</v>
      </c>
      <c r="N19" s="87">
        <v>0</v>
      </c>
      <c r="O19" s="46">
        <v>0</v>
      </c>
      <c r="P19" s="75">
        <v>0</v>
      </c>
    </row>
    <row r="20" spans="1:16" ht="15" customHeight="1" x14ac:dyDescent="0.2">
      <c r="A20" s="110">
        <v>2</v>
      </c>
      <c r="B20" s="113" t="s">
        <v>57</v>
      </c>
      <c r="C20" s="84" t="s">
        <v>46</v>
      </c>
      <c r="D20" s="44">
        <v>25</v>
      </c>
      <c r="E20" s="53">
        <v>0.29411799999999999</v>
      </c>
      <c r="F20" s="44">
        <v>78228.44</v>
      </c>
      <c r="G20" s="66">
        <v>0.08</v>
      </c>
      <c r="H20" s="43">
        <v>13</v>
      </c>
      <c r="I20" s="44">
        <v>86760.461538000003</v>
      </c>
      <c r="J20" s="74">
        <v>0.15384600000000001</v>
      </c>
      <c r="K20" s="44">
        <v>12</v>
      </c>
      <c r="L20" s="44">
        <v>68985.416666999998</v>
      </c>
      <c r="M20" s="66">
        <v>0</v>
      </c>
      <c r="N20" s="43">
        <v>0</v>
      </c>
      <c r="O20" s="44">
        <v>0</v>
      </c>
      <c r="P20" s="74">
        <v>0</v>
      </c>
    </row>
    <row r="21" spans="1:16" ht="15" customHeight="1" x14ac:dyDescent="0.2">
      <c r="A21" s="111"/>
      <c r="B21" s="114"/>
      <c r="C21" s="84" t="s">
        <v>47</v>
      </c>
      <c r="D21" s="44">
        <v>124</v>
      </c>
      <c r="E21" s="53">
        <v>0.416107</v>
      </c>
      <c r="F21" s="44">
        <v>115286.28225800001</v>
      </c>
      <c r="G21" s="66">
        <v>1.6129000000000001E-2</v>
      </c>
      <c r="H21" s="43">
        <v>41</v>
      </c>
      <c r="I21" s="44">
        <v>116271.219512</v>
      </c>
      <c r="J21" s="74">
        <v>2.4389999999999998E-2</v>
      </c>
      <c r="K21" s="44">
        <v>83</v>
      </c>
      <c r="L21" s="44">
        <v>114799.746988</v>
      </c>
      <c r="M21" s="66">
        <v>1.2048E-2</v>
      </c>
      <c r="N21" s="43">
        <v>0</v>
      </c>
      <c r="O21" s="44">
        <v>0</v>
      </c>
      <c r="P21" s="74">
        <v>0</v>
      </c>
    </row>
    <row r="22" spans="1:16" ht="15" customHeight="1" x14ac:dyDescent="0.2">
      <c r="A22" s="111"/>
      <c r="B22" s="114"/>
      <c r="C22" s="84" t="s">
        <v>48</v>
      </c>
      <c r="D22" s="44">
        <v>780</v>
      </c>
      <c r="E22" s="53">
        <v>0.26351400000000003</v>
      </c>
      <c r="F22" s="44">
        <v>151048.466667</v>
      </c>
      <c r="G22" s="66">
        <v>5.5128000000000003E-2</v>
      </c>
      <c r="H22" s="43">
        <v>318</v>
      </c>
      <c r="I22" s="44">
        <v>154469.21383600001</v>
      </c>
      <c r="J22" s="74">
        <v>3.7735999999999999E-2</v>
      </c>
      <c r="K22" s="44">
        <v>462</v>
      </c>
      <c r="L22" s="44">
        <v>148693.92640699999</v>
      </c>
      <c r="M22" s="66">
        <v>6.7100000000000007E-2</v>
      </c>
      <c r="N22" s="43">
        <v>0</v>
      </c>
      <c r="O22" s="44">
        <v>0</v>
      </c>
      <c r="P22" s="74">
        <v>0</v>
      </c>
    </row>
    <row r="23" spans="1:16" ht="15" customHeight="1" x14ac:dyDescent="0.2">
      <c r="A23" s="111"/>
      <c r="B23" s="114"/>
      <c r="C23" s="84" t="s">
        <v>49</v>
      </c>
      <c r="D23" s="44">
        <v>609</v>
      </c>
      <c r="E23" s="53">
        <v>6.8651000000000004E-2</v>
      </c>
      <c r="F23" s="44">
        <v>152100.27421999999</v>
      </c>
      <c r="G23" s="66">
        <v>0.13464699999999999</v>
      </c>
      <c r="H23" s="43">
        <v>223</v>
      </c>
      <c r="I23" s="44">
        <v>154020.89686099999</v>
      </c>
      <c r="J23" s="74">
        <v>9.8655000000000007E-2</v>
      </c>
      <c r="K23" s="44">
        <v>386</v>
      </c>
      <c r="L23" s="44">
        <v>150990.69171000001</v>
      </c>
      <c r="M23" s="66">
        <v>0.15543999999999999</v>
      </c>
      <c r="N23" s="43">
        <v>0</v>
      </c>
      <c r="O23" s="44">
        <v>0</v>
      </c>
      <c r="P23" s="74">
        <v>0</v>
      </c>
    </row>
    <row r="24" spans="1:16" ht="15" customHeight="1" x14ac:dyDescent="0.2">
      <c r="A24" s="111"/>
      <c r="B24" s="114"/>
      <c r="C24" s="84" t="s">
        <v>50</v>
      </c>
      <c r="D24" s="44">
        <v>457</v>
      </c>
      <c r="E24" s="53">
        <v>3.4752999999999999E-2</v>
      </c>
      <c r="F24" s="44">
        <v>176875.26477000001</v>
      </c>
      <c r="G24" s="66">
        <v>0.28446399999999999</v>
      </c>
      <c r="H24" s="43">
        <v>149</v>
      </c>
      <c r="I24" s="44">
        <v>191043.758389</v>
      </c>
      <c r="J24" s="74">
        <v>0.33556999999999998</v>
      </c>
      <c r="K24" s="44">
        <v>308</v>
      </c>
      <c r="L24" s="44">
        <v>170021.02597399999</v>
      </c>
      <c r="M24" s="66">
        <v>0.25974000000000003</v>
      </c>
      <c r="N24" s="43">
        <v>0</v>
      </c>
      <c r="O24" s="44">
        <v>0</v>
      </c>
      <c r="P24" s="74">
        <v>0</v>
      </c>
    </row>
    <row r="25" spans="1:16" ht="15" customHeight="1" x14ac:dyDescent="0.2">
      <c r="A25" s="111"/>
      <c r="B25" s="114"/>
      <c r="C25" s="84" t="s">
        <v>51</v>
      </c>
      <c r="D25" s="44">
        <v>275</v>
      </c>
      <c r="E25" s="53">
        <v>2.1717E-2</v>
      </c>
      <c r="F25" s="44">
        <v>181279.272727</v>
      </c>
      <c r="G25" s="66">
        <v>0.276364</v>
      </c>
      <c r="H25" s="43">
        <v>82</v>
      </c>
      <c r="I25" s="44">
        <v>180179.56097600001</v>
      </c>
      <c r="J25" s="74">
        <v>0.29268300000000003</v>
      </c>
      <c r="K25" s="44">
        <v>193</v>
      </c>
      <c r="L25" s="44">
        <v>181746.50777200001</v>
      </c>
      <c r="M25" s="66">
        <v>0.26943</v>
      </c>
      <c r="N25" s="43">
        <v>0</v>
      </c>
      <c r="O25" s="44">
        <v>0</v>
      </c>
      <c r="P25" s="74">
        <v>0</v>
      </c>
    </row>
    <row r="26" spans="1:16" s="3" customFormat="1" ht="15" customHeight="1" x14ac:dyDescent="0.2">
      <c r="A26" s="111"/>
      <c r="B26" s="114"/>
      <c r="C26" s="84" t="s">
        <v>52</v>
      </c>
      <c r="D26" s="35">
        <v>217</v>
      </c>
      <c r="E26" s="55">
        <v>1.9875E-2</v>
      </c>
      <c r="F26" s="35">
        <v>193433.470046</v>
      </c>
      <c r="G26" s="68">
        <v>0.44239600000000001</v>
      </c>
      <c r="H26" s="43">
        <v>64</v>
      </c>
      <c r="I26" s="44">
        <v>187609.65625</v>
      </c>
      <c r="J26" s="74">
        <v>0.375</v>
      </c>
      <c r="K26" s="35">
        <v>153</v>
      </c>
      <c r="L26" s="35">
        <v>195869.575163</v>
      </c>
      <c r="M26" s="68">
        <v>0.47058800000000001</v>
      </c>
      <c r="N26" s="43">
        <v>0</v>
      </c>
      <c r="O26" s="44">
        <v>0</v>
      </c>
      <c r="P26" s="74">
        <v>0</v>
      </c>
    </row>
    <row r="27" spans="1:16" ht="15" customHeight="1" x14ac:dyDescent="0.2">
      <c r="A27" s="111"/>
      <c r="B27" s="114"/>
      <c r="C27" s="84" t="s">
        <v>53</v>
      </c>
      <c r="D27" s="44">
        <v>150</v>
      </c>
      <c r="E27" s="53">
        <v>1.5181999999999999E-2</v>
      </c>
      <c r="F27" s="44">
        <v>200615.8</v>
      </c>
      <c r="G27" s="66">
        <v>0.53333299999999995</v>
      </c>
      <c r="H27" s="43">
        <v>46</v>
      </c>
      <c r="I27" s="44">
        <v>204739.19565199999</v>
      </c>
      <c r="J27" s="74">
        <v>0.41304299999999999</v>
      </c>
      <c r="K27" s="44">
        <v>104</v>
      </c>
      <c r="L27" s="44">
        <v>198791.99038500001</v>
      </c>
      <c r="M27" s="66">
        <v>0.586538</v>
      </c>
      <c r="N27" s="43">
        <v>0</v>
      </c>
      <c r="O27" s="44">
        <v>0</v>
      </c>
      <c r="P27" s="74">
        <v>0</v>
      </c>
    </row>
    <row r="28" spans="1:16" ht="15" customHeight="1" x14ac:dyDescent="0.2">
      <c r="A28" s="111"/>
      <c r="B28" s="114"/>
      <c r="C28" s="84" t="s">
        <v>54</v>
      </c>
      <c r="D28" s="44">
        <v>47</v>
      </c>
      <c r="E28" s="53">
        <v>5.9800000000000001E-3</v>
      </c>
      <c r="F28" s="44">
        <v>206536.829787</v>
      </c>
      <c r="G28" s="66">
        <v>0.34042600000000001</v>
      </c>
      <c r="H28" s="43">
        <v>19</v>
      </c>
      <c r="I28" s="44">
        <v>198144.68421100001</v>
      </c>
      <c r="J28" s="74">
        <v>0.15789500000000001</v>
      </c>
      <c r="K28" s="44">
        <v>28</v>
      </c>
      <c r="L28" s="44">
        <v>212231.5</v>
      </c>
      <c r="M28" s="66">
        <v>0.46428599999999998</v>
      </c>
      <c r="N28" s="43">
        <v>0</v>
      </c>
      <c r="O28" s="44">
        <v>0</v>
      </c>
      <c r="P28" s="74">
        <v>0</v>
      </c>
    </row>
    <row r="29" spans="1:16" ht="15" customHeight="1" x14ac:dyDescent="0.2">
      <c r="A29" s="111"/>
      <c r="B29" s="114"/>
      <c r="C29" s="84" t="s">
        <v>55</v>
      </c>
      <c r="D29" s="44">
        <v>23</v>
      </c>
      <c r="E29" s="53">
        <v>3.5249999999999999E-3</v>
      </c>
      <c r="F29" s="44">
        <v>237442.60869600001</v>
      </c>
      <c r="G29" s="66">
        <v>0.34782600000000002</v>
      </c>
      <c r="H29" s="43">
        <v>9</v>
      </c>
      <c r="I29" s="44">
        <v>220572.33333299999</v>
      </c>
      <c r="J29" s="74">
        <v>0.111111</v>
      </c>
      <c r="K29" s="44">
        <v>14</v>
      </c>
      <c r="L29" s="44">
        <v>248287.785714</v>
      </c>
      <c r="M29" s="66">
        <v>0.5</v>
      </c>
      <c r="N29" s="43">
        <v>0</v>
      </c>
      <c r="O29" s="44">
        <v>0</v>
      </c>
      <c r="P29" s="74">
        <v>0</v>
      </c>
    </row>
    <row r="30" spans="1:16" s="3" customFormat="1" ht="15" customHeight="1" x14ac:dyDescent="0.2">
      <c r="A30" s="111"/>
      <c r="B30" s="114"/>
      <c r="C30" s="84" t="s">
        <v>56</v>
      </c>
      <c r="D30" s="35">
        <v>50</v>
      </c>
      <c r="E30" s="55">
        <v>4.2069999999999998E-3</v>
      </c>
      <c r="F30" s="35">
        <v>141350.35999999999</v>
      </c>
      <c r="G30" s="68">
        <v>0.06</v>
      </c>
      <c r="H30" s="43">
        <v>46</v>
      </c>
      <c r="I30" s="44">
        <v>134300.80434800001</v>
      </c>
      <c r="J30" s="74">
        <v>6.5216999999999997E-2</v>
      </c>
      <c r="K30" s="35">
        <v>4</v>
      </c>
      <c r="L30" s="35">
        <v>222420.25</v>
      </c>
      <c r="M30" s="68">
        <v>0</v>
      </c>
      <c r="N30" s="43">
        <v>0</v>
      </c>
      <c r="O30" s="44">
        <v>0</v>
      </c>
      <c r="P30" s="74">
        <v>0</v>
      </c>
    </row>
    <row r="31" spans="1:16" s="3" customFormat="1" ht="15" customHeight="1" x14ac:dyDescent="0.2">
      <c r="A31" s="112"/>
      <c r="B31" s="115"/>
      <c r="C31" s="85" t="s">
        <v>9</v>
      </c>
      <c r="D31" s="46">
        <v>2757</v>
      </c>
      <c r="E31" s="54">
        <v>3.2398999999999997E-2</v>
      </c>
      <c r="F31" s="46">
        <v>163832.15052600001</v>
      </c>
      <c r="G31" s="67">
        <v>0.19514000000000001</v>
      </c>
      <c r="H31" s="87">
        <v>1010</v>
      </c>
      <c r="I31" s="46">
        <v>164312.75049499999</v>
      </c>
      <c r="J31" s="75">
        <v>0.15940599999999999</v>
      </c>
      <c r="K31" s="46">
        <v>1747</v>
      </c>
      <c r="L31" s="46">
        <v>163554.29936999999</v>
      </c>
      <c r="M31" s="67">
        <v>0.21579899999999999</v>
      </c>
      <c r="N31" s="87">
        <v>0</v>
      </c>
      <c r="O31" s="46">
        <v>0</v>
      </c>
      <c r="P31" s="75">
        <v>0</v>
      </c>
    </row>
    <row r="32" spans="1:16" ht="15" customHeight="1" x14ac:dyDescent="0.2">
      <c r="A32" s="110">
        <v>3</v>
      </c>
      <c r="B32" s="113" t="s">
        <v>58</v>
      </c>
      <c r="C32" s="84" t="s">
        <v>46</v>
      </c>
      <c r="D32" s="44">
        <v>17</v>
      </c>
      <c r="E32" s="44">
        <v>0</v>
      </c>
      <c r="F32" s="44">
        <v>3644.9385320000001</v>
      </c>
      <c r="G32" s="66">
        <v>-0.54500000000000004</v>
      </c>
      <c r="H32" s="43">
        <v>8</v>
      </c>
      <c r="I32" s="44">
        <v>47795.957996999998</v>
      </c>
      <c r="J32" s="74">
        <v>-0.24615400000000001</v>
      </c>
      <c r="K32" s="44">
        <v>9</v>
      </c>
      <c r="L32" s="44">
        <v>-64963.081344999999</v>
      </c>
      <c r="M32" s="66">
        <v>-1</v>
      </c>
      <c r="N32" s="43">
        <v>0</v>
      </c>
      <c r="O32" s="44">
        <v>0</v>
      </c>
      <c r="P32" s="74">
        <v>0</v>
      </c>
    </row>
    <row r="33" spans="1:16" ht="15" customHeight="1" x14ac:dyDescent="0.2">
      <c r="A33" s="111"/>
      <c r="B33" s="114"/>
      <c r="C33" s="84" t="s">
        <v>47</v>
      </c>
      <c r="D33" s="44">
        <v>66</v>
      </c>
      <c r="E33" s="44">
        <v>0</v>
      </c>
      <c r="F33" s="44">
        <v>-27383.739067999999</v>
      </c>
      <c r="G33" s="66">
        <v>-0.19076799999999999</v>
      </c>
      <c r="H33" s="43">
        <v>25</v>
      </c>
      <c r="I33" s="44">
        <v>-30887.567139999999</v>
      </c>
      <c r="J33" s="74">
        <v>-0.28810999999999998</v>
      </c>
      <c r="K33" s="44">
        <v>41</v>
      </c>
      <c r="L33" s="44">
        <v>-26160.268499000002</v>
      </c>
      <c r="M33" s="66">
        <v>-0.15461800000000001</v>
      </c>
      <c r="N33" s="43">
        <v>0</v>
      </c>
      <c r="O33" s="44">
        <v>0</v>
      </c>
      <c r="P33" s="74">
        <v>0</v>
      </c>
    </row>
    <row r="34" spans="1:16" ht="15" customHeight="1" x14ac:dyDescent="0.2">
      <c r="A34" s="111"/>
      <c r="B34" s="114"/>
      <c r="C34" s="84" t="s">
        <v>48</v>
      </c>
      <c r="D34" s="44">
        <v>266</v>
      </c>
      <c r="E34" s="44">
        <v>0</v>
      </c>
      <c r="F34" s="44">
        <v>4875.7334769999998</v>
      </c>
      <c r="G34" s="66">
        <v>-4.7985E-2</v>
      </c>
      <c r="H34" s="43">
        <v>152</v>
      </c>
      <c r="I34" s="44">
        <v>-3169.2697280000002</v>
      </c>
      <c r="J34" s="74">
        <v>-0.15503500000000001</v>
      </c>
      <c r="K34" s="44">
        <v>114</v>
      </c>
      <c r="L34" s="44">
        <v>7990.4879369999999</v>
      </c>
      <c r="M34" s="66">
        <v>6.7549999999999997E-3</v>
      </c>
      <c r="N34" s="43">
        <v>0</v>
      </c>
      <c r="O34" s="44">
        <v>0</v>
      </c>
      <c r="P34" s="74">
        <v>0</v>
      </c>
    </row>
    <row r="35" spans="1:16" ht="15" customHeight="1" x14ac:dyDescent="0.2">
      <c r="A35" s="111"/>
      <c r="B35" s="114"/>
      <c r="C35" s="84" t="s">
        <v>49</v>
      </c>
      <c r="D35" s="44">
        <v>-719</v>
      </c>
      <c r="E35" s="44">
        <v>0</v>
      </c>
      <c r="F35" s="44">
        <v>-7920.6294360000002</v>
      </c>
      <c r="G35" s="66">
        <v>-9.2009999999999995E-2</v>
      </c>
      <c r="H35" s="43">
        <v>-236</v>
      </c>
      <c r="I35" s="44">
        <v>-19827.174657</v>
      </c>
      <c r="J35" s="74">
        <v>-0.278252</v>
      </c>
      <c r="K35" s="44">
        <v>-483</v>
      </c>
      <c r="L35" s="44">
        <v>-1726.794169</v>
      </c>
      <c r="M35" s="66">
        <v>8.1449999999999995E-3</v>
      </c>
      <c r="N35" s="43">
        <v>0</v>
      </c>
      <c r="O35" s="44">
        <v>0</v>
      </c>
      <c r="P35" s="74">
        <v>0</v>
      </c>
    </row>
    <row r="36" spans="1:16" ht="15" customHeight="1" x14ac:dyDescent="0.2">
      <c r="A36" s="111"/>
      <c r="B36" s="114"/>
      <c r="C36" s="84" t="s">
        <v>50</v>
      </c>
      <c r="D36" s="44">
        <v>-1020</v>
      </c>
      <c r="E36" s="44">
        <v>0</v>
      </c>
      <c r="F36" s="44">
        <v>-1783.647541</v>
      </c>
      <c r="G36" s="66">
        <v>-6.1508E-2</v>
      </c>
      <c r="H36" s="43">
        <v>-359</v>
      </c>
      <c r="I36" s="44">
        <v>3247.8338020000001</v>
      </c>
      <c r="J36" s="74">
        <v>-0.16246099999999999</v>
      </c>
      <c r="K36" s="44">
        <v>-661</v>
      </c>
      <c r="L36" s="44">
        <v>-3847.7911509999999</v>
      </c>
      <c r="M36" s="66">
        <v>-6.5139999999999998E-3</v>
      </c>
      <c r="N36" s="43">
        <v>0</v>
      </c>
      <c r="O36" s="44">
        <v>0</v>
      </c>
      <c r="P36" s="74">
        <v>0</v>
      </c>
    </row>
    <row r="37" spans="1:16" ht="15" customHeight="1" x14ac:dyDescent="0.2">
      <c r="A37" s="111"/>
      <c r="B37" s="114"/>
      <c r="C37" s="84" t="s">
        <v>51</v>
      </c>
      <c r="D37" s="44">
        <v>-1020</v>
      </c>
      <c r="E37" s="44">
        <v>0</v>
      </c>
      <c r="F37" s="44">
        <v>-21820.81956</v>
      </c>
      <c r="G37" s="66">
        <v>-0.31282599999999999</v>
      </c>
      <c r="H37" s="43">
        <v>-300</v>
      </c>
      <c r="I37" s="44">
        <v>-33665.326252999999</v>
      </c>
      <c r="J37" s="74">
        <v>-0.39841700000000002</v>
      </c>
      <c r="K37" s="44">
        <v>-720</v>
      </c>
      <c r="L37" s="44">
        <v>-16857.952895999999</v>
      </c>
      <c r="M37" s="66">
        <v>-0.27711999999999998</v>
      </c>
      <c r="N37" s="43">
        <v>0</v>
      </c>
      <c r="O37" s="44">
        <v>0</v>
      </c>
      <c r="P37" s="74">
        <v>0</v>
      </c>
    </row>
    <row r="38" spans="1:16" s="3" customFormat="1" ht="15" customHeight="1" x14ac:dyDescent="0.2">
      <c r="A38" s="111"/>
      <c r="B38" s="114"/>
      <c r="C38" s="84" t="s">
        <v>52</v>
      </c>
      <c r="D38" s="35">
        <v>-662</v>
      </c>
      <c r="E38" s="35">
        <v>0</v>
      </c>
      <c r="F38" s="35">
        <v>-12188.982022</v>
      </c>
      <c r="G38" s="68">
        <v>-0.212894</v>
      </c>
      <c r="H38" s="43">
        <v>-203</v>
      </c>
      <c r="I38" s="44">
        <v>-11347.424773999999</v>
      </c>
      <c r="J38" s="74">
        <v>-0.20177899999999999</v>
      </c>
      <c r="K38" s="35">
        <v>-459</v>
      </c>
      <c r="L38" s="35">
        <v>-12660.80839</v>
      </c>
      <c r="M38" s="68">
        <v>-0.21895400000000001</v>
      </c>
      <c r="N38" s="43">
        <v>0</v>
      </c>
      <c r="O38" s="44">
        <v>0</v>
      </c>
      <c r="P38" s="74">
        <v>0</v>
      </c>
    </row>
    <row r="39" spans="1:16" ht="15" customHeight="1" x14ac:dyDescent="0.2">
      <c r="A39" s="111"/>
      <c r="B39" s="114"/>
      <c r="C39" s="84" t="s">
        <v>53</v>
      </c>
      <c r="D39" s="44">
        <v>-565</v>
      </c>
      <c r="E39" s="44">
        <v>0</v>
      </c>
      <c r="F39" s="44">
        <v>-16953.004604999998</v>
      </c>
      <c r="G39" s="66">
        <v>-0.25967400000000002</v>
      </c>
      <c r="H39" s="43">
        <v>-149</v>
      </c>
      <c r="I39" s="44">
        <v>-4654.0594019999999</v>
      </c>
      <c r="J39" s="74">
        <v>-0.27926400000000001</v>
      </c>
      <c r="K39" s="44">
        <v>-416</v>
      </c>
      <c r="L39" s="44">
        <v>-21842.645302000001</v>
      </c>
      <c r="M39" s="66">
        <v>-0.244231</v>
      </c>
      <c r="N39" s="43">
        <v>0</v>
      </c>
      <c r="O39" s="44">
        <v>0</v>
      </c>
      <c r="P39" s="74">
        <v>0</v>
      </c>
    </row>
    <row r="40" spans="1:16" ht="15" customHeight="1" x14ac:dyDescent="0.2">
      <c r="A40" s="111"/>
      <c r="B40" s="114"/>
      <c r="C40" s="84" t="s">
        <v>54</v>
      </c>
      <c r="D40" s="44">
        <v>-567</v>
      </c>
      <c r="E40" s="44">
        <v>0</v>
      </c>
      <c r="F40" s="44">
        <v>-17694.040392999999</v>
      </c>
      <c r="G40" s="66">
        <v>-0.41527500000000001</v>
      </c>
      <c r="H40" s="43">
        <v>-177</v>
      </c>
      <c r="I40" s="44">
        <v>-4456.9543089999997</v>
      </c>
      <c r="J40" s="74">
        <v>-0.32679900000000001</v>
      </c>
      <c r="K40" s="44">
        <v>-390</v>
      </c>
      <c r="L40" s="44">
        <v>-22141.306557</v>
      </c>
      <c r="M40" s="66">
        <v>-0.418489</v>
      </c>
      <c r="N40" s="43">
        <v>0</v>
      </c>
      <c r="O40" s="44">
        <v>0</v>
      </c>
      <c r="P40" s="74">
        <v>0</v>
      </c>
    </row>
    <row r="41" spans="1:16" ht="15" customHeight="1" x14ac:dyDescent="0.2">
      <c r="A41" s="111"/>
      <c r="B41" s="114"/>
      <c r="C41" s="84" t="s">
        <v>55</v>
      </c>
      <c r="D41" s="44">
        <v>-507</v>
      </c>
      <c r="E41" s="44">
        <v>0</v>
      </c>
      <c r="F41" s="44">
        <v>12840.09798</v>
      </c>
      <c r="G41" s="66">
        <v>-0.21443799999999999</v>
      </c>
      <c r="H41" s="43">
        <v>-180</v>
      </c>
      <c r="I41" s="44">
        <v>20921.220691999999</v>
      </c>
      <c r="J41" s="74">
        <v>-0.11640200000000001</v>
      </c>
      <c r="K41" s="44">
        <v>-327</v>
      </c>
      <c r="L41" s="44">
        <v>9855.9077379999999</v>
      </c>
      <c r="M41" s="66">
        <v>-0.24780099999999999</v>
      </c>
      <c r="N41" s="43">
        <v>0</v>
      </c>
      <c r="O41" s="44">
        <v>0</v>
      </c>
      <c r="P41" s="74">
        <v>0</v>
      </c>
    </row>
    <row r="42" spans="1:16" s="3" customFormat="1" ht="15" customHeight="1" x14ac:dyDescent="0.2">
      <c r="A42" s="111"/>
      <c r="B42" s="114"/>
      <c r="C42" s="84" t="s">
        <v>56</v>
      </c>
      <c r="D42" s="35">
        <v>-737</v>
      </c>
      <c r="E42" s="35">
        <v>0</v>
      </c>
      <c r="F42" s="35">
        <v>-84666.357787999994</v>
      </c>
      <c r="G42" s="68">
        <v>-0.328818</v>
      </c>
      <c r="H42" s="43">
        <v>-224</v>
      </c>
      <c r="I42" s="44">
        <v>-48422.122554000001</v>
      </c>
      <c r="J42" s="74">
        <v>2.0773E-2</v>
      </c>
      <c r="K42" s="35">
        <v>-513</v>
      </c>
      <c r="L42" s="35">
        <v>-26206.377922</v>
      </c>
      <c r="M42" s="68">
        <v>-0.56866499999999998</v>
      </c>
      <c r="N42" s="43">
        <v>0</v>
      </c>
      <c r="O42" s="44">
        <v>0</v>
      </c>
      <c r="P42" s="74">
        <v>0</v>
      </c>
    </row>
    <row r="43" spans="1:16" s="3" customFormat="1" ht="15" customHeight="1" x14ac:dyDescent="0.2">
      <c r="A43" s="112"/>
      <c r="B43" s="115"/>
      <c r="C43" s="85" t="s">
        <v>9</v>
      </c>
      <c r="D43" s="46">
        <v>-5448</v>
      </c>
      <c r="E43" s="46">
        <v>0</v>
      </c>
      <c r="F43" s="46">
        <v>-30476.439320000001</v>
      </c>
      <c r="G43" s="67">
        <v>-0.27481800000000001</v>
      </c>
      <c r="H43" s="87">
        <v>-1643</v>
      </c>
      <c r="I43" s="46">
        <v>-26541.033856999999</v>
      </c>
      <c r="J43" s="75">
        <v>-0.28084999999999999</v>
      </c>
      <c r="K43" s="46">
        <v>-3805</v>
      </c>
      <c r="L43" s="46">
        <v>-32405.154845000001</v>
      </c>
      <c r="M43" s="67">
        <v>-0.26835100000000001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3</v>
      </c>
      <c r="E45" s="53">
        <v>1.0067E-2</v>
      </c>
      <c r="F45" s="44">
        <v>142862.33333299999</v>
      </c>
      <c r="G45" s="66">
        <v>0</v>
      </c>
      <c r="H45" s="43">
        <v>1</v>
      </c>
      <c r="I45" s="44">
        <v>101488</v>
      </c>
      <c r="J45" s="74">
        <v>0</v>
      </c>
      <c r="K45" s="44">
        <v>2</v>
      </c>
      <c r="L45" s="44">
        <v>163549.5</v>
      </c>
      <c r="M45" s="66">
        <v>0</v>
      </c>
      <c r="N45" s="43">
        <v>0</v>
      </c>
      <c r="O45" s="44">
        <v>0</v>
      </c>
      <c r="P45" s="74">
        <v>0</v>
      </c>
    </row>
    <row r="46" spans="1:16" ht="15" customHeight="1" x14ac:dyDescent="0.2">
      <c r="A46" s="111"/>
      <c r="B46" s="114"/>
      <c r="C46" s="84" t="s">
        <v>48</v>
      </c>
      <c r="D46" s="44">
        <v>144</v>
      </c>
      <c r="E46" s="53">
        <v>4.8648999999999998E-2</v>
      </c>
      <c r="F46" s="44">
        <v>163683.9375</v>
      </c>
      <c r="G46" s="66">
        <v>9.7222000000000003E-2</v>
      </c>
      <c r="H46" s="43">
        <v>35</v>
      </c>
      <c r="I46" s="44">
        <v>164622.79999999999</v>
      </c>
      <c r="J46" s="74">
        <v>8.5713999999999999E-2</v>
      </c>
      <c r="K46" s="44">
        <v>109</v>
      </c>
      <c r="L46" s="44">
        <v>163382.46789</v>
      </c>
      <c r="M46" s="66">
        <v>0.10091700000000001</v>
      </c>
      <c r="N46" s="43">
        <v>0</v>
      </c>
      <c r="O46" s="44">
        <v>0</v>
      </c>
      <c r="P46" s="74">
        <v>0</v>
      </c>
    </row>
    <row r="47" spans="1:16" ht="15" customHeight="1" x14ac:dyDescent="0.2">
      <c r="A47" s="111"/>
      <c r="B47" s="114"/>
      <c r="C47" s="84" t="s">
        <v>49</v>
      </c>
      <c r="D47" s="44">
        <v>570</v>
      </c>
      <c r="E47" s="53">
        <v>6.4254000000000006E-2</v>
      </c>
      <c r="F47" s="44">
        <v>184608.17017500001</v>
      </c>
      <c r="G47" s="66">
        <v>0.23333300000000001</v>
      </c>
      <c r="H47" s="43">
        <v>163</v>
      </c>
      <c r="I47" s="44">
        <v>191090.582822</v>
      </c>
      <c r="J47" s="74">
        <v>0.26993899999999998</v>
      </c>
      <c r="K47" s="44">
        <v>407</v>
      </c>
      <c r="L47" s="44">
        <v>182012.01965599999</v>
      </c>
      <c r="M47" s="66">
        <v>0.21867300000000001</v>
      </c>
      <c r="N47" s="43">
        <v>0</v>
      </c>
      <c r="O47" s="44">
        <v>0</v>
      </c>
      <c r="P47" s="74">
        <v>0</v>
      </c>
    </row>
    <row r="48" spans="1:16" ht="15" customHeight="1" x14ac:dyDescent="0.2">
      <c r="A48" s="111"/>
      <c r="B48" s="114"/>
      <c r="C48" s="84" t="s">
        <v>50</v>
      </c>
      <c r="D48" s="44">
        <v>706</v>
      </c>
      <c r="E48" s="53">
        <v>5.3688E-2</v>
      </c>
      <c r="F48" s="44">
        <v>203706.93909299999</v>
      </c>
      <c r="G48" s="66">
        <v>0.43201099999999998</v>
      </c>
      <c r="H48" s="43">
        <v>159</v>
      </c>
      <c r="I48" s="44">
        <v>209108.47169800001</v>
      </c>
      <c r="J48" s="74">
        <v>0.58490600000000004</v>
      </c>
      <c r="K48" s="44">
        <v>547</v>
      </c>
      <c r="L48" s="44">
        <v>202136.84095099999</v>
      </c>
      <c r="M48" s="66">
        <v>0.387569</v>
      </c>
      <c r="N48" s="43">
        <v>0</v>
      </c>
      <c r="O48" s="44">
        <v>0</v>
      </c>
      <c r="P48" s="74">
        <v>0</v>
      </c>
    </row>
    <row r="49" spans="1:16" ht="15" customHeight="1" x14ac:dyDescent="0.2">
      <c r="A49" s="111"/>
      <c r="B49" s="114"/>
      <c r="C49" s="84" t="s">
        <v>51</v>
      </c>
      <c r="D49" s="44">
        <v>577</v>
      </c>
      <c r="E49" s="53">
        <v>4.5566000000000002E-2</v>
      </c>
      <c r="F49" s="44">
        <v>214502.57539000001</v>
      </c>
      <c r="G49" s="66">
        <v>0.570191</v>
      </c>
      <c r="H49" s="43">
        <v>149</v>
      </c>
      <c r="I49" s="44">
        <v>215035.05369100001</v>
      </c>
      <c r="J49" s="74">
        <v>0.610738</v>
      </c>
      <c r="K49" s="44">
        <v>428</v>
      </c>
      <c r="L49" s="44">
        <v>214317.20327100001</v>
      </c>
      <c r="M49" s="66">
        <v>0.55607499999999999</v>
      </c>
      <c r="N49" s="43">
        <v>0</v>
      </c>
      <c r="O49" s="44">
        <v>0</v>
      </c>
      <c r="P49" s="74">
        <v>0</v>
      </c>
    </row>
    <row r="50" spans="1:16" s="3" customFormat="1" ht="15" customHeight="1" x14ac:dyDescent="0.2">
      <c r="A50" s="111"/>
      <c r="B50" s="114"/>
      <c r="C50" s="84" t="s">
        <v>52</v>
      </c>
      <c r="D50" s="35">
        <v>358</v>
      </c>
      <c r="E50" s="55">
        <v>3.279E-2</v>
      </c>
      <c r="F50" s="35">
        <v>226957.48044700001</v>
      </c>
      <c r="G50" s="68">
        <v>0.73463699999999998</v>
      </c>
      <c r="H50" s="43">
        <v>78</v>
      </c>
      <c r="I50" s="44">
        <v>226034.52564099999</v>
      </c>
      <c r="J50" s="74">
        <v>0.66666700000000001</v>
      </c>
      <c r="K50" s="35">
        <v>280</v>
      </c>
      <c r="L50" s="35">
        <v>227214.589286</v>
      </c>
      <c r="M50" s="68">
        <v>0.75357099999999999</v>
      </c>
      <c r="N50" s="43">
        <v>0</v>
      </c>
      <c r="O50" s="44">
        <v>0</v>
      </c>
      <c r="P50" s="74">
        <v>0</v>
      </c>
    </row>
    <row r="51" spans="1:16" ht="15" customHeight="1" x14ac:dyDescent="0.2">
      <c r="A51" s="111"/>
      <c r="B51" s="114"/>
      <c r="C51" s="84" t="s">
        <v>53</v>
      </c>
      <c r="D51" s="44">
        <v>246</v>
      </c>
      <c r="E51" s="53">
        <v>2.4899000000000001E-2</v>
      </c>
      <c r="F51" s="44">
        <v>242384.26422800001</v>
      </c>
      <c r="G51" s="66">
        <v>0.76422800000000002</v>
      </c>
      <c r="H51" s="43">
        <v>76</v>
      </c>
      <c r="I51" s="44">
        <v>228341.828947</v>
      </c>
      <c r="J51" s="74">
        <v>0.59210499999999999</v>
      </c>
      <c r="K51" s="44">
        <v>170</v>
      </c>
      <c r="L51" s="44">
        <v>248662.05882400001</v>
      </c>
      <c r="M51" s="66">
        <v>0.84117600000000003</v>
      </c>
      <c r="N51" s="43">
        <v>0</v>
      </c>
      <c r="O51" s="44">
        <v>0</v>
      </c>
      <c r="P51" s="74">
        <v>0</v>
      </c>
    </row>
    <row r="52" spans="1:16" ht="15" customHeight="1" x14ac:dyDescent="0.2">
      <c r="A52" s="111"/>
      <c r="B52" s="114"/>
      <c r="C52" s="84" t="s">
        <v>54</v>
      </c>
      <c r="D52" s="44">
        <v>95</v>
      </c>
      <c r="E52" s="53">
        <v>1.2088E-2</v>
      </c>
      <c r="F52" s="44">
        <v>260332.33684199999</v>
      </c>
      <c r="G52" s="66">
        <v>0.74736800000000003</v>
      </c>
      <c r="H52" s="43">
        <v>31</v>
      </c>
      <c r="I52" s="44">
        <v>228834.258065</v>
      </c>
      <c r="J52" s="74">
        <v>0.51612899999999995</v>
      </c>
      <c r="K52" s="44">
        <v>64</v>
      </c>
      <c r="L52" s="44">
        <v>275589.21875</v>
      </c>
      <c r="M52" s="66">
        <v>0.859375</v>
      </c>
      <c r="N52" s="43">
        <v>0</v>
      </c>
      <c r="O52" s="44">
        <v>0</v>
      </c>
      <c r="P52" s="74">
        <v>0</v>
      </c>
    </row>
    <row r="53" spans="1:16" ht="15" customHeight="1" x14ac:dyDescent="0.2">
      <c r="A53" s="111"/>
      <c r="B53" s="114"/>
      <c r="C53" s="84" t="s">
        <v>55</v>
      </c>
      <c r="D53" s="44">
        <v>28</v>
      </c>
      <c r="E53" s="53">
        <v>4.2909999999999997E-3</v>
      </c>
      <c r="F53" s="44">
        <v>239110.785714</v>
      </c>
      <c r="G53" s="66">
        <v>0.46428599999999998</v>
      </c>
      <c r="H53" s="43">
        <v>11</v>
      </c>
      <c r="I53" s="44">
        <v>216812</v>
      </c>
      <c r="J53" s="74">
        <v>0.18181800000000001</v>
      </c>
      <c r="K53" s="44">
        <v>17</v>
      </c>
      <c r="L53" s="44">
        <v>253539.411765</v>
      </c>
      <c r="M53" s="66">
        <v>0.64705900000000005</v>
      </c>
      <c r="N53" s="43">
        <v>0</v>
      </c>
      <c r="O53" s="44">
        <v>0</v>
      </c>
      <c r="P53" s="74">
        <v>0</v>
      </c>
    </row>
    <row r="54" spans="1:16" s="3" customFormat="1" ht="15" customHeight="1" x14ac:dyDescent="0.2">
      <c r="A54" s="111"/>
      <c r="B54" s="114"/>
      <c r="C54" s="84" t="s">
        <v>56</v>
      </c>
      <c r="D54" s="35">
        <v>4</v>
      </c>
      <c r="E54" s="55">
        <v>3.3700000000000001E-4</v>
      </c>
      <c r="F54" s="35">
        <v>415890.75</v>
      </c>
      <c r="G54" s="68">
        <v>1.5</v>
      </c>
      <c r="H54" s="43">
        <v>0</v>
      </c>
      <c r="I54" s="44">
        <v>0</v>
      </c>
      <c r="J54" s="74">
        <v>0</v>
      </c>
      <c r="K54" s="35">
        <v>4</v>
      </c>
      <c r="L54" s="35">
        <v>415890.75</v>
      </c>
      <c r="M54" s="68">
        <v>1.5</v>
      </c>
      <c r="N54" s="43">
        <v>0</v>
      </c>
      <c r="O54" s="44">
        <v>0</v>
      </c>
      <c r="P54" s="74">
        <v>0</v>
      </c>
    </row>
    <row r="55" spans="1:16" s="3" customFormat="1" ht="15" customHeight="1" x14ac:dyDescent="0.2">
      <c r="A55" s="112"/>
      <c r="B55" s="115"/>
      <c r="C55" s="85" t="s">
        <v>9</v>
      </c>
      <c r="D55" s="46">
        <v>2731</v>
      </c>
      <c r="E55" s="54">
        <v>3.2093999999999998E-2</v>
      </c>
      <c r="F55" s="46">
        <v>208999.76565399999</v>
      </c>
      <c r="G55" s="67">
        <v>0.484072</v>
      </c>
      <c r="H55" s="87">
        <v>703</v>
      </c>
      <c r="I55" s="46">
        <v>208766.69558999999</v>
      </c>
      <c r="J55" s="75">
        <v>0.492176</v>
      </c>
      <c r="K55" s="46">
        <v>2028</v>
      </c>
      <c r="L55" s="46">
        <v>209080.55867900001</v>
      </c>
      <c r="M55" s="67">
        <v>0.48126200000000002</v>
      </c>
      <c r="N55" s="87">
        <v>0</v>
      </c>
      <c r="O55" s="46">
        <v>0</v>
      </c>
      <c r="P55" s="75">
        <v>0</v>
      </c>
    </row>
    <row r="56" spans="1:16" ht="15" customHeight="1" x14ac:dyDescent="0.2">
      <c r="A56" s="110">
        <v>5</v>
      </c>
      <c r="B56" s="113" t="s">
        <v>60</v>
      </c>
      <c r="C56" s="84" t="s">
        <v>46</v>
      </c>
      <c r="D56" s="44">
        <v>85</v>
      </c>
      <c r="E56" s="53">
        <v>1</v>
      </c>
      <c r="F56" s="44">
        <v>68822.870588000005</v>
      </c>
      <c r="G56" s="66">
        <v>0.117647</v>
      </c>
      <c r="H56" s="43">
        <v>44</v>
      </c>
      <c r="I56" s="44">
        <v>71211.590909000006</v>
      </c>
      <c r="J56" s="74">
        <v>9.0909000000000004E-2</v>
      </c>
      <c r="K56" s="44">
        <v>41</v>
      </c>
      <c r="L56" s="44">
        <v>66259.365854000003</v>
      </c>
      <c r="M56" s="66">
        <v>0.146341</v>
      </c>
      <c r="N56" s="43">
        <v>0</v>
      </c>
      <c r="O56" s="44">
        <v>0</v>
      </c>
      <c r="P56" s="74">
        <v>0</v>
      </c>
    </row>
    <row r="57" spans="1:16" ht="15" customHeight="1" x14ac:dyDescent="0.2">
      <c r="A57" s="111"/>
      <c r="B57" s="114"/>
      <c r="C57" s="84" t="s">
        <v>47</v>
      </c>
      <c r="D57" s="44">
        <v>298</v>
      </c>
      <c r="E57" s="53">
        <v>1</v>
      </c>
      <c r="F57" s="44">
        <v>119437.338926</v>
      </c>
      <c r="G57" s="66">
        <v>5.7047E-2</v>
      </c>
      <c r="H57" s="43">
        <v>109</v>
      </c>
      <c r="I57" s="44">
        <v>118101.80733900001</v>
      </c>
      <c r="J57" s="74">
        <v>7.3394000000000001E-2</v>
      </c>
      <c r="K57" s="44">
        <v>189</v>
      </c>
      <c r="L57" s="44">
        <v>120207.56613799999</v>
      </c>
      <c r="M57" s="66">
        <v>4.7619000000000002E-2</v>
      </c>
      <c r="N57" s="43">
        <v>0</v>
      </c>
      <c r="O57" s="44">
        <v>0</v>
      </c>
      <c r="P57" s="74">
        <v>0</v>
      </c>
    </row>
    <row r="58" spans="1:16" ht="15" customHeight="1" x14ac:dyDescent="0.2">
      <c r="A58" s="111"/>
      <c r="B58" s="114"/>
      <c r="C58" s="84" t="s">
        <v>48</v>
      </c>
      <c r="D58" s="44">
        <v>2960</v>
      </c>
      <c r="E58" s="53">
        <v>1</v>
      </c>
      <c r="F58" s="44">
        <v>158814.67837800001</v>
      </c>
      <c r="G58" s="66">
        <v>7.6013999999999998E-2</v>
      </c>
      <c r="H58" s="43">
        <v>1236</v>
      </c>
      <c r="I58" s="44">
        <v>161950.68122999999</v>
      </c>
      <c r="J58" s="74">
        <v>8.4141999999999995E-2</v>
      </c>
      <c r="K58" s="44">
        <v>1724</v>
      </c>
      <c r="L58" s="44">
        <v>156566.360789</v>
      </c>
      <c r="M58" s="66">
        <v>7.0185999999999998E-2</v>
      </c>
      <c r="N58" s="43">
        <v>0</v>
      </c>
      <c r="O58" s="44">
        <v>0</v>
      </c>
      <c r="P58" s="74">
        <v>0</v>
      </c>
    </row>
    <row r="59" spans="1:16" ht="15" customHeight="1" x14ac:dyDescent="0.2">
      <c r="A59" s="111"/>
      <c r="B59" s="114"/>
      <c r="C59" s="84" t="s">
        <v>49</v>
      </c>
      <c r="D59" s="44">
        <v>8871</v>
      </c>
      <c r="E59" s="53">
        <v>1</v>
      </c>
      <c r="F59" s="44">
        <v>176633.261188</v>
      </c>
      <c r="G59" s="66">
        <v>0.20538799999999999</v>
      </c>
      <c r="H59" s="43">
        <v>3531</v>
      </c>
      <c r="I59" s="44">
        <v>180492.89238199999</v>
      </c>
      <c r="J59" s="74">
        <v>0.26706299999999999</v>
      </c>
      <c r="K59" s="44">
        <v>5340</v>
      </c>
      <c r="L59" s="44">
        <v>174081.13427000001</v>
      </c>
      <c r="M59" s="66">
        <v>0.164607</v>
      </c>
      <c r="N59" s="43">
        <v>0</v>
      </c>
      <c r="O59" s="44">
        <v>0</v>
      </c>
      <c r="P59" s="74">
        <v>0</v>
      </c>
    </row>
    <row r="60" spans="1:16" ht="15" customHeight="1" x14ac:dyDescent="0.2">
      <c r="A60" s="111"/>
      <c r="B60" s="114"/>
      <c r="C60" s="84" t="s">
        <v>50</v>
      </c>
      <c r="D60" s="44">
        <v>13150</v>
      </c>
      <c r="E60" s="53">
        <v>1</v>
      </c>
      <c r="F60" s="44">
        <v>200804.79072200001</v>
      </c>
      <c r="G60" s="66">
        <v>0.441521</v>
      </c>
      <c r="H60" s="43">
        <v>5102</v>
      </c>
      <c r="I60" s="44">
        <v>207675.50039199999</v>
      </c>
      <c r="J60" s="74">
        <v>0.54586400000000002</v>
      </c>
      <c r="K60" s="44">
        <v>8048</v>
      </c>
      <c r="L60" s="44">
        <v>196449.12959699999</v>
      </c>
      <c r="M60" s="66">
        <v>0.37537300000000001</v>
      </c>
      <c r="N60" s="43">
        <v>0</v>
      </c>
      <c r="O60" s="44">
        <v>0</v>
      </c>
      <c r="P60" s="74">
        <v>0</v>
      </c>
    </row>
    <row r="61" spans="1:16" ht="15" customHeight="1" x14ac:dyDescent="0.2">
      <c r="A61" s="111"/>
      <c r="B61" s="114"/>
      <c r="C61" s="84" t="s">
        <v>51</v>
      </c>
      <c r="D61" s="44">
        <v>12663</v>
      </c>
      <c r="E61" s="53">
        <v>1</v>
      </c>
      <c r="F61" s="44">
        <v>225843.78346400001</v>
      </c>
      <c r="G61" s="66">
        <v>0.693438</v>
      </c>
      <c r="H61" s="43">
        <v>4879</v>
      </c>
      <c r="I61" s="44">
        <v>228111.198401</v>
      </c>
      <c r="J61" s="74">
        <v>0.71121100000000004</v>
      </c>
      <c r="K61" s="44">
        <v>7784</v>
      </c>
      <c r="L61" s="44">
        <v>224422.571043</v>
      </c>
      <c r="M61" s="66">
        <v>0.68229700000000004</v>
      </c>
      <c r="N61" s="43">
        <v>0</v>
      </c>
      <c r="O61" s="44">
        <v>0</v>
      </c>
      <c r="P61" s="74">
        <v>0</v>
      </c>
    </row>
    <row r="62" spans="1:16" s="3" customFormat="1" ht="15" customHeight="1" x14ac:dyDescent="0.2">
      <c r="A62" s="111"/>
      <c r="B62" s="114"/>
      <c r="C62" s="84" t="s">
        <v>52</v>
      </c>
      <c r="D62" s="35">
        <v>10918</v>
      </c>
      <c r="E62" s="55">
        <v>1</v>
      </c>
      <c r="F62" s="35">
        <v>240091.68061899999</v>
      </c>
      <c r="G62" s="68">
        <v>0.88917400000000002</v>
      </c>
      <c r="H62" s="43">
        <v>4223</v>
      </c>
      <c r="I62" s="44">
        <v>229461.63840900001</v>
      </c>
      <c r="J62" s="74">
        <v>0.73289099999999996</v>
      </c>
      <c r="K62" s="35">
        <v>6695</v>
      </c>
      <c r="L62" s="35">
        <v>246796.78416700001</v>
      </c>
      <c r="M62" s="68">
        <v>0.98775199999999996</v>
      </c>
      <c r="N62" s="43">
        <v>0</v>
      </c>
      <c r="O62" s="44">
        <v>0</v>
      </c>
      <c r="P62" s="74">
        <v>0</v>
      </c>
    </row>
    <row r="63" spans="1:16" ht="15" customHeight="1" x14ac:dyDescent="0.2">
      <c r="A63" s="111"/>
      <c r="B63" s="114"/>
      <c r="C63" s="84" t="s">
        <v>53</v>
      </c>
      <c r="D63" s="44">
        <v>9880</v>
      </c>
      <c r="E63" s="53">
        <v>1</v>
      </c>
      <c r="F63" s="44">
        <v>245091.960223</v>
      </c>
      <c r="G63" s="66">
        <v>0.92105300000000001</v>
      </c>
      <c r="H63" s="43">
        <v>3933</v>
      </c>
      <c r="I63" s="44">
        <v>229574.88278700001</v>
      </c>
      <c r="J63" s="74">
        <v>0.67632899999999996</v>
      </c>
      <c r="K63" s="44">
        <v>5947</v>
      </c>
      <c r="L63" s="44">
        <v>255354.052968</v>
      </c>
      <c r="M63" s="66">
        <v>1.0828990000000001</v>
      </c>
      <c r="N63" s="43">
        <v>0</v>
      </c>
      <c r="O63" s="44">
        <v>0</v>
      </c>
      <c r="P63" s="74">
        <v>0</v>
      </c>
    </row>
    <row r="64" spans="1:16" ht="15" customHeight="1" x14ac:dyDescent="0.2">
      <c r="A64" s="111"/>
      <c r="B64" s="114"/>
      <c r="C64" s="84" t="s">
        <v>54</v>
      </c>
      <c r="D64" s="44">
        <v>7859</v>
      </c>
      <c r="E64" s="53">
        <v>1</v>
      </c>
      <c r="F64" s="44">
        <v>245101.71090500001</v>
      </c>
      <c r="G64" s="66">
        <v>0.85341599999999995</v>
      </c>
      <c r="H64" s="43">
        <v>3053</v>
      </c>
      <c r="I64" s="44">
        <v>219568.57386199999</v>
      </c>
      <c r="J64" s="74">
        <v>0.49426799999999999</v>
      </c>
      <c r="K64" s="44">
        <v>4806</v>
      </c>
      <c r="L64" s="44">
        <v>261321.57511400001</v>
      </c>
      <c r="M64" s="66">
        <v>1.0815650000000001</v>
      </c>
      <c r="N64" s="43">
        <v>0</v>
      </c>
      <c r="O64" s="44">
        <v>0</v>
      </c>
      <c r="P64" s="74">
        <v>0</v>
      </c>
    </row>
    <row r="65" spans="1:16" ht="15" customHeight="1" x14ac:dyDescent="0.2">
      <c r="A65" s="111"/>
      <c r="B65" s="114"/>
      <c r="C65" s="84" t="s">
        <v>55</v>
      </c>
      <c r="D65" s="44">
        <v>6525</v>
      </c>
      <c r="E65" s="53">
        <v>1</v>
      </c>
      <c r="F65" s="44">
        <v>251084.84245200001</v>
      </c>
      <c r="G65" s="66">
        <v>0.69011500000000003</v>
      </c>
      <c r="H65" s="43">
        <v>2454</v>
      </c>
      <c r="I65" s="44">
        <v>217652.79421399999</v>
      </c>
      <c r="J65" s="74">
        <v>0.27832099999999999</v>
      </c>
      <c r="K65" s="44">
        <v>4071</v>
      </c>
      <c r="L65" s="44">
        <v>271237.69098499999</v>
      </c>
      <c r="M65" s="66">
        <v>0.93834399999999996</v>
      </c>
      <c r="N65" s="43">
        <v>0</v>
      </c>
      <c r="O65" s="44">
        <v>0</v>
      </c>
      <c r="P65" s="74">
        <v>0</v>
      </c>
    </row>
    <row r="66" spans="1:16" s="3" customFormat="1" ht="15" customHeight="1" x14ac:dyDescent="0.2">
      <c r="A66" s="111"/>
      <c r="B66" s="114"/>
      <c r="C66" s="84" t="s">
        <v>56</v>
      </c>
      <c r="D66" s="35">
        <v>11886</v>
      </c>
      <c r="E66" s="55">
        <v>1</v>
      </c>
      <c r="F66" s="35">
        <v>233709.97635899999</v>
      </c>
      <c r="G66" s="68">
        <v>0.35108499999999998</v>
      </c>
      <c r="H66" s="43">
        <v>5031</v>
      </c>
      <c r="I66" s="44">
        <v>196066.28244899999</v>
      </c>
      <c r="J66" s="74">
        <v>7.0563000000000001E-2</v>
      </c>
      <c r="K66" s="35">
        <v>6855</v>
      </c>
      <c r="L66" s="35">
        <v>261337.31757799999</v>
      </c>
      <c r="M66" s="68">
        <v>0.55696599999999996</v>
      </c>
      <c r="N66" s="43">
        <v>0</v>
      </c>
      <c r="O66" s="44">
        <v>0</v>
      </c>
      <c r="P66" s="74">
        <v>0</v>
      </c>
    </row>
    <row r="67" spans="1:16" s="3" customFormat="1" ht="15" customHeight="1" x14ac:dyDescent="0.2">
      <c r="A67" s="112"/>
      <c r="B67" s="115"/>
      <c r="C67" s="85" t="s">
        <v>9</v>
      </c>
      <c r="D67" s="46">
        <v>85095</v>
      </c>
      <c r="E67" s="54">
        <v>1</v>
      </c>
      <c r="F67" s="46">
        <v>222858.91609399999</v>
      </c>
      <c r="G67" s="67">
        <v>0.59759099999999998</v>
      </c>
      <c r="H67" s="87">
        <v>33595</v>
      </c>
      <c r="I67" s="46">
        <v>211008.173389</v>
      </c>
      <c r="J67" s="75">
        <v>0.46483099999999999</v>
      </c>
      <c r="K67" s="46">
        <v>51500</v>
      </c>
      <c r="L67" s="46">
        <v>230589.51223299999</v>
      </c>
      <c r="M67" s="67">
        <v>0.68419399999999997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80" priority="30" operator="notEqual">
      <formula>H8+K8+N8</formula>
    </cfRule>
  </conditionalFormatting>
  <conditionalFormatting sqref="D20:D30">
    <cfRule type="cellIs" dxfId="279" priority="29" operator="notEqual">
      <formula>H20+K20+N20</formula>
    </cfRule>
  </conditionalFormatting>
  <conditionalFormatting sqref="D32:D42">
    <cfRule type="cellIs" dxfId="278" priority="28" operator="notEqual">
      <formula>H32+K32+N32</formula>
    </cfRule>
  </conditionalFormatting>
  <conditionalFormatting sqref="D44:D54">
    <cfRule type="cellIs" dxfId="277" priority="27" operator="notEqual">
      <formula>H44+K44+N44</formula>
    </cfRule>
  </conditionalFormatting>
  <conditionalFormatting sqref="D56:D66">
    <cfRule type="cellIs" dxfId="276" priority="26" operator="notEqual">
      <formula>H56+K56+N56</formula>
    </cfRule>
  </conditionalFormatting>
  <conditionalFormatting sqref="D19">
    <cfRule type="cellIs" dxfId="275" priority="25" operator="notEqual">
      <formula>SUM(D8:D18)</formula>
    </cfRule>
  </conditionalFormatting>
  <conditionalFormatting sqref="D31">
    <cfRule type="cellIs" dxfId="274" priority="24" operator="notEqual">
      <formula>H31+K31+N31</formula>
    </cfRule>
  </conditionalFormatting>
  <conditionalFormatting sqref="D31">
    <cfRule type="cellIs" dxfId="273" priority="23" operator="notEqual">
      <formula>SUM(D20:D30)</formula>
    </cfRule>
  </conditionalFormatting>
  <conditionalFormatting sqref="D43">
    <cfRule type="cellIs" dxfId="272" priority="22" operator="notEqual">
      <formula>H43+K43+N43</formula>
    </cfRule>
  </conditionalFormatting>
  <conditionalFormatting sqref="D43">
    <cfRule type="cellIs" dxfId="271" priority="21" operator="notEqual">
      <formula>SUM(D32:D42)</formula>
    </cfRule>
  </conditionalFormatting>
  <conditionalFormatting sqref="D55">
    <cfRule type="cellIs" dxfId="270" priority="20" operator="notEqual">
      <formula>H55+K55+N55</formula>
    </cfRule>
  </conditionalFormatting>
  <conditionalFormatting sqref="D55">
    <cfRule type="cellIs" dxfId="269" priority="19" operator="notEqual">
      <formula>SUM(D44:D54)</formula>
    </cfRule>
  </conditionalFormatting>
  <conditionalFormatting sqref="D67">
    <cfRule type="cellIs" dxfId="268" priority="18" operator="notEqual">
      <formula>H67+K67+N67</formula>
    </cfRule>
  </conditionalFormatting>
  <conditionalFormatting sqref="D67">
    <cfRule type="cellIs" dxfId="267" priority="17" operator="notEqual">
      <formula>SUM(D56:D66)</formula>
    </cfRule>
  </conditionalFormatting>
  <conditionalFormatting sqref="H19">
    <cfRule type="cellIs" dxfId="266" priority="16" operator="notEqual">
      <formula>SUM(H8:H18)</formula>
    </cfRule>
  </conditionalFormatting>
  <conditionalFormatting sqref="K19">
    <cfRule type="cellIs" dxfId="265" priority="15" operator="notEqual">
      <formula>SUM(K8:K18)</formula>
    </cfRule>
  </conditionalFormatting>
  <conditionalFormatting sqref="N19">
    <cfRule type="cellIs" dxfId="264" priority="14" operator="notEqual">
      <formula>SUM(N8:N18)</formula>
    </cfRule>
  </conditionalFormatting>
  <conditionalFormatting sqref="H31">
    <cfRule type="cellIs" dxfId="263" priority="13" operator="notEqual">
      <formula>SUM(H20:H30)</formula>
    </cfRule>
  </conditionalFormatting>
  <conditionalFormatting sqref="K31">
    <cfRule type="cellIs" dxfId="262" priority="12" operator="notEqual">
      <formula>SUM(K20:K30)</formula>
    </cfRule>
  </conditionalFormatting>
  <conditionalFormatting sqref="N31">
    <cfRule type="cellIs" dxfId="261" priority="11" operator="notEqual">
      <formula>SUM(N20:N30)</formula>
    </cfRule>
  </conditionalFormatting>
  <conditionalFormatting sqref="H43">
    <cfRule type="cellIs" dxfId="260" priority="10" operator="notEqual">
      <formula>SUM(H32:H42)</formula>
    </cfRule>
  </conditionalFormatting>
  <conditionalFormatting sqref="K43">
    <cfRule type="cellIs" dxfId="259" priority="9" operator="notEqual">
      <formula>SUM(K32:K42)</formula>
    </cfRule>
  </conditionalFormatting>
  <conditionalFormatting sqref="N43">
    <cfRule type="cellIs" dxfId="258" priority="8" operator="notEqual">
      <formula>SUM(N32:N42)</formula>
    </cfRule>
  </conditionalFormatting>
  <conditionalFormatting sqref="H55">
    <cfRule type="cellIs" dxfId="257" priority="7" operator="notEqual">
      <formula>SUM(H44:H54)</formula>
    </cfRule>
  </conditionalFormatting>
  <conditionalFormatting sqref="K55">
    <cfRule type="cellIs" dxfId="256" priority="6" operator="notEqual">
      <formula>SUM(K44:K54)</formula>
    </cfRule>
  </conditionalFormatting>
  <conditionalFormatting sqref="N55">
    <cfRule type="cellIs" dxfId="255" priority="5" operator="notEqual">
      <formula>SUM(N44:N54)</formula>
    </cfRule>
  </conditionalFormatting>
  <conditionalFormatting sqref="H67">
    <cfRule type="cellIs" dxfId="254" priority="4" operator="notEqual">
      <formula>SUM(H56:H66)</formula>
    </cfRule>
  </conditionalFormatting>
  <conditionalFormatting sqref="K67">
    <cfRule type="cellIs" dxfId="253" priority="3" operator="notEqual">
      <formula>SUM(K56:K66)</formula>
    </cfRule>
  </conditionalFormatting>
  <conditionalFormatting sqref="N67">
    <cfRule type="cellIs" dxfId="252" priority="2" operator="notEqual">
      <formula>SUM(N56:N66)</formula>
    </cfRule>
  </conditionalFormatting>
  <conditionalFormatting sqref="D32:D43">
    <cfRule type="cellIs" dxfId="2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71</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7.1429000000000006E-2</v>
      </c>
      <c r="F8" s="44">
        <v>76553.722779999996</v>
      </c>
      <c r="G8" s="66">
        <v>1</v>
      </c>
      <c r="H8" s="43">
        <v>2</v>
      </c>
      <c r="I8" s="44">
        <v>76266.831661000004</v>
      </c>
      <c r="J8" s="74">
        <v>1</v>
      </c>
      <c r="K8" s="44">
        <v>1</v>
      </c>
      <c r="L8" s="44">
        <v>77127.505017999996</v>
      </c>
      <c r="M8" s="66">
        <v>1</v>
      </c>
      <c r="N8" s="43">
        <v>0</v>
      </c>
      <c r="O8" s="44">
        <v>0</v>
      </c>
      <c r="P8" s="74">
        <v>0</v>
      </c>
    </row>
    <row r="9" spans="1:16" ht="15" customHeight="1" x14ac:dyDescent="0.2">
      <c r="A9" s="111"/>
      <c r="B9" s="114"/>
      <c r="C9" s="84" t="s">
        <v>47</v>
      </c>
      <c r="D9" s="44">
        <v>29</v>
      </c>
      <c r="E9" s="53">
        <v>0.27102799999999999</v>
      </c>
      <c r="F9" s="44">
        <v>134515.02711699999</v>
      </c>
      <c r="G9" s="66">
        <v>0.103448</v>
      </c>
      <c r="H9" s="43">
        <v>10</v>
      </c>
      <c r="I9" s="44">
        <v>141424.87367900001</v>
      </c>
      <c r="J9" s="74">
        <v>0</v>
      </c>
      <c r="K9" s="44">
        <v>19</v>
      </c>
      <c r="L9" s="44">
        <v>130878.26576900001</v>
      </c>
      <c r="M9" s="66">
        <v>0.15789500000000001</v>
      </c>
      <c r="N9" s="43">
        <v>0</v>
      </c>
      <c r="O9" s="44">
        <v>0</v>
      </c>
      <c r="P9" s="74">
        <v>0</v>
      </c>
    </row>
    <row r="10" spans="1:16" ht="15" customHeight="1" x14ac:dyDescent="0.2">
      <c r="A10" s="111"/>
      <c r="B10" s="114"/>
      <c r="C10" s="84" t="s">
        <v>48</v>
      </c>
      <c r="D10" s="44">
        <v>198</v>
      </c>
      <c r="E10" s="53">
        <v>0.18821299999999999</v>
      </c>
      <c r="F10" s="44">
        <v>150172.11974299999</v>
      </c>
      <c r="G10" s="66">
        <v>0.121212</v>
      </c>
      <c r="H10" s="43">
        <v>75</v>
      </c>
      <c r="I10" s="44">
        <v>166023.35270600001</v>
      </c>
      <c r="J10" s="74">
        <v>0.24</v>
      </c>
      <c r="K10" s="44">
        <v>123</v>
      </c>
      <c r="L10" s="44">
        <v>140506.73379</v>
      </c>
      <c r="M10" s="66">
        <v>4.8779999999999997E-2</v>
      </c>
      <c r="N10" s="43">
        <v>0</v>
      </c>
      <c r="O10" s="44">
        <v>0</v>
      </c>
      <c r="P10" s="74">
        <v>0</v>
      </c>
    </row>
    <row r="11" spans="1:16" ht="15" customHeight="1" x14ac:dyDescent="0.2">
      <c r="A11" s="111"/>
      <c r="B11" s="114"/>
      <c r="C11" s="84" t="s">
        <v>49</v>
      </c>
      <c r="D11" s="44">
        <v>697</v>
      </c>
      <c r="E11" s="53">
        <v>0.17592099999999999</v>
      </c>
      <c r="F11" s="44">
        <v>161053.27045800001</v>
      </c>
      <c r="G11" s="66">
        <v>0.23816399999999999</v>
      </c>
      <c r="H11" s="43">
        <v>280</v>
      </c>
      <c r="I11" s="44">
        <v>175019.10945399999</v>
      </c>
      <c r="J11" s="74">
        <v>0.40714299999999998</v>
      </c>
      <c r="K11" s="44">
        <v>417</v>
      </c>
      <c r="L11" s="44">
        <v>151675.728687</v>
      </c>
      <c r="M11" s="66">
        <v>0.12470000000000001</v>
      </c>
      <c r="N11" s="43">
        <v>0</v>
      </c>
      <c r="O11" s="44">
        <v>0</v>
      </c>
      <c r="P11" s="74">
        <v>0</v>
      </c>
    </row>
    <row r="12" spans="1:16" ht="15" customHeight="1" x14ac:dyDescent="0.2">
      <c r="A12" s="111"/>
      <c r="B12" s="114"/>
      <c r="C12" s="84" t="s">
        <v>50</v>
      </c>
      <c r="D12" s="44">
        <v>713</v>
      </c>
      <c r="E12" s="53">
        <v>0.120236</v>
      </c>
      <c r="F12" s="44">
        <v>188075.12213999999</v>
      </c>
      <c r="G12" s="66">
        <v>0.39130399999999999</v>
      </c>
      <c r="H12" s="43">
        <v>275</v>
      </c>
      <c r="I12" s="44">
        <v>207598.954138</v>
      </c>
      <c r="J12" s="74">
        <v>0.57818199999999997</v>
      </c>
      <c r="K12" s="44">
        <v>438</v>
      </c>
      <c r="L12" s="44">
        <v>175817.00844199999</v>
      </c>
      <c r="M12" s="66">
        <v>0.27397300000000002</v>
      </c>
      <c r="N12" s="43">
        <v>0</v>
      </c>
      <c r="O12" s="44">
        <v>0</v>
      </c>
      <c r="P12" s="74">
        <v>0</v>
      </c>
    </row>
    <row r="13" spans="1:16" ht="15" customHeight="1" x14ac:dyDescent="0.2">
      <c r="A13" s="111"/>
      <c r="B13" s="114"/>
      <c r="C13" s="84" t="s">
        <v>51</v>
      </c>
      <c r="D13" s="44">
        <v>613</v>
      </c>
      <c r="E13" s="53">
        <v>0.11343399999999999</v>
      </c>
      <c r="F13" s="44">
        <v>210711.38260700001</v>
      </c>
      <c r="G13" s="66">
        <v>0.60358900000000004</v>
      </c>
      <c r="H13" s="43">
        <v>206</v>
      </c>
      <c r="I13" s="44">
        <v>219299.447912</v>
      </c>
      <c r="J13" s="74">
        <v>0.69902900000000001</v>
      </c>
      <c r="K13" s="44">
        <v>407</v>
      </c>
      <c r="L13" s="44">
        <v>206364.59771</v>
      </c>
      <c r="M13" s="66">
        <v>0.55528299999999997</v>
      </c>
      <c r="N13" s="43">
        <v>0</v>
      </c>
      <c r="O13" s="44">
        <v>0</v>
      </c>
      <c r="P13" s="74">
        <v>0</v>
      </c>
    </row>
    <row r="14" spans="1:16" s="3" customFormat="1" ht="15" customHeight="1" x14ac:dyDescent="0.2">
      <c r="A14" s="111"/>
      <c r="B14" s="114"/>
      <c r="C14" s="84" t="s">
        <v>52</v>
      </c>
      <c r="D14" s="35">
        <v>428</v>
      </c>
      <c r="E14" s="55">
        <v>9.1983999999999996E-2</v>
      </c>
      <c r="F14" s="35">
        <v>213999.49504400001</v>
      </c>
      <c r="G14" s="68">
        <v>0.65420599999999995</v>
      </c>
      <c r="H14" s="43">
        <v>161</v>
      </c>
      <c r="I14" s="44">
        <v>218811.03753900001</v>
      </c>
      <c r="J14" s="74">
        <v>0.66459599999999996</v>
      </c>
      <c r="K14" s="35">
        <v>267</v>
      </c>
      <c r="L14" s="35">
        <v>211098.15294</v>
      </c>
      <c r="M14" s="68">
        <v>0.64793999999999996</v>
      </c>
      <c r="N14" s="43">
        <v>0</v>
      </c>
      <c r="O14" s="44">
        <v>0</v>
      </c>
      <c r="P14" s="74">
        <v>0</v>
      </c>
    </row>
    <row r="15" spans="1:16" ht="15" customHeight="1" x14ac:dyDescent="0.2">
      <c r="A15" s="111"/>
      <c r="B15" s="114"/>
      <c r="C15" s="84" t="s">
        <v>53</v>
      </c>
      <c r="D15" s="44">
        <v>354</v>
      </c>
      <c r="E15" s="53">
        <v>8.5425000000000001E-2</v>
      </c>
      <c r="F15" s="44">
        <v>211651.30189599999</v>
      </c>
      <c r="G15" s="66">
        <v>0.62711899999999998</v>
      </c>
      <c r="H15" s="43">
        <v>131</v>
      </c>
      <c r="I15" s="44">
        <v>207795.94932099999</v>
      </c>
      <c r="J15" s="74">
        <v>0.55725199999999997</v>
      </c>
      <c r="K15" s="44">
        <v>223</v>
      </c>
      <c r="L15" s="44">
        <v>213916.105427</v>
      </c>
      <c r="M15" s="66">
        <v>0.668161</v>
      </c>
      <c r="N15" s="43">
        <v>0</v>
      </c>
      <c r="O15" s="44">
        <v>0</v>
      </c>
      <c r="P15" s="74">
        <v>0</v>
      </c>
    </row>
    <row r="16" spans="1:16" ht="15" customHeight="1" x14ac:dyDescent="0.2">
      <c r="A16" s="111"/>
      <c r="B16" s="114"/>
      <c r="C16" s="84" t="s">
        <v>54</v>
      </c>
      <c r="D16" s="44">
        <v>275</v>
      </c>
      <c r="E16" s="53">
        <v>8.0244999999999997E-2</v>
      </c>
      <c r="F16" s="44">
        <v>221238.531594</v>
      </c>
      <c r="G16" s="66">
        <v>0.690909</v>
      </c>
      <c r="H16" s="43">
        <v>120</v>
      </c>
      <c r="I16" s="44">
        <v>198407.587749</v>
      </c>
      <c r="J16" s="74">
        <v>0.41666700000000001</v>
      </c>
      <c r="K16" s="44">
        <v>155</v>
      </c>
      <c r="L16" s="44">
        <v>238914.10102199999</v>
      </c>
      <c r="M16" s="66">
        <v>0.90322599999999997</v>
      </c>
      <c r="N16" s="43">
        <v>0</v>
      </c>
      <c r="O16" s="44">
        <v>0</v>
      </c>
      <c r="P16" s="74">
        <v>0</v>
      </c>
    </row>
    <row r="17" spans="1:16" ht="15" customHeight="1" x14ac:dyDescent="0.2">
      <c r="A17" s="111"/>
      <c r="B17" s="114"/>
      <c r="C17" s="84" t="s">
        <v>55</v>
      </c>
      <c r="D17" s="44">
        <v>293</v>
      </c>
      <c r="E17" s="53">
        <v>0.10134899999999999</v>
      </c>
      <c r="F17" s="44">
        <v>221159.43454300001</v>
      </c>
      <c r="G17" s="66">
        <v>0.41979499999999997</v>
      </c>
      <c r="H17" s="43">
        <v>157</v>
      </c>
      <c r="I17" s="44">
        <v>207434.007422</v>
      </c>
      <c r="J17" s="74">
        <v>0.242038</v>
      </c>
      <c r="K17" s="44">
        <v>136</v>
      </c>
      <c r="L17" s="44">
        <v>237004.22908700001</v>
      </c>
      <c r="M17" s="66">
        <v>0.625</v>
      </c>
      <c r="N17" s="43">
        <v>0</v>
      </c>
      <c r="O17" s="44">
        <v>0</v>
      </c>
      <c r="P17" s="74">
        <v>0</v>
      </c>
    </row>
    <row r="18" spans="1:16" s="3" customFormat="1" ht="15" customHeight="1" x14ac:dyDescent="0.2">
      <c r="A18" s="111"/>
      <c r="B18" s="114"/>
      <c r="C18" s="84" t="s">
        <v>56</v>
      </c>
      <c r="D18" s="35">
        <v>427</v>
      </c>
      <c r="E18" s="55">
        <v>8.1333000000000003E-2</v>
      </c>
      <c r="F18" s="35">
        <v>228934.84679499999</v>
      </c>
      <c r="G18" s="68">
        <v>0.33957799999999999</v>
      </c>
      <c r="H18" s="43">
        <v>172</v>
      </c>
      <c r="I18" s="44">
        <v>188219.539292</v>
      </c>
      <c r="J18" s="74">
        <v>0.12790699999999999</v>
      </c>
      <c r="K18" s="35">
        <v>255</v>
      </c>
      <c r="L18" s="35">
        <v>256397.720875</v>
      </c>
      <c r="M18" s="68">
        <v>0.48235299999999998</v>
      </c>
      <c r="N18" s="43">
        <v>0</v>
      </c>
      <c r="O18" s="44">
        <v>0</v>
      </c>
      <c r="P18" s="74">
        <v>0</v>
      </c>
    </row>
    <row r="19" spans="1:16" s="3" customFormat="1" ht="15" customHeight="1" x14ac:dyDescent="0.2">
      <c r="A19" s="112"/>
      <c r="B19" s="115"/>
      <c r="C19" s="85" t="s">
        <v>9</v>
      </c>
      <c r="D19" s="46">
        <v>4030</v>
      </c>
      <c r="E19" s="54">
        <v>0.10932699999999999</v>
      </c>
      <c r="F19" s="46">
        <v>198336.04978599999</v>
      </c>
      <c r="G19" s="67">
        <v>0.44789099999999998</v>
      </c>
      <c r="H19" s="87">
        <v>1589</v>
      </c>
      <c r="I19" s="46">
        <v>199174.91505099999</v>
      </c>
      <c r="J19" s="75">
        <v>0.45751999999999998</v>
      </c>
      <c r="K19" s="46">
        <v>2441</v>
      </c>
      <c r="L19" s="46">
        <v>197789.97977100001</v>
      </c>
      <c r="M19" s="67">
        <v>0.44162200000000001</v>
      </c>
      <c r="N19" s="87">
        <v>0</v>
      </c>
      <c r="O19" s="46">
        <v>0</v>
      </c>
      <c r="P19" s="75">
        <v>0</v>
      </c>
    </row>
    <row r="20" spans="1:16" ht="15" customHeight="1" x14ac:dyDescent="0.2">
      <c r="A20" s="110">
        <v>2</v>
      </c>
      <c r="B20" s="113" t="s">
        <v>57</v>
      </c>
      <c r="C20" s="84" t="s">
        <v>46</v>
      </c>
      <c r="D20" s="44">
        <v>10</v>
      </c>
      <c r="E20" s="53">
        <v>0.238095</v>
      </c>
      <c r="F20" s="44">
        <v>97632.6</v>
      </c>
      <c r="G20" s="66">
        <v>0.1</v>
      </c>
      <c r="H20" s="43">
        <v>4</v>
      </c>
      <c r="I20" s="44">
        <v>124550.25</v>
      </c>
      <c r="J20" s="74">
        <v>0</v>
      </c>
      <c r="K20" s="44">
        <v>6</v>
      </c>
      <c r="L20" s="44">
        <v>79687.5</v>
      </c>
      <c r="M20" s="66">
        <v>0.16666700000000001</v>
      </c>
      <c r="N20" s="43">
        <v>0</v>
      </c>
      <c r="O20" s="44">
        <v>0</v>
      </c>
      <c r="P20" s="74">
        <v>0</v>
      </c>
    </row>
    <row r="21" spans="1:16" ht="15" customHeight="1" x14ac:dyDescent="0.2">
      <c r="A21" s="111"/>
      <c r="B21" s="114"/>
      <c r="C21" s="84" t="s">
        <v>47</v>
      </c>
      <c r="D21" s="44">
        <v>38</v>
      </c>
      <c r="E21" s="53">
        <v>0.35514000000000001</v>
      </c>
      <c r="F21" s="44">
        <v>130628.63157899999</v>
      </c>
      <c r="G21" s="66">
        <v>0.105263</v>
      </c>
      <c r="H21" s="43">
        <v>13</v>
      </c>
      <c r="I21" s="44">
        <v>139685.461538</v>
      </c>
      <c r="J21" s="74">
        <v>0.230769</v>
      </c>
      <c r="K21" s="44">
        <v>25</v>
      </c>
      <c r="L21" s="44">
        <v>125919.08</v>
      </c>
      <c r="M21" s="66">
        <v>0.04</v>
      </c>
      <c r="N21" s="43">
        <v>0</v>
      </c>
      <c r="O21" s="44">
        <v>0</v>
      </c>
      <c r="P21" s="74">
        <v>0</v>
      </c>
    </row>
    <row r="22" spans="1:16" ht="15" customHeight="1" x14ac:dyDescent="0.2">
      <c r="A22" s="111"/>
      <c r="B22" s="114"/>
      <c r="C22" s="84" t="s">
        <v>48</v>
      </c>
      <c r="D22" s="44">
        <v>237</v>
      </c>
      <c r="E22" s="53">
        <v>0.22528500000000001</v>
      </c>
      <c r="F22" s="44">
        <v>159176.81856499999</v>
      </c>
      <c r="G22" s="66">
        <v>5.9072E-2</v>
      </c>
      <c r="H22" s="43">
        <v>125</v>
      </c>
      <c r="I22" s="44">
        <v>163038.11199999999</v>
      </c>
      <c r="J22" s="74">
        <v>0.04</v>
      </c>
      <c r="K22" s="44">
        <v>112</v>
      </c>
      <c r="L22" s="44">
        <v>154867.339286</v>
      </c>
      <c r="M22" s="66">
        <v>8.0356999999999998E-2</v>
      </c>
      <c r="N22" s="43">
        <v>0</v>
      </c>
      <c r="O22" s="44">
        <v>0</v>
      </c>
      <c r="P22" s="74">
        <v>0</v>
      </c>
    </row>
    <row r="23" spans="1:16" ht="15" customHeight="1" x14ac:dyDescent="0.2">
      <c r="A23" s="111"/>
      <c r="B23" s="114"/>
      <c r="C23" s="84" t="s">
        <v>49</v>
      </c>
      <c r="D23" s="44">
        <v>235</v>
      </c>
      <c r="E23" s="53">
        <v>5.9312999999999998E-2</v>
      </c>
      <c r="F23" s="44">
        <v>168310.17446800001</v>
      </c>
      <c r="G23" s="66">
        <v>0.19148899999999999</v>
      </c>
      <c r="H23" s="43">
        <v>89</v>
      </c>
      <c r="I23" s="44">
        <v>172987.15730300001</v>
      </c>
      <c r="J23" s="74">
        <v>0.224719</v>
      </c>
      <c r="K23" s="44">
        <v>146</v>
      </c>
      <c r="L23" s="44">
        <v>165459.136986</v>
      </c>
      <c r="M23" s="66">
        <v>0.171233</v>
      </c>
      <c r="N23" s="43">
        <v>0</v>
      </c>
      <c r="O23" s="44">
        <v>0</v>
      </c>
      <c r="P23" s="74">
        <v>0</v>
      </c>
    </row>
    <row r="24" spans="1:16" ht="15" customHeight="1" x14ac:dyDescent="0.2">
      <c r="A24" s="111"/>
      <c r="B24" s="114"/>
      <c r="C24" s="84" t="s">
        <v>50</v>
      </c>
      <c r="D24" s="44">
        <v>183</v>
      </c>
      <c r="E24" s="53">
        <v>3.0859999999999999E-2</v>
      </c>
      <c r="F24" s="44">
        <v>185012.81967200001</v>
      </c>
      <c r="G24" s="66">
        <v>0.31694</v>
      </c>
      <c r="H24" s="43">
        <v>58</v>
      </c>
      <c r="I24" s="44">
        <v>205571.08620699999</v>
      </c>
      <c r="J24" s="74">
        <v>0.37930999999999998</v>
      </c>
      <c r="K24" s="44">
        <v>125</v>
      </c>
      <c r="L24" s="44">
        <v>175473.78400000001</v>
      </c>
      <c r="M24" s="66">
        <v>0.28799999999999998</v>
      </c>
      <c r="N24" s="43">
        <v>0</v>
      </c>
      <c r="O24" s="44">
        <v>0</v>
      </c>
      <c r="P24" s="74">
        <v>0</v>
      </c>
    </row>
    <row r="25" spans="1:16" ht="15" customHeight="1" x14ac:dyDescent="0.2">
      <c r="A25" s="111"/>
      <c r="B25" s="114"/>
      <c r="C25" s="84" t="s">
        <v>51</v>
      </c>
      <c r="D25" s="44">
        <v>118</v>
      </c>
      <c r="E25" s="53">
        <v>2.1836000000000001E-2</v>
      </c>
      <c r="F25" s="44">
        <v>207995.17796599999</v>
      </c>
      <c r="G25" s="66">
        <v>0.40677999999999997</v>
      </c>
      <c r="H25" s="43">
        <v>42</v>
      </c>
      <c r="I25" s="44">
        <v>216383.54761899999</v>
      </c>
      <c r="J25" s="74">
        <v>0.47619</v>
      </c>
      <c r="K25" s="44">
        <v>76</v>
      </c>
      <c r="L25" s="44">
        <v>203359.5</v>
      </c>
      <c r="M25" s="66">
        <v>0.368421</v>
      </c>
      <c r="N25" s="43">
        <v>0</v>
      </c>
      <c r="O25" s="44">
        <v>0</v>
      </c>
      <c r="P25" s="74">
        <v>0</v>
      </c>
    </row>
    <row r="26" spans="1:16" s="3" customFormat="1" ht="15" customHeight="1" x14ac:dyDescent="0.2">
      <c r="A26" s="111"/>
      <c r="B26" s="114"/>
      <c r="C26" s="84" t="s">
        <v>52</v>
      </c>
      <c r="D26" s="35">
        <v>81</v>
      </c>
      <c r="E26" s="55">
        <v>1.7408E-2</v>
      </c>
      <c r="F26" s="35">
        <v>220072.72839500001</v>
      </c>
      <c r="G26" s="68">
        <v>0.56790099999999999</v>
      </c>
      <c r="H26" s="43">
        <v>24</v>
      </c>
      <c r="I26" s="44">
        <v>206744.54166700001</v>
      </c>
      <c r="J26" s="74">
        <v>0.41666700000000001</v>
      </c>
      <c r="K26" s="35">
        <v>57</v>
      </c>
      <c r="L26" s="35">
        <v>225684.596491</v>
      </c>
      <c r="M26" s="68">
        <v>0.631579</v>
      </c>
      <c r="N26" s="43">
        <v>0</v>
      </c>
      <c r="O26" s="44">
        <v>0</v>
      </c>
      <c r="P26" s="74">
        <v>0</v>
      </c>
    </row>
    <row r="27" spans="1:16" ht="15" customHeight="1" x14ac:dyDescent="0.2">
      <c r="A27" s="111"/>
      <c r="B27" s="114"/>
      <c r="C27" s="84" t="s">
        <v>53</v>
      </c>
      <c r="D27" s="44">
        <v>51</v>
      </c>
      <c r="E27" s="53">
        <v>1.2307E-2</v>
      </c>
      <c r="F27" s="44">
        <v>207618.980392</v>
      </c>
      <c r="G27" s="66">
        <v>0.39215699999999998</v>
      </c>
      <c r="H27" s="43">
        <v>19</v>
      </c>
      <c r="I27" s="44">
        <v>175980.31578899999</v>
      </c>
      <c r="J27" s="74">
        <v>0.15789500000000001</v>
      </c>
      <c r="K27" s="44">
        <v>32</v>
      </c>
      <c r="L27" s="44">
        <v>226404.4375</v>
      </c>
      <c r="M27" s="66">
        <v>0.53125</v>
      </c>
      <c r="N27" s="43">
        <v>0</v>
      </c>
      <c r="O27" s="44">
        <v>0</v>
      </c>
      <c r="P27" s="74">
        <v>0</v>
      </c>
    </row>
    <row r="28" spans="1:16" ht="15" customHeight="1" x14ac:dyDescent="0.2">
      <c r="A28" s="111"/>
      <c r="B28" s="114"/>
      <c r="C28" s="84" t="s">
        <v>54</v>
      </c>
      <c r="D28" s="44">
        <v>26</v>
      </c>
      <c r="E28" s="53">
        <v>7.587E-3</v>
      </c>
      <c r="F28" s="44">
        <v>247693.07692299999</v>
      </c>
      <c r="G28" s="66">
        <v>0.5</v>
      </c>
      <c r="H28" s="43">
        <v>14</v>
      </c>
      <c r="I28" s="44">
        <v>223116.928571</v>
      </c>
      <c r="J28" s="74">
        <v>7.1429000000000006E-2</v>
      </c>
      <c r="K28" s="44">
        <v>12</v>
      </c>
      <c r="L28" s="44">
        <v>276365.25</v>
      </c>
      <c r="M28" s="66">
        <v>1</v>
      </c>
      <c r="N28" s="43">
        <v>0</v>
      </c>
      <c r="O28" s="44">
        <v>0</v>
      </c>
      <c r="P28" s="74">
        <v>0</v>
      </c>
    </row>
    <row r="29" spans="1:16" ht="15" customHeight="1" x14ac:dyDescent="0.2">
      <c r="A29" s="111"/>
      <c r="B29" s="114"/>
      <c r="C29" s="84" t="s">
        <v>55</v>
      </c>
      <c r="D29" s="44">
        <v>9</v>
      </c>
      <c r="E29" s="53">
        <v>3.1129999999999999E-3</v>
      </c>
      <c r="F29" s="44">
        <v>217008.88888899999</v>
      </c>
      <c r="G29" s="66">
        <v>0</v>
      </c>
      <c r="H29" s="43">
        <v>7</v>
      </c>
      <c r="I29" s="44">
        <v>226953.714286</v>
      </c>
      <c r="J29" s="74">
        <v>0</v>
      </c>
      <c r="K29" s="44">
        <v>2</v>
      </c>
      <c r="L29" s="44">
        <v>182202</v>
      </c>
      <c r="M29" s="66">
        <v>0</v>
      </c>
      <c r="N29" s="43">
        <v>0</v>
      </c>
      <c r="O29" s="44">
        <v>0</v>
      </c>
      <c r="P29" s="74">
        <v>0</v>
      </c>
    </row>
    <row r="30" spans="1:16" s="3" customFormat="1" ht="15" customHeight="1" x14ac:dyDescent="0.2">
      <c r="A30" s="111"/>
      <c r="B30" s="114"/>
      <c r="C30" s="84" t="s">
        <v>56</v>
      </c>
      <c r="D30" s="35">
        <v>22</v>
      </c>
      <c r="E30" s="55">
        <v>4.1900000000000001E-3</v>
      </c>
      <c r="F30" s="35">
        <v>139213.13636400001</v>
      </c>
      <c r="G30" s="68">
        <v>0.18181800000000001</v>
      </c>
      <c r="H30" s="43">
        <v>19</v>
      </c>
      <c r="I30" s="44">
        <v>111600.105263</v>
      </c>
      <c r="J30" s="74">
        <v>0.15789500000000001</v>
      </c>
      <c r="K30" s="35">
        <v>3</v>
      </c>
      <c r="L30" s="35">
        <v>314095.66666699998</v>
      </c>
      <c r="M30" s="68">
        <v>0.33333299999999999</v>
      </c>
      <c r="N30" s="43">
        <v>0</v>
      </c>
      <c r="O30" s="44">
        <v>0</v>
      </c>
      <c r="P30" s="74">
        <v>0</v>
      </c>
    </row>
    <row r="31" spans="1:16" s="3" customFormat="1" ht="15" customHeight="1" x14ac:dyDescent="0.2">
      <c r="A31" s="112"/>
      <c r="B31" s="115"/>
      <c r="C31" s="85" t="s">
        <v>9</v>
      </c>
      <c r="D31" s="46">
        <v>1010</v>
      </c>
      <c r="E31" s="54">
        <v>2.7399E-2</v>
      </c>
      <c r="F31" s="46">
        <v>179692.11485099999</v>
      </c>
      <c r="G31" s="67">
        <v>0.25049500000000002</v>
      </c>
      <c r="H31" s="87">
        <v>414</v>
      </c>
      <c r="I31" s="46">
        <v>179321.678744</v>
      </c>
      <c r="J31" s="75">
        <v>0.210145</v>
      </c>
      <c r="K31" s="46">
        <v>596</v>
      </c>
      <c r="L31" s="46">
        <v>179949.43120799999</v>
      </c>
      <c r="M31" s="67">
        <v>0.27852300000000002</v>
      </c>
      <c r="N31" s="87">
        <v>0</v>
      </c>
      <c r="O31" s="46">
        <v>0</v>
      </c>
      <c r="P31" s="75">
        <v>0</v>
      </c>
    </row>
    <row r="32" spans="1:16" ht="15" customHeight="1" x14ac:dyDescent="0.2">
      <c r="A32" s="110">
        <v>3</v>
      </c>
      <c r="B32" s="113" t="s">
        <v>58</v>
      </c>
      <c r="C32" s="84" t="s">
        <v>46</v>
      </c>
      <c r="D32" s="44">
        <v>7</v>
      </c>
      <c r="E32" s="44">
        <v>0</v>
      </c>
      <c r="F32" s="44">
        <v>21078.877219999998</v>
      </c>
      <c r="G32" s="66">
        <v>-0.9</v>
      </c>
      <c r="H32" s="43">
        <v>2</v>
      </c>
      <c r="I32" s="44">
        <v>48283.418339000003</v>
      </c>
      <c r="J32" s="74">
        <v>-1</v>
      </c>
      <c r="K32" s="44">
        <v>5</v>
      </c>
      <c r="L32" s="44">
        <v>2559.9949820000002</v>
      </c>
      <c r="M32" s="66">
        <v>-0.83333299999999999</v>
      </c>
      <c r="N32" s="43">
        <v>0</v>
      </c>
      <c r="O32" s="44">
        <v>0</v>
      </c>
      <c r="P32" s="74">
        <v>0</v>
      </c>
    </row>
    <row r="33" spans="1:16" ht="15" customHeight="1" x14ac:dyDescent="0.2">
      <c r="A33" s="111"/>
      <c r="B33" s="114"/>
      <c r="C33" s="84" t="s">
        <v>47</v>
      </c>
      <c r="D33" s="44">
        <v>9</v>
      </c>
      <c r="E33" s="44">
        <v>0</v>
      </c>
      <c r="F33" s="44">
        <v>-3886.3955380000002</v>
      </c>
      <c r="G33" s="66">
        <v>1.815E-3</v>
      </c>
      <c r="H33" s="43">
        <v>3</v>
      </c>
      <c r="I33" s="44">
        <v>-1739.412141</v>
      </c>
      <c r="J33" s="74">
        <v>0.230769</v>
      </c>
      <c r="K33" s="44">
        <v>6</v>
      </c>
      <c r="L33" s="44">
        <v>-4959.1857689999997</v>
      </c>
      <c r="M33" s="66">
        <v>-0.117895</v>
      </c>
      <c r="N33" s="43">
        <v>0</v>
      </c>
      <c r="O33" s="44">
        <v>0</v>
      </c>
      <c r="P33" s="74">
        <v>0</v>
      </c>
    </row>
    <row r="34" spans="1:16" ht="15" customHeight="1" x14ac:dyDescent="0.2">
      <c r="A34" s="111"/>
      <c r="B34" s="114"/>
      <c r="C34" s="84" t="s">
        <v>48</v>
      </c>
      <c r="D34" s="44">
        <v>39</v>
      </c>
      <c r="E34" s="44">
        <v>0</v>
      </c>
      <c r="F34" s="44">
        <v>9004.6988220000003</v>
      </c>
      <c r="G34" s="66">
        <v>-6.2140000000000001E-2</v>
      </c>
      <c r="H34" s="43">
        <v>50</v>
      </c>
      <c r="I34" s="44">
        <v>-2985.240706</v>
      </c>
      <c r="J34" s="74">
        <v>-0.2</v>
      </c>
      <c r="K34" s="44">
        <v>-11</v>
      </c>
      <c r="L34" s="44">
        <v>14360.605495</v>
      </c>
      <c r="M34" s="66">
        <v>3.1577000000000001E-2</v>
      </c>
      <c r="N34" s="43">
        <v>0</v>
      </c>
      <c r="O34" s="44">
        <v>0</v>
      </c>
      <c r="P34" s="74">
        <v>0</v>
      </c>
    </row>
    <row r="35" spans="1:16" ht="15" customHeight="1" x14ac:dyDescent="0.2">
      <c r="A35" s="111"/>
      <c r="B35" s="114"/>
      <c r="C35" s="84" t="s">
        <v>49</v>
      </c>
      <c r="D35" s="44">
        <v>-462</v>
      </c>
      <c r="E35" s="44">
        <v>0</v>
      </c>
      <c r="F35" s="44">
        <v>7256.9040100000002</v>
      </c>
      <c r="G35" s="66">
        <v>-4.6674E-2</v>
      </c>
      <c r="H35" s="43">
        <v>-191</v>
      </c>
      <c r="I35" s="44">
        <v>-2031.952151</v>
      </c>
      <c r="J35" s="74">
        <v>-0.182424</v>
      </c>
      <c r="K35" s="44">
        <v>-271</v>
      </c>
      <c r="L35" s="44">
        <v>13783.408299999999</v>
      </c>
      <c r="M35" s="66">
        <v>4.6532999999999998E-2</v>
      </c>
      <c r="N35" s="43">
        <v>0</v>
      </c>
      <c r="O35" s="44">
        <v>0</v>
      </c>
      <c r="P35" s="74">
        <v>0</v>
      </c>
    </row>
    <row r="36" spans="1:16" ht="15" customHeight="1" x14ac:dyDescent="0.2">
      <c r="A36" s="111"/>
      <c r="B36" s="114"/>
      <c r="C36" s="84" t="s">
        <v>50</v>
      </c>
      <c r="D36" s="44">
        <v>-530</v>
      </c>
      <c r="E36" s="44">
        <v>0</v>
      </c>
      <c r="F36" s="44">
        <v>-3062.3024679999999</v>
      </c>
      <c r="G36" s="66">
        <v>-7.4364E-2</v>
      </c>
      <c r="H36" s="43">
        <v>-217</v>
      </c>
      <c r="I36" s="44">
        <v>-2027.867931</v>
      </c>
      <c r="J36" s="74">
        <v>-0.19887099999999999</v>
      </c>
      <c r="K36" s="44">
        <v>-313</v>
      </c>
      <c r="L36" s="44">
        <v>-343.22444200000001</v>
      </c>
      <c r="M36" s="66">
        <v>1.4027E-2</v>
      </c>
      <c r="N36" s="43">
        <v>0</v>
      </c>
      <c r="O36" s="44">
        <v>0</v>
      </c>
      <c r="P36" s="74">
        <v>0</v>
      </c>
    </row>
    <row r="37" spans="1:16" ht="15" customHeight="1" x14ac:dyDescent="0.2">
      <c r="A37" s="111"/>
      <c r="B37" s="114"/>
      <c r="C37" s="84" t="s">
        <v>51</v>
      </c>
      <c r="D37" s="44">
        <v>-495</v>
      </c>
      <c r="E37" s="44">
        <v>0</v>
      </c>
      <c r="F37" s="44">
        <v>-2716.2046409999998</v>
      </c>
      <c r="G37" s="66">
        <v>-0.19680900000000001</v>
      </c>
      <c r="H37" s="43">
        <v>-164</v>
      </c>
      <c r="I37" s="44">
        <v>-2915.9002930000001</v>
      </c>
      <c r="J37" s="74">
        <v>-0.22283900000000001</v>
      </c>
      <c r="K37" s="44">
        <v>-331</v>
      </c>
      <c r="L37" s="44">
        <v>-3005.09771</v>
      </c>
      <c r="M37" s="66">
        <v>-0.186862</v>
      </c>
      <c r="N37" s="43">
        <v>0</v>
      </c>
      <c r="O37" s="44">
        <v>0</v>
      </c>
      <c r="P37" s="74">
        <v>0</v>
      </c>
    </row>
    <row r="38" spans="1:16" s="3" customFormat="1" ht="15" customHeight="1" x14ac:dyDescent="0.2">
      <c r="A38" s="111"/>
      <c r="B38" s="114"/>
      <c r="C38" s="84" t="s">
        <v>52</v>
      </c>
      <c r="D38" s="35">
        <v>-347</v>
      </c>
      <c r="E38" s="35">
        <v>0</v>
      </c>
      <c r="F38" s="35">
        <v>6073.2333520000002</v>
      </c>
      <c r="G38" s="68">
        <v>-8.6304000000000006E-2</v>
      </c>
      <c r="H38" s="43">
        <v>-137</v>
      </c>
      <c r="I38" s="44">
        <v>-12066.495872</v>
      </c>
      <c r="J38" s="74">
        <v>-0.24793000000000001</v>
      </c>
      <c r="K38" s="35">
        <v>-210</v>
      </c>
      <c r="L38" s="35">
        <v>14586.443552000001</v>
      </c>
      <c r="M38" s="68">
        <v>-1.6361000000000001E-2</v>
      </c>
      <c r="N38" s="43">
        <v>0</v>
      </c>
      <c r="O38" s="44">
        <v>0</v>
      </c>
      <c r="P38" s="74">
        <v>0</v>
      </c>
    </row>
    <row r="39" spans="1:16" ht="15" customHeight="1" x14ac:dyDescent="0.2">
      <c r="A39" s="111"/>
      <c r="B39" s="114"/>
      <c r="C39" s="84" t="s">
        <v>53</v>
      </c>
      <c r="D39" s="44">
        <v>-303</v>
      </c>
      <c r="E39" s="44">
        <v>0</v>
      </c>
      <c r="F39" s="44">
        <v>-4032.321504</v>
      </c>
      <c r="G39" s="66">
        <v>-0.234962</v>
      </c>
      <c r="H39" s="43">
        <v>-112</v>
      </c>
      <c r="I39" s="44">
        <v>-31815.633532</v>
      </c>
      <c r="J39" s="74">
        <v>-0.39935700000000002</v>
      </c>
      <c r="K39" s="44">
        <v>-191</v>
      </c>
      <c r="L39" s="44">
        <v>12488.332073</v>
      </c>
      <c r="M39" s="66">
        <v>-0.136911</v>
      </c>
      <c r="N39" s="43">
        <v>0</v>
      </c>
      <c r="O39" s="44">
        <v>0</v>
      </c>
      <c r="P39" s="74">
        <v>0</v>
      </c>
    </row>
    <row r="40" spans="1:16" ht="15" customHeight="1" x14ac:dyDescent="0.2">
      <c r="A40" s="111"/>
      <c r="B40" s="114"/>
      <c r="C40" s="84" t="s">
        <v>54</v>
      </c>
      <c r="D40" s="44">
        <v>-249</v>
      </c>
      <c r="E40" s="44">
        <v>0</v>
      </c>
      <c r="F40" s="44">
        <v>26454.545330000001</v>
      </c>
      <c r="G40" s="66">
        <v>-0.190909</v>
      </c>
      <c r="H40" s="43">
        <v>-106</v>
      </c>
      <c r="I40" s="44">
        <v>24709.340822999999</v>
      </c>
      <c r="J40" s="74">
        <v>-0.34523799999999999</v>
      </c>
      <c r="K40" s="44">
        <v>-143</v>
      </c>
      <c r="L40" s="44">
        <v>37451.148977999997</v>
      </c>
      <c r="M40" s="66">
        <v>9.6773999999999999E-2</v>
      </c>
      <c r="N40" s="43">
        <v>0</v>
      </c>
      <c r="O40" s="44">
        <v>0</v>
      </c>
      <c r="P40" s="74">
        <v>0</v>
      </c>
    </row>
    <row r="41" spans="1:16" ht="15" customHeight="1" x14ac:dyDescent="0.2">
      <c r="A41" s="111"/>
      <c r="B41" s="114"/>
      <c r="C41" s="84" t="s">
        <v>55</v>
      </c>
      <c r="D41" s="44">
        <v>-284</v>
      </c>
      <c r="E41" s="44">
        <v>0</v>
      </c>
      <c r="F41" s="44">
        <v>-4150.5456539999996</v>
      </c>
      <c r="G41" s="66">
        <v>-0.41979499999999997</v>
      </c>
      <c r="H41" s="43">
        <v>-150</v>
      </c>
      <c r="I41" s="44">
        <v>19519.706862999999</v>
      </c>
      <c r="J41" s="74">
        <v>-0.242038</v>
      </c>
      <c r="K41" s="44">
        <v>-134</v>
      </c>
      <c r="L41" s="44">
        <v>-54802.229087</v>
      </c>
      <c r="M41" s="66">
        <v>-0.625</v>
      </c>
      <c r="N41" s="43">
        <v>0</v>
      </c>
      <c r="O41" s="44">
        <v>0</v>
      </c>
      <c r="P41" s="74">
        <v>0</v>
      </c>
    </row>
    <row r="42" spans="1:16" s="3" customFormat="1" ht="15" customHeight="1" x14ac:dyDescent="0.2">
      <c r="A42" s="111"/>
      <c r="B42" s="114"/>
      <c r="C42" s="84" t="s">
        <v>56</v>
      </c>
      <c r="D42" s="35">
        <v>-405</v>
      </c>
      <c r="E42" s="35">
        <v>0</v>
      </c>
      <c r="F42" s="35">
        <v>-89721.710431</v>
      </c>
      <c r="G42" s="68">
        <v>-0.15776000000000001</v>
      </c>
      <c r="H42" s="43">
        <v>-153</v>
      </c>
      <c r="I42" s="44">
        <v>-76619.434028999996</v>
      </c>
      <c r="J42" s="74">
        <v>2.9988000000000001E-2</v>
      </c>
      <c r="K42" s="35">
        <v>-252</v>
      </c>
      <c r="L42" s="35">
        <v>57697.945791999999</v>
      </c>
      <c r="M42" s="68">
        <v>-0.14902000000000001</v>
      </c>
      <c r="N42" s="43">
        <v>0</v>
      </c>
      <c r="O42" s="44">
        <v>0</v>
      </c>
      <c r="P42" s="74">
        <v>0</v>
      </c>
    </row>
    <row r="43" spans="1:16" s="3" customFormat="1" ht="15" customHeight="1" x14ac:dyDescent="0.2">
      <c r="A43" s="112"/>
      <c r="B43" s="115"/>
      <c r="C43" s="85" t="s">
        <v>9</v>
      </c>
      <c r="D43" s="46">
        <v>-3020</v>
      </c>
      <c r="E43" s="46">
        <v>0</v>
      </c>
      <c r="F43" s="46">
        <v>-18643.934935000001</v>
      </c>
      <c r="G43" s="67">
        <v>-0.19739599999999999</v>
      </c>
      <c r="H43" s="87">
        <v>-1175</v>
      </c>
      <c r="I43" s="46">
        <v>-19853.236306999999</v>
      </c>
      <c r="J43" s="75">
        <v>-0.24737600000000001</v>
      </c>
      <c r="K43" s="46">
        <v>-1845</v>
      </c>
      <c r="L43" s="46">
        <v>-17840.548563</v>
      </c>
      <c r="M43" s="67">
        <v>-0.16309899999999999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4</v>
      </c>
      <c r="E45" s="53">
        <v>3.7383E-2</v>
      </c>
      <c r="F45" s="44">
        <v>190804.5</v>
      </c>
      <c r="G45" s="66">
        <v>0</v>
      </c>
      <c r="H45" s="43">
        <v>0</v>
      </c>
      <c r="I45" s="44">
        <v>0</v>
      </c>
      <c r="J45" s="74">
        <v>0</v>
      </c>
      <c r="K45" s="44">
        <v>4</v>
      </c>
      <c r="L45" s="44">
        <v>190804.5</v>
      </c>
      <c r="M45" s="66">
        <v>0</v>
      </c>
      <c r="N45" s="43">
        <v>0</v>
      </c>
      <c r="O45" s="44">
        <v>0</v>
      </c>
      <c r="P45" s="74">
        <v>0</v>
      </c>
    </row>
    <row r="46" spans="1:16" ht="15" customHeight="1" x14ac:dyDescent="0.2">
      <c r="A46" s="111"/>
      <c r="B46" s="114"/>
      <c r="C46" s="84" t="s">
        <v>48</v>
      </c>
      <c r="D46" s="44">
        <v>52</v>
      </c>
      <c r="E46" s="53">
        <v>4.9430000000000002E-2</v>
      </c>
      <c r="F46" s="44">
        <v>190645.096154</v>
      </c>
      <c r="G46" s="66">
        <v>0.30769200000000002</v>
      </c>
      <c r="H46" s="43">
        <v>17</v>
      </c>
      <c r="I46" s="44">
        <v>171721.88235299999</v>
      </c>
      <c r="J46" s="74">
        <v>0.235294</v>
      </c>
      <c r="K46" s="44">
        <v>35</v>
      </c>
      <c r="L46" s="44">
        <v>199836.37142899999</v>
      </c>
      <c r="M46" s="66">
        <v>0.34285700000000002</v>
      </c>
      <c r="N46" s="43">
        <v>0</v>
      </c>
      <c r="O46" s="44">
        <v>0</v>
      </c>
      <c r="P46" s="74">
        <v>0</v>
      </c>
    </row>
    <row r="47" spans="1:16" ht="15" customHeight="1" x14ac:dyDescent="0.2">
      <c r="A47" s="111"/>
      <c r="B47" s="114"/>
      <c r="C47" s="84" t="s">
        <v>49</v>
      </c>
      <c r="D47" s="44">
        <v>268</v>
      </c>
      <c r="E47" s="53">
        <v>6.7642999999999995E-2</v>
      </c>
      <c r="F47" s="44">
        <v>187032.298507</v>
      </c>
      <c r="G47" s="66">
        <v>0.242537</v>
      </c>
      <c r="H47" s="43">
        <v>91</v>
      </c>
      <c r="I47" s="44">
        <v>186651.10988999999</v>
      </c>
      <c r="J47" s="74">
        <v>0.230769</v>
      </c>
      <c r="K47" s="44">
        <v>177</v>
      </c>
      <c r="L47" s="44">
        <v>187228.276836</v>
      </c>
      <c r="M47" s="66">
        <v>0.248588</v>
      </c>
      <c r="N47" s="43">
        <v>0</v>
      </c>
      <c r="O47" s="44">
        <v>0</v>
      </c>
      <c r="P47" s="74">
        <v>0</v>
      </c>
    </row>
    <row r="48" spans="1:16" ht="15" customHeight="1" x14ac:dyDescent="0.2">
      <c r="A48" s="111"/>
      <c r="B48" s="114"/>
      <c r="C48" s="84" t="s">
        <v>50</v>
      </c>
      <c r="D48" s="44">
        <v>328</v>
      </c>
      <c r="E48" s="53">
        <v>5.5312E-2</v>
      </c>
      <c r="F48" s="44">
        <v>214484.93292699999</v>
      </c>
      <c r="G48" s="66">
        <v>0.48780499999999999</v>
      </c>
      <c r="H48" s="43">
        <v>103</v>
      </c>
      <c r="I48" s="44">
        <v>227680.78640800001</v>
      </c>
      <c r="J48" s="74">
        <v>0.65048499999999998</v>
      </c>
      <c r="K48" s="44">
        <v>225</v>
      </c>
      <c r="L48" s="44">
        <v>208444.16444399999</v>
      </c>
      <c r="M48" s="66">
        <v>0.41333300000000001</v>
      </c>
      <c r="N48" s="43">
        <v>0</v>
      </c>
      <c r="O48" s="44">
        <v>0</v>
      </c>
      <c r="P48" s="74">
        <v>0</v>
      </c>
    </row>
    <row r="49" spans="1:16" ht="15" customHeight="1" x14ac:dyDescent="0.2">
      <c r="A49" s="111"/>
      <c r="B49" s="114"/>
      <c r="C49" s="84" t="s">
        <v>51</v>
      </c>
      <c r="D49" s="44">
        <v>283</v>
      </c>
      <c r="E49" s="53">
        <v>5.2368999999999999E-2</v>
      </c>
      <c r="F49" s="44">
        <v>241230.462898</v>
      </c>
      <c r="G49" s="66">
        <v>0.70318000000000003</v>
      </c>
      <c r="H49" s="43">
        <v>82</v>
      </c>
      <c r="I49" s="44">
        <v>250100.71951200001</v>
      </c>
      <c r="J49" s="74">
        <v>0.70731699999999997</v>
      </c>
      <c r="K49" s="44">
        <v>201</v>
      </c>
      <c r="L49" s="44">
        <v>237611.75124400001</v>
      </c>
      <c r="M49" s="66">
        <v>0.70149300000000003</v>
      </c>
      <c r="N49" s="43">
        <v>0</v>
      </c>
      <c r="O49" s="44">
        <v>0</v>
      </c>
      <c r="P49" s="74">
        <v>0</v>
      </c>
    </row>
    <row r="50" spans="1:16" s="3" customFormat="1" ht="15" customHeight="1" x14ac:dyDescent="0.2">
      <c r="A50" s="111"/>
      <c r="B50" s="114"/>
      <c r="C50" s="84" t="s">
        <v>52</v>
      </c>
      <c r="D50" s="35">
        <v>156</v>
      </c>
      <c r="E50" s="55">
        <v>3.3527000000000001E-2</v>
      </c>
      <c r="F50" s="35">
        <v>238520.92307700001</v>
      </c>
      <c r="G50" s="68">
        <v>0.711538</v>
      </c>
      <c r="H50" s="43">
        <v>48</v>
      </c>
      <c r="I50" s="44">
        <v>253253.97916700001</v>
      </c>
      <c r="J50" s="74">
        <v>0.75</v>
      </c>
      <c r="K50" s="35">
        <v>108</v>
      </c>
      <c r="L50" s="35">
        <v>231972.89814800001</v>
      </c>
      <c r="M50" s="68">
        <v>0.69444399999999995</v>
      </c>
      <c r="N50" s="43">
        <v>0</v>
      </c>
      <c r="O50" s="44">
        <v>0</v>
      </c>
      <c r="P50" s="74">
        <v>0</v>
      </c>
    </row>
    <row r="51" spans="1:16" ht="15" customHeight="1" x14ac:dyDescent="0.2">
      <c r="A51" s="111"/>
      <c r="B51" s="114"/>
      <c r="C51" s="84" t="s">
        <v>53</v>
      </c>
      <c r="D51" s="44">
        <v>116</v>
      </c>
      <c r="E51" s="53">
        <v>2.7992E-2</v>
      </c>
      <c r="F51" s="44">
        <v>230619.612069</v>
      </c>
      <c r="G51" s="66">
        <v>0.43965500000000002</v>
      </c>
      <c r="H51" s="43">
        <v>41</v>
      </c>
      <c r="I51" s="44">
        <v>245582.170732</v>
      </c>
      <c r="J51" s="74">
        <v>0.56097600000000003</v>
      </c>
      <c r="K51" s="44">
        <v>75</v>
      </c>
      <c r="L51" s="44">
        <v>222440.08</v>
      </c>
      <c r="M51" s="66">
        <v>0.37333300000000003</v>
      </c>
      <c r="N51" s="43">
        <v>0</v>
      </c>
      <c r="O51" s="44">
        <v>0</v>
      </c>
      <c r="P51" s="74">
        <v>0</v>
      </c>
    </row>
    <row r="52" spans="1:16" ht="15" customHeight="1" x14ac:dyDescent="0.2">
      <c r="A52" s="111"/>
      <c r="B52" s="114"/>
      <c r="C52" s="84" t="s">
        <v>54</v>
      </c>
      <c r="D52" s="44">
        <v>49</v>
      </c>
      <c r="E52" s="53">
        <v>1.4298E-2</v>
      </c>
      <c r="F52" s="44">
        <v>263092.53061199997</v>
      </c>
      <c r="G52" s="66">
        <v>0.51020399999999999</v>
      </c>
      <c r="H52" s="43">
        <v>17</v>
      </c>
      <c r="I52" s="44">
        <v>234906.82352899999</v>
      </c>
      <c r="J52" s="74">
        <v>0.117647</v>
      </c>
      <c r="K52" s="44">
        <v>32</v>
      </c>
      <c r="L52" s="44">
        <v>278066.1875</v>
      </c>
      <c r="M52" s="66">
        <v>0.71875</v>
      </c>
      <c r="N52" s="43">
        <v>0</v>
      </c>
      <c r="O52" s="44">
        <v>0</v>
      </c>
      <c r="P52" s="74">
        <v>0</v>
      </c>
    </row>
    <row r="53" spans="1:16" ht="15" customHeight="1" x14ac:dyDescent="0.2">
      <c r="A53" s="111"/>
      <c r="B53" s="114"/>
      <c r="C53" s="84" t="s">
        <v>55</v>
      </c>
      <c r="D53" s="44">
        <v>29</v>
      </c>
      <c r="E53" s="53">
        <v>1.0031E-2</v>
      </c>
      <c r="F53" s="44">
        <v>283235.58620700001</v>
      </c>
      <c r="G53" s="66">
        <v>0.31034499999999998</v>
      </c>
      <c r="H53" s="43">
        <v>13</v>
      </c>
      <c r="I53" s="44">
        <v>233872.692308</v>
      </c>
      <c r="J53" s="74">
        <v>0</v>
      </c>
      <c r="K53" s="44">
        <v>16</v>
      </c>
      <c r="L53" s="44">
        <v>323342.9375</v>
      </c>
      <c r="M53" s="66">
        <v>0.5625</v>
      </c>
      <c r="N53" s="43">
        <v>0</v>
      </c>
      <c r="O53" s="44">
        <v>0</v>
      </c>
      <c r="P53" s="74">
        <v>0</v>
      </c>
    </row>
    <row r="54" spans="1:16" s="3" customFormat="1" ht="15" customHeight="1" x14ac:dyDescent="0.2">
      <c r="A54" s="111"/>
      <c r="B54" s="114"/>
      <c r="C54" s="84" t="s">
        <v>56</v>
      </c>
      <c r="D54" s="35">
        <v>3</v>
      </c>
      <c r="E54" s="55">
        <v>5.71E-4</v>
      </c>
      <c r="F54" s="35">
        <v>258383.66666700001</v>
      </c>
      <c r="G54" s="68">
        <v>0</v>
      </c>
      <c r="H54" s="43">
        <v>1</v>
      </c>
      <c r="I54" s="44">
        <v>212529</v>
      </c>
      <c r="J54" s="74">
        <v>0</v>
      </c>
      <c r="K54" s="35">
        <v>2</v>
      </c>
      <c r="L54" s="35">
        <v>281311</v>
      </c>
      <c r="M54" s="68">
        <v>0</v>
      </c>
      <c r="N54" s="43">
        <v>0</v>
      </c>
      <c r="O54" s="44">
        <v>0</v>
      </c>
      <c r="P54" s="74">
        <v>0</v>
      </c>
    </row>
    <row r="55" spans="1:16" s="3" customFormat="1" ht="15" customHeight="1" x14ac:dyDescent="0.2">
      <c r="A55" s="112"/>
      <c r="B55" s="115"/>
      <c r="C55" s="85" t="s">
        <v>9</v>
      </c>
      <c r="D55" s="46">
        <v>1288</v>
      </c>
      <c r="E55" s="54">
        <v>3.4941E-2</v>
      </c>
      <c r="F55" s="46">
        <v>221476.982919</v>
      </c>
      <c r="G55" s="67">
        <v>0.49378899999999998</v>
      </c>
      <c r="H55" s="87">
        <v>413</v>
      </c>
      <c r="I55" s="46">
        <v>225993.34866799999</v>
      </c>
      <c r="J55" s="75">
        <v>0.51089600000000002</v>
      </c>
      <c r="K55" s="46">
        <v>875</v>
      </c>
      <c r="L55" s="46">
        <v>219345.258286</v>
      </c>
      <c r="M55" s="67">
        <v>0.48571399999999998</v>
      </c>
      <c r="N55" s="87">
        <v>0</v>
      </c>
      <c r="O55" s="46">
        <v>0</v>
      </c>
      <c r="P55" s="75">
        <v>0</v>
      </c>
    </row>
    <row r="56" spans="1:16" ht="15" customHeight="1" x14ac:dyDescent="0.2">
      <c r="A56" s="110">
        <v>5</v>
      </c>
      <c r="B56" s="113" t="s">
        <v>60</v>
      </c>
      <c r="C56" s="84" t="s">
        <v>46</v>
      </c>
      <c r="D56" s="44">
        <v>42</v>
      </c>
      <c r="E56" s="53">
        <v>1</v>
      </c>
      <c r="F56" s="44">
        <v>105222.47619</v>
      </c>
      <c r="G56" s="66">
        <v>7.1429000000000006E-2</v>
      </c>
      <c r="H56" s="43">
        <v>21</v>
      </c>
      <c r="I56" s="44">
        <v>115566.76190500001</v>
      </c>
      <c r="J56" s="74">
        <v>9.5238000000000003E-2</v>
      </c>
      <c r="K56" s="44">
        <v>21</v>
      </c>
      <c r="L56" s="44">
        <v>94878.190476000003</v>
      </c>
      <c r="M56" s="66">
        <v>4.7619000000000002E-2</v>
      </c>
      <c r="N56" s="43">
        <v>0</v>
      </c>
      <c r="O56" s="44">
        <v>0</v>
      </c>
      <c r="P56" s="74">
        <v>0</v>
      </c>
    </row>
    <row r="57" spans="1:16" ht="15" customHeight="1" x14ac:dyDescent="0.2">
      <c r="A57" s="111"/>
      <c r="B57" s="114"/>
      <c r="C57" s="84" t="s">
        <v>47</v>
      </c>
      <c r="D57" s="44">
        <v>107</v>
      </c>
      <c r="E57" s="53">
        <v>1</v>
      </c>
      <c r="F57" s="44">
        <v>148878.588785</v>
      </c>
      <c r="G57" s="66">
        <v>0.149533</v>
      </c>
      <c r="H57" s="43">
        <v>39</v>
      </c>
      <c r="I57" s="44">
        <v>170587.71794900001</v>
      </c>
      <c r="J57" s="74">
        <v>0.33333299999999999</v>
      </c>
      <c r="K57" s="44">
        <v>68</v>
      </c>
      <c r="L57" s="44">
        <v>136427.76470599999</v>
      </c>
      <c r="M57" s="66">
        <v>4.4117999999999997E-2</v>
      </c>
      <c r="N57" s="43">
        <v>0</v>
      </c>
      <c r="O57" s="44">
        <v>0</v>
      </c>
      <c r="P57" s="74">
        <v>0</v>
      </c>
    </row>
    <row r="58" spans="1:16" ht="15" customHeight="1" x14ac:dyDescent="0.2">
      <c r="A58" s="111"/>
      <c r="B58" s="114"/>
      <c r="C58" s="84" t="s">
        <v>48</v>
      </c>
      <c r="D58" s="44">
        <v>1052</v>
      </c>
      <c r="E58" s="53">
        <v>1</v>
      </c>
      <c r="F58" s="44">
        <v>166943.04847899999</v>
      </c>
      <c r="G58" s="66">
        <v>0.107414</v>
      </c>
      <c r="H58" s="43">
        <v>464</v>
      </c>
      <c r="I58" s="44">
        <v>168128.42025900001</v>
      </c>
      <c r="J58" s="74">
        <v>0.125</v>
      </c>
      <c r="K58" s="44">
        <v>588</v>
      </c>
      <c r="L58" s="44">
        <v>166007.65306099999</v>
      </c>
      <c r="M58" s="66">
        <v>9.3536999999999995E-2</v>
      </c>
      <c r="N58" s="43">
        <v>0</v>
      </c>
      <c r="O58" s="44">
        <v>0</v>
      </c>
      <c r="P58" s="74">
        <v>0</v>
      </c>
    </row>
    <row r="59" spans="1:16" ht="15" customHeight="1" x14ac:dyDescent="0.2">
      <c r="A59" s="111"/>
      <c r="B59" s="114"/>
      <c r="C59" s="84" t="s">
        <v>49</v>
      </c>
      <c r="D59" s="44">
        <v>3962</v>
      </c>
      <c r="E59" s="53">
        <v>1</v>
      </c>
      <c r="F59" s="44">
        <v>182036.88339199999</v>
      </c>
      <c r="G59" s="66">
        <v>0.219334</v>
      </c>
      <c r="H59" s="43">
        <v>1656</v>
      </c>
      <c r="I59" s="44">
        <v>190413.32367099999</v>
      </c>
      <c r="J59" s="74">
        <v>0.31823699999999999</v>
      </c>
      <c r="K59" s="44">
        <v>2306</v>
      </c>
      <c r="L59" s="44">
        <v>176021.53859499999</v>
      </c>
      <c r="M59" s="66">
        <v>0.148309</v>
      </c>
      <c r="N59" s="43">
        <v>0</v>
      </c>
      <c r="O59" s="44">
        <v>0</v>
      </c>
      <c r="P59" s="74">
        <v>0</v>
      </c>
    </row>
    <row r="60" spans="1:16" ht="15" customHeight="1" x14ac:dyDescent="0.2">
      <c r="A60" s="111"/>
      <c r="B60" s="114"/>
      <c r="C60" s="84" t="s">
        <v>50</v>
      </c>
      <c r="D60" s="44">
        <v>5930</v>
      </c>
      <c r="E60" s="53">
        <v>1</v>
      </c>
      <c r="F60" s="44">
        <v>204693.93558200001</v>
      </c>
      <c r="G60" s="66">
        <v>0.41382799999999997</v>
      </c>
      <c r="H60" s="43">
        <v>2347</v>
      </c>
      <c r="I60" s="44">
        <v>219207.27481900001</v>
      </c>
      <c r="J60" s="74">
        <v>0.56455</v>
      </c>
      <c r="K60" s="44">
        <v>3583</v>
      </c>
      <c r="L60" s="44">
        <v>195187.151549</v>
      </c>
      <c r="M60" s="66">
        <v>0.31509900000000002</v>
      </c>
      <c r="N60" s="43">
        <v>0</v>
      </c>
      <c r="O60" s="44">
        <v>0</v>
      </c>
      <c r="P60" s="74">
        <v>0</v>
      </c>
    </row>
    <row r="61" spans="1:16" ht="15" customHeight="1" x14ac:dyDescent="0.2">
      <c r="A61" s="111"/>
      <c r="B61" s="114"/>
      <c r="C61" s="84" t="s">
        <v>51</v>
      </c>
      <c r="D61" s="44">
        <v>5404</v>
      </c>
      <c r="E61" s="53">
        <v>1</v>
      </c>
      <c r="F61" s="44">
        <v>228682.113064</v>
      </c>
      <c r="G61" s="66">
        <v>0.63471500000000003</v>
      </c>
      <c r="H61" s="43">
        <v>2105</v>
      </c>
      <c r="I61" s="44">
        <v>236923.215677</v>
      </c>
      <c r="J61" s="74">
        <v>0.68123500000000003</v>
      </c>
      <c r="K61" s="44">
        <v>3299</v>
      </c>
      <c r="L61" s="44">
        <v>223423.69505899999</v>
      </c>
      <c r="M61" s="66">
        <v>0.60503200000000001</v>
      </c>
      <c r="N61" s="43">
        <v>0</v>
      </c>
      <c r="O61" s="44">
        <v>0</v>
      </c>
      <c r="P61" s="74">
        <v>0</v>
      </c>
    </row>
    <row r="62" spans="1:16" s="3" customFormat="1" ht="15" customHeight="1" x14ac:dyDescent="0.2">
      <c r="A62" s="111"/>
      <c r="B62" s="114"/>
      <c r="C62" s="84" t="s">
        <v>52</v>
      </c>
      <c r="D62" s="35">
        <v>4653</v>
      </c>
      <c r="E62" s="55">
        <v>1</v>
      </c>
      <c r="F62" s="35">
        <v>243528.71566700001</v>
      </c>
      <c r="G62" s="68">
        <v>0.80657599999999996</v>
      </c>
      <c r="H62" s="43">
        <v>1805</v>
      </c>
      <c r="I62" s="44">
        <v>240136.88753499999</v>
      </c>
      <c r="J62" s="74">
        <v>0.72409999999999997</v>
      </c>
      <c r="K62" s="35">
        <v>2848</v>
      </c>
      <c r="L62" s="35">
        <v>245678.38202200001</v>
      </c>
      <c r="M62" s="68">
        <v>0.85884799999999994</v>
      </c>
      <c r="N62" s="43">
        <v>0</v>
      </c>
      <c r="O62" s="44">
        <v>0</v>
      </c>
      <c r="P62" s="74">
        <v>0</v>
      </c>
    </row>
    <row r="63" spans="1:16" ht="15" customHeight="1" x14ac:dyDescent="0.2">
      <c r="A63" s="111"/>
      <c r="B63" s="114"/>
      <c r="C63" s="84" t="s">
        <v>53</v>
      </c>
      <c r="D63" s="44">
        <v>4144</v>
      </c>
      <c r="E63" s="53">
        <v>1</v>
      </c>
      <c r="F63" s="44">
        <v>245359.58687299999</v>
      </c>
      <c r="G63" s="66">
        <v>0.80574299999999999</v>
      </c>
      <c r="H63" s="43">
        <v>1756</v>
      </c>
      <c r="I63" s="44">
        <v>231778.269932</v>
      </c>
      <c r="J63" s="74">
        <v>0.61674300000000004</v>
      </c>
      <c r="K63" s="44">
        <v>2388</v>
      </c>
      <c r="L63" s="44">
        <v>255346.51842499999</v>
      </c>
      <c r="M63" s="66">
        <v>0.94472400000000001</v>
      </c>
      <c r="N63" s="43">
        <v>0</v>
      </c>
      <c r="O63" s="44">
        <v>0</v>
      </c>
      <c r="P63" s="74">
        <v>0</v>
      </c>
    </row>
    <row r="64" spans="1:16" ht="15" customHeight="1" x14ac:dyDescent="0.2">
      <c r="A64" s="111"/>
      <c r="B64" s="114"/>
      <c r="C64" s="84" t="s">
        <v>54</v>
      </c>
      <c r="D64" s="44">
        <v>3427</v>
      </c>
      <c r="E64" s="53">
        <v>1</v>
      </c>
      <c r="F64" s="44">
        <v>245185.491392</v>
      </c>
      <c r="G64" s="66">
        <v>0.729209</v>
      </c>
      <c r="H64" s="43">
        <v>1430</v>
      </c>
      <c r="I64" s="44">
        <v>221453.60559399999</v>
      </c>
      <c r="J64" s="74">
        <v>0.43916100000000002</v>
      </c>
      <c r="K64" s="44">
        <v>1997</v>
      </c>
      <c r="L64" s="44">
        <v>262179.28042099997</v>
      </c>
      <c r="M64" s="66">
        <v>0.93690499999999999</v>
      </c>
      <c r="N64" s="43">
        <v>0</v>
      </c>
      <c r="O64" s="44">
        <v>0</v>
      </c>
      <c r="P64" s="74">
        <v>0</v>
      </c>
    </row>
    <row r="65" spans="1:16" ht="15" customHeight="1" x14ac:dyDescent="0.2">
      <c r="A65" s="111"/>
      <c r="B65" s="114"/>
      <c r="C65" s="84" t="s">
        <v>55</v>
      </c>
      <c r="D65" s="44">
        <v>2891</v>
      </c>
      <c r="E65" s="53">
        <v>1</v>
      </c>
      <c r="F65" s="44">
        <v>246590.017295</v>
      </c>
      <c r="G65" s="66">
        <v>0.53718399999999999</v>
      </c>
      <c r="H65" s="43">
        <v>1198</v>
      </c>
      <c r="I65" s="44">
        <v>218737.00751299999</v>
      </c>
      <c r="J65" s="74">
        <v>0.23455799999999999</v>
      </c>
      <c r="K65" s="44">
        <v>1693</v>
      </c>
      <c r="L65" s="44">
        <v>266299.35321899998</v>
      </c>
      <c r="M65" s="66">
        <v>0.75132900000000002</v>
      </c>
      <c r="N65" s="43">
        <v>0</v>
      </c>
      <c r="O65" s="44">
        <v>0</v>
      </c>
      <c r="P65" s="74">
        <v>0</v>
      </c>
    </row>
    <row r="66" spans="1:16" s="3" customFormat="1" ht="15" customHeight="1" x14ac:dyDescent="0.2">
      <c r="A66" s="111"/>
      <c r="B66" s="114"/>
      <c r="C66" s="84" t="s">
        <v>56</v>
      </c>
      <c r="D66" s="35">
        <v>5250</v>
      </c>
      <c r="E66" s="55">
        <v>1</v>
      </c>
      <c r="F66" s="35">
        <v>237305.26895200001</v>
      </c>
      <c r="G66" s="68">
        <v>0.32400000000000001</v>
      </c>
      <c r="H66" s="43">
        <v>2246</v>
      </c>
      <c r="I66" s="44">
        <v>194683.87667</v>
      </c>
      <c r="J66" s="74">
        <v>8.1477999999999995E-2</v>
      </c>
      <c r="K66" s="35">
        <v>3004</v>
      </c>
      <c r="L66" s="35">
        <v>269171.99567199999</v>
      </c>
      <c r="M66" s="68">
        <v>0.50532600000000005</v>
      </c>
      <c r="N66" s="43">
        <v>0</v>
      </c>
      <c r="O66" s="44">
        <v>0</v>
      </c>
      <c r="P66" s="74">
        <v>0</v>
      </c>
    </row>
    <row r="67" spans="1:16" s="3" customFormat="1" ht="15" customHeight="1" x14ac:dyDescent="0.2">
      <c r="A67" s="112"/>
      <c r="B67" s="115"/>
      <c r="C67" s="85" t="s">
        <v>9</v>
      </c>
      <c r="D67" s="46">
        <v>36862</v>
      </c>
      <c r="E67" s="54">
        <v>1</v>
      </c>
      <c r="F67" s="46">
        <v>225591.15273199999</v>
      </c>
      <c r="G67" s="67">
        <v>0.53524000000000005</v>
      </c>
      <c r="H67" s="87">
        <v>15067</v>
      </c>
      <c r="I67" s="46">
        <v>217166.92234700001</v>
      </c>
      <c r="J67" s="75">
        <v>0.45403900000000003</v>
      </c>
      <c r="K67" s="46">
        <v>21795</v>
      </c>
      <c r="L67" s="46">
        <v>231414.868227</v>
      </c>
      <c r="M67" s="67">
        <v>0.59137399999999996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50" priority="30" operator="notEqual">
      <formula>H8+K8+N8</formula>
    </cfRule>
  </conditionalFormatting>
  <conditionalFormatting sqref="D20:D30">
    <cfRule type="cellIs" dxfId="249" priority="29" operator="notEqual">
      <formula>H20+K20+N20</formula>
    </cfRule>
  </conditionalFormatting>
  <conditionalFormatting sqref="D32:D42">
    <cfRule type="cellIs" dxfId="248" priority="28" operator="notEqual">
      <formula>H32+K32+N32</formula>
    </cfRule>
  </conditionalFormatting>
  <conditionalFormatting sqref="D44:D54">
    <cfRule type="cellIs" dxfId="247" priority="27" operator="notEqual">
      <formula>H44+K44+N44</formula>
    </cfRule>
  </conditionalFormatting>
  <conditionalFormatting sqref="D56:D66">
    <cfRule type="cellIs" dxfId="246" priority="26" operator="notEqual">
      <formula>H56+K56+N56</formula>
    </cfRule>
  </conditionalFormatting>
  <conditionalFormatting sqref="D19">
    <cfRule type="cellIs" dxfId="245" priority="25" operator="notEqual">
      <formula>SUM(D8:D18)</formula>
    </cfRule>
  </conditionalFormatting>
  <conditionalFormatting sqref="D31">
    <cfRule type="cellIs" dxfId="244" priority="24" operator="notEqual">
      <formula>H31+K31+N31</formula>
    </cfRule>
  </conditionalFormatting>
  <conditionalFormatting sqref="D31">
    <cfRule type="cellIs" dxfId="243" priority="23" operator="notEqual">
      <formula>SUM(D20:D30)</formula>
    </cfRule>
  </conditionalFormatting>
  <conditionalFormatting sqref="D43">
    <cfRule type="cellIs" dxfId="242" priority="22" operator="notEqual">
      <formula>H43+K43+N43</formula>
    </cfRule>
  </conditionalFormatting>
  <conditionalFormatting sqref="D43">
    <cfRule type="cellIs" dxfId="241" priority="21" operator="notEqual">
      <formula>SUM(D32:D42)</formula>
    </cfRule>
  </conditionalFormatting>
  <conditionalFormatting sqref="D55">
    <cfRule type="cellIs" dxfId="240" priority="20" operator="notEqual">
      <formula>H55+K55+N55</formula>
    </cfRule>
  </conditionalFormatting>
  <conditionalFormatting sqref="D55">
    <cfRule type="cellIs" dxfId="239" priority="19" operator="notEqual">
      <formula>SUM(D44:D54)</formula>
    </cfRule>
  </conditionalFormatting>
  <conditionalFormatting sqref="D67">
    <cfRule type="cellIs" dxfId="238" priority="18" operator="notEqual">
      <formula>H67+K67+N67</formula>
    </cfRule>
  </conditionalFormatting>
  <conditionalFormatting sqref="D67">
    <cfRule type="cellIs" dxfId="237" priority="17" operator="notEqual">
      <formula>SUM(D56:D66)</formula>
    </cfRule>
  </conditionalFormatting>
  <conditionalFormatting sqref="H19">
    <cfRule type="cellIs" dxfId="236" priority="16" operator="notEqual">
      <formula>SUM(H8:H18)</formula>
    </cfRule>
  </conditionalFormatting>
  <conditionalFormatting sqref="K19">
    <cfRule type="cellIs" dxfId="235" priority="15" operator="notEqual">
      <formula>SUM(K8:K18)</formula>
    </cfRule>
  </conditionalFormatting>
  <conditionalFormatting sqref="N19">
    <cfRule type="cellIs" dxfId="234" priority="14" operator="notEqual">
      <formula>SUM(N8:N18)</formula>
    </cfRule>
  </conditionalFormatting>
  <conditionalFormatting sqref="H31">
    <cfRule type="cellIs" dxfId="233" priority="13" operator="notEqual">
      <formula>SUM(H20:H30)</formula>
    </cfRule>
  </conditionalFormatting>
  <conditionalFormatting sqref="K31">
    <cfRule type="cellIs" dxfId="232" priority="12" operator="notEqual">
      <formula>SUM(K20:K30)</formula>
    </cfRule>
  </conditionalFormatting>
  <conditionalFormatting sqref="N31">
    <cfRule type="cellIs" dxfId="231" priority="11" operator="notEqual">
      <formula>SUM(N20:N30)</formula>
    </cfRule>
  </conditionalFormatting>
  <conditionalFormatting sqref="H43">
    <cfRule type="cellIs" dxfId="230" priority="10" operator="notEqual">
      <formula>SUM(H32:H42)</formula>
    </cfRule>
  </conditionalFormatting>
  <conditionalFormatting sqref="K43">
    <cfRule type="cellIs" dxfId="229" priority="9" operator="notEqual">
      <formula>SUM(K32:K42)</formula>
    </cfRule>
  </conditionalFormatting>
  <conditionalFormatting sqref="N43">
    <cfRule type="cellIs" dxfId="228" priority="8" operator="notEqual">
      <formula>SUM(N32:N42)</formula>
    </cfRule>
  </conditionalFormatting>
  <conditionalFormatting sqref="H55">
    <cfRule type="cellIs" dxfId="227" priority="7" operator="notEqual">
      <formula>SUM(H44:H54)</formula>
    </cfRule>
  </conditionalFormatting>
  <conditionalFormatting sqref="K55">
    <cfRule type="cellIs" dxfId="226" priority="6" operator="notEqual">
      <formula>SUM(K44:K54)</formula>
    </cfRule>
  </conditionalFormatting>
  <conditionalFormatting sqref="N55">
    <cfRule type="cellIs" dxfId="225" priority="5" operator="notEqual">
      <formula>SUM(N44:N54)</formula>
    </cfRule>
  </conditionalFormatting>
  <conditionalFormatting sqref="H67">
    <cfRule type="cellIs" dxfId="224" priority="4" operator="notEqual">
      <formula>SUM(H56:H66)</formula>
    </cfRule>
  </conditionalFormatting>
  <conditionalFormatting sqref="K67">
    <cfRule type="cellIs" dxfId="223" priority="3" operator="notEqual">
      <formula>SUM(K56:K66)</formula>
    </cfRule>
  </conditionalFormatting>
  <conditionalFormatting sqref="N67">
    <cfRule type="cellIs" dxfId="222" priority="2" operator="notEqual">
      <formula>SUM(N56:N66)</formula>
    </cfRule>
  </conditionalFormatting>
  <conditionalFormatting sqref="D32:D43">
    <cfRule type="cellIs" dxfId="2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72</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0.05</v>
      </c>
      <c r="F8" s="44">
        <v>317794.32702099998</v>
      </c>
      <c r="G8" s="66">
        <v>3</v>
      </c>
      <c r="H8" s="43">
        <v>1</v>
      </c>
      <c r="I8" s="44">
        <v>317794.32702099998</v>
      </c>
      <c r="J8" s="74">
        <v>3</v>
      </c>
      <c r="K8" s="44">
        <v>0</v>
      </c>
      <c r="L8" s="44">
        <v>0</v>
      </c>
      <c r="M8" s="66">
        <v>0</v>
      </c>
      <c r="N8" s="43">
        <v>0</v>
      </c>
      <c r="O8" s="44">
        <v>0</v>
      </c>
      <c r="P8" s="74">
        <v>0</v>
      </c>
    </row>
    <row r="9" spans="1:16" ht="15" customHeight="1" x14ac:dyDescent="0.2">
      <c r="A9" s="111"/>
      <c r="B9" s="114"/>
      <c r="C9" s="84" t="s">
        <v>47</v>
      </c>
      <c r="D9" s="44">
        <v>15</v>
      </c>
      <c r="E9" s="53">
        <v>0.29411799999999999</v>
      </c>
      <c r="F9" s="44">
        <v>103665.0025</v>
      </c>
      <c r="G9" s="66">
        <v>0.13333300000000001</v>
      </c>
      <c r="H9" s="43">
        <v>9</v>
      </c>
      <c r="I9" s="44">
        <v>98760.083885999993</v>
      </c>
      <c r="J9" s="74">
        <v>0.222222</v>
      </c>
      <c r="K9" s="44">
        <v>6</v>
      </c>
      <c r="L9" s="44">
        <v>111022.38042</v>
      </c>
      <c r="M9" s="66">
        <v>0</v>
      </c>
      <c r="N9" s="43">
        <v>0</v>
      </c>
      <c r="O9" s="44">
        <v>0</v>
      </c>
      <c r="P9" s="74">
        <v>0</v>
      </c>
    </row>
    <row r="10" spans="1:16" ht="15" customHeight="1" x14ac:dyDescent="0.2">
      <c r="A10" s="111"/>
      <c r="B10" s="114"/>
      <c r="C10" s="84" t="s">
        <v>48</v>
      </c>
      <c r="D10" s="44">
        <v>109</v>
      </c>
      <c r="E10" s="53">
        <v>0.212476</v>
      </c>
      <c r="F10" s="44">
        <v>134173.659835</v>
      </c>
      <c r="G10" s="66">
        <v>0.10091700000000001</v>
      </c>
      <c r="H10" s="43">
        <v>36</v>
      </c>
      <c r="I10" s="44">
        <v>148165.67132200001</v>
      </c>
      <c r="J10" s="74">
        <v>0.19444400000000001</v>
      </c>
      <c r="K10" s="44">
        <v>73</v>
      </c>
      <c r="L10" s="44">
        <v>127273.48978600001</v>
      </c>
      <c r="M10" s="66">
        <v>5.4795000000000003E-2</v>
      </c>
      <c r="N10" s="43">
        <v>0</v>
      </c>
      <c r="O10" s="44">
        <v>0</v>
      </c>
      <c r="P10" s="74">
        <v>0</v>
      </c>
    </row>
    <row r="11" spans="1:16" ht="15" customHeight="1" x14ac:dyDescent="0.2">
      <c r="A11" s="111"/>
      <c r="B11" s="114"/>
      <c r="C11" s="84" t="s">
        <v>49</v>
      </c>
      <c r="D11" s="44">
        <v>272</v>
      </c>
      <c r="E11" s="53">
        <v>0.159718</v>
      </c>
      <c r="F11" s="44">
        <v>162362.16255199999</v>
      </c>
      <c r="G11" s="66">
        <v>0.22058800000000001</v>
      </c>
      <c r="H11" s="43">
        <v>110</v>
      </c>
      <c r="I11" s="44">
        <v>179213.013916</v>
      </c>
      <c r="J11" s="74">
        <v>0.36363600000000001</v>
      </c>
      <c r="K11" s="44">
        <v>162</v>
      </c>
      <c r="L11" s="44">
        <v>150920.22644100001</v>
      </c>
      <c r="M11" s="66">
        <v>0.123457</v>
      </c>
      <c r="N11" s="43">
        <v>0</v>
      </c>
      <c r="O11" s="44">
        <v>0</v>
      </c>
      <c r="P11" s="74">
        <v>0</v>
      </c>
    </row>
    <row r="12" spans="1:16" ht="15" customHeight="1" x14ac:dyDescent="0.2">
      <c r="A12" s="111"/>
      <c r="B12" s="114"/>
      <c r="C12" s="84" t="s">
        <v>50</v>
      </c>
      <c r="D12" s="44">
        <v>335</v>
      </c>
      <c r="E12" s="53">
        <v>0.12984499999999999</v>
      </c>
      <c r="F12" s="44">
        <v>184272.253256</v>
      </c>
      <c r="G12" s="66">
        <v>0.379104</v>
      </c>
      <c r="H12" s="43">
        <v>120</v>
      </c>
      <c r="I12" s="44">
        <v>201104.43323200001</v>
      </c>
      <c r="J12" s="74">
        <v>0.45833299999999999</v>
      </c>
      <c r="K12" s="44">
        <v>215</v>
      </c>
      <c r="L12" s="44">
        <v>174877.54815300001</v>
      </c>
      <c r="M12" s="66">
        <v>0.33488400000000001</v>
      </c>
      <c r="N12" s="43">
        <v>0</v>
      </c>
      <c r="O12" s="44">
        <v>0</v>
      </c>
      <c r="P12" s="74">
        <v>0</v>
      </c>
    </row>
    <row r="13" spans="1:16" ht="15" customHeight="1" x14ac:dyDescent="0.2">
      <c r="A13" s="111"/>
      <c r="B13" s="114"/>
      <c r="C13" s="84" t="s">
        <v>51</v>
      </c>
      <c r="D13" s="44">
        <v>271</v>
      </c>
      <c r="E13" s="53">
        <v>0.10989500000000001</v>
      </c>
      <c r="F13" s="44">
        <v>212563.076283</v>
      </c>
      <c r="G13" s="66">
        <v>0.61254600000000003</v>
      </c>
      <c r="H13" s="43">
        <v>103</v>
      </c>
      <c r="I13" s="44">
        <v>237210.90150599999</v>
      </c>
      <c r="J13" s="74">
        <v>0.79611699999999996</v>
      </c>
      <c r="K13" s="44">
        <v>168</v>
      </c>
      <c r="L13" s="44">
        <v>197451.612009</v>
      </c>
      <c r="M13" s="66">
        <v>0.5</v>
      </c>
      <c r="N13" s="43">
        <v>0</v>
      </c>
      <c r="O13" s="44">
        <v>0</v>
      </c>
      <c r="P13" s="74">
        <v>0</v>
      </c>
    </row>
    <row r="14" spans="1:16" s="3" customFormat="1" ht="15" customHeight="1" x14ac:dyDescent="0.2">
      <c r="A14" s="111"/>
      <c r="B14" s="114"/>
      <c r="C14" s="84" t="s">
        <v>52</v>
      </c>
      <c r="D14" s="35">
        <v>206</v>
      </c>
      <c r="E14" s="55">
        <v>9.2709E-2</v>
      </c>
      <c r="F14" s="35">
        <v>230788.708086</v>
      </c>
      <c r="G14" s="68">
        <v>0.85922299999999996</v>
      </c>
      <c r="H14" s="43">
        <v>55</v>
      </c>
      <c r="I14" s="44">
        <v>251350.23098600001</v>
      </c>
      <c r="J14" s="74">
        <v>0.94545500000000005</v>
      </c>
      <c r="K14" s="35">
        <v>151</v>
      </c>
      <c r="L14" s="35">
        <v>223299.411666</v>
      </c>
      <c r="M14" s="68">
        <v>0.82781499999999997</v>
      </c>
      <c r="N14" s="43">
        <v>0</v>
      </c>
      <c r="O14" s="44">
        <v>0</v>
      </c>
      <c r="P14" s="74">
        <v>0</v>
      </c>
    </row>
    <row r="15" spans="1:16" ht="15" customHeight="1" x14ac:dyDescent="0.2">
      <c r="A15" s="111"/>
      <c r="B15" s="114"/>
      <c r="C15" s="84" t="s">
        <v>53</v>
      </c>
      <c r="D15" s="44">
        <v>167</v>
      </c>
      <c r="E15" s="53">
        <v>8.5684999999999997E-2</v>
      </c>
      <c r="F15" s="44">
        <v>217055.85056200001</v>
      </c>
      <c r="G15" s="66">
        <v>0.72455099999999995</v>
      </c>
      <c r="H15" s="43">
        <v>67</v>
      </c>
      <c r="I15" s="44">
        <v>215201.51934999999</v>
      </c>
      <c r="J15" s="74">
        <v>0.65671599999999997</v>
      </c>
      <c r="K15" s="44">
        <v>100</v>
      </c>
      <c r="L15" s="44">
        <v>218298.25247499999</v>
      </c>
      <c r="M15" s="66">
        <v>0.77</v>
      </c>
      <c r="N15" s="43">
        <v>0</v>
      </c>
      <c r="O15" s="44">
        <v>0</v>
      </c>
      <c r="P15" s="74">
        <v>0</v>
      </c>
    </row>
    <row r="16" spans="1:16" ht="15" customHeight="1" x14ac:dyDescent="0.2">
      <c r="A16" s="111"/>
      <c r="B16" s="114"/>
      <c r="C16" s="84" t="s">
        <v>54</v>
      </c>
      <c r="D16" s="44">
        <v>149</v>
      </c>
      <c r="E16" s="53">
        <v>9.8806000000000005E-2</v>
      </c>
      <c r="F16" s="44">
        <v>212803.51486699999</v>
      </c>
      <c r="G16" s="66">
        <v>0.59731500000000004</v>
      </c>
      <c r="H16" s="43">
        <v>62</v>
      </c>
      <c r="I16" s="44">
        <v>205739.641344</v>
      </c>
      <c r="J16" s="74">
        <v>0.43548399999999998</v>
      </c>
      <c r="K16" s="44">
        <v>87</v>
      </c>
      <c r="L16" s="44">
        <v>217837.53967699999</v>
      </c>
      <c r="M16" s="66">
        <v>0.71264400000000006</v>
      </c>
      <c r="N16" s="43">
        <v>0</v>
      </c>
      <c r="O16" s="44">
        <v>0</v>
      </c>
      <c r="P16" s="74">
        <v>0</v>
      </c>
    </row>
    <row r="17" spans="1:16" ht="15" customHeight="1" x14ac:dyDescent="0.2">
      <c r="A17" s="111"/>
      <c r="B17" s="114"/>
      <c r="C17" s="84" t="s">
        <v>55</v>
      </c>
      <c r="D17" s="44">
        <v>138</v>
      </c>
      <c r="E17" s="53">
        <v>0.107728</v>
      </c>
      <c r="F17" s="44">
        <v>217138.02467000001</v>
      </c>
      <c r="G17" s="66">
        <v>0.50724599999999997</v>
      </c>
      <c r="H17" s="43">
        <v>63</v>
      </c>
      <c r="I17" s="44">
        <v>197595.470122</v>
      </c>
      <c r="J17" s="74">
        <v>0.25396800000000003</v>
      </c>
      <c r="K17" s="44">
        <v>75</v>
      </c>
      <c r="L17" s="44">
        <v>233553.77049</v>
      </c>
      <c r="M17" s="66">
        <v>0.72</v>
      </c>
      <c r="N17" s="43">
        <v>0</v>
      </c>
      <c r="O17" s="44">
        <v>0</v>
      </c>
      <c r="P17" s="74">
        <v>0</v>
      </c>
    </row>
    <row r="18" spans="1:16" s="3" customFormat="1" ht="15" customHeight="1" x14ac:dyDescent="0.2">
      <c r="A18" s="111"/>
      <c r="B18" s="114"/>
      <c r="C18" s="84" t="s">
        <v>56</v>
      </c>
      <c r="D18" s="35">
        <v>192</v>
      </c>
      <c r="E18" s="55">
        <v>7.7295000000000003E-2</v>
      </c>
      <c r="F18" s="35">
        <v>220436.11134599999</v>
      </c>
      <c r="G18" s="68">
        <v>0.39583299999999999</v>
      </c>
      <c r="H18" s="43">
        <v>73</v>
      </c>
      <c r="I18" s="44">
        <v>195597.78408300001</v>
      </c>
      <c r="J18" s="74">
        <v>0.15068500000000001</v>
      </c>
      <c r="K18" s="35">
        <v>119</v>
      </c>
      <c r="L18" s="35">
        <v>235673.06840600001</v>
      </c>
      <c r="M18" s="68">
        <v>0.54621799999999998</v>
      </c>
      <c r="N18" s="43">
        <v>0</v>
      </c>
      <c r="O18" s="44">
        <v>0</v>
      </c>
      <c r="P18" s="74">
        <v>0</v>
      </c>
    </row>
    <row r="19" spans="1:16" s="3" customFormat="1" ht="15" customHeight="1" x14ac:dyDescent="0.2">
      <c r="A19" s="112"/>
      <c r="B19" s="115"/>
      <c r="C19" s="85" t="s">
        <v>9</v>
      </c>
      <c r="D19" s="46">
        <v>1855</v>
      </c>
      <c r="E19" s="54">
        <v>0.110568</v>
      </c>
      <c r="F19" s="46">
        <v>198265.93553700001</v>
      </c>
      <c r="G19" s="67">
        <v>0.48625299999999999</v>
      </c>
      <c r="H19" s="87">
        <v>699</v>
      </c>
      <c r="I19" s="46">
        <v>203927.125527</v>
      </c>
      <c r="J19" s="75">
        <v>0.48497899999999999</v>
      </c>
      <c r="K19" s="46">
        <v>1156</v>
      </c>
      <c r="L19" s="46">
        <v>194842.77653900001</v>
      </c>
      <c r="M19" s="67">
        <v>0.48702400000000001</v>
      </c>
      <c r="N19" s="87">
        <v>0</v>
      </c>
      <c r="O19" s="46">
        <v>0</v>
      </c>
      <c r="P19" s="75">
        <v>0</v>
      </c>
    </row>
    <row r="20" spans="1:16" ht="15" customHeight="1" x14ac:dyDescent="0.2">
      <c r="A20" s="110">
        <v>2</v>
      </c>
      <c r="B20" s="113" t="s">
        <v>57</v>
      </c>
      <c r="C20" s="84" t="s">
        <v>46</v>
      </c>
      <c r="D20" s="44">
        <v>4</v>
      </c>
      <c r="E20" s="53">
        <v>0.2</v>
      </c>
      <c r="F20" s="44">
        <v>71025.5</v>
      </c>
      <c r="G20" s="66">
        <v>0.75</v>
      </c>
      <c r="H20" s="43">
        <v>2</v>
      </c>
      <c r="I20" s="44">
        <v>5000</v>
      </c>
      <c r="J20" s="74">
        <v>0</v>
      </c>
      <c r="K20" s="44">
        <v>2</v>
      </c>
      <c r="L20" s="44">
        <v>137051</v>
      </c>
      <c r="M20" s="66">
        <v>1.5</v>
      </c>
      <c r="N20" s="43">
        <v>0</v>
      </c>
      <c r="O20" s="44">
        <v>0</v>
      </c>
      <c r="P20" s="74">
        <v>0</v>
      </c>
    </row>
    <row r="21" spans="1:16" ht="15" customHeight="1" x14ac:dyDescent="0.2">
      <c r="A21" s="111"/>
      <c r="B21" s="114"/>
      <c r="C21" s="84" t="s">
        <v>47</v>
      </c>
      <c r="D21" s="44">
        <v>24</v>
      </c>
      <c r="E21" s="53">
        <v>0.47058800000000001</v>
      </c>
      <c r="F21" s="44">
        <v>109882</v>
      </c>
      <c r="G21" s="66">
        <v>4.1667000000000003E-2</v>
      </c>
      <c r="H21" s="43">
        <v>10</v>
      </c>
      <c r="I21" s="44">
        <v>113567.1</v>
      </c>
      <c r="J21" s="74">
        <v>0.1</v>
      </c>
      <c r="K21" s="44">
        <v>14</v>
      </c>
      <c r="L21" s="44">
        <v>107249.785714</v>
      </c>
      <c r="M21" s="66">
        <v>0</v>
      </c>
      <c r="N21" s="43">
        <v>0</v>
      </c>
      <c r="O21" s="44">
        <v>0</v>
      </c>
      <c r="P21" s="74">
        <v>0</v>
      </c>
    </row>
    <row r="22" spans="1:16" ht="15" customHeight="1" x14ac:dyDescent="0.2">
      <c r="A22" s="111"/>
      <c r="B22" s="114"/>
      <c r="C22" s="84" t="s">
        <v>48</v>
      </c>
      <c r="D22" s="44">
        <v>113</v>
      </c>
      <c r="E22" s="53">
        <v>0.220273</v>
      </c>
      <c r="F22" s="44">
        <v>149908.79646000001</v>
      </c>
      <c r="G22" s="66">
        <v>7.0795999999999998E-2</v>
      </c>
      <c r="H22" s="43">
        <v>57</v>
      </c>
      <c r="I22" s="44">
        <v>157171.54386000001</v>
      </c>
      <c r="J22" s="74">
        <v>3.5088000000000001E-2</v>
      </c>
      <c r="K22" s="44">
        <v>56</v>
      </c>
      <c r="L22" s="44">
        <v>142516.357143</v>
      </c>
      <c r="M22" s="66">
        <v>0.107143</v>
      </c>
      <c r="N22" s="43">
        <v>0</v>
      </c>
      <c r="O22" s="44">
        <v>0</v>
      </c>
      <c r="P22" s="74">
        <v>0</v>
      </c>
    </row>
    <row r="23" spans="1:16" ht="15" customHeight="1" x14ac:dyDescent="0.2">
      <c r="A23" s="111"/>
      <c r="B23" s="114"/>
      <c r="C23" s="84" t="s">
        <v>49</v>
      </c>
      <c r="D23" s="44">
        <v>113</v>
      </c>
      <c r="E23" s="53">
        <v>6.6352999999999995E-2</v>
      </c>
      <c r="F23" s="44">
        <v>168781.82300900001</v>
      </c>
      <c r="G23" s="66">
        <v>0.16814200000000001</v>
      </c>
      <c r="H23" s="43">
        <v>51</v>
      </c>
      <c r="I23" s="44">
        <v>182987.72549000001</v>
      </c>
      <c r="J23" s="74">
        <v>0.31372499999999998</v>
      </c>
      <c r="K23" s="44">
        <v>62</v>
      </c>
      <c r="L23" s="44">
        <v>157096.32258099999</v>
      </c>
      <c r="M23" s="66">
        <v>4.8386999999999999E-2</v>
      </c>
      <c r="N23" s="43">
        <v>0</v>
      </c>
      <c r="O23" s="44">
        <v>0</v>
      </c>
      <c r="P23" s="74">
        <v>0</v>
      </c>
    </row>
    <row r="24" spans="1:16" ht="15" customHeight="1" x14ac:dyDescent="0.2">
      <c r="A24" s="111"/>
      <c r="B24" s="114"/>
      <c r="C24" s="84" t="s">
        <v>50</v>
      </c>
      <c r="D24" s="44">
        <v>93</v>
      </c>
      <c r="E24" s="53">
        <v>3.6047000000000003E-2</v>
      </c>
      <c r="F24" s="44">
        <v>178993.741935</v>
      </c>
      <c r="G24" s="66">
        <v>0.27956999999999999</v>
      </c>
      <c r="H24" s="43">
        <v>40</v>
      </c>
      <c r="I24" s="44">
        <v>183249.5</v>
      </c>
      <c r="J24" s="74">
        <v>0.35</v>
      </c>
      <c r="K24" s="44">
        <v>53</v>
      </c>
      <c r="L24" s="44">
        <v>175781.84905700001</v>
      </c>
      <c r="M24" s="66">
        <v>0.22641500000000001</v>
      </c>
      <c r="N24" s="43">
        <v>0</v>
      </c>
      <c r="O24" s="44">
        <v>0</v>
      </c>
      <c r="P24" s="74">
        <v>0</v>
      </c>
    </row>
    <row r="25" spans="1:16" ht="15" customHeight="1" x14ac:dyDescent="0.2">
      <c r="A25" s="111"/>
      <c r="B25" s="114"/>
      <c r="C25" s="84" t="s">
        <v>51</v>
      </c>
      <c r="D25" s="44">
        <v>57</v>
      </c>
      <c r="E25" s="53">
        <v>2.3113999999999999E-2</v>
      </c>
      <c r="F25" s="44">
        <v>210225.017544</v>
      </c>
      <c r="G25" s="66">
        <v>0.45613999999999999</v>
      </c>
      <c r="H25" s="43">
        <v>14</v>
      </c>
      <c r="I25" s="44">
        <v>199163.785714</v>
      </c>
      <c r="J25" s="74">
        <v>0.57142899999999996</v>
      </c>
      <c r="K25" s="44">
        <v>43</v>
      </c>
      <c r="L25" s="44">
        <v>213826.348837</v>
      </c>
      <c r="M25" s="66">
        <v>0.418605</v>
      </c>
      <c r="N25" s="43">
        <v>0</v>
      </c>
      <c r="O25" s="44">
        <v>0</v>
      </c>
      <c r="P25" s="74">
        <v>0</v>
      </c>
    </row>
    <row r="26" spans="1:16" s="3" customFormat="1" ht="15" customHeight="1" x14ac:dyDescent="0.2">
      <c r="A26" s="111"/>
      <c r="B26" s="114"/>
      <c r="C26" s="84" t="s">
        <v>52</v>
      </c>
      <c r="D26" s="35">
        <v>35</v>
      </c>
      <c r="E26" s="55">
        <v>1.5751999999999999E-2</v>
      </c>
      <c r="F26" s="35">
        <v>204061.2</v>
      </c>
      <c r="G26" s="68">
        <v>0.45714300000000002</v>
      </c>
      <c r="H26" s="43">
        <v>12</v>
      </c>
      <c r="I26" s="44">
        <v>189899.25</v>
      </c>
      <c r="J26" s="74">
        <v>0.25</v>
      </c>
      <c r="K26" s="35">
        <v>23</v>
      </c>
      <c r="L26" s="35">
        <v>211450.04347800001</v>
      </c>
      <c r="M26" s="68">
        <v>0.56521699999999997</v>
      </c>
      <c r="N26" s="43">
        <v>0</v>
      </c>
      <c r="O26" s="44">
        <v>0</v>
      </c>
      <c r="P26" s="74">
        <v>0</v>
      </c>
    </row>
    <row r="27" spans="1:16" ht="15" customHeight="1" x14ac:dyDescent="0.2">
      <c r="A27" s="111"/>
      <c r="B27" s="114"/>
      <c r="C27" s="84" t="s">
        <v>53</v>
      </c>
      <c r="D27" s="44">
        <v>26</v>
      </c>
      <c r="E27" s="53">
        <v>1.3339999999999999E-2</v>
      </c>
      <c r="F27" s="44">
        <v>171185.42307700001</v>
      </c>
      <c r="G27" s="66">
        <v>0.115385</v>
      </c>
      <c r="H27" s="43">
        <v>17</v>
      </c>
      <c r="I27" s="44">
        <v>171749.82352899999</v>
      </c>
      <c r="J27" s="74">
        <v>0.117647</v>
      </c>
      <c r="K27" s="44">
        <v>9</v>
      </c>
      <c r="L27" s="44">
        <v>170119.33333299999</v>
      </c>
      <c r="M27" s="66">
        <v>0.111111</v>
      </c>
      <c r="N27" s="43">
        <v>0</v>
      </c>
      <c r="O27" s="44">
        <v>0</v>
      </c>
      <c r="P27" s="74">
        <v>0</v>
      </c>
    </row>
    <row r="28" spans="1:16" ht="15" customHeight="1" x14ac:dyDescent="0.2">
      <c r="A28" s="111"/>
      <c r="B28" s="114"/>
      <c r="C28" s="84" t="s">
        <v>54</v>
      </c>
      <c r="D28" s="44">
        <v>11</v>
      </c>
      <c r="E28" s="53">
        <v>7.2940000000000001E-3</v>
      </c>
      <c r="F28" s="44">
        <v>235378.272727</v>
      </c>
      <c r="G28" s="66">
        <v>0.63636400000000004</v>
      </c>
      <c r="H28" s="43">
        <v>3</v>
      </c>
      <c r="I28" s="44">
        <v>233989.66666700001</v>
      </c>
      <c r="J28" s="74">
        <v>0</v>
      </c>
      <c r="K28" s="44">
        <v>8</v>
      </c>
      <c r="L28" s="44">
        <v>235899</v>
      </c>
      <c r="M28" s="66">
        <v>0.875</v>
      </c>
      <c r="N28" s="43">
        <v>0</v>
      </c>
      <c r="O28" s="44">
        <v>0</v>
      </c>
      <c r="P28" s="74">
        <v>0</v>
      </c>
    </row>
    <row r="29" spans="1:16" ht="15" customHeight="1" x14ac:dyDescent="0.2">
      <c r="A29" s="111"/>
      <c r="B29" s="114"/>
      <c r="C29" s="84" t="s">
        <v>55</v>
      </c>
      <c r="D29" s="44">
        <v>4</v>
      </c>
      <c r="E29" s="53">
        <v>3.1229999999999999E-3</v>
      </c>
      <c r="F29" s="44">
        <v>216117</v>
      </c>
      <c r="G29" s="66">
        <v>0.75</v>
      </c>
      <c r="H29" s="43">
        <v>2</v>
      </c>
      <c r="I29" s="44">
        <v>153857</v>
      </c>
      <c r="J29" s="74">
        <v>0</v>
      </c>
      <c r="K29" s="44">
        <v>2</v>
      </c>
      <c r="L29" s="44">
        <v>278377</v>
      </c>
      <c r="M29" s="66">
        <v>1.5</v>
      </c>
      <c r="N29" s="43">
        <v>0</v>
      </c>
      <c r="O29" s="44">
        <v>0</v>
      </c>
      <c r="P29" s="74">
        <v>0</v>
      </c>
    </row>
    <row r="30" spans="1:16" s="3" customFormat="1" ht="15" customHeight="1" x14ac:dyDescent="0.2">
      <c r="A30" s="111"/>
      <c r="B30" s="114"/>
      <c r="C30" s="84" t="s">
        <v>56</v>
      </c>
      <c r="D30" s="35">
        <v>7</v>
      </c>
      <c r="E30" s="55">
        <v>2.8180000000000002E-3</v>
      </c>
      <c r="F30" s="35">
        <v>160382</v>
      </c>
      <c r="G30" s="68">
        <v>0.14285700000000001</v>
      </c>
      <c r="H30" s="43">
        <v>7</v>
      </c>
      <c r="I30" s="44">
        <v>160382</v>
      </c>
      <c r="J30" s="74">
        <v>0.14285700000000001</v>
      </c>
      <c r="K30" s="35">
        <v>0</v>
      </c>
      <c r="L30" s="35">
        <v>0</v>
      </c>
      <c r="M30" s="68">
        <v>0</v>
      </c>
      <c r="N30" s="43">
        <v>0</v>
      </c>
      <c r="O30" s="44">
        <v>0</v>
      </c>
      <c r="P30" s="74">
        <v>0</v>
      </c>
    </row>
    <row r="31" spans="1:16" s="3" customFormat="1" ht="15" customHeight="1" x14ac:dyDescent="0.2">
      <c r="A31" s="112"/>
      <c r="B31" s="115"/>
      <c r="C31" s="85" t="s">
        <v>9</v>
      </c>
      <c r="D31" s="46">
        <v>487</v>
      </c>
      <c r="E31" s="54">
        <v>2.9028000000000002E-2</v>
      </c>
      <c r="F31" s="46">
        <v>171933.921971</v>
      </c>
      <c r="G31" s="67">
        <v>0.23203299999999999</v>
      </c>
      <c r="H31" s="87">
        <v>215</v>
      </c>
      <c r="I31" s="46">
        <v>171562.74883699999</v>
      </c>
      <c r="J31" s="75">
        <v>0.21860499999999999</v>
      </c>
      <c r="K31" s="46">
        <v>272</v>
      </c>
      <c r="L31" s="46">
        <v>172227.3125</v>
      </c>
      <c r="M31" s="67">
        <v>0.242647</v>
      </c>
      <c r="N31" s="87">
        <v>0</v>
      </c>
      <c r="O31" s="46">
        <v>0</v>
      </c>
      <c r="P31" s="75">
        <v>0</v>
      </c>
    </row>
    <row r="32" spans="1:16" ht="15" customHeight="1" x14ac:dyDescent="0.2">
      <c r="A32" s="110">
        <v>3</v>
      </c>
      <c r="B32" s="113" t="s">
        <v>58</v>
      </c>
      <c r="C32" s="84" t="s">
        <v>46</v>
      </c>
      <c r="D32" s="44">
        <v>3</v>
      </c>
      <c r="E32" s="44">
        <v>0</v>
      </c>
      <c r="F32" s="44">
        <v>-246768.827021</v>
      </c>
      <c r="G32" s="66">
        <v>-2.25</v>
      </c>
      <c r="H32" s="43">
        <v>1</v>
      </c>
      <c r="I32" s="44">
        <v>-312794.32702099998</v>
      </c>
      <c r="J32" s="74">
        <v>-3</v>
      </c>
      <c r="K32" s="44">
        <v>2</v>
      </c>
      <c r="L32" s="44">
        <v>137051</v>
      </c>
      <c r="M32" s="66">
        <v>1.5</v>
      </c>
      <c r="N32" s="43">
        <v>0</v>
      </c>
      <c r="O32" s="44">
        <v>0</v>
      </c>
      <c r="P32" s="74">
        <v>0</v>
      </c>
    </row>
    <row r="33" spans="1:16" ht="15" customHeight="1" x14ac:dyDescent="0.2">
      <c r="A33" s="111"/>
      <c r="B33" s="114"/>
      <c r="C33" s="84" t="s">
        <v>47</v>
      </c>
      <c r="D33" s="44">
        <v>9</v>
      </c>
      <c r="E33" s="44">
        <v>0</v>
      </c>
      <c r="F33" s="44">
        <v>6216.9975000000004</v>
      </c>
      <c r="G33" s="66">
        <v>-9.1666999999999998E-2</v>
      </c>
      <c r="H33" s="43">
        <v>1</v>
      </c>
      <c r="I33" s="44">
        <v>14807.016114</v>
      </c>
      <c r="J33" s="74">
        <v>-0.122222</v>
      </c>
      <c r="K33" s="44">
        <v>8</v>
      </c>
      <c r="L33" s="44">
        <v>-3772.5947059999999</v>
      </c>
      <c r="M33" s="66">
        <v>0</v>
      </c>
      <c r="N33" s="43">
        <v>0</v>
      </c>
      <c r="O33" s="44">
        <v>0</v>
      </c>
      <c r="P33" s="74">
        <v>0</v>
      </c>
    </row>
    <row r="34" spans="1:16" ht="15" customHeight="1" x14ac:dyDescent="0.2">
      <c r="A34" s="111"/>
      <c r="B34" s="114"/>
      <c r="C34" s="84" t="s">
        <v>48</v>
      </c>
      <c r="D34" s="44">
        <v>4</v>
      </c>
      <c r="E34" s="44">
        <v>0</v>
      </c>
      <c r="F34" s="44">
        <v>15735.136624999999</v>
      </c>
      <c r="G34" s="66">
        <v>-3.0120999999999998E-2</v>
      </c>
      <c r="H34" s="43">
        <v>21</v>
      </c>
      <c r="I34" s="44">
        <v>9005.8725379999996</v>
      </c>
      <c r="J34" s="74">
        <v>-0.159357</v>
      </c>
      <c r="K34" s="44">
        <v>-17</v>
      </c>
      <c r="L34" s="44">
        <v>15242.867356999999</v>
      </c>
      <c r="M34" s="66">
        <v>5.2347999999999999E-2</v>
      </c>
      <c r="N34" s="43">
        <v>0</v>
      </c>
      <c r="O34" s="44">
        <v>0</v>
      </c>
      <c r="P34" s="74">
        <v>0</v>
      </c>
    </row>
    <row r="35" spans="1:16" ht="15" customHeight="1" x14ac:dyDescent="0.2">
      <c r="A35" s="111"/>
      <c r="B35" s="114"/>
      <c r="C35" s="84" t="s">
        <v>49</v>
      </c>
      <c r="D35" s="44">
        <v>-159</v>
      </c>
      <c r="E35" s="44">
        <v>0</v>
      </c>
      <c r="F35" s="44">
        <v>6419.660457</v>
      </c>
      <c r="G35" s="66">
        <v>-5.2447000000000001E-2</v>
      </c>
      <c r="H35" s="43">
        <v>-59</v>
      </c>
      <c r="I35" s="44">
        <v>3774.7115739999999</v>
      </c>
      <c r="J35" s="74">
        <v>-4.9910999999999997E-2</v>
      </c>
      <c r="K35" s="44">
        <v>-100</v>
      </c>
      <c r="L35" s="44">
        <v>6176.0961399999997</v>
      </c>
      <c r="M35" s="66">
        <v>-7.5069999999999998E-2</v>
      </c>
      <c r="N35" s="43">
        <v>0</v>
      </c>
      <c r="O35" s="44">
        <v>0</v>
      </c>
      <c r="P35" s="74">
        <v>0</v>
      </c>
    </row>
    <row r="36" spans="1:16" ht="15" customHeight="1" x14ac:dyDescent="0.2">
      <c r="A36" s="111"/>
      <c r="B36" s="114"/>
      <c r="C36" s="84" t="s">
        <v>50</v>
      </c>
      <c r="D36" s="44">
        <v>-242</v>
      </c>
      <c r="E36" s="44">
        <v>0</v>
      </c>
      <c r="F36" s="44">
        <v>-5278.5113199999996</v>
      </c>
      <c r="G36" s="66">
        <v>-9.9534999999999998E-2</v>
      </c>
      <c r="H36" s="43">
        <v>-80</v>
      </c>
      <c r="I36" s="44">
        <v>-17854.933231999999</v>
      </c>
      <c r="J36" s="74">
        <v>-0.108333</v>
      </c>
      <c r="K36" s="44">
        <v>-162</v>
      </c>
      <c r="L36" s="44">
        <v>904.30090399999995</v>
      </c>
      <c r="M36" s="66">
        <v>-0.108469</v>
      </c>
      <c r="N36" s="43">
        <v>0</v>
      </c>
      <c r="O36" s="44">
        <v>0</v>
      </c>
      <c r="P36" s="74">
        <v>0</v>
      </c>
    </row>
    <row r="37" spans="1:16" ht="15" customHeight="1" x14ac:dyDescent="0.2">
      <c r="A37" s="111"/>
      <c r="B37" s="114"/>
      <c r="C37" s="84" t="s">
        <v>51</v>
      </c>
      <c r="D37" s="44">
        <v>-214</v>
      </c>
      <c r="E37" s="44">
        <v>0</v>
      </c>
      <c r="F37" s="44">
        <v>-2338.0587390000001</v>
      </c>
      <c r="G37" s="66">
        <v>-0.15640599999999999</v>
      </c>
      <c r="H37" s="43">
        <v>-89</v>
      </c>
      <c r="I37" s="44">
        <v>-38047.115791999997</v>
      </c>
      <c r="J37" s="74">
        <v>-0.224688</v>
      </c>
      <c r="K37" s="44">
        <v>-125</v>
      </c>
      <c r="L37" s="44">
        <v>16374.736828999999</v>
      </c>
      <c r="M37" s="66">
        <v>-8.1394999999999995E-2</v>
      </c>
      <c r="N37" s="43">
        <v>0</v>
      </c>
      <c r="O37" s="44">
        <v>0</v>
      </c>
      <c r="P37" s="74">
        <v>0</v>
      </c>
    </row>
    <row r="38" spans="1:16" s="3" customFormat="1" ht="15" customHeight="1" x14ac:dyDescent="0.2">
      <c r="A38" s="111"/>
      <c r="B38" s="114"/>
      <c r="C38" s="84" t="s">
        <v>52</v>
      </c>
      <c r="D38" s="35">
        <v>-171</v>
      </c>
      <c r="E38" s="35">
        <v>0</v>
      </c>
      <c r="F38" s="35">
        <v>-26727.508086000002</v>
      </c>
      <c r="G38" s="68">
        <v>-0.40207999999999999</v>
      </c>
      <c r="H38" s="43">
        <v>-43</v>
      </c>
      <c r="I38" s="44">
        <v>-61450.980986000002</v>
      </c>
      <c r="J38" s="74">
        <v>-0.69545500000000005</v>
      </c>
      <c r="K38" s="35">
        <v>-128</v>
      </c>
      <c r="L38" s="35">
        <v>-11849.368187</v>
      </c>
      <c r="M38" s="68">
        <v>-0.26259700000000002</v>
      </c>
      <c r="N38" s="43">
        <v>0</v>
      </c>
      <c r="O38" s="44">
        <v>0</v>
      </c>
      <c r="P38" s="74">
        <v>0</v>
      </c>
    </row>
    <row r="39" spans="1:16" ht="15" customHeight="1" x14ac:dyDescent="0.2">
      <c r="A39" s="111"/>
      <c r="B39" s="114"/>
      <c r="C39" s="84" t="s">
        <v>53</v>
      </c>
      <c r="D39" s="44">
        <v>-141</v>
      </c>
      <c r="E39" s="44">
        <v>0</v>
      </c>
      <c r="F39" s="44">
        <v>-45870.427486</v>
      </c>
      <c r="G39" s="66">
        <v>-0.60916599999999999</v>
      </c>
      <c r="H39" s="43">
        <v>-50</v>
      </c>
      <c r="I39" s="44">
        <v>-43451.695820000001</v>
      </c>
      <c r="J39" s="74">
        <v>-0.53906900000000002</v>
      </c>
      <c r="K39" s="44">
        <v>-91</v>
      </c>
      <c r="L39" s="44">
        <v>-48178.919141999999</v>
      </c>
      <c r="M39" s="66">
        <v>-0.65888899999999995</v>
      </c>
      <c r="N39" s="43">
        <v>0</v>
      </c>
      <c r="O39" s="44">
        <v>0</v>
      </c>
      <c r="P39" s="74">
        <v>0</v>
      </c>
    </row>
    <row r="40" spans="1:16" ht="15" customHeight="1" x14ac:dyDescent="0.2">
      <c r="A40" s="111"/>
      <c r="B40" s="114"/>
      <c r="C40" s="84" t="s">
        <v>54</v>
      </c>
      <c r="D40" s="44">
        <v>-138</v>
      </c>
      <c r="E40" s="44">
        <v>0</v>
      </c>
      <c r="F40" s="44">
        <v>22574.757860000002</v>
      </c>
      <c r="G40" s="66">
        <v>3.9047999999999999E-2</v>
      </c>
      <c r="H40" s="43">
        <v>-59</v>
      </c>
      <c r="I40" s="44">
        <v>28250.025323000002</v>
      </c>
      <c r="J40" s="74">
        <v>-0.43548399999999998</v>
      </c>
      <c r="K40" s="44">
        <v>-79</v>
      </c>
      <c r="L40" s="44">
        <v>18061.460322999999</v>
      </c>
      <c r="M40" s="66">
        <v>0.162356</v>
      </c>
      <c r="N40" s="43">
        <v>0</v>
      </c>
      <c r="O40" s="44">
        <v>0</v>
      </c>
      <c r="P40" s="74">
        <v>0</v>
      </c>
    </row>
    <row r="41" spans="1:16" ht="15" customHeight="1" x14ac:dyDescent="0.2">
      <c r="A41" s="111"/>
      <c r="B41" s="114"/>
      <c r="C41" s="84" t="s">
        <v>55</v>
      </c>
      <c r="D41" s="44">
        <v>-134</v>
      </c>
      <c r="E41" s="44">
        <v>0</v>
      </c>
      <c r="F41" s="44">
        <v>-1021.02467</v>
      </c>
      <c r="G41" s="66">
        <v>0.242754</v>
      </c>
      <c r="H41" s="43">
        <v>-61</v>
      </c>
      <c r="I41" s="44">
        <v>-43738.470121999999</v>
      </c>
      <c r="J41" s="74">
        <v>-0.25396800000000003</v>
      </c>
      <c r="K41" s="44">
        <v>-73</v>
      </c>
      <c r="L41" s="44">
        <v>44823.229509999997</v>
      </c>
      <c r="M41" s="66">
        <v>0.78</v>
      </c>
      <c r="N41" s="43">
        <v>0</v>
      </c>
      <c r="O41" s="44">
        <v>0</v>
      </c>
      <c r="P41" s="74">
        <v>0</v>
      </c>
    </row>
    <row r="42" spans="1:16" s="3" customFormat="1" ht="15" customHeight="1" x14ac:dyDescent="0.2">
      <c r="A42" s="111"/>
      <c r="B42" s="114"/>
      <c r="C42" s="84" t="s">
        <v>56</v>
      </c>
      <c r="D42" s="35">
        <v>-185</v>
      </c>
      <c r="E42" s="35">
        <v>0</v>
      </c>
      <c r="F42" s="35">
        <v>-60054.111345999998</v>
      </c>
      <c r="G42" s="68">
        <v>-0.25297599999999998</v>
      </c>
      <c r="H42" s="43">
        <v>-66</v>
      </c>
      <c r="I42" s="44">
        <v>-35215.784082999999</v>
      </c>
      <c r="J42" s="74">
        <v>-7.8279999999999999E-3</v>
      </c>
      <c r="K42" s="35">
        <v>-119</v>
      </c>
      <c r="L42" s="35">
        <v>-235673.06840600001</v>
      </c>
      <c r="M42" s="68">
        <v>-0.54621799999999998</v>
      </c>
      <c r="N42" s="43">
        <v>0</v>
      </c>
      <c r="O42" s="44">
        <v>0</v>
      </c>
      <c r="P42" s="74">
        <v>0</v>
      </c>
    </row>
    <row r="43" spans="1:16" s="3" customFormat="1" ht="15" customHeight="1" x14ac:dyDescent="0.2">
      <c r="A43" s="112"/>
      <c r="B43" s="115"/>
      <c r="C43" s="85" t="s">
        <v>9</v>
      </c>
      <c r="D43" s="46">
        <v>-1368</v>
      </c>
      <c r="E43" s="46">
        <v>0</v>
      </c>
      <c r="F43" s="46">
        <v>-26332.013566000001</v>
      </c>
      <c r="G43" s="67">
        <v>-0.25422099999999997</v>
      </c>
      <c r="H43" s="87">
        <v>-484</v>
      </c>
      <c r="I43" s="46">
        <v>-32364.376689000001</v>
      </c>
      <c r="J43" s="75">
        <v>-0.266374</v>
      </c>
      <c r="K43" s="46">
        <v>-884</v>
      </c>
      <c r="L43" s="46">
        <v>-22615.464038999999</v>
      </c>
      <c r="M43" s="67">
        <v>-0.24437700000000001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26</v>
      </c>
      <c r="E46" s="53">
        <v>5.0681999999999998E-2</v>
      </c>
      <c r="F46" s="44">
        <v>170813.5</v>
      </c>
      <c r="G46" s="66">
        <v>0.230769</v>
      </c>
      <c r="H46" s="43">
        <v>10</v>
      </c>
      <c r="I46" s="44">
        <v>164528.79999999999</v>
      </c>
      <c r="J46" s="74">
        <v>0.3</v>
      </c>
      <c r="K46" s="44">
        <v>16</v>
      </c>
      <c r="L46" s="44">
        <v>174741.4375</v>
      </c>
      <c r="M46" s="66">
        <v>0.1875</v>
      </c>
      <c r="N46" s="43">
        <v>0</v>
      </c>
      <c r="O46" s="44">
        <v>0</v>
      </c>
      <c r="P46" s="74">
        <v>0</v>
      </c>
    </row>
    <row r="47" spans="1:16" ht="15" customHeight="1" x14ac:dyDescent="0.2">
      <c r="A47" s="111"/>
      <c r="B47" s="114"/>
      <c r="C47" s="84" t="s">
        <v>49</v>
      </c>
      <c r="D47" s="44">
        <v>126</v>
      </c>
      <c r="E47" s="53">
        <v>7.3986999999999997E-2</v>
      </c>
      <c r="F47" s="44">
        <v>188389.11111100001</v>
      </c>
      <c r="G47" s="66">
        <v>0.246032</v>
      </c>
      <c r="H47" s="43">
        <v>46</v>
      </c>
      <c r="I47" s="44">
        <v>175719.32608699999</v>
      </c>
      <c r="J47" s="74">
        <v>0.19565199999999999</v>
      </c>
      <c r="K47" s="44">
        <v>80</v>
      </c>
      <c r="L47" s="44">
        <v>195674.23749999999</v>
      </c>
      <c r="M47" s="66">
        <v>0.27500000000000002</v>
      </c>
      <c r="N47" s="43">
        <v>0</v>
      </c>
      <c r="O47" s="44">
        <v>0</v>
      </c>
      <c r="P47" s="74">
        <v>0</v>
      </c>
    </row>
    <row r="48" spans="1:16" ht="15" customHeight="1" x14ac:dyDescent="0.2">
      <c r="A48" s="111"/>
      <c r="B48" s="114"/>
      <c r="C48" s="84" t="s">
        <v>50</v>
      </c>
      <c r="D48" s="44">
        <v>161</v>
      </c>
      <c r="E48" s="53">
        <v>6.2403E-2</v>
      </c>
      <c r="F48" s="44">
        <v>209670.875776</v>
      </c>
      <c r="G48" s="66">
        <v>0.43478299999999998</v>
      </c>
      <c r="H48" s="43">
        <v>50</v>
      </c>
      <c r="I48" s="44">
        <v>204304.78</v>
      </c>
      <c r="J48" s="74">
        <v>0.38</v>
      </c>
      <c r="K48" s="44">
        <v>111</v>
      </c>
      <c r="L48" s="44">
        <v>212088.036036</v>
      </c>
      <c r="M48" s="66">
        <v>0.45945900000000001</v>
      </c>
      <c r="N48" s="43">
        <v>0</v>
      </c>
      <c r="O48" s="44">
        <v>0</v>
      </c>
      <c r="P48" s="74">
        <v>0</v>
      </c>
    </row>
    <row r="49" spans="1:16" ht="15" customHeight="1" x14ac:dyDescent="0.2">
      <c r="A49" s="111"/>
      <c r="B49" s="114"/>
      <c r="C49" s="84" t="s">
        <v>51</v>
      </c>
      <c r="D49" s="44">
        <v>120</v>
      </c>
      <c r="E49" s="53">
        <v>4.8661999999999997E-2</v>
      </c>
      <c r="F49" s="44">
        <v>220120.99166699999</v>
      </c>
      <c r="G49" s="66">
        <v>0.59166700000000005</v>
      </c>
      <c r="H49" s="43">
        <v>43</v>
      </c>
      <c r="I49" s="44">
        <v>228385.76744200001</v>
      </c>
      <c r="J49" s="74">
        <v>0.62790699999999999</v>
      </c>
      <c r="K49" s="44">
        <v>77</v>
      </c>
      <c r="L49" s="44">
        <v>215505.59740299999</v>
      </c>
      <c r="M49" s="66">
        <v>0.57142899999999996</v>
      </c>
      <c r="N49" s="43">
        <v>0</v>
      </c>
      <c r="O49" s="44">
        <v>0</v>
      </c>
      <c r="P49" s="74">
        <v>0</v>
      </c>
    </row>
    <row r="50" spans="1:16" s="3" customFormat="1" ht="15" customHeight="1" x14ac:dyDescent="0.2">
      <c r="A50" s="111"/>
      <c r="B50" s="114"/>
      <c r="C50" s="84" t="s">
        <v>52</v>
      </c>
      <c r="D50" s="35">
        <v>103</v>
      </c>
      <c r="E50" s="55">
        <v>4.6355E-2</v>
      </c>
      <c r="F50" s="35">
        <v>236181.03883500001</v>
      </c>
      <c r="G50" s="68">
        <v>0.75728200000000001</v>
      </c>
      <c r="H50" s="43">
        <v>27</v>
      </c>
      <c r="I50" s="44">
        <v>204572.55555600001</v>
      </c>
      <c r="J50" s="74">
        <v>0.48148099999999999</v>
      </c>
      <c r="K50" s="35">
        <v>76</v>
      </c>
      <c r="L50" s="35">
        <v>247410.36842099999</v>
      </c>
      <c r="M50" s="68">
        <v>0.855263</v>
      </c>
      <c r="N50" s="43">
        <v>0</v>
      </c>
      <c r="O50" s="44">
        <v>0</v>
      </c>
      <c r="P50" s="74">
        <v>0</v>
      </c>
    </row>
    <row r="51" spans="1:16" ht="15" customHeight="1" x14ac:dyDescent="0.2">
      <c r="A51" s="111"/>
      <c r="B51" s="114"/>
      <c r="C51" s="84" t="s">
        <v>53</v>
      </c>
      <c r="D51" s="44">
        <v>48</v>
      </c>
      <c r="E51" s="53">
        <v>2.4628000000000001E-2</v>
      </c>
      <c r="F51" s="44">
        <v>238137.4375</v>
      </c>
      <c r="G51" s="66">
        <v>0.79166700000000001</v>
      </c>
      <c r="H51" s="43">
        <v>17</v>
      </c>
      <c r="I51" s="44">
        <v>217937.11764700001</v>
      </c>
      <c r="J51" s="74">
        <v>0.52941199999999999</v>
      </c>
      <c r="K51" s="44">
        <v>31</v>
      </c>
      <c r="L51" s="44">
        <v>249215.03225799999</v>
      </c>
      <c r="M51" s="66">
        <v>0.93548399999999998</v>
      </c>
      <c r="N51" s="43">
        <v>0</v>
      </c>
      <c r="O51" s="44">
        <v>0</v>
      </c>
      <c r="P51" s="74">
        <v>0</v>
      </c>
    </row>
    <row r="52" spans="1:16" ht="15" customHeight="1" x14ac:dyDescent="0.2">
      <c r="A52" s="111"/>
      <c r="B52" s="114"/>
      <c r="C52" s="84" t="s">
        <v>54</v>
      </c>
      <c r="D52" s="44">
        <v>25</v>
      </c>
      <c r="E52" s="53">
        <v>1.6577999999999999E-2</v>
      </c>
      <c r="F52" s="44">
        <v>238519.64</v>
      </c>
      <c r="G52" s="66">
        <v>0.44</v>
      </c>
      <c r="H52" s="43">
        <v>8</v>
      </c>
      <c r="I52" s="44">
        <v>227985.375</v>
      </c>
      <c r="J52" s="74">
        <v>0.25</v>
      </c>
      <c r="K52" s="44">
        <v>17</v>
      </c>
      <c r="L52" s="44">
        <v>243476.94117599999</v>
      </c>
      <c r="M52" s="66">
        <v>0.52941199999999999</v>
      </c>
      <c r="N52" s="43">
        <v>0</v>
      </c>
      <c r="O52" s="44">
        <v>0</v>
      </c>
      <c r="P52" s="74">
        <v>0</v>
      </c>
    </row>
    <row r="53" spans="1:16" ht="15" customHeight="1" x14ac:dyDescent="0.2">
      <c r="A53" s="111"/>
      <c r="B53" s="114"/>
      <c r="C53" s="84" t="s">
        <v>55</v>
      </c>
      <c r="D53" s="44">
        <v>6</v>
      </c>
      <c r="E53" s="53">
        <v>4.6839999999999998E-3</v>
      </c>
      <c r="F53" s="44">
        <v>214187.66666700001</v>
      </c>
      <c r="G53" s="66">
        <v>0</v>
      </c>
      <c r="H53" s="43">
        <v>2</v>
      </c>
      <c r="I53" s="44">
        <v>289894</v>
      </c>
      <c r="J53" s="74">
        <v>0</v>
      </c>
      <c r="K53" s="44">
        <v>4</v>
      </c>
      <c r="L53" s="44">
        <v>176334.5</v>
      </c>
      <c r="M53" s="66">
        <v>0</v>
      </c>
      <c r="N53" s="43">
        <v>0</v>
      </c>
      <c r="O53" s="44">
        <v>0</v>
      </c>
      <c r="P53" s="74">
        <v>0</v>
      </c>
    </row>
    <row r="54" spans="1:16" s="3" customFormat="1" ht="15" customHeight="1" x14ac:dyDescent="0.2">
      <c r="A54" s="111"/>
      <c r="B54" s="114"/>
      <c r="C54" s="84" t="s">
        <v>56</v>
      </c>
      <c r="D54" s="35">
        <v>1</v>
      </c>
      <c r="E54" s="55">
        <v>4.0299999999999998E-4</v>
      </c>
      <c r="F54" s="35">
        <v>422997</v>
      </c>
      <c r="G54" s="68">
        <v>0</v>
      </c>
      <c r="H54" s="43">
        <v>0</v>
      </c>
      <c r="I54" s="44">
        <v>0</v>
      </c>
      <c r="J54" s="74">
        <v>0</v>
      </c>
      <c r="K54" s="35">
        <v>1</v>
      </c>
      <c r="L54" s="35">
        <v>422997</v>
      </c>
      <c r="M54" s="68">
        <v>0</v>
      </c>
      <c r="N54" s="43">
        <v>0</v>
      </c>
      <c r="O54" s="44">
        <v>0</v>
      </c>
      <c r="P54" s="74">
        <v>0</v>
      </c>
    </row>
    <row r="55" spans="1:16" s="3" customFormat="1" ht="15" customHeight="1" x14ac:dyDescent="0.2">
      <c r="A55" s="112"/>
      <c r="B55" s="115"/>
      <c r="C55" s="85" t="s">
        <v>9</v>
      </c>
      <c r="D55" s="46">
        <v>616</v>
      </c>
      <c r="E55" s="54">
        <v>3.6717E-2</v>
      </c>
      <c r="F55" s="46">
        <v>213925.43344200001</v>
      </c>
      <c r="G55" s="67">
        <v>0.49513000000000001</v>
      </c>
      <c r="H55" s="87">
        <v>203</v>
      </c>
      <c r="I55" s="46">
        <v>203922.487685</v>
      </c>
      <c r="J55" s="75">
        <v>0.40394099999999999</v>
      </c>
      <c r="K55" s="46">
        <v>413</v>
      </c>
      <c r="L55" s="46">
        <v>218842.13559300001</v>
      </c>
      <c r="M55" s="67">
        <v>0.53995199999999999</v>
      </c>
      <c r="N55" s="87">
        <v>0</v>
      </c>
      <c r="O55" s="46">
        <v>0</v>
      </c>
      <c r="P55" s="75">
        <v>0</v>
      </c>
    </row>
    <row r="56" spans="1:16" ht="15" customHeight="1" x14ac:dyDescent="0.2">
      <c r="A56" s="110">
        <v>5</v>
      </c>
      <c r="B56" s="113" t="s">
        <v>60</v>
      </c>
      <c r="C56" s="84" t="s">
        <v>46</v>
      </c>
      <c r="D56" s="44">
        <v>20</v>
      </c>
      <c r="E56" s="53">
        <v>1</v>
      </c>
      <c r="F56" s="44">
        <v>51373.4</v>
      </c>
      <c r="G56" s="66">
        <v>0.25</v>
      </c>
      <c r="H56" s="43">
        <v>10</v>
      </c>
      <c r="I56" s="44">
        <v>32089.599999999999</v>
      </c>
      <c r="J56" s="74">
        <v>0.1</v>
      </c>
      <c r="K56" s="44">
        <v>10</v>
      </c>
      <c r="L56" s="44">
        <v>70657.2</v>
      </c>
      <c r="M56" s="66">
        <v>0.4</v>
      </c>
      <c r="N56" s="43">
        <v>0</v>
      </c>
      <c r="O56" s="44">
        <v>0</v>
      </c>
      <c r="P56" s="74">
        <v>0</v>
      </c>
    </row>
    <row r="57" spans="1:16" ht="15" customHeight="1" x14ac:dyDescent="0.2">
      <c r="A57" s="111"/>
      <c r="B57" s="114"/>
      <c r="C57" s="84" t="s">
        <v>47</v>
      </c>
      <c r="D57" s="44">
        <v>51</v>
      </c>
      <c r="E57" s="53">
        <v>1</v>
      </c>
      <c r="F57" s="44">
        <v>106970.05882400001</v>
      </c>
      <c r="G57" s="66">
        <v>5.8824000000000001E-2</v>
      </c>
      <c r="H57" s="43">
        <v>20</v>
      </c>
      <c r="I57" s="44">
        <v>102539.95</v>
      </c>
      <c r="J57" s="74">
        <v>0.1</v>
      </c>
      <c r="K57" s="44">
        <v>31</v>
      </c>
      <c r="L57" s="44">
        <v>109828.193548</v>
      </c>
      <c r="M57" s="66">
        <v>3.2258000000000002E-2</v>
      </c>
      <c r="N57" s="43">
        <v>0</v>
      </c>
      <c r="O57" s="44">
        <v>0</v>
      </c>
      <c r="P57" s="74">
        <v>0</v>
      </c>
    </row>
    <row r="58" spans="1:16" ht="15" customHeight="1" x14ac:dyDescent="0.2">
      <c r="A58" s="111"/>
      <c r="B58" s="114"/>
      <c r="C58" s="84" t="s">
        <v>48</v>
      </c>
      <c r="D58" s="44">
        <v>513</v>
      </c>
      <c r="E58" s="53">
        <v>1</v>
      </c>
      <c r="F58" s="44">
        <v>153683.16179300001</v>
      </c>
      <c r="G58" s="66">
        <v>7.2124999999999995E-2</v>
      </c>
      <c r="H58" s="43">
        <v>219</v>
      </c>
      <c r="I58" s="44">
        <v>164177.89954300001</v>
      </c>
      <c r="J58" s="74">
        <v>8.6758000000000002E-2</v>
      </c>
      <c r="K58" s="44">
        <v>294</v>
      </c>
      <c r="L58" s="44">
        <v>145865.65306099999</v>
      </c>
      <c r="M58" s="66">
        <v>6.1224000000000001E-2</v>
      </c>
      <c r="N58" s="43">
        <v>0</v>
      </c>
      <c r="O58" s="44">
        <v>0</v>
      </c>
      <c r="P58" s="74">
        <v>0</v>
      </c>
    </row>
    <row r="59" spans="1:16" ht="15" customHeight="1" x14ac:dyDescent="0.2">
      <c r="A59" s="111"/>
      <c r="B59" s="114"/>
      <c r="C59" s="84" t="s">
        <v>49</v>
      </c>
      <c r="D59" s="44">
        <v>1703</v>
      </c>
      <c r="E59" s="53">
        <v>1</v>
      </c>
      <c r="F59" s="44">
        <v>176801.51497399999</v>
      </c>
      <c r="G59" s="66">
        <v>0.201409</v>
      </c>
      <c r="H59" s="43">
        <v>686</v>
      </c>
      <c r="I59" s="44">
        <v>185854.561224</v>
      </c>
      <c r="J59" s="74">
        <v>0.26093300000000003</v>
      </c>
      <c r="K59" s="44">
        <v>1017</v>
      </c>
      <c r="L59" s="44">
        <v>170694.93707000001</v>
      </c>
      <c r="M59" s="66">
        <v>0.16125900000000001</v>
      </c>
      <c r="N59" s="43">
        <v>0</v>
      </c>
      <c r="O59" s="44">
        <v>0</v>
      </c>
      <c r="P59" s="74">
        <v>0</v>
      </c>
    </row>
    <row r="60" spans="1:16" ht="15" customHeight="1" x14ac:dyDescent="0.2">
      <c r="A60" s="111"/>
      <c r="B60" s="114"/>
      <c r="C60" s="84" t="s">
        <v>50</v>
      </c>
      <c r="D60" s="44">
        <v>2580</v>
      </c>
      <c r="E60" s="53">
        <v>1</v>
      </c>
      <c r="F60" s="44">
        <v>201324.97907</v>
      </c>
      <c r="G60" s="66">
        <v>0.39496100000000001</v>
      </c>
      <c r="H60" s="43">
        <v>957</v>
      </c>
      <c r="I60" s="44">
        <v>214264.79937299999</v>
      </c>
      <c r="J60" s="74">
        <v>0.497388</v>
      </c>
      <c r="K60" s="44">
        <v>1623</v>
      </c>
      <c r="L60" s="44">
        <v>193695.02957499999</v>
      </c>
      <c r="M60" s="66">
        <v>0.33456599999999997</v>
      </c>
      <c r="N60" s="43">
        <v>0</v>
      </c>
      <c r="O60" s="44">
        <v>0</v>
      </c>
      <c r="P60" s="74">
        <v>0</v>
      </c>
    </row>
    <row r="61" spans="1:16" ht="15" customHeight="1" x14ac:dyDescent="0.2">
      <c r="A61" s="111"/>
      <c r="B61" s="114"/>
      <c r="C61" s="84" t="s">
        <v>51</v>
      </c>
      <c r="D61" s="44">
        <v>2466</v>
      </c>
      <c r="E61" s="53">
        <v>1</v>
      </c>
      <c r="F61" s="44">
        <v>228944.609084</v>
      </c>
      <c r="G61" s="66">
        <v>0.67396599999999995</v>
      </c>
      <c r="H61" s="43">
        <v>964</v>
      </c>
      <c r="I61" s="44">
        <v>234698.99273900001</v>
      </c>
      <c r="J61" s="74">
        <v>0.69087100000000001</v>
      </c>
      <c r="K61" s="44">
        <v>1502</v>
      </c>
      <c r="L61" s="44">
        <v>225251.38282299999</v>
      </c>
      <c r="M61" s="66">
        <v>0.66311600000000004</v>
      </c>
      <c r="N61" s="43">
        <v>0</v>
      </c>
      <c r="O61" s="44">
        <v>0</v>
      </c>
      <c r="P61" s="74">
        <v>0</v>
      </c>
    </row>
    <row r="62" spans="1:16" s="3" customFormat="1" ht="15" customHeight="1" x14ac:dyDescent="0.2">
      <c r="A62" s="111"/>
      <c r="B62" s="114"/>
      <c r="C62" s="84" t="s">
        <v>52</v>
      </c>
      <c r="D62" s="35">
        <v>2222</v>
      </c>
      <c r="E62" s="55">
        <v>1</v>
      </c>
      <c r="F62" s="35">
        <v>238575.69756999999</v>
      </c>
      <c r="G62" s="68">
        <v>0.78532900000000005</v>
      </c>
      <c r="H62" s="43">
        <v>870</v>
      </c>
      <c r="I62" s="44">
        <v>230186.94252899999</v>
      </c>
      <c r="J62" s="74">
        <v>0.64712599999999998</v>
      </c>
      <c r="K62" s="35">
        <v>1352</v>
      </c>
      <c r="L62" s="35">
        <v>243973.78698199999</v>
      </c>
      <c r="M62" s="68">
        <v>0.87426000000000004</v>
      </c>
      <c r="N62" s="43">
        <v>0</v>
      </c>
      <c r="O62" s="44">
        <v>0</v>
      </c>
      <c r="P62" s="74">
        <v>0</v>
      </c>
    </row>
    <row r="63" spans="1:16" ht="15" customHeight="1" x14ac:dyDescent="0.2">
      <c r="A63" s="111"/>
      <c r="B63" s="114"/>
      <c r="C63" s="84" t="s">
        <v>53</v>
      </c>
      <c r="D63" s="44">
        <v>1949</v>
      </c>
      <c r="E63" s="53">
        <v>1</v>
      </c>
      <c r="F63" s="44">
        <v>248647.97896400001</v>
      </c>
      <c r="G63" s="66">
        <v>0.86249399999999998</v>
      </c>
      <c r="H63" s="43">
        <v>786</v>
      </c>
      <c r="I63" s="44">
        <v>234879.388041</v>
      </c>
      <c r="J63" s="74">
        <v>0.65776100000000004</v>
      </c>
      <c r="K63" s="44">
        <v>1163</v>
      </c>
      <c r="L63" s="44">
        <v>257953.320722</v>
      </c>
      <c r="M63" s="66">
        <v>1.0008600000000001</v>
      </c>
      <c r="N63" s="43">
        <v>0</v>
      </c>
      <c r="O63" s="44">
        <v>0</v>
      </c>
      <c r="P63" s="74">
        <v>0</v>
      </c>
    </row>
    <row r="64" spans="1:16" ht="15" customHeight="1" x14ac:dyDescent="0.2">
      <c r="A64" s="111"/>
      <c r="B64" s="114"/>
      <c r="C64" s="84" t="s">
        <v>54</v>
      </c>
      <c r="D64" s="44">
        <v>1508</v>
      </c>
      <c r="E64" s="53">
        <v>1</v>
      </c>
      <c r="F64" s="44">
        <v>243792.30968199999</v>
      </c>
      <c r="G64" s="66">
        <v>0.73143199999999997</v>
      </c>
      <c r="H64" s="43">
        <v>602</v>
      </c>
      <c r="I64" s="44">
        <v>226863.85548200001</v>
      </c>
      <c r="J64" s="74">
        <v>0.46843899999999999</v>
      </c>
      <c r="K64" s="44">
        <v>906</v>
      </c>
      <c r="L64" s="44">
        <v>255040.57615899999</v>
      </c>
      <c r="M64" s="66">
        <v>0.90618100000000001</v>
      </c>
      <c r="N64" s="43">
        <v>0</v>
      </c>
      <c r="O64" s="44">
        <v>0</v>
      </c>
      <c r="P64" s="74">
        <v>0</v>
      </c>
    </row>
    <row r="65" spans="1:16" ht="15" customHeight="1" x14ac:dyDescent="0.2">
      <c r="A65" s="111"/>
      <c r="B65" s="114"/>
      <c r="C65" s="84" t="s">
        <v>55</v>
      </c>
      <c r="D65" s="44">
        <v>1281</v>
      </c>
      <c r="E65" s="53">
        <v>1</v>
      </c>
      <c r="F65" s="44">
        <v>248077.79703399999</v>
      </c>
      <c r="G65" s="66">
        <v>0.60421499999999995</v>
      </c>
      <c r="H65" s="43">
        <v>507</v>
      </c>
      <c r="I65" s="44">
        <v>224752.58579899999</v>
      </c>
      <c r="J65" s="74">
        <v>0.31558199999999997</v>
      </c>
      <c r="K65" s="44">
        <v>774</v>
      </c>
      <c r="L65" s="44">
        <v>263356.71447000001</v>
      </c>
      <c r="M65" s="66">
        <v>0.79328200000000004</v>
      </c>
      <c r="N65" s="43">
        <v>0</v>
      </c>
      <c r="O65" s="44">
        <v>0</v>
      </c>
      <c r="P65" s="74">
        <v>0</v>
      </c>
    </row>
    <row r="66" spans="1:16" s="3" customFormat="1" ht="15" customHeight="1" x14ac:dyDescent="0.2">
      <c r="A66" s="111"/>
      <c r="B66" s="114"/>
      <c r="C66" s="84" t="s">
        <v>56</v>
      </c>
      <c r="D66" s="35">
        <v>2484</v>
      </c>
      <c r="E66" s="55">
        <v>1</v>
      </c>
      <c r="F66" s="35">
        <v>237906.322464</v>
      </c>
      <c r="G66" s="68">
        <v>0.30072500000000002</v>
      </c>
      <c r="H66" s="43">
        <v>1065</v>
      </c>
      <c r="I66" s="44">
        <v>201228.826291</v>
      </c>
      <c r="J66" s="74">
        <v>9.3896999999999994E-2</v>
      </c>
      <c r="K66" s="35">
        <v>1419</v>
      </c>
      <c r="L66" s="35">
        <v>265433.83016200003</v>
      </c>
      <c r="M66" s="68">
        <v>0.455955</v>
      </c>
      <c r="N66" s="43">
        <v>0</v>
      </c>
      <c r="O66" s="44">
        <v>0</v>
      </c>
      <c r="P66" s="74">
        <v>0</v>
      </c>
    </row>
    <row r="67" spans="1:16" s="3" customFormat="1" ht="15" customHeight="1" x14ac:dyDescent="0.2">
      <c r="A67" s="112"/>
      <c r="B67" s="115"/>
      <c r="C67" s="85" t="s">
        <v>9</v>
      </c>
      <c r="D67" s="46">
        <v>16777</v>
      </c>
      <c r="E67" s="54">
        <v>1</v>
      </c>
      <c r="F67" s="46">
        <v>224207.37390499999</v>
      </c>
      <c r="G67" s="67">
        <v>0.54354199999999997</v>
      </c>
      <c r="H67" s="87">
        <v>6686</v>
      </c>
      <c r="I67" s="46">
        <v>216397.28791499999</v>
      </c>
      <c r="J67" s="75">
        <v>0.44346400000000002</v>
      </c>
      <c r="K67" s="46">
        <v>10091</v>
      </c>
      <c r="L67" s="46">
        <v>229382.107323</v>
      </c>
      <c r="M67" s="67">
        <v>0.60985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20" priority="30" operator="notEqual">
      <formula>H8+K8+N8</formula>
    </cfRule>
  </conditionalFormatting>
  <conditionalFormatting sqref="D20:D30">
    <cfRule type="cellIs" dxfId="219" priority="29" operator="notEqual">
      <formula>H20+K20+N20</formula>
    </cfRule>
  </conditionalFormatting>
  <conditionalFormatting sqref="D32:D42">
    <cfRule type="cellIs" dxfId="218" priority="28" operator="notEqual">
      <formula>H32+K32+N32</formula>
    </cfRule>
  </conditionalFormatting>
  <conditionalFormatting sqref="D44:D54">
    <cfRule type="cellIs" dxfId="217" priority="27" operator="notEqual">
      <formula>H44+K44+N44</formula>
    </cfRule>
  </conditionalFormatting>
  <conditionalFormatting sqref="D56:D66">
    <cfRule type="cellIs" dxfId="216" priority="26" operator="notEqual">
      <formula>H56+K56+N56</formula>
    </cfRule>
  </conditionalFormatting>
  <conditionalFormatting sqref="D19">
    <cfRule type="cellIs" dxfId="215" priority="25" operator="notEqual">
      <formula>SUM(D8:D18)</formula>
    </cfRule>
  </conditionalFormatting>
  <conditionalFormatting sqref="D31">
    <cfRule type="cellIs" dxfId="214" priority="24" operator="notEqual">
      <formula>H31+K31+N31</formula>
    </cfRule>
  </conditionalFormatting>
  <conditionalFormatting sqref="D31">
    <cfRule type="cellIs" dxfId="213" priority="23" operator="notEqual">
      <formula>SUM(D20:D30)</formula>
    </cfRule>
  </conditionalFormatting>
  <conditionalFormatting sqref="D43">
    <cfRule type="cellIs" dxfId="212" priority="22" operator="notEqual">
      <formula>H43+K43+N43</formula>
    </cfRule>
  </conditionalFormatting>
  <conditionalFormatting sqref="D43">
    <cfRule type="cellIs" dxfId="211" priority="21" operator="notEqual">
      <formula>SUM(D32:D42)</formula>
    </cfRule>
  </conditionalFormatting>
  <conditionalFormatting sqref="D55">
    <cfRule type="cellIs" dxfId="210" priority="20" operator="notEqual">
      <formula>H55+K55+N55</formula>
    </cfRule>
  </conditionalFormatting>
  <conditionalFormatting sqref="D55">
    <cfRule type="cellIs" dxfId="209" priority="19" operator="notEqual">
      <formula>SUM(D44:D54)</formula>
    </cfRule>
  </conditionalFormatting>
  <conditionalFormatting sqref="D67">
    <cfRule type="cellIs" dxfId="208" priority="18" operator="notEqual">
      <formula>H67+K67+N67</formula>
    </cfRule>
  </conditionalFormatting>
  <conditionalFormatting sqref="D67">
    <cfRule type="cellIs" dxfId="207" priority="17" operator="notEqual">
      <formula>SUM(D56:D66)</formula>
    </cfRule>
  </conditionalFormatting>
  <conditionalFormatting sqref="H19">
    <cfRule type="cellIs" dxfId="206" priority="16" operator="notEqual">
      <formula>SUM(H8:H18)</formula>
    </cfRule>
  </conditionalFormatting>
  <conditionalFormatting sqref="K19">
    <cfRule type="cellIs" dxfId="205" priority="15" operator="notEqual">
      <formula>SUM(K8:K18)</formula>
    </cfRule>
  </conditionalFormatting>
  <conditionalFormatting sqref="N19">
    <cfRule type="cellIs" dxfId="204" priority="14" operator="notEqual">
      <formula>SUM(N8:N18)</formula>
    </cfRule>
  </conditionalFormatting>
  <conditionalFormatting sqref="H31">
    <cfRule type="cellIs" dxfId="203" priority="13" operator="notEqual">
      <formula>SUM(H20:H30)</formula>
    </cfRule>
  </conditionalFormatting>
  <conditionalFormatting sqref="K31">
    <cfRule type="cellIs" dxfId="202" priority="12" operator="notEqual">
      <formula>SUM(K20:K30)</formula>
    </cfRule>
  </conditionalFormatting>
  <conditionalFormatting sqref="N31">
    <cfRule type="cellIs" dxfId="201" priority="11" operator="notEqual">
      <formula>SUM(N20:N30)</formula>
    </cfRule>
  </conditionalFormatting>
  <conditionalFormatting sqref="H43">
    <cfRule type="cellIs" dxfId="200" priority="10" operator="notEqual">
      <formula>SUM(H32:H42)</formula>
    </cfRule>
  </conditionalFormatting>
  <conditionalFormatting sqref="K43">
    <cfRule type="cellIs" dxfId="199" priority="9" operator="notEqual">
      <formula>SUM(K32:K42)</formula>
    </cfRule>
  </conditionalFormatting>
  <conditionalFormatting sqref="N43">
    <cfRule type="cellIs" dxfId="198" priority="8" operator="notEqual">
      <formula>SUM(N32:N42)</formula>
    </cfRule>
  </conditionalFormatting>
  <conditionalFormatting sqref="H55">
    <cfRule type="cellIs" dxfId="197" priority="7" operator="notEqual">
      <formula>SUM(H44:H54)</formula>
    </cfRule>
  </conditionalFormatting>
  <conditionalFormatting sqref="K55">
    <cfRule type="cellIs" dxfId="196" priority="6" operator="notEqual">
      <formula>SUM(K44:K54)</formula>
    </cfRule>
  </conditionalFormatting>
  <conditionalFormatting sqref="N55">
    <cfRule type="cellIs" dxfId="195" priority="5" operator="notEqual">
      <formula>SUM(N44:N54)</formula>
    </cfRule>
  </conditionalFormatting>
  <conditionalFormatting sqref="H67">
    <cfRule type="cellIs" dxfId="194" priority="4" operator="notEqual">
      <formula>SUM(H56:H66)</formula>
    </cfRule>
  </conditionalFormatting>
  <conditionalFormatting sqref="K67">
    <cfRule type="cellIs" dxfId="193" priority="3" operator="notEqual">
      <formula>SUM(K56:K66)</formula>
    </cfRule>
  </conditionalFormatting>
  <conditionalFormatting sqref="N67">
    <cfRule type="cellIs" dxfId="192" priority="2" operator="notEqual">
      <formula>SUM(N56:N66)</formula>
    </cfRule>
  </conditionalFormatting>
  <conditionalFormatting sqref="D32:D43">
    <cfRule type="cellIs" dxfId="1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73</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v>
      </c>
      <c r="E8" s="53">
        <v>0.24324299999999999</v>
      </c>
      <c r="F8" s="44">
        <v>80823.526983999996</v>
      </c>
      <c r="G8" s="66">
        <v>0.111111</v>
      </c>
      <c r="H8" s="43">
        <v>5</v>
      </c>
      <c r="I8" s="44">
        <v>71190.927779000005</v>
      </c>
      <c r="J8" s="74">
        <v>0.2</v>
      </c>
      <c r="K8" s="44">
        <v>4</v>
      </c>
      <c r="L8" s="44">
        <v>92864.275989000002</v>
      </c>
      <c r="M8" s="66">
        <v>0</v>
      </c>
      <c r="N8" s="43">
        <v>0</v>
      </c>
      <c r="O8" s="44">
        <v>0</v>
      </c>
      <c r="P8" s="74">
        <v>0</v>
      </c>
    </row>
    <row r="9" spans="1:16" ht="15" customHeight="1" x14ac:dyDescent="0.2">
      <c r="A9" s="111"/>
      <c r="B9" s="114"/>
      <c r="C9" s="84" t="s">
        <v>47</v>
      </c>
      <c r="D9" s="44">
        <v>51</v>
      </c>
      <c r="E9" s="53">
        <v>0.20987700000000001</v>
      </c>
      <c r="F9" s="44">
        <v>121926.96094800001</v>
      </c>
      <c r="G9" s="66">
        <v>7.8431000000000001E-2</v>
      </c>
      <c r="H9" s="43">
        <v>13</v>
      </c>
      <c r="I9" s="44">
        <v>135050.99702899999</v>
      </c>
      <c r="J9" s="74">
        <v>0.230769</v>
      </c>
      <c r="K9" s="44">
        <v>38</v>
      </c>
      <c r="L9" s="44">
        <v>117437.15913099999</v>
      </c>
      <c r="M9" s="66">
        <v>2.6315999999999999E-2</v>
      </c>
      <c r="N9" s="43">
        <v>0</v>
      </c>
      <c r="O9" s="44">
        <v>0</v>
      </c>
      <c r="P9" s="74">
        <v>0</v>
      </c>
    </row>
    <row r="10" spans="1:16" ht="15" customHeight="1" x14ac:dyDescent="0.2">
      <c r="A10" s="111"/>
      <c r="B10" s="114"/>
      <c r="C10" s="84" t="s">
        <v>48</v>
      </c>
      <c r="D10" s="44">
        <v>345</v>
      </c>
      <c r="E10" s="53">
        <v>0.17521600000000001</v>
      </c>
      <c r="F10" s="44">
        <v>137316.51519400001</v>
      </c>
      <c r="G10" s="66">
        <v>8.9855000000000004E-2</v>
      </c>
      <c r="H10" s="43">
        <v>101</v>
      </c>
      <c r="I10" s="44">
        <v>153572.356524</v>
      </c>
      <c r="J10" s="74">
        <v>0.18811900000000001</v>
      </c>
      <c r="K10" s="44">
        <v>244</v>
      </c>
      <c r="L10" s="44">
        <v>130587.66284</v>
      </c>
      <c r="M10" s="66">
        <v>4.9180000000000001E-2</v>
      </c>
      <c r="N10" s="43">
        <v>0</v>
      </c>
      <c r="O10" s="44">
        <v>0</v>
      </c>
      <c r="P10" s="74">
        <v>0</v>
      </c>
    </row>
    <row r="11" spans="1:16" ht="15" customHeight="1" x14ac:dyDescent="0.2">
      <c r="A11" s="111"/>
      <c r="B11" s="114"/>
      <c r="C11" s="84" t="s">
        <v>49</v>
      </c>
      <c r="D11" s="44">
        <v>916</v>
      </c>
      <c r="E11" s="53">
        <v>0.16078600000000001</v>
      </c>
      <c r="F11" s="44">
        <v>156991.52424599999</v>
      </c>
      <c r="G11" s="66">
        <v>0.23144100000000001</v>
      </c>
      <c r="H11" s="43">
        <v>329</v>
      </c>
      <c r="I11" s="44">
        <v>173395.01862799999</v>
      </c>
      <c r="J11" s="74">
        <v>0.41337400000000002</v>
      </c>
      <c r="K11" s="44">
        <v>587</v>
      </c>
      <c r="L11" s="44">
        <v>147797.742898</v>
      </c>
      <c r="M11" s="66">
        <v>0.129472</v>
      </c>
      <c r="N11" s="43">
        <v>0</v>
      </c>
      <c r="O11" s="44">
        <v>0</v>
      </c>
      <c r="P11" s="74">
        <v>0</v>
      </c>
    </row>
    <row r="12" spans="1:16" ht="15" customHeight="1" x14ac:dyDescent="0.2">
      <c r="A12" s="111"/>
      <c r="B12" s="114"/>
      <c r="C12" s="84" t="s">
        <v>50</v>
      </c>
      <c r="D12" s="44">
        <v>989</v>
      </c>
      <c r="E12" s="53">
        <v>0.11693099999999999</v>
      </c>
      <c r="F12" s="44">
        <v>187954.22093099999</v>
      </c>
      <c r="G12" s="66">
        <v>0.46208300000000002</v>
      </c>
      <c r="H12" s="43">
        <v>349</v>
      </c>
      <c r="I12" s="44">
        <v>206900.70219099999</v>
      </c>
      <c r="J12" s="74">
        <v>0.67908299999999999</v>
      </c>
      <c r="K12" s="44">
        <v>640</v>
      </c>
      <c r="L12" s="44">
        <v>177622.46786899999</v>
      </c>
      <c r="M12" s="66">
        <v>0.34375</v>
      </c>
      <c r="N12" s="43">
        <v>0</v>
      </c>
      <c r="O12" s="44">
        <v>0</v>
      </c>
      <c r="P12" s="74">
        <v>0</v>
      </c>
    </row>
    <row r="13" spans="1:16" ht="15" customHeight="1" x14ac:dyDescent="0.2">
      <c r="A13" s="111"/>
      <c r="B13" s="114"/>
      <c r="C13" s="84" t="s">
        <v>51</v>
      </c>
      <c r="D13" s="44">
        <v>820</v>
      </c>
      <c r="E13" s="53">
        <v>0.104445</v>
      </c>
      <c r="F13" s="44">
        <v>201208.13900600001</v>
      </c>
      <c r="G13" s="66">
        <v>0.59268299999999996</v>
      </c>
      <c r="H13" s="43">
        <v>268</v>
      </c>
      <c r="I13" s="44">
        <v>217905.81065299999</v>
      </c>
      <c r="J13" s="74">
        <v>0.70522399999999996</v>
      </c>
      <c r="K13" s="44">
        <v>552</v>
      </c>
      <c r="L13" s="44">
        <v>193101.29842400001</v>
      </c>
      <c r="M13" s="66">
        <v>0.53804300000000005</v>
      </c>
      <c r="N13" s="43">
        <v>0</v>
      </c>
      <c r="O13" s="44">
        <v>0</v>
      </c>
      <c r="P13" s="74">
        <v>0</v>
      </c>
    </row>
    <row r="14" spans="1:16" s="3" customFormat="1" ht="15" customHeight="1" x14ac:dyDescent="0.2">
      <c r="A14" s="111"/>
      <c r="B14" s="114"/>
      <c r="C14" s="84" t="s">
        <v>52</v>
      </c>
      <c r="D14" s="35">
        <v>597</v>
      </c>
      <c r="E14" s="55">
        <v>8.7292999999999996E-2</v>
      </c>
      <c r="F14" s="35">
        <v>217580.03512700001</v>
      </c>
      <c r="G14" s="68">
        <v>0.76381900000000003</v>
      </c>
      <c r="H14" s="43">
        <v>189</v>
      </c>
      <c r="I14" s="44">
        <v>217363.73289700001</v>
      </c>
      <c r="J14" s="74">
        <v>0.703704</v>
      </c>
      <c r="K14" s="35">
        <v>408</v>
      </c>
      <c r="L14" s="35">
        <v>217680.233955</v>
      </c>
      <c r="M14" s="68">
        <v>0.79166700000000001</v>
      </c>
      <c r="N14" s="43">
        <v>0</v>
      </c>
      <c r="O14" s="44">
        <v>0</v>
      </c>
      <c r="P14" s="74">
        <v>0</v>
      </c>
    </row>
    <row r="15" spans="1:16" ht="15" customHeight="1" x14ac:dyDescent="0.2">
      <c r="A15" s="111"/>
      <c r="B15" s="114"/>
      <c r="C15" s="84" t="s">
        <v>53</v>
      </c>
      <c r="D15" s="44">
        <v>477</v>
      </c>
      <c r="E15" s="53">
        <v>8.0155000000000004E-2</v>
      </c>
      <c r="F15" s="44">
        <v>221648.335903</v>
      </c>
      <c r="G15" s="66">
        <v>0.72746299999999997</v>
      </c>
      <c r="H15" s="43">
        <v>155</v>
      </c>
      <c r="I15" s="44">
        <v>210760.29154400001</v>
      </c>
      <c r="J15" s="74">
        <v>0.58709699999999998</v>
      </c>
      <c r="K15" s="44">
        <v>322</v>
      </c>
      <c r="L15" s="44">
        <v>226889.47526899999</v>
      </c>
      <c r="M15" s="66">
        <v>0.79503100000000004</v>
      </c>
      <c r="N15" s="43">
        <v>0</v>
      </c>
      <c r="O15" s="44">
        <v>0</v>
      </c>
      <c r="P15" s="74">
        <v>0</v>
      </c>
    </row>
    <row r="16" spans="1:16" ht="15" customHeight="1" x14ac:dyDescent="0.2">
      <c r="A16" s="111"/>
      <c r="B16" s="114"/>
      <c r="C16" s="84" t="s">
        <v>54</v>
      </c>
      <c r="D16" s="44">
        <v>348</v>
      </c>
      <c r="E16" s="53">
        <v>7.9019000000000006E-2</v>
      </c>
      <c r="F16" s="44">
        <v>212108.911532</v>
      </c>
      <c r="G16" s="66">
        <v>0.53735599999999994</v>
      </c>
      <c r="H16" s="43">
        <v>127</v>
      </c>
      <c r="I16" s="44">
        <v>193302.63065599999</v>
      </c>
      <c r="J16" s="74">
        <v>0.307087</v>
      </c>
      <c r="K16" s="44">
        <v>221</v>
      </c>
      <c r="L16" s="44">
        <v>222916.14081400001</v>
      </c>
      <c r="M16" s="66">
        <v>0.66968300000000003</v>
      </c>
      <c r="N16" s="43">
        <v>0</v>
      </c>
      <c r="O16" s="44">
        <v>0</v>
      </c>
      <c r="P16" s="74">
        <v>0</v>
      </c>
    </row>
    <row r="17" spans="1:16" ht="15" customHeight="1" x14ac:dyDescent="0.2">
      <c r="A17" s="111"/>
      <c r="B17" s="114"/>
      <c r="C17" s="84" t="s">
        <v>55</v>
      </c>
      <c r="D17" s="44">
        <v>334</v>
      </c>
      <c r="E17" s="53">
        <v>9.4243999999999994E-2</v>
      </c>
      <c r="F17" s="44">
        <v>216243.69476700001</v>
      </c>
      <c r="G17" s="66">
        <v>0.401198</v>
      </c>
      <c r="H17" s="43">
        <v>150</v>
      </c>
      <c r="I17" s="44">
        <v>206712.64427600001</v>
      </c>
      <c r="J17" s="74">
        <v>0.22</v>
      </c>
      <c r="K17" s="44">
        <v>184</v>
      </c>
      <c r="L17" s="44">
        <v>224013.57288399999</v>
      </c>
      <c r="M17" s="66">
        <v>0.54891299999999998</v>
      </c>
      <c r="N17" s="43">
        <v>0</v>
      </c>
      <c r="O17" s="44">
        <v>0</v>
      </c>
      <c r="P17" s="74">
        <v>0</v>
      </c>
    </row>
    <row r="18" spans="1:16" s="3" customFormat="1" ht="15" customHeight="1" x14ac:dyDescent="0.2">
      <c r="A18" s="111"/>
      <c r="B18" s="114"/>
      <c r="C18" s="84" t="s">
        <v>56</v>
      </c>
      <c r="D18" s="35">
        <v>389</v>
      </c>
      <c r="E18" s="55">
        <v>7.1572999999999998E-2</v>
      </c>
      <c r="F18" s="35">
        <v>232665.605729</v>
      </c>
      <c r="G18" s="68">
        <v>0.33676099999999998</v>
      </c>
      <c r="H18" s="43">
        <v>141</v>
      </c>
      <c r="I18" s="44">
        <v>196998.21385</v>
      </c>
      <c r="J18" s="74">
        <v>7.0921999999999999E-2</v>
      </c>
      <c r="K18" s="35">
        <v>248</v>
      </c>
      <c r="L18" s="35">
        <v>252944.243854</v>
      </c>
      <c r="M18" s="68">
        <v>0.48790299999999998</v>
      </c>
      <c r="N18" s="43">
        <v>0</v>
      </c>
      <c r="O18" s="44">
        <v>0</v>
      </c>
      <c r="P18" s="74">
        <v>0</v>
      </c>
    </row>
    <row r="19" spans="1:16" s="3" customFormat="1" ht="15" customHeight="1" x14ac:dyDescent="0.2">
      <c r="A19" s="112"/>
      <c r="B19" s="115"/>
      <c r="C19" s="85" t="s">
        <v>9</v>
      </c>
      <c r="D19" s="46">
        <v>5275</v>
      </c>
      <c r="E19" s="54">
        <v>0.104605</v>
      </c>
      <c r="F19" s="46">
        <v>193586.59190100001</v>
      </c>
      <c r="G19" s="67">
        <v>0.46369700000000003</v>
      </c>
      <c r="H19" s="87">
        <v>1827</v>
      </c>
      <c r="I19" s="46">
        <v>198335.60955200001</v>
      </c>
      <c r="J19" s="75">
        <v>0.48768499999999998</v>
      </c>
      <c r="K19" s="46">
        <v>3448</v>
      </c>
      <c r="L19" s="46">
        <v>191070.21857</v>
      </c>
      <c r="M19" s="67">
        <v>0.450986</v>
      </c>
      <c r="N19" s="87">
        <v>0</v>
      </c>
      <c r="O19" s="46">
        <v>0</v>
      </c>
      <c r="P19" s="75">
        <v>0</v>
      </c>
    </row>
    <row r="20" spans="1:16" ht="15" customHeight="1" x14ac:dyDescent="0.2">
      <c r="A20" s="110">
        <v>2</v>
      </c>
      <c r="B20" s="113" t="s">
        <v>57</v>
      </c>
      <c r="C20" s="84" t="s">
        <v>46</v>
      </c>
      <c r="D20" s="44">
        <v>9</v>
      </c>
      <c r="E20" s="53">
        <v>0.24324299999999999</v>
      </c>
      <c r="F20" s="44">
        <v>97934.888888999994</v>
      </c>
      <c r="G20" s="66">
        <v>0.111111</v>
      </c>
      <c r="H20" s="43">
        <v>4</v>
      </c>
      <c r="I20" s="44">
        <v>92641.75</v>
      </c>
      <c r="J20" s="74">
        <v>0.25</v>
      </c>
      <c r="K20" s="44">
        <v>5</v>
      </c>
      <c r="L20" s="44">
        <v>102169.4</v>
      </c>
      <c r="M20" s="66">
        <v>0</v>
      </c>
      <c r="N20" s="43">
        <v>0</v>
      </c>
      <c r="O20" s="44">
        <v>0</v>
      </c>
      <c r="P20" s="74">
        <v>0</v>
      </c>
    </row>
    <row r="21" spans="1:16" ht="15" customHeight="1" x14ac:dyDescent="0.2">
      <c r="A21" s="111"/>
      <c r="B21" s="114"/>
      <c r="C21" s="84" t="s">
        <v>47</v>
      </c>
      <c r="D21" s="44">
        <v>91</v>
      </c>
      <c r="E21" s="53">
        <v>0.37448599999999999</v>
      </c>
      <c r="F21" s="44">
        <v>112360.296703</v>
      </c>
      <c r="G21" s="66">
        <v>3.2967000000000003E-2</v>
      </c>
      <c r="H21" s="43">
        <v>30</v>
      </c>
      <c r="I21" s="44">
        <v>118410.333333</v>
      </c>
      <c r="J21" s="74">
        <v>0</v>
      </c>
      <c r="K21" s="44">
        <v>61</v>
      </c>
      <c r="L21" s="44">
        <v>109384.868852</v>
      </c>
      <c r="M21" s="66">
        <v>4.9180000000000001E-2</v>
      </c>
      <c r="N21" s="43">
        <v>0</v>
      </c>
      <c r="O21" s="44">
        <v>0</v>
      </c>
      <c r="P21" s="74">
        <v>0</v>
      </c>
    </row>
    <row r="22" spans="1:16" ht="15" customHeight="1" x14ac:dyDescent="0.2">
      <c r="A22" s="111"/>
      <c r="B22" s="114"/>
      <c r="C22" s="84" t="s">
        <v>48</v>
      </c>
      <c r="D22" s="44">
        <v>470</v>
      </c>
      <c r="E22" s="53">
        <v>0.2387</v>
      </c>
      <c r="F22" s="44">
        <v>139364.70425499999</v>
      </c>
      <c r="G22" s="66">
        <v>5.5319E-2</v>
      </c>
      <c r="H22" s="43">
        <v>205</v>
      </c>
      <c r="I22" s="44">
        <v>143402.78048799999</v>
      </c>
      <c r="J22" s="74">
        <v>5.8536999999999999E-2</v>
      </c>
      <c r="K22" s="44">
        <v>265</v>
      </c>
      <c r="L22" s="44">
        <v>136240.909434</v>
      </c>
      <c r="M22" s="66">
        <v>5.2830000000000002E-2</v>
      </c>
      <c r="N22" s="43">
        <v>0</v>
      </c>
      <c r="O22" s="44">
        <v>0</v>
      </c>
      <c r="P22" s="74">
        <v>0</v>
      </c>
    </row>
    <row r="23" spans="1:16" ht="15" customHeight="1" x14ac:dyDescent="0.2">
      <c r="A23" s="111"/>
      <c r="B23" s="114"/>
      <c r="C23" s="84" t="s">
        <v>49</v>
      </c>
      <c r="D23" s="44">
        <v>413</v>
      </c>
      <c r="E23" s="53">
        <v>7.2494000000000003E-2</v>
      </c>
      <c r="F23" s="44">
        <v>154585.024213</v>
      </c>
      <c r="G23" s="66">
        <v>0.176755</v>
      </c>
      <c r="H23" s="43">
        <v>182</v>
      </c>
      <c r="I23" s="44">
        <v>155131.58791199999</v>
      </c>
      <c r="J23" s="74">
        <v>0.18681300000000001</v>
      </c>
      <c r="K23" s="44">
        <v>231</v>
      </c>
      <c r="L23" s="44">
        <v>154154.39826799999</v>
      </c>
      <c r="M23" s="66">
        <v>0.16883100000000001</v>
      </c>
      <c r="N23" s="43">
        <v>0</v>
      </c>
      <c r="O23" s="44">
        <v>0</v>
      </c>
      <c r="P23" s="74">
        <v>0</v>
      </c>
    </row>
    <row r="24" spans="1:16" ht="15" customHeight="1" x14ac:dyDescent="0.2">
      <c r="A24" s="111"/>
      <c r="B24" s="114"/>
      <c r="C24" s="84" t="s">
        <v>50</v>
      </c>
      <c r="D24" s="44">
        <v>317</v>
      </c>
      <c r="E24" s="53">
        <v>3.7478999999999998E-2</v>
      </c>
      <c r="F24" s="44">
        <v>184721.63406899999</v>
      </c>
      <c r="G24" s="66">
        <v>0.35015800000000002</v>
      </c>
      <c r="H24" s="43">
        <v>116</v>
      </c>
      <c r="I24" s="44">
        <v>194949.293103</v>
      </c>
      <c r="J24" s="74">
        <v>0.43965500000000002</v>
      </c>
      <c r="K24" s="44">
        <v>201</v>
      </c>
      <c r="L24" s="44">
        <v>178819.10447799999</v>
      </c>
      <c r="M24" s="66">
        <v>0.29850700000000002</v>
      </c>
      <c r="N24" s="43">
        <v>0</v>
      </c>
      <c r="O24" s="44">
        <v>0</v>
      </c>
      <c r="P24" s="74">
        <v>0</v>
      </c>
    </row>
    <row r="25" spans="1:16" ht="15" customHeight="1" x14ac:dyDescent="0.2">
      <c r="A25" s="111"/>
      <c r="B25" s="114"/>
      <c r="C25" s="84" t="s">
        <v>51</v>
      </c>
      <c r="D25" s="44">
        <v>227</v>
      </c>
      <c r="E25" s="53">
        <v>2.8913999999999999E-2</v>
      </c>
      <c r="F25" s="44">
        <v>192766.59471400001</v>
      </c>
      <c r="G25" s="66">
        <v>0.39206999999999997</v>
      </c>
      <c r="H25" s="43">
        <v>88</v>
      </c>
      <c r="I25" s="44">
        <v>191503.227273</v>
      </c>
      <c r="J25" s="74">
        <v>0.40909099999999998</v>
      </c>
      <c r="K25" s="44">
        <v>139</v>
      </c>
      <c r="L25" s="44">
        <v>193566.42446000001</v>
      </c>
      <c r="M25" s="66">
        <v>0.381295</v>
      </c>
      <c r="N25" s="43">
        <v>0</v>
      </c>
      <c r="O25" s="44">
        <v>0</v>
      </c>
      <c r="P25" s="74">
        <v>0</v>
      </c>
    </row>
    <row r="26" spans="1:16" s="3" customFormat="1" ht="15" customHeight="1" x14ac:dyDescent="0.2">
      <c r="A26" s="111"/>
      <c r="B26" s="114"/>
      <c r="C26" s="84" t="s">
        <v>52</v>
      </c>
      <c r="D26" s="35">
        <v>147</v>
      </c>
      <c r="E26" s="55">
        <v>2.1493999999999999E-2</v>
      </c>
      <c r="F26" s="35">
        <v>201656.04761899999</v>
      </c>
      <c r="G26" s="68">
        <v>0.46258500000000002</v>
      </c>
      <c r="H26" s="43">
        <v>60</v>
      </c>
      <c r="I26" s="44">
        <v>201843.9</v>
      </c>
      <c r="J26" s="74">
        <v>0.41666700000000001</v>
      </c>
      <c r="K26" s="35">
        <v>87</v>
      </c>
      <c r="L26" s="35">
        <v>201526.49425300001</v>
      </c>
      <c r="M26" s="68">
        <v>0.494253</v>
      </c>
      <c r="N26" s="43">
        <v>0</v>
      </c>
      <c r="O26" s="44">
        <v>0</v>
      </c>
      <c r="P26" s="74">
        <v>0</v>
      </c>
    </row>
    <row r="27" spans="1:16" ht="15" customHeight="1" x14ac:dyDescent="0.2">
      <c r="A27" s="111"/>
      <c r="B27" s="114"/>
      <c r="C27" s="84" t="s">
        <v>53</v>
      </c>
      <c r="D27" s="44">
        <v>101</v>
      </c>
      <c r="E27" s="53">
        <v>1.6972000000000001E-2</v>
      </c>
      <c r="F27" s="44">
        <v>193375.881188</v>
      </c>
      <c r="G27" s="66">
        <v>0.405941</v>
      </c>
      <c r="H27" s="43">
        <v>29</v>
      </c>
      <c r="I27" s="44">
        <v>181697.55172399999</v>
      </c>
      <c r="J27" s="74">
        <v>0.275862</v>
      </c>
      <c r="K27" s="44">
        <v>72</v>
      </c>
      <c r="L27" s="44">
        <v>198079.65277799999</v>
      </c>
      <c r="M27" s="66">
        <v>0.45833299999999999</v>
      </c>
      <c r="N27" s="43">
        <v>0</v>
      </c>
      <c r="O27" s="44">
        <v>0</v>
      </c>
      <c r="P27" s="74">
        <v>0</v>
      </c>
    </row>
    <row r="28" spans="1:16" ht="15" customHeight="1" x14ac:dyDescent="0.2">
      <c r="A28" s="111"/>
      <c r="B28" s="114"/>
      <c r="C28" s="84" t="s">
        <v>54</v>
      </c>
      <c r="D28" s="44">
        <v>40</v>
      </c>
      <c r="E28" s="53">
        <v>9.0830000000000008E-3</v>
      </c>
      <c r="F28" s="44">
        <v>221819.92499999999</v>
      </c>
      <c r="G28" s="66">
        <v>0.42499999999999999</v>
      </c>
      <c r="H28" s="43">
        <v>19</v>
      </c>
      <c r="I28" s="44">
        <v>176810.894737</v>
      </c>
      <c r="J28" s="74">
        <v>0.105263</v>
      </c>
      <c r="K28" s="44">
        <v>21</v>
      </c>
      <c r="L28" s="44">
        <v>262542.38095199998</v>
      </c>
      <c r="M28" s="66">
        <v>0.71428599999999998</v>
      </c>
      <c r="N28" s="43">
        <v>0</v>
      </c>
      <c r="O28" s="44">
        <v>0</v>
      </c>
      <c r="P28" s="74">
        <v>0</v>
      </c>
    </row>
    <row r="29" spans="1:16" ht="15" customHeight="1" x14ac:dyDescent="0.2">
      <c r="A29" s="111"/>
      <c r="B29" s="114"/>
      <c r="C29" s="84" t="s">
        <v>55</v>
      </c>
      <c r="D29" s="44">
        <v>18</v>
      </c>
      <c r="E29" s="53">
        <v>5.0790000000000002E-3</v>
      </c>
      <c r="F29" s="44">
        <v>221526.77777799999</v>
      </c>
      <c r="G29" s="66">
        <v>0.111111</v>
      </c>
      <c r="H29" s="43">
        <v>7</v>
      </c>
      <c r="I29" s="44">
        <v>200927</v>
      </c>
      <c r="J29" s="74">
        <v>0.14285700000000001</v>
      </c>
      <c r="K29" s="44">
        <v>11</v>
      </c>
      <c r="L29" s="44">
        <v>234635.727273</v>
      </c>
      <c r="M29" s="66">
        <v>9.0909000000000004E-2</v>
      </c>
      <c r="N29" s="43">
        <v>0</v>
      </c>
      <c r="O29" s="44">
        <v>0</v>
      </c>
      <c r="P29" s="74">
        <v>0</v>
      </c>
    </row>
    <row r="30" spans="1:16" s="3" customFormat="1" ht="15" customHeight="1" x14ac:dyDescent="0.2">
      <c r="A30" s="111"/>
      <c r="B30" s="114"/>
      <c r="C30" s="84" t="s">
        <v>56</v>
      </c>
      <c r="D30" s="35">
        <v>20</v>
      </c>
      <c r="E30" s="55">
        <v>3.6800000000000001E-3</v>
      </c>
      <c r="F30" s="35">
        <v>125608.9</v>
      </c>
      <c r="G30" s="68">
        <v>0.05</v>
      </c>
      <c r="H30" s="43">
        <v>15</v>
      </c>
      <c r="I30" s="44">
        <v>81922.466667000001</v>
      </c>
      <c r="J30" s="74">
        <v>0</v>
      </c>
      <c r="K30" s="35">
        <v>5</v>
      </c>
      <c r="L30" s="35">
        <v>256668.2</v>
      </c>
      <c r="M30" s="68">
        <v>0.2</v>
      </c>
      <c r="N30" s="43">
        <v>0</v>
      </c>
      <c r="O30" s="44">
        <v>0</v>
      </c>
      <c r="P30" s="74">
        <v>0</v>
      </c>
    </row>
    <row r="31" spans="1:16" s="3" customFormat="1" ht="15" customHeight="1" x14ac:dyDescent="0.2">
      <c r="A31" s="112"/>
      <c r="B31" s="115"/>
      <c r="C31" s="85" t="s">
        <v>9</v>
      </c>
      <c r="D31" s="46">
        <v>1853</v>
      </c>
      <c r="E31" s="54">
        <v>3.6745E-2</v>
      </c>
      <c r="F31" s="46">
        <v>165846.12088500001</v>
      </c>
      <c r="G31" s="67">
        <v>0.23313500000000001</v>
      </c>
      <c r="H31" s="87">
        <v>755</v>
      </c>
      <c r="I31" s="46">
        <v>164762.11125799999</v>
      </c>
      <c r="J31" s="75">
        <v>0.22516600000000001</v>
      </c>
      <c r="K31" s="46">
        <v>1098</v>
      </c>
      <c r="L31" s="46">
        <v>166591.50091100001</v>
      </c>
      <c r="M31" s="67">
        <v>0.23861599999999999</v>
      </c>
      <c r="N31" s="87">
        <v>0</v>
      </c>
      <c r="O31" s="46">
        <v>0</v>
      </c>
      <c r="P31" s="75">
        <v>0</v>
      </c>
    </row>
    <row r="32" spans="1:16" ht="15" customHeight="1" x14ac:dyDescent="0.2">
      <c r="A32" s="110">
        <v>3</v>
      </c>
      <c r="B32" s="113" t="s">
        <v>58</v>
      </c>
      <c r="C32" s="84" t="s">
        <v>46</v>
      </c>
      <c r="D32" s="44">
        <v>0</v>
      </c>
      <c r="E32" s="44">
        <v>0</v>
      </c>
      <c r="F32" s="44">
        <v>17111.361905000002</v>
      </c>
      <c r="G32" s="66">
        <v>0</v>
      </c>
      <c r="H32" s="43">
        <v>-1</v>
      </c>
      <c r="I32" s="44">
        <v>21450.822220999999</v>
      </c>
      <c r="J32" s="74">
        <v>0.05</v>
      </c>
      <c r="K32" s="44">
        <v>1</v>
      </c>
      <c r="L32" s="44">
        <v>9305.1240109999999</v>
      </c>
      <c r="M32" s="66">
        <v>0</v>
      </c>
      <c r="N32" s="43">
        <v>0</v>
      </c>
      <c r="O32" s="44">
        <v>0</v>
      </c>
      <c r="P32" s="74">
        <v>0</v>
      </c>
    </row>
    <row r="33" spans="1:16" ht="15" customHeight="1" x14ac:dyDescent="0.2">
      <c r="A33" s="111"/>
      <c r="B33" s="114"/>
      <c r="C33" s="84" t="s">
        <v>47</v>
      </c>
      <c r="D33" s="44">
        <v>40</v>
      </c>
      <c r="E33" s="44">
        <v>0</v>
      </c>
      <c r="F33" s="44">
        <v>-9566.6642439999996</v>
      </c>
      <c r="G33" s="66">
        <v>-4.5463999999999997E-2</v>
      </c>
      <c r="H33" s="43">
        <v>17</v>
      </c>
      <c r="I33" s="44">
        <v>-16640.663694999999</v>
      </c>
      <c r="J33" s="74">
        <v>-0.230769</v>
      </c>
      <c r="K33" s="44">
        <v>23</v>
      </c>
      <c r="L33" s="44">
        <v>-8052.2902780000004</v>
      </c>
      <c r="M33" s="66">
        <v>2.2865E-2</v>
      </c>
      <c r="N33" s="43">
        <v>0</v>
      </c>
      <c r="O33" s="44">
        <v>0</v>
      </c>
      <c r="P33" s="74">
        <v>0</v>
      </c>
    </row>
    <row r="34" spans="1:16" ht="15" customHeight="1" x14ac:dyDescent="0.2">
      <c r="A34" s="111"/>
      <c r="B34" s="114"/>
      <c r="C34" s="84" t="s">
        <v>48</v>
      </c>
      <c r="D34" s="44">
        <v>125</v>
      </c>
      <c r="E34" s="44">
        <v>0</v>
      </c>
      <c r="F34" s="44">
        <v>2048.189061</v>
      </c>
      <c r="G34" s="66">
        <v>-3.4535999999999997E-2</v>
      </c>
      <c r="H34" s="43">
        <v>104</v>
      </c>
      <c r="I34" s="44">
        <v>-10169.576036</v>
      </c>
      <c r="J34" s="74">
        <v>-0.129582</v>
      </c>
      <c r="K34" s="44">
        <v>21</v>
      </c>
      <c r="L34" s="44">
        <v>5653.2465940000002</v>
      </c>
      <c r="M34" s="66">
        <v>3.65E-3</v>
      </c>
      <c r="N34" s="43">
        <v>0</v>
      </c>
      <c r="O34" s="44">
        <v>0</v>
      </c>
      <c r="P34" s="74">
        <v>0</v>
      </c>
    </row>
    <row r="35" spans="1:16" ht="15" customHeight="1" x14ac:dyDescent="0.2">
      <c r="A35" s="111"/>
      <c r="B35" s="114"/>
      <c r="C35" s="84" t="s">
        <v>49</v>
      </c>
      <c r="D35" s="44">
        <v>-503</v>
      </c>
      <c r="E35" s="44">
        <v>0</v>
      </c>
      <c r="F35" s="44">
        <v>-2406.5000329999998</v>
      </c>
      <c r="G35" s="66">
        <v>-5.4685999999999998E-2</v>
      </c>
      <c r="H35" s="43">
        <v>-147</v>
      </c>
      <c r="I35" s="44">
        <v>-18263.430715999999</v>
      </c>
      <c r="J35" s="74">
        <v>-0.22656100000000001</v>
      </c>
      <c r="K35" s="44">
        <v>-356</v>
      </c>
      <c r="L35" s="44">
        <v>6356.6553709999998</v>
      </c>
      <c r="M35" s="66">
        <v>3.9358999999999998E-2</v>
      </c>
      <c r="N35" s="43">
        <v>0</v>
      </c>
      <c r="O35" s="44">
        <v>0</v>
      </c>
      <c r="P35" s="74">
        <v>0</v>
      </c>
    </row>
    <row r="36" spans="1:16" ht="15" customHeight="1" x14ac:dyDescent="0.2">
      <c r="A36" s="111"/>
      <c r="B36" s="114"/>
      <c r="C36" s="84" t="s">
        <v>50</v>
      </c>
      <c r="D36" s="44">
        <v>-672</v>
      </c>
      <c r="E36" s="44">
        <v>0</v>
      </c>
      <c r="F36" s="44">
        <v>-3232.5868620000001</v>
      </c>
      <c r="G36" s="66">
        <v>-0.111925</v>
      </c>
      <c r="H36" s="43">
        <v>-233</v>
      </c>
      <c r="I36" s="44">
        <v>-11951.409087</v>
      </c>
      <c r="J36" s="74">
        <v>-0.239428</v>
      </c>
      <c r="K36" s="44">
        <v>-439</v>
      </c>
      <c r="L36" s="44">
        <v>1196.636608</v>
      </c>
      <c r="M36" s="66">
        <v>-4.5242999999999998E-2</v>
      </c>
      <c r="N36" s="43">
        <v>0</v>
      </c>
      <c r="O36" s="44">
        <v>0</v>
      </c>
      <c r="P36" s="74">
        <v>0</v>
      </c>
    </row>
    <row r="37" spans="1:16" ht="15" customHeight="1" x14ac:dyDescent="0.2">
      <c r="A37" s="111"/>
      <c r="B37" s="114"/>
      <c r="C37" s="84" t="s">
        <v>51</v>
      </c>
      <c r="D37" s="44">
        <v>-593</v>
      </c>
      <c r="E37" s="44">
        <v>0</v>
      </c>
      <c r="F37" s="44">
        <v>-8441.5442920000005</v>
      </c>
      <c r="G37" s="66">
        <v>-0.20061200000000001</v>
      </c>
      <c r="H37" s="43">
        <v>-180</v>
      </c>
      <c r="I37" s="44">
        <v>-26402.58338</v>
      </c>
      <c r="J37" s="74">
        <v>-0.29613299999999998</v>
      </c>
      <c r="K37" s="44">
        <v>-413</v>
      </c>
      <c r="L37" s="44">
        <v>465.126036</v>
      </c>
      <c r="M37" s="66">
        <v>-0.156749</v>
      </c>
      <c r="N37" s="43">
        <v>0</v>
      </c>
      <c r="O37" s="44">
        <v>0</v>
      </c>
      <c r="P37" s="74">
        <v>0</v>
      </c>
    </row>
    <row r="38" spans="1:16" s="3" customFormat="1" ht="15" customHeight="1" x14ac:dyDescent="0.2">
      <c r="A38" s="111"/>
      <c r="B38" s="114"/>
      <c r="C38" s="84" t="s">
        <v>52</v>
      </c>
      <c r="D38" s="35">
        <v>-450</v>
      </c>
      <c r="E38" s="35">
        <v>0</v>
      </c>
      <c r="F38" s="35">
        <v>-15923.987508</v>
      </c>
      <c r="G38" s="68">
        <v>-0.301234</v>
      </c>
      <c r="H38" s="43">
        <v>-129</v>
      </c>
      <c r="I38" s="44">
        <v>-15519.832897</v>
      </c>
      <c r="J38" s="74">
        <v>-0.28703699999999999</v>
      </c>
      <c r="K38" s="35">
        <v>-321</v>
      </c>
      <c r="L38" s="35">
        <v>-16153.739702000001</v>
      </c>
      <c r="M38" s="68">
        <v>-0.29741400000000001</v>
      </c>
      <c r="N38" s="43">
        <v>0</v>
      </c>
      <c r="O38" s="44">
        <v>0</v>
      </c>
      <c r="P38" s="74">
        <v>0</v>
      </c>
    </row>
    <row r="39" spans="1:16" ht="15" customHeight="1" x14ac:dyDescent="0.2">
      <c r="A39" s="111"/>
      <c r="B39" s="114"/>
      <c r="C39" s="84" t="s">
        <v>53</v>
      </c>
      <c r="D39" s="44">
        <v>-376</v>
      </c>
      <c r="E39" s="44">
        <v>0</v>
      </c>
      <c r="F39" s="44">
        <v>-28272.454715</v>
      </c>
      <c r="G39" s="66">
        <v>-0.321523</v>
      </c>
      <c r="H39" s="43">
        <v>-126</v>
      </c>
      <c r="I39" s="44">
        <v>-29062.739819999999</v>
      </c>
      <c r="J39" s="74">
        <v>-0.31123499999999998</v>
      </c>
      <c r="K39" s="44">
        <v>-250</v>
      </c>
      <c r="L39" s="44">
        <v>-28809.822490999999</v>
      </c>
      <c r="M39" s="66">
        <v>-0.336698</v>
      </c>
      <c r="N39" s="43">
        <v>0</v>
      </c>
      <c r="O39" s="44">
        <v>0</v>
      </c>
      <c r="P39" s="74">
        <v>0</v>
      </c>
    </row>
    <row r="40" spans="1:16" ht="15" customHeight="1" x14ac:dyDescent="0.2">
      <c r="A40" s="111"/>
      <c r="B40" s="114"/>
      <c r="C40" s="84" t="s">
        <v>54</v>
      </c>
      <c r="D40" s="44">
        <v>-308</v>
      </c>
      <c r="E40" s="44">
        <v>0</v>
      </c>
      <c r="F40" s="44">
        <v>9711.0134679999992</v>
      </c>
      <c r="G40" s="66">
        <v>-0.112356</v>
      </c>
      <c r="H40" s="43">
        <v>-108</v>
      </c>
      <c r="I40" s="44">
        <v>-16491.735918999999</v>
      </c>
      <c r="J40" s="74">
        <v>-0.201823</v>
      </c>
      <c r="K40" s="44">
        <v>-200</v>
      </c>
      <c r="L40" s="44">
        <v>39626.240139000001</v>
      </c>
      <c r="M40" s="66">
        <v>4.4602000000000003E-2</v>
      </c>
      <c r="N40" s="43">
        <v>0</v>
      </c>
      <c r="O40" s="44">
        <v>0</v>
      </c>
      <c r="P40" s="74">
        <v>0</v>
      </c>
    </row>
    <row r="41" spans="1:16" ht="15" customHeight="1" x14ac:dyDescent="0.2">
      <c r="A41" s="111"/>
      <c r="B41" s="114"/>
      <c r="C41" s="84" t="s">
        <v>55</v>
      </c>
      <c r="D41" s="44">
        <v>-316</v>
      </c>
      <c r="E41" s="44">
        <v>0</v>
      </c>
      <c r="F41" s="44">
        <v>5283.0830109999997</v>
      </c>
      <c r="G41" s="66">
        <v>-0.29008600000000001</v>
      </c>
      <c r="H41" s="43">
        <v>-143</v>
      </c>
      <c r="I41" s="44">
        <v>-5785.644276</v>
      </c>
      <c r="J41" s="74">
        <v>-7.7143000000000003E-2</v>
      </c>
      <c r="K41" s="44">
        <v>-173</v>
      </c>
      <c r="L41" s="44">
        <v>10622.154388000001</v>
      </c>
      <c r="M41" s="66">
        <v>-0.45800400000000002</v>
      </c>
      <c r="N41" s="43">
        <v>0</v>
      </c>
      <c r="O41" s="44">
        <v>0</v>
      </c>
      <c r="P41" s="74">
        <v>0</v>
      </c>
    </row>
    <row r="42" spans="1:16" s="3" customFormat="1" ht="15" customHeight="1" x14ac:dyDescent="0.2">
      <c r="A42" s="111"/>
      <c r="B42" s="114"/>
      <c r="C42" s="84" t="s">
        <v>56</v>
      </c>
      <c r="D42" s="35">
        <v>-369</v>
      </c>
      <c r="E42" s="35">
        <v>0</v>
      </c>
      <c r="F42" s="35">
        <v>-107056.70572899999</v>
      </c>
      <c r="G42" s="68">
        <v>-0.28676099999999999</v>
      </c>
      <c r="H42" s="43">
        <v>-126</v>
      </c>
      <c r="I42" s="44">
        <v>-115075.747183</v>
      </c>
      <c r="J42" s="74">
        <v>-7.0921999999999999E-2</v>
      </c>
      <c r="K42" s="35">
        <v>-243</v>
      </c>
      <c r="L42" s="35">
        <v>3723.956146</v>
      </c>
      <c r="M42" s="68">
        <v>-0.28790300000000002</v>
      </c>
      <c r="N42" s="43">
        <v>0</v>
      </c>
      <c r="O42" s="44">
        <v>0</v>
      </c>
      <c r="P42" s="74">
        <v>0</v>
      </c>
    </row>
    <row r="43" spans="1:16" s="3" customFormat="1" ht="15" customHeight="1" x14ac:dyDescent="0.2">
      <c r="A43" s="112"/>
      <c r="B43" s="115"/>
      <c r="C43" s="85" t="s">
        <v>9</v>
      </c>
      <c r="D43" s="46">
        <v>-3422</v>
      </c>
      <c r="E43" s="46">
        <v>0</v>
      </c>
      <c r="F43" s="46">
        <v>-27740.471016</v>
      </c>
      <c r="G43" s="67">
        <v>-0.23056099999999999</v>
      </c>
      <c r="H43" s="87">
        <v>-1072</v>
      </c>
      <c r="I43" s="46">
        <v>-33573.498293999997</v>
      </c>
      <c r="J43" s="75">
        <v>-0.262519</v>
      </c>
      <c r="K43" s="46">
        <v>-2350</v>
      </c>
      <c r="L43" s="46">
        <v>-24478.717659000002</v>
      </c>
      <c r="M43" s="67">
        <v>-0.21237</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8</v>
      </c>
      <c r="E45" s="53">
        <v>3.2922E-2</v>
      </c>
      <c r="F45" s="44">
        <v>159114.25</v>
      </c>
      <c r="G45" s="66">
        <v>0.125</v>
      </c>
      <c r="H45" s="43">
        <v>1</v>
      </c>
      <c r="I45" s="44">
        <v>250547</v>
      </c>
      <c r="J45" s="74">
        <v>1</v>
      </c>
      <c r="K45" s="44">
        <v>7</v>
      </c>
      <c r="L45" s="44">
        <v>146052.428571</v>
      </c>
      <c r="M45" s="66">
        <v>0</v>
      </c>
      <c r="N45" s="43">
        <v>0</v>
      </c>
      <c r="O45" s="44">
        <v>0</v>
      </c>
      <c r="P45" s="74">
        <v>0</v>
      </c>
    </row>
    <row r="46" spans="1:16" ht="15" customHeight="1" x14ac:dyDescent="0.2">
      <c r="A46" s="111"/>
      <c r="B46" s="114"/>
      <c r="C46" s="84" t="s">
        <v>48</v>
      </c>
      <c r="D46" s="44">
        <v>122</v>
      </c>
      <c r="E46" s="53">
        <v>6.1960000000000001E-2</v>
      </c>
      <c r="F46" s="44">
        <v>154635.18852500001</v>
      </c>
      <c r="G46" s="66">
        <v>0.106557</v>
      </c>
      <c r="H46" s="43">
        <v>50</v>
      </c>
      <c r="I46" s="44">
        <v>160489.78</v>
      </c>
      <c r="J46" s="74">
        <v>0.12</v>
      </c>
      <c r="K46" s="44">
        <v>72</v>
      </c>
      <c r="L46" s="44">
        <v>150569.5</v>
      </c>
      <c r="M46" s="66">
        <v>9.7222000000000003E-2</v>
      </c>
      <c r="N46" s="43">
        <v>0</v>
      </c>
      <c r="O46" s="44">
        <v>0</v>
      </c>
      <c r="P46" s="74">
        <v>0</v>
      </c>
    </row>
    <row r="47" spans="1:16" ht="15" customHeight="1" x14ac:dyDescent="0.2">
      <c r="A47" s="111"/>
      <c r="B47" s="114"/>
      <c r="C47" s="84" t="s">
        <v>49</v>
      </c>
      <c r="D47" s="44">
        <v>442</v>
      </c>
      <c r="E47" s="53">
        <v>7.7585000000000001E-2</v>
      </c>
      <c r="F47" s="44">
        <v>175632.966063</v>
      </c>
      <c r="G47" s="66">
        <v>0.30090499999999998</v>
      </c>
      <c r="H47" s="43">
        <v>161</v>
      </c>
      <c r="I47" s="44">
        <v>173718.09316799999</v>
      </c>
      <c r="J47" s="74">
        <v>0.28571400000000002</v>
      </c>
      <c r="K47" s="44">
        <v>281</v>
      </c>
      <c r="L47" s="44">
        <v>176730.099644</v>
      </c>
      <c r="M47" s="66">
        <v>0.30960900000000002</v>
      </c>
      <c r="N47" s="43">
        <v>0</v>
      </c>
      <c r="O47" s="44">
        <v>0</v>
      </c>
      <c r="P47" s="74">
        <v>0</v>
      </c>
    </row>
    <row r="48" spans="1:16" ht="15" customHeight="1" x14ac:dyDescent="0.2">
      <c r="A48" s="111"/>
      <c r="B48" s="114"/>
      <c r="C48" s="84" t="s">
        <v>50</v>
      </c>
      <c r="D48" s="44">
        <v>605</v>
      </c>
      <c r="E48" s="53">
        <v>7.1529999999999996E-2</v>
      </c>
      <c r="F48" s="44">
        <v>210416.985124</v>
      </c>
      <c r="G48" s="66">
        <v>0.55537199999999998</v>
      </c>
      <c r="H48" s="43">
        <v>219</v>
      </c>
      <c r="I48" s="44">
        <v>212510.69406400001</v>
      </c>
      <c r="J48" s="74">
        <v>0.54337899999999995</v>
      </c>
      <c r="K48" s="44">
        <v>386</v>
      </c>
      <c r="L48" s="44">
        <v>209229.103627</v>
      </c>
      <c r="M48" s="66">
        <v>0.56217600000000001</v>
      </c>
      <c r="N48" s="43">
        <v>0</v>
      </c>
      <c r="O48" s="44">
        <v>0</v>
      </c>
      <c r="P48" s="74">
        <v>0</v>
      </c>
    </row>
    <row r="49" spans="1:16" ht="15" customHeight="1" x14ac:dyDescent="0.2">
      <c r="A49" s="111"/>
      <c r="B49" s="114"/>
      <c r="C49" s="84" t="s">
        <v>51</v>
      </c>
      <c r="D49" s="44">
        <v>470</v>
      </c>
      <c r="E49" s="53">
        <v>5.9865000000000002E-2</v>
      </c>
      <c r="F49" s="44">
        <v>228720.317021</v>
      </c>
      <c r="G49" s="66">
        <v>0.74680899999999995</v>
      </c>
      <c r="H49" s="43">
        <v>164</v>
      </c>
      <c r="I49" s="44">
        <v>229987.60975599999</v>
      </c>
      <c r="J49" s="74">
        <v>0.75609800000000005</v>
      </c>
      <c r="K49" s="44">
        <v>306</v>
      </c>
      <c r="L49" s="44">
        <v>228041.11437900001</v>
      </c>
      <c r="M49" s="66">
        <v>0.74182999999999999</v>
      </c>
      <c r="N49" s="43">
        <v>0</v>
      </c>
      <c r="O49" s="44">
        <v>0</v>
      </c>
      <c r="P49" s="74">
        <v>0</v>
      </c>
    </row>
    <row r="50" spans="1:16" s="3" customFormat="1" ht="15" customHeight="1" x14ac:dyDescent="0.2">
      <c r="A50" s="111"/>
      <c r="B50" s="114"/>
      <c r="C50" s="84" t="s">
        <v>52</v>
      </c>
      <c r="D50" s="35">
        <v>328</v>
      </c>
      <c r="E50" s="55">
        <v>4.7960000000000003E-2</v>
      </c>
      <c r="F50" s="35">
        <v>231308.36890199999</v>
      </c>
      <c r="G50" s="68">
        <v>0.73475599999999996</v>
      </c>
      <c r="H50" s="43">
        <v>118</v>
      </c>
      <c r="I50" s="44">
        <v>224435.36440699999</v>
      </c>
      <c r="J50" s="74">
        <v>0.72033899999999995</v>
      </c>
      <c r="K50" s="35">
        <v>210</v>
      </c>
      <c r="L50" s="35">
        <v>235170.34285700001</v>
      </c>
      <c r="M50" s="68">
        <v>0.74285699999999999</v>
      </c>
      <c r="N50" s="43">
        <v>0</v>
      </c>
      <c r="O50" s="44">
        <v>0</v>
      </c>
      <c r="P50" s="74">
        <v>0</v>
      </c>
    </row>
    <row r="51" spans="1:16" ht="15" customHeight="1" x14ac:dyDescent="0.2">
      <c r="A51" s="111"/>
      <c r="B51" s="114"/>
      <c r="C51" s="84" t="s">
        <v>53</v>
      </c>
      <c r="D51" s="44">
        <v>218</v>
      </c>
      <c r="E51" s="53">
        <v>3.6631999999999998E-2</v>
      </c>
      <c r="F51" s="44">
        <v>226278.027523</v>
      </c>
      <c r="G51" s="66">
        <v>0.67431200000000002</v>
      </c>
      <c r="H51" s="43">
        <v>70</v>
      </c>
      <c r="I51" s="44">
        <v>229788.79999999999</v>
      </c>
      <c r="J51" s="74">
        <v>0.65714300000000003</v>
      </c>
      <c r="K51" s="44">
        <v>148</v>
      </c>
      <c r="L51" s="44">
        <v>224617.527027</v>
      </c>
      <c r="M51" s="66">
        <v>0.68243200000000004</v>
      </c>
      <c r="N51" s="43">
        <v>0</v>
      </c>
      <c r="O51" s="44">
        <v>0</v>
      </c>
      <c r="P51" s="74">
        <v>0</v>
      </c>
    </row>
    <row r="52" spans="1:16" ht="15" customHeight="1" x14ac:dyDescent="0.2">
      <c r="A52" s="111"/>
      <c r="B52" s="114"/>
      <c r="C52" s="84" t="s">
        <v>54</v>
      </c>
      <c r="D52" s="44">
        <v>88</v>
      </c>
      <c r="E52" s="53">
        <v>1.9982E-2</v>
      </c>
      <c r="F52" s="44">
        <v>251599.227273</v>
      </c>
      <c r="G52" s="66">
        <v>0.64772700000000005</v>
      </c>
      <c r="H52" s="43">
        <v>25</v>
      </c>
      <c r="I52" s="44">
        <v>231017.36</v>
      </c>
      <c r="J52" s="74">
        <v>0.32</v>
      </c>
      <c r="K52" s="44">
        <v>63</v>
      </c>
      <c r="L52" s="44">
        <v>259766.63492099999</v>
      </c>
      <c r="M52" s="66">
        <v>0.77777799999999997</v>
      </c>
      <c r="N52" s="43">
        <v>0</v>
      </c>
      <c r="O52" s="44">
        <v>0</v>
      </c>
      <c r="P52" s="74">
        <v>0</v>
      </c>
    </row>
    <row r="53" spans="1:16" ht="15" customHeight="1" x14ac:dyDescent="0.2">
      <c r="A53" s="111"/>
      <c r="B53" s="114"/>
      <c r="C53" s="84" t="s">
        <v>55</v>
      </c>
      <c r="D53" s="44">
        <v>41</v>
      </c>
      <c r="E53" s="53">
        <v>1.1568999999999999E-2</v>
      </c>
      <c r="F53" s="44">
        <v>261941.53658499999</v>
      </c>
      <c r="G53" s="66">
        <v>0.48780499999999999</v>
      </c>
      <c r="H53" s="43">
        <v>11</v>
      </c>
      <c r="I53" s="44">
        <v>253758.63636400001</v>
      </c>
      <c r="J53" s="74">
        <v>0.272727</v>
      </c>
      <c r="K53" s="44">
        <v>30</v>
      </c>
      <c r="L53" s="44">
        <v>264941.93333299999</v>
      </c>
      <c r="M53" s="66">
        <v>0.56666700000000003</v>
      </c>
      <c r="N53" s="43">
        <v>0</v>
      </c>
      <c r="O53" s="44">
        <v>0</v>
      </c>
      <c r="P53" s="74">
        <v>0</v>
      </c>
    </row>
    <row r="54" spans="1:16" s="3" customFormat="1" ht="15" customHeight="1" x14ac:dyDescent="0.2">
      <c r="A54" s="111"/>
      <c r="B54" s="114"/>
      <c r="C54" s="84" t="s">
        <v>56</v>
      </c>
      <c r="D54" s="35">
        <v>9</v>
      </c>
      <c r="E54" s="55">
        <v>1.6559999999999999E-3</v>
      </c>
      <c r="F54" s="35">
        <v>225832</v>
      </c>
      <c r="G54" s="68">
        <v>0</v>
      </c>
      <c r="H54" s="43">
        <v>5</v>
      </c>
      <c r="I54" s="44">
        <v>247407.6</v>
      </c>
      <c r="J54" s="74">
        <v>0</v>
      </c>
      <c r="K54" s="35">
        <v>4</v>
      </c>
      <c r="L54" s="35">
        <v>198862.5</v>
      </c>
      <c r="M54" s="68">
        <v>0</v>
      </c>
      <c r="N54" s="43">
        <v>0</v>
      </c>
      <c r="O54" s="44">
        <v>0</v>
      </c>
      <c r="P54" s="74">
        <v>0</v>
      </c>
    </row>
    <row r="55" spans="1:16" s="3" customFormat="1" ht="15" customHeight="1" x14ac:dyDescent="0.2">
      <c r="A55" s="112"/>
      <c r="B55" s="115"/>
      <c r="C55" s="85" t="s">
        <v>9</v>
      </c>
      <c r="D55" s="46">
        <v>2331</v>
      </c>
      <c r="E55" s="54">
        <v>4.6224000000000001E-2</v>
      </c>
      <c r="F55" s="46">
        <v>211359.751609</v>
      </c>
      <c r="G55" s="67">
        <v>0.55727199999999999</v>
      </c>
      <c r="H55" s="87">
        <v>824</v>
      </c>
      <c r="I55" s="46">
        <v>209798.379854</v>
      </c>
      <c r="J55" s="75">
        <v>0.53155300000000005</v>
      </c>
      <c r="K55" s="46">
        <v>1507</v>
      </c>
      <c r="L55" s="46">
        <v>212213.481088</v>
      </c>
      <c r="M55" s="67">
        <v>0.57133400000000001</v>
      </c>
      <c r="N55" s="87">
        <v>0</v>
      </c>
      <c r="O55" s="46">
        <v>0</v>
      </c>
      <c r="P55" s="75">
        <v>0</v>
      </c>
    </row>
    <row r="56" spans="1:16" ht="15" customHeight="1" x14ac:dyDescent="0.2">
      <c r="A56" s="110">
        <v>5</v>
      </c>
      <c r="B56" s="113" t="s">
        <v>60</v>
      </c>
      <c r="C56" s="84" t="s">
        <v>46</v>
      </c>
      <c r="D56" s="44">
        <v>37</v>
      </c>
      <c r="E56" s="53">
        <v>1</v>
      </c>
      <c r="F56" s="44">
        <v>86529.702703000003</v>
      </c>
      <c r="G56" s="66">
        <v>8.1081E-2</v>
      </c>
      <c r="H56" s="43">
        <v>20</v>
      </c>
      <c r="I56" s="44">
        <v>108471.25</v>
      </c>
      <c r="J56" s="74">
        <v>0.15</v>
      </c>
      <c r="K56" s="44">
        <v>17</v>
      </c>
      <c r="L56" s="44">
        <v>60716.117646999999</v>
      </c>
      <c r="M56" s="66">
        <v>0</v>
      </c>
      <c r="N56" s="43">
        <v>0</v>
      </c>
      <c r="O56" s="44">
        <v>0</v>
      </c>
      <c r="P56" s="74">
        <v>0</v>
      </c>
    </row>
    <row r="57" spans="1:16" ht="15" customHeight="1" x14ac:dyDescent="0.2">
      <c r="A57" s="111"/>
      <c r="B57" s="114"/>
      <c r="C57" s="84" t="s">
        <v>47</v>
      </c>
      <c r="D57" s="44">
        <v>243</v>
      </c>
      <c r="E57" s="53">
        <v>1</v>
      </c>
      <c r="F57" s="44">
        <v>119725.168724</v>
      </c>
      <c r="G57" s="66">
        <v>4.9383000000000003E-2</v>
      </c>
      <c r="H57" s="43">
        <v>88</v>
      </c>
      <c r="I57" s="44">
        <v>120755.920455</v>
      </c>
      <c r="J57" s="74">
        <v>4.5455000000000002E-2</v>
      </c>
      <c r="K57" s="44">
        <v>155</v>
      </c>
      <c r="L57" s="44">
        <v>119139.96774199999</v>
      </c>
      <c r="M57" s="66">
        <v>5.1612999999999999E-2</v>
      </c>
      <c r="N57" s="43">
        <v>0</v>
      </c>
      <c r="O57" s="44">
        <v>0</v>
      </c>
      <c r="P57" s="74">
        <v>0</v>
      </c>
    </row>
    <row r="58" spans="1:16" ht="15" customHeight="1" x14ac:dyDescent="0.2">
      <c r="A58" s="111"/>
      <c r="B58" s="114"/>
      <c r="C58" s="84" t="s">
        <v>48</v>
      </c>
      <c r="D58" s="44">
        <v>1969</v>
      </c>
      <c r="E58" s="53">
        <v>1</v>
      </c>
      <c r="F58" s="44">
        <v>149914.19248299999</v>
      </c>
      <c r="G58" s="66">
        <v>8.5830000000000004E-2</v>
      </c>
      <c r="H58" s="43">
        <v>739</v>
      </c>
      <c r="I58" s="44">
        <v>157322.150203</v>
      </c>
      <c r="J58" s="74">
        <v>0.12990499999999999</v>
      </c>
      <c r="K58" s="44">
        <v>1230</v>
      </c>
      <c r="L58" s="44">
        <v>145463.39512199999</v>
      </c>
      <c r="M58" s="66">
        <v>5.935E-2</v>
      </c>
      <c r="N58" s="43">
        <v>0</v>
      </c>
      <c r="O58" s="44">
        <v>0</v>
      </c>
      <c r="P58" s="74">
        <v>0</v>
      </c>
    </row>
    <row r="59" spans="1:16" ht="15" customHeight="1" x14ac:dyDescent="0.2">
      <c r="A59" s="111"/>
      <c r="B59" s="114"/>
      <c r="C59" s="84" t="s">
        <v>49</v>
      </c>
      <c r="D59" s="44">
        <v>5697</v>
      </c>
      <c r="E59" s="53">
        <v>1</v>
      </c>
      <c r="F59" s="44">
        <v>173362.825698</v>
      </c>
      <c r="G59" s="66">
        <v>0.227488</v>
      </c>
      <c r="H59" s="43">
        <v>2199</v>
      </c>
      <c r="I59" s="44">
        <v>185938.37562499999</v>
      </c>
      <c r="J59" s="74">
        <v>0.34606599999999998</v>
      </c>
      <c r="K59" s="44">
        <v>3498</v>
      </c>
      <c r="L59" s="44">
        <v>165457.269868</v>
      </c>
      <c r="M59" s="66">
        <v>0.152945</v>
      </c>
      <c r="N59" s="43">
        <v>0</v>
      </c>
      <c r="O59" s="44">
        <v>0</v>
      </c>
      <c r="P59" s="74">
        <v>0</v>
      </c>
    </row>
    <row r="60" spans="1:16" ht="15" customHeight="1" x14ac:dyDescent="0.2">
      <c r="A60" s="111"/>
      <c r="B60" s="114"/>
      <c r="C60" s="84" t="s">
        <v>50</v>
      </c>
      <c r="D60" s="44">
        <v>8458</v>
      </c>
      <c r="E60" s="53">
        <v>1</v>
      </c>
      <c r="F60" s="44">
        <v>202758.99361599999</v>
      </c>
      <c r="G60" s="66">
        <v>0.45554499999999998</v>
      </c>
      <c r="H60" s="43">
        <v>3201</v>
      </c>
      <c r="I60" s="44">
        <v>217850.957513</v>
      </c>
      <c r="J60" s="74">
        <v>0.60168699999999997</v>
      </c>
      <c r="K60" s="44">
        <v>5257</v>
      </c>
      <c r="L60" s="44">
        <v>193569.46033900001</v>
      </c>
      <c r="M60" s="66">
        <v>0.36655900000000002</v>
      </c>
      <c r="N60" s="43">
        <v>0</v>
      </c>
      <c r="O60" s="44">
        <v>0</v>
      </c>
      <c r="P60" s="74">
        <v>0</v>
      </c>
    </row>
    <row r="61" spans="1:16" ht="15" customHeight="1" x14ac:dyDescent="0.2">
      <c r="A61" s="111"/>
      <c r="B61" s="114"/>
      <c r="C61" s="84" t="s">
        <v>51</v>
      </c>
      <c r="D61" s="44">
        <v>7851</v>
      </c>
      <c r="E61" s="53">
        <v>1</v>
      </c>
      <c r="F61" s="44">
        <v>230119.399057</v>
      </c>
      <c r="G61" s="66">
        <v>0.68908400000000003</v>
      </c>
      <c r="H61" s="43">
        <v>3026</v>
      </c>
      <c r="I61" s="44">
        <v>238241.79114300001</v>
      </c>
      <c r="J61" s="74">
        <v>0.71910099999999999</v>
      </c>
      <c r="K61" s="44">
        <v>4825</v>
      </c>
      <c r="L61" s="44">
        <v>225025.43875599999</v>
      </c>
      <c r="M61" s="66">
        <v>0.67025900000000005</v>
      </c>
      <c r="N61" s="43">
        <v>0</v>
      </c>
      <c r="O61" s="44">
        <v>0</v>
      </c>
      <c r="P61" s="74">
        <v>0</v>
      </c>
    </row>
    <row r="62" spans="1:16" s="3" customFormat="1" ht="15" customHeight="1" x14ac:dyDescent="0.2">
      <c r="A62" s="111"/>
      <c r="B62" s="114"/>
      <c r="C62" s="84" t="s">
        <v>52</v>
      </c>
      <c r="D62" s="35">
        <v>6839</v>
      </c>
      <c r="E62" s="55">
        <v>1</v>
      </c>
      <c r="F62" s="35">
        <v>241501.89691499999</v>
      </c>
      <c r="G62" s="68">
        <v>0.82497399999999999</v>
      </c>
      <c r="H62" s="43">
        <v>2472</v>
      </c>
      <c r="I62" s="44">
        <v>234426.592638</v>
      </c>
      <c r="J62" s="74">
        <v>0.69781599999999999</v>
      </c>
      <c r="K62" s="35">
        <v>4367</v>
      </c>
      <c r="L62" s="35">
        <v>245506.96954399999</v>
      </c>
      <c r="M62" s="68">
        <v>0.89695400000000003</v>
      </c>
      <c r="N62" s="43">
        <v>0</v>
      </c>
      <c r="O62" s="44">
        <v>0</v>
      </c>
      <c r="P62" s="74">
        <v>0</v>
      </c>
    </row>
    <row r="63" spans="1:16" ht="15" customHeight="1" x14ac:dyDescent="0.2">
      <c r="A63" s="111"/>
      <c r="B63" s="114"/>
      <c r="C63" s="84" t="s">
        <v>53</v>
      </c>
      <c r="D63" s="44">
        <v>5951</v>
      </c>
      <c r="E63" s="53">
        <v>1</v>
      </c>
      <c r="F63" s="44">
        <v>242834.34313600001</v>
      </c>
      <c r="G63" s="66">
        <v>0.84422799999999998</v>
      </c>
      <c r="H63" s="43">
        <v>2301</v>
      </c>
      <c r="I63" s="44">
        <v>230992.12429400001</v>
      </c>
      <c r="J63" s="74">
        <v>0.65102099999999996</v>
      </c>
      <c r="K63" s="44">
        <v>3650</v>
      </c>
      <c r="L63" s="44">
        <v>250299.80767099999</v>
      </c>
      <c r="M63" s="66">
        <v>0.96602699999999997</v>
      </c>
      <c r="N63" s="43">
        <v>0</v>
      </c>
      <c r="O63" s="44">
        <v>0</v>
      </c>
      <c r="P63" s="74">
        <v>0</v>
      </c>
    </row>
    <row r="64" spans="1:16" ht="15" customHeight="1" x14ac:dyDescent="0.2">
      <c r="A64" s="111"/>
      <c r="B64" s="114"/>
      <c r="C64" s="84" t="s">
        <v>54</v>
      </c>
      <c r="D64" s="44">
        <v>4404</v>
      </c>
      <c r="E64" s="53">
        <v>1</v>
      </c>
      <c r="F64" s="44">
        <v>244889.17007299999</v>
      </c>
      <c r="G64" s="66">
        <v>0.74318799999999996</v>
      </c>
      <c r="H64" s="43">
        <v>1675</v>
      </c>
      <c r="I64" s="44">
        <v>223434.614328</v>
      </c>
      <c r="J64" s="74">
        <v>0.45014900000000002</v>
      </c>
      <c r="K64" s="44">
        <v>2729</v>
      </c>
      <c r="L64" s="44">
        <v>258057.503115</v>
      </c>
      <c r="M64" s="66">
        <v>0.92304900000000001</v>
      </c>
      <c r="N64" s="43">
        <v>0</v>
      </c>
      <c r="O64" s="44">
        <v>0</v>
      </c>
      <c r="P64" s="74">
        <v>0</v>
      </c>
    </row>
    <row r="65" spans="1:16" ht="15" customHeight="1" x14ac:dyDescent="0.2">
      <c r="A65" s="111"/>
      <c r="B65" s="114"/>
      <c r="C65" s="84" t="s">
        <v>55</v>
      </c>
      <c r="D65" s="44">
        <v>3544</v>
      </c>
      <c r="E65" s="53">
        <v>1</v>
      </c>
      <c r="F65" s="44">
        <v>253773.42240400001</v>
      </c>
      <c r="G65" s="66">
        <v>0.598194</v>
      </c>
      <c r="H65" s="43">
        <v>1353</v>
      </c>
      <c r="I65" s="44">
        <v>223908.07243199999</v>
      </c>
      <c r="J65" s="74">
        <v>0.26238</v>
      </c>
      <c r="K65" s="44">
        <v>2191</v>
      </c>
      <c r="L65" s="44">
        <v>272216.05979000003</v>
      </c>
      <c r="M65" s="66">
        <v>0.80556799999999995</v>
      </c>
      <c r="N65" s="43">
        <v>0</v>
      </c>
      <c r="O65" s="44">
        <v>0</v>
      </c>
      <c r="P65" s="74">
        <v>0</v>
      </c>
    </row>
    <row r="66" spans="1:16" s="3" customFormat="1" ht="15" customHeight="1" x14ac:dyDescent="0.2">
      <c r="A66" s="111"/>
      <c r="B66" s="114"/>
      <c r="C66" s="84" t="s">
        <v>56</v>
      </c>
      <c r="D66" s="35">
        <v>5435</v>
      </c>
      <c r="E66" s="55">
        <v>1</v>
      </c>
      <c r="F66" s="35">
        <v>253438.022815</v>
      </c>
      <c r="G66" s="68">
        <v>0.34664200000000001</v>
      </c>
      <c r="H66" s="43">
        <v>2203</v>
      </c>
      <c r="I66" s="44">
        <v>210885.30867</v>
      </c>
      <c r="J66" s="74">
        <v>7.7620999999999996E-2</v>
      </c>
      <c r="K66" s="35">
        <v>3232</v>
      </c>
      <c r="L66" s="35">
        <v>282442.85860099999</v>
      </c>
      <c r="M66" s="68">
        <v>0.53001200000000004</v>
      </c>
      <c r="N66" s="43">
        <v>0</v>
      </c>
      <c r="O66" s="44">
        <v>0</v>
      </c>
      <c r="P66" s="74">
        <v>0</v>
      </c>
    </row>
    <row r="67" spans="1:16" s="3" customFormat="1" ht="15" customHeight="1" x14ac:dyDescent="0.2">
      <c r="A67" s="112"/>
      <c r="B67" s="115"/>
      <c r="C67" s="85" t="s">
        <v>9</v>
      </c>
      <c r="D67" s="46">
        <v>50428</v>
      </c>
      <c r="E67" s="54">
        <v>1</v>
      </c>
      <c r="F67" s="46">
        <v>223859.08751099999</v>
      </c>
      <c r="G67" s="67">
        <v>0.568851</v>
      </c>
      <c r="H67" s="87">
        <v>19277</v>
      </c>
      <c r="I67" s="46">
        <v>218342.71043199999</v>
      </c>
      <c r="J67" s="75">
        <v>0.491207</v>
      </c>
      <c r="K67" s="46">
        <v>31151</v>
      </c>
      <c r="L67" s="46">
        <v>227272.756444</v>
      </c>
      <c r="M67" s="67">
        <v>0.61689799999999995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90" priority="30" operator="notEqual">
      <formula>H8+K8+N8</formula>
    </cfRule>
  </conditionalFormatting>
  <conditionalFormatting sqref="D20:D30">
    <cfRule type="cellIs" dxfId="189" priority="29" operator="notEqual">
      <formula>H20+K20+N20</formula>
    </cfRule>
  </conditionalFormatting>
  <conditionalFormatting sqref="D32:D42">
    <cfRule type="cellIs" dxfId="188" priority="28" operator="notEqual">
      <formula>H32+K32+N32</formula>
    </cfRule>
  </conditionalFormatting>
  <conditionalFormatting sqref="D44:D54">
    <cfRule type="cellIs" dxfId="187" priority="27" operator="notEqual">
      <formula>H44+K44+N44</formula>
    </cfRule>
  </conditionalFormatting>
  <conditionalFormatting sqref="D56:D66">
    <cfRule type="cellIs" dxfId="186" priority="26" operator="notEqual">
      <formula>H56+K56+N56</formula>
    </cfRule>
  </conditionalFormatting>
  <conditionalFormatting sqref="D19">
    <cfRule type="cellIs" dxfId="185" priority="25" operator="notEqual">
      <formula>SUM(D8:D18)</formula>
    </cfRule>
  </conditionalFormatting>
  <conditionalFormatting sqref="D31">
    <cfRule type="cellIs" dxfId="184" priority="24" operator="notEqual">
      <formula>H31+K31+N31</formula>
    </cfRule>
  </conditionalFormatting>
  <conditionalFormatting sqref="D31">
    <cfRule type="cellIs" dxfId="183" priority="23" operator="notEqual">
      <formula>SUM(D20:D30)</formula>
    </cfRule>
  </conditionalFormatting>
  <conditionalFormatting sqref="D43">
    <cfRule type="cellIs" dxfId="182" priority="22" operator="notEqual">
      <formula>H43+K43+N43</formula>
    </cfRule>
  </conditionalFormatting>
  <conditionalFormatting sqref="D43">
    <cfRule type="cellIs" dxfId="181" priority="21" operator="notEqual">
      <formula>SUM(D32:D42)</formula>
    </cfRule>
  </conditionalFormatting>
  <conditionalFormatting sqref="D55">
    <cfRule type="cellIs" dxfId="180" priority="20" operator="notEqual">
      <formula>H55+K55+N55</formula>
    </cfRule>
  </conditionalFormatting>
  <conditionalFormatting sqref="D55">
    <cfRule type="cellIs" dxfId="179" priority="19" operator="notEqual">
      <formula>SUM(D44:D54)</formula>
    </cfRule>
  </conditionalFormatting>
  <conditionalFormatting sqref="D67">
    <cfRule type="cellIs" dxfId="178" priority="18" operator="notEqual">
      <formula>H67+K67+N67</formula>
    </cfRule>
  </conditionalFormatting>
  <conditionalFormatting sqref="D67">
    <cfRule type="cellIs" dxfId="177" priority="17" operator="notEqual">
      <formula>SUM(D56:D66)</formula>
    </cfRule>
  </conditionalFormatting>
  <conditionalFormatting sqref="H19">
    <cfRule type="cellIs" dxfId="176" priority="16" operator="notEqual">
      <formula>SUM(H8:H18)</formula>
    </cfRule>
  </conditionalFormatting>
  <conditionalFormatting sqref="K19">
    <cfRule type="cellIs" dxfId="175" priority="15" operator="notEqual">
      <formula>SUM(K8:K18)</formula>
    </cfRule>
  </conditionalFormatting>
  <conditionalFormatting sqref="N19">
    <cfRule type="cellIs" dxfId="174" priority="14" operator="notEqual">
      <formula>SUM(N8:N18)</formula>
    </cfRule>
  </conditionalFormatting>
  <conditionalFormatting sqref="H31">
    <cfRule type="cellIs" dxfId="173" priority="13" operator="notEqual">
      <formula>SUM(H20:H30)</formula>
    </cfRule>
  </conditionalFormatting>
  <conditionalFormatting sqref="K31">
    <cfRule type="cellIs" dxfId="172" priority="12" operator="notEqual">
      <formula>SUM(K20:K30)</formula>
    </cfRule>
  </conditionalFormatting>
  <conditionalFormatting sqref="N31">
    <cfRule type="cellIs" dxfId="171" priority="11" operator="notEqual">
      <formula>SUM(N20:N30)</formula>
    </cfRule>
  </conditionalFormatting>
  <conditionalFormatting sqref="H43">
    <cfRule type="cellIs" dxfId="170" priority="10" operator="notEqual">
      <formula>SUM(H32:H42)</formula>
    </cfRule>
  </conditionalFormatting>
  <conditionalFormatting sqref="K43">
    <cfRule type="cellIs" dxfId="169" priority="9" operator="notEqual">
      <formula>SUM(K32:K42)</formula>
    </cfRule>
  </conditionalFormatting>
  <conditionalFormatting sqref="N43">
    <cfRule type="cellIs" dxfId="168" priority="8" operator="notEqual">
      <formula>SUM(N32:N42)</formula>
    </cfRule>
  </conditionalFormatting>
  <conditionalFormatting sqref="H55">
    <cfRule type="cellIs" dxfId="167" priority="7" operator="notEqual">
      <formula>SUM(H44:H54)</formula>
    </cfRule>
  </conditionalFormatting>
  <conditionalFormatting sqref="K55">
    <cfRule type="cellIs" dxfId="166" priority="6" operator="notEqual">
      <formula>SUM(K44:K54)</formula>
    </cfRule>
  </conditionalFormatting>
  <conditionalFormatting sqref="N55">
    <cfRule type="cellIs" dxfId="165" priority="5" operator="notEqual">
      <formula>SUM(N44:N54)</formula>
    </cfRule>
  </conditionalFormatting>
  <conditionalFormatting sqref="H67">
    <cfRule type="cellIs" dxfId="164" priority="4" operator="notEqual">
      <formula>SUM(H56:H66)</formula>
    </cfRule>
  </conditionalFormatting>
  <conditionalFormatting sqref="K67">
    <cfRule type="cellIs" dxfId="163" priority="3" operator="notEqual">
      <formula>SUM(K56:K66)</formula>
    </cfRule>
  </conditionalFormatting>
  <conditionalFormatting sqref="N67">
    <cfRule type="cellIs" dxfId="162" priority="2" operator="notEqual">
      <formula>SUM(N56:N66)</formula>
    </cfRule>
  </conditionalFormatting>
  <conditionalFormatting sqref="D32:D43">
    <cfRule type="cellIs" dxfId="1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74</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0.5</v>
      </c>
      <c r="F8" s="44">
        <v>155890.496308</v>
      </c>
      <c r="G8" s="66">
        <v>1</v>
      </c>
      <c r="H8" s="43">
        <v>0</v>
      </c>
      <c r="I8" s="44">
        <v>0</v>
      </c>
      <c r="J8" s="74">
        <v>0</v>
      </c>
      <c r="K8" s="44">
        <v>1</v>
      </c>
      <c r="L8" s="44">
        <v>155890.496308</v>
      </c>
      <c r="M8" s="66">
        <v>1</v>
      </c>
      <c r="N8" s="43">
        <v>0</v>
      </c>
      <c r="O8" s="44">
        <v>0</v>
      </c>
      <c r="P8" s="74">
        <v>0</v>
      </c>
    </row>
    <row r="9" spans="1:16" ht="15" customHeight="1" x14ac:dyDescent="0.2">
      <c r="A9" s="111"/>
      <c r="B9" s="114"/>
      <c r="C9" s="84" t="s">
        <v>47</v>
      </c>
      <c r="D9" s="44">
        <v>1</v>
      </c>
      <c r="E9" s="53">
        <v>0.2</v>
      </c>
      <c r="F9" s="44">
        <v>104216.99204700001</v>
      </c>
      <c r="G9" s="66">
        <v>0</v>
      </c>
      <c r="H9" s="43">
        <v>0</v>
      </c>
      <c r="I9" s="44">
        <v>0</v>
      </c>
      <c r="J9" s="74">
        <v>0</v>
      </c>
      <c r="K9" s="44">
        <v>1</v>
      </c>
      <c r="L9" s="44">
        <v>104216.99204700001</v>
      </c>
      <c r="M9" s="66">
        <v>0</v>
      </c>
      <c r="N9" s="43">
        <v>0</v>
      </c>
      <c r="O9" s="44">
        <v>0</v>
      </c>
      <c r="P9" s="74">
        <v>0</v>
      </c>
    </row>
    <row r="10" spans="1:16" ht="15" customHeight="1" x14ac:dyDescent="0.2">
      <c r="A10" s="111"/>
      <c r="B10" s="114"/>
      <c r="C10" s="84" t="s">
        <v>48</v>
      </c>
      <c r="D10" s="44">
        <v>16</v>
      </c>
      <c r="E10" s="53">
        <v>0.235294</v>
      </c>
      <c r="F10" s="44">
        <v>161953.678908</v>
      </c>
      <c r="G10" s="66">
        <v>0</v>
      </c>
      <c r="H10" s="43">
        <v>5</v>
      </c>
      <c r="I10" s="44">
        <v>161271.35993199999</v>
      </c>
      <c r="J10" s="74">
        <v>0</v>
      </c>
      <c r="K10" s="44">
        <v>11</v>
      </c>
      <c r="L10" s="44">
        <v>162263.82389699999</v>
      </c>
      <c r="M10" s="66">
        <v>0</v>
      </c>
      <c r="N10" s="43">
        <v>0</v>
      </c>
      <c r="O10" s="44">
        <v>0</v>
      </c>
      <c r="P10" s="74">
        <v>0</v>
      </c>
    </row>
    <row r="11" spans="1:16" ht="15" customHeight="1" x14ac:dyDescent="0.2">
      <c r="A11" s="111"/>
      <c r="B11" s="114"/>
      <c r="C11" s="84" t="s">
        <v>49</v>
      </c>
      <c r="D11" s="44">
        <v>59</v>
      </c>
      <c r="E11" s="53">
        <v>0.21071400000000001</v>
      </c>
      <c r="F11" s="44">
        <v>189275.375523</v>
      </c>
      <c r="G11" s="66">
        <v>0.305085</v>
      </c>
      <c r="H11" s="43">
        <v>32</v>
      </c>
      <c r="I11" s="44">
        <v>201868.66660600001</v>
      </c>
      <c r="J11" s="74">
        <v>0.4375</v>
      </c>
      <c r="K11" s="44">
        <v>27</v>
      </c>
      <c r="L11" s="44">
        <v>174349.993499</v>
      </c>
      <c r="M11" s="66">
        <v>0.148148</v>
      </c>
      <c r="N11" s="43">
        <v>0</v>
      </c>
      <c r="O11" s="44">
        <v>0</v>
      </c>
      <c r="P11" s="74">
        <v>0</v>
      </c>
    </row>
    <row r="12" spans="1:16" ht="15" customHeight="1" x14ac:dyDescent="0.2">
      <c r="A12" s="111"/>
      <c r="B12" s="114"/>
      <c r="C12" s="84" t="s">
        <v>50</v>
      </c>
      <c r="D12" s="44">
        <v>73</v>
      </c>
      <c r="E12" s="53">
        <v>0.13594000000000001</v>
      </c>
      <c r="F12" s="44">
        <v>184228.66540699999</v>
      </c>
      <c r="G12" s="66">
        <v>0.27397300000000002</v>
      </c>
      <c r="H12" s="43">
        <v>30</v>
      </c>
      <c r="I12" s="44">
        <v>203335.14961200001</v>
      </c>
      <c r="J12" s="74">
        <v>0.43333300000000002</v>
      </c>
      <c r="K12" s="44">
        <v>43</v>
      </c>
      <c r="L12" s="44">
        <v>170898.56014799999</v>
      </c>
      <c r="M12" s="66">
        <v>0.16279099999999999</v>
      </c>
      <c r="N12" s="43">
        <v>0</v>
      </c>
      <c r="O12" s="44">
        <v>0</v>
      </c>
      <c r="P12" s="74">
        <v>0</v>
      </c>
    </row>
    <row r="13" spans="1:16" ht="15" customHeight="1" x14ac:dyDescent="0.2">
      <c r="A13" s="111"/>
      <c r="B13" s="114"/>
      <c r="C13" s="84" t="s">
        <v>51</v>
      </c>
      <c r="D13" s="44">
        <v>56</v>
      </c>
      <c r="E13" s="53">
        <v>9.1652999999999998E-2</v>
      </c>
      <c r="F13" s="44">
        <v>223888.05105899999</v>
      </c>
      <c r="G13" s="66">
        <v>0.55357100000000004</v>
      </c>
      <c r="H13" s="43">
        <v>16</v>
      </c>
      <c r="I13" s="44">
        <v>244186.776901</v>
      </c>
      <c r="J13" s="74">
        <v>0.75</v>
      </c>
      <c r="K13" s="44">
        <v>40</v>
      </c>
      <c r="L13" s="44">
        <v>215768.56072199999</v>
      </c>
      <c r="M13" s="66">
        <v>0.47499999999999998</v>
      </c>
      <c r="N13" s="43">
        <v>0</v>
      </c>
      <c r="O13" s="44">
        <v>0</v>
      </c>
      <c r="P13" s="74">
        <v>0</v>
      </c>
    </row>
    <row r="14" spans="1:16" s="3" customFormat="1" ht="15" customHeight="1" x14ac:dyDescent="0.2">
      <c r="A14" s="111"/>
      <c r="B14" s="114"/>
      <c r="C14" s="84" t="s">
        <v>52</v>
      </c>
      <c r="D14" s="35">
        <v>58</v>
      </c>
      <c r="E14" s="55">
        <v>9.0624999999999997E-2</v>
      </c>
      <c r="F14" s="35">
        <v>212677.72656400001</v>
      </c>
      <c r="G14" s="68">
        <v>0.5</v>
      </c>
      <c r="H14" s="43">
        <v>18</v>
      </c>
      <c r="I14" s="44">
        <v>219121.13804200001</v>
      </c>
      <c r="J14" s="74">
        <v>0.44444400000000001</v>
      </c>
      <c r="K14" s="35">
        <v>40</v>
      </c>
      <c r="L14" s="35">
        <v>209778.191398</v>
      </c>
      <c r="M14" s="68">
        <v>0.52500000000000002</v>
      </c>
      <c r="N14" s="43">
        <v>0</v>
      </c>
      <c r="O14" s="44">
        <v>0</v>
      </c>
      <c r="P14" s="74">
        <v>0</v>
      </c>
    </row>
    <row r="15" spans="1:16" ht="15" customHeight="1" x14ac:dyDescent="0.2">
      <c r="A15" s="111"/>
      <c r="B15" s="114"/>
      <c r="C15" s="84" t="s">
        <v>53</v>
      </c>
      <c r="D15" s="44">
        <v>39</v>
      </c>
      <c r="E15" s="53">
        <v>6.9394999999999998E-2</v>
      </c>
      <c r="F15" s="44">
        <v>238369.38540200001</v>
      </c>
      <c r="G15" s="66">
        <v>0.84615399999999996</v>
      </c>
      <c r="H15" s="43">
        <v>15</v>
      </c>
      <c r="I15" s="44">
        <v>256232.59621300001</v>
      </c>
      <c r="J15" s="74">
        <v>0.86666699999999997</v>
      </c>
      <c r="K15" s="44">
        <v>24</v>
      </c>
      <c r="L15" s="44">
        <v>227204.87864499999</v>
      </c>
      <c r="M15" s="66">
        <v>0.83333299999999999</v>
      </c>
      <c r="N15" s="43">
        <v>0</v>
      </c>
      <c r="O15" s="44">
        <v>0</v>
      </c>
      <c r="P15" s="74">
        <v>0</v>
      </c>
    </row>
    <row r="16" spans="1:16" ht="15" customHeight="1" x14ac:dyDescent="0.2">
      <c r="A16" s="111"/>
      <c r="B16" s="114"/>
      <c r="C16" s="84" t="s">
        <v>54</v>
      </c>
      <c r="D16" s="44">
        <v>31</v>
      </c>
      <c r="E16" s="53">
        <v>7.5243000000000004E-2</v>
      </c>
      <c r="F16" s="44">
        <v>270541.11725499999</v>
      </c>
      <c r="G16" s="66">
        <v>0.83870999999999996</v>
      </c>
      <c r="H16" s="43">
        <v>13</v>
      </c>
      <c r="I16" s="44">
        <v>200764.155856</v>
      </c>
      <c r="J16" s="74">
        <v>0.230769</v>
      </c>
      <c r="K16" s="44">
        <v>18</v>
      </c>
      <c r="L16" s="44">
        <v>320935.589377</v>
      </c>
      <c r="M16" s="66">
        <v>1.2777780000000001</v>
      </c>
      <c r="N16" s="43">
        <v>0</v>
      </c>
      <c r="O16" s="44">
        <v>0</v>
      </c>
      <c r="P16" s="74">
        <v>0</v>
      </c>
    </row>
    <row r="17" spans="1:16" ht="15" customHeight="1" x14ac:dyDescent="0.2">
      <c r="A17" s="111"/>
      <c r="B17" s="114"/>
      <c r="C17" s="84" t="s">
        <v>55</v>
      </c>
      <c r="D17" s="44">
        <v>34</v>
      </c>
      <c r="E17" s="53">
        <v>0.113333</v>
      </c>
      <c r="F17" s="44">
        <v>230809.90926399999</v>
      </c>
      <c r="G17" s="66">
        <v>0.41176499999999999</v>
      </c>
      <c r="H17" s="43">
        <v>18</v>
      </c>
      <c r="I17" s="44">
        <v>224315.35002799999</v>
      </c>
      <c r="J17" s="74">
        <v>0.16666700000000001</v>
      </c>
      <c r="K17" s="44">
        <v>16</v>
      </c>
      <c r="L17" s="44">
        <v>238116.28840399999</v>
      </c>
      <c r="M17" s="66">
        <v>0.6875</v>
      </c>
      <c r="N17" s="43">
        <v>0</v>
      </c>
      <c r="O17" s="44">
        <v>0</v>
      </c>
      <c r="P17" s="74">
        <v>0</v>
      </c>
    </row>
    <row r="18" spans="1:16" s="3" customFormat="1" ht="15" customHeight="1" x14ac:dyDescent="0.2">
      <c r="A18" s="111"/>
      <c r="B18" s="114"/>
      <c r="C18" s="84" t="s">
        <v>56</v>
      </c>
      <c r="D18" s="35">
        <v>31</v>
      </c>
      <c r="E18" s="55">
        <v>7.7499999999999999E-2</v>
      </c>
      <c r="F18" s="35">
        <v>262509.21150700003</v>
      </c>
      <c r="G18" s="68">
        <v>0.35483900000000002</v>
      </c>
      <c r="H18" s="43">
        <v>6</v>
      </c>
      <c r="I18" s="44">
        <v>260173.34917599999</v>
      </c>
      <c r="J18" s="74">
        <v>0.16666700000000001</v>
      </c>
      <c r="K18" s="35">
        <v>25</v>
      </c>
      <c r="L18" s="35">
        <v>263069.81846600003</v>
      </c>
      <c r="M18" s="68">
        <v>0.4</v>
      </c>
      <c r="N18" s="43">
        <v>0</v>
      </c>
      <c r="O18" s="44">
        <v>0</v>
      </c>
      <c r="P18" s="74">
        <v>0</v>
      </c>
    </row>
    <row r="19" spans="1:16" s="3" customFormat="1" ht="15" customHeight="1" x14ac:dyDescent="0.2">
      <c r="A19" s="112"/>
      <c r="B19" s="115"/>
      <c r="C19" s="85" t="s">
        <v>9</v>
      </c>
      <c r="D19" s="46">
        <v>399</v>
      </c>
      <c r="E19" s="54">
        <v>0.104532</v>
      </c>
      <c r="F19" s="46">
        <v>215561.023105</v>
      </c>
      <c r="G19" s="67">
        <v>0.45864700000000003</v>
      </c>
      <c r="H19" s="87">
        <v>153</v>
      </c>
      <c r="I19" s="46">
        <v>217447.82287199999</v>
      </c>
      <c r="J19" s="75">
        <v>0.43790800000000002</v>
      </c>
      <c r="K19" s="46">
        <v>246</v>
      </c>
      <c r="L19" s="46">
        <v>214387.52568799999</v>
      </c>
      <c r="M19" s="67">
        <v>0.47154499999999999</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1</v>
      </c>
      <c r="E21" s="53">
        <v>0.2</v>
      </c>
      <c r="F21" s="44">
        <v>94708</v>
      </c>
      <c r="G21" s="66">
        <v>0</v>
      </c>
      <c r="H21" s="43">
        <v>0</v>
      </c>
      <c r="I21" s="44">
        <v>0</v>
      </c>
      <c r="J21" s="74">
        <v>0</v>
      </c>
      <c r="K21" s="44">
        <v>1</v>
      </c>
      <c r="L21" s="44">
        <v>94708</v>
      </c>
      <c r="M21" s="66">
        <v>0</v>
      </c>
      <c r="N21" s="43">
        <v>0</v>
      </c>
      <c r="O21" s="44">
        <v>0</v>
      </c>
      <c r="P21" s="74">
        <v>0</v>
      </c>
    </row>
    <row r="22" spans="1:16" ht="15" customHeight="1" x14ac:dyDescent="0.2">
      <c r="A22" s="111"/>
      <c r="B22" s="114"/>
      <c r="C22" s="84" t="s">
        <v>48</v>
      </c>
      <c r="D22" s="44">
        <v>18</v>
      </c>
      <c r="E22" s="53">
        <v>0.264706</v>
      </c>
      <c r="F22" s="44">
        <v>143507.5</v>
      </c>
      <c r="G22" s="66">
        <v>0</v>
      </c>
      <c r="H22" s="43">
        <v>7</v>
      </c>
      <c r="I22" s="44">
        <v>144982.142857</v>
      </c>
      <c r="J22" s="74">
        <v>0</v>
      </c>
      <c r="K22" s="44">
        <v>11</v>
      </c>
      <c r="L22" s="44">
        <v>142569.09090899999</v>
      </c>
      <c r="M22" s="66">
        <v>0</v>
      </c>
      <c r="N22" s="43">
        <v>0</v>
      </c>
      <c r="O22" s="44">
        <v>0</v>
      </c>
      <c r="P22" s="74">
        <v>0</v>
      </c>
    </row>
    <row r="23" spans="1:16" ht="15" customHeight="1" x14ac:dyDescent="0.2">
      <c r="A23" s="111"/>
      <c r="B23" s="114"/>
      <c r="C23" s="84" t="s">
        <v>49</v>
      </c>
      <c r="D23" s="44">
        <v>17</v>
      </c>
      <c r="E23" s="53">
        <v>6.0713999999999997E-2</v>
      </c>
      <c r="F23" s="44">
        <v>180737.29411799999</v>
      </c>
      <c r="G23" s="66">
        <v>0.17647099999999999</v>
      </c>
      <c r="H23" s="43">
        <v>7</v>
      </c>
      <c r="I23" s="44">
        <v>189093.857143</v>
      </c>
      <c r="J23" s="74">
        <v>0.14285700000000001</v>
      </c>
      <c r="K23" s="44">
        <v>10</v>
      </c>
      <c r="L23" s="44">
        <v>174887.7</v>
      </c>
      <c r="M23" s="66">
        <v>0.2</v>
      </c>
      <c r="N23" s="43">
        <v>0</v>
      </c>
      <c r="O23" s="44">
        <v>0</v>
      </c>
      <c r="P23" s="74">
        <v>0</v>
      </c>
    </row>
    <row r="24" spans="1:16" ht="15" customHeight="1" x14ac:dyDescent="0.2">
      <c r="A24" s="111"/>
      <c r="B24" s="114"/>
      <c r="C24" s="84" t="s">
        <v>50</v>
      </c>
      <c r="D24" s="44">
        <v>20</v>
      </c>
      <c r="E24" s="53">
        <v>3.7243999999999999E-2</v>
      </c>
      <c r="F24" s="44">
        <v>208499.45</v>
      </c>
      <c r="G24" s="66">
        <v>0.5</v>
      </c>
      <c r="H24" s="43">
        <v>10</v>
      </c>
      <c r="I24" s="44">
        <v>211693</v>
      </c>
      <c r="J24" s="74">
        <v>0.4</v>
      </c>
      <c r="K24" s="44">
        <v>10</v>
      </c>
      <c r="L24" s="44">
        <v>205305.9</v>
      </c>
      <c r="M24" s="66">
        <v>0.6</v>
      </c>
      <c r="N24" s="43">
        <v>0</v>
      </c>
      <c r="O24" s="44">
        <v>0</v>
      </c>
      <c r="P24" s="74">
        <v>0</v>
      </c>
    </row>
    <row r="25" spans="1:16" ht="15" customHeight="1" x14ac:dyDescent="0.2">
      <c r="A25" s="111"/>
      <c r="B25" s="114"/>
      <c r="C25" s="84" t="s">
        <v>51</v>
      </c>
      <c r="D25" s="44">
        <v>12</v>
      </c>
      <c r="E25" s="53">
        <v>1.9640000000000001E-2</v>
      </c>
      <c r="F25" s="44">
        <v>231191.5</v>
      </c>
      <c r="G25" s="66">
        <v>0.5</v>
      </c>
      <c r="H25" s="43">
        <v>5</v>
      </c>
      <c r="I25" s="44">
        <v>249564.2</v>
      </c>
      <c r="J25" s="74">
        <v>0.4</v>
      </c>
      <c r="K25" s="44">
        <v>7</v>
      </c>
      <c r="L25" s="44">
        <v>218068.142857</v>
      </c>
      <c r="M25" s="66">
        <v>0.57142899999999996</v>
      </c>
      <c r="N25" s="43">
        <v>0</v>
      </c>
      <c r="O25" s="44">
        <v>0</v>
      </c>
      <c r="P25" s="74">
        <v>0</v>
      </c>
    </row>
    <row r="26" spans="1:16" s="3" customFormat="1" ht="15" customHeight="1" x14ac:dyDescent="0.2">
      <c r="A26" s="111"/>
      <c r="B26" s="114"/>
      <c r="C26" s="84" t="s">
        <v>52</v>
      </c>
      <c r="D26" s="35">
        <v>5</v>
      </c>
      <c r="E26" s="55">
        <v>7.8130000000000005E-3</v>
      </c>
      <c r="F26" s="35">
        <v>196497.4</v>
      </c>
      <c r="G26" s="68">
        <v>0.4</v>
      </c>
      <c r="H26" s="43">
        <v>2</v>
      </c>
      <c r="I26" s="44">
        <v>231459</v>
      </c>
      <c r="J26" s="74">
        <v>0</v>
      </c>
      <c r="K26" s="35">
        <v>3</v>
      </c>
      <c r="L26" s="35">
        <v>173189.66666700001</v>
      </c>
      <c r="M26" s="68">
        <v>0.66666700000000001</v>
      </c>
      <c r="N26" s="43">
        <v>0</v>
      </c>
      <c r="O26" s="44">
        <v>0</v>
      </c>
      <c r="P26" s="74">
        <v>0</v>
      </c>
    </row>
    <row r="27" spans="1:16" ht="15" customHeight="1" x14ac:dyDescent="0.2">
      <c r="A27" s="111"/>
      <c r="B27" s="114"/>
      <c r="C27" s="84" t="s">
        <v>53</v>
      </c>
      <c r="D27" s="44">
        <v>7</v>
      </c>
      <c r="E27" s="53">
        <v>1.2456E-2</v>
      </c>
      <c r="F27" s="44">
        <v>191149.857143</v>
      </c>
      <c r="G27" s="66">
        <v>0.57142899999999996</v>
      </c>
      <c r="H27" s="43">
        <v>3</v>
      </c>
      <c r="I27" s="44">
        <v>173533</v>
      </c>
      <c r="J27" s="74">
        <v>1</v>
      </c>
      <c r="K27" s="44">
        <v>4</v>
      </c>
      <c r="L27" s="44">
        <v>204362.5</v>
      </c>
      <c r="M27" s="66">
        <v>0.25</v>
      </c>
      <c r="N27" s="43">
        <v>0</v>
      </c>
      <c r="O27" s="44">
        <v>0</v>
      </c>
      <c r="P27" s="74">
        <v>0</v>
      </c>
    </row>
    <row r="28" spans="1:16" ht="15" customHeight="1" x14ac:dyDescent="0.2">
      <c r="A28" s="111"/>
      <c r="B28" s="114"/>
      <c r="C28" s="84" t="s">
        <v>54</v>
      </c>
      <c r="D28" s="44">
        <v>3</v>
      </c>
      <c r="E28" s="53">
        <v>7.2820000000000003E-3</v>
      </c>
      <c r="F28" s="44">
        <v>223523.66666700001</v>
      </c>
      <c r="G28" s="66">
        <v>0</v>
      </c>
      <c r="H28" s="43">
        <v>1</v>
      </c>
      <c r="I28" s="44">
        <v>228426</v>
      </c>
      <c r="J28" s="74">
        <v>0</v>
      </c>
      <c r="K28" s="44">
        <v>2</v>
      </c>
      <c r="L28" s="44">
        <v>221072.5</v>
      </c>
      <c r="M28" s="66">
        <v>0</v>
      </c>
      <c r="N28" s="43">
        <v>0</v>
      </c>
      <c r="O28" s="44">
        <v>0</v>
      </c>
      <c r="P28" s="74">
        <v>0</v>
      </c>
    </row>
    <row r="29" spans="1:16" ht="15" customHeight="1" x14ac:dyDescent="0.2">
      <c r="A29" s="111"/>
      <c r="B29" s="114"/>
      <c r="C29" s="84" t="s">
        <v>55</v>
      </c>
      <c r="D29" s="44">
        <v>1</v>
      </c>
      <c r="E29" s="53">
        <v>3.333E-3</v>
      </c>
      <c r="F29" s="44">
        <v>233777</v>
      </c>
      <c r="G29" s="66">
        <v>0</v>
      </c>
      <c r="H29" s="43">
        <v>0</v>
      </c>
      <c r="I29" s="44">
        <v>0</v>
      </c>
      <c r="J29" s="74">
        <v>0</v>
      </c>
      <c r="K29" s="44">
        <v>1</v>
      </c>
      <c r="L29" s="44">
        <v>233777</v>
      </c>
      <c r="M29" s="66">
        <v>0</v>
      </c>
      <c r="N29" s="43">
        <v>0</v>
      </c>
      <c r="O29" s="44">
        <v>0</v>
      </c>
      <c r="P29" s="74">
        <v>0</v>
      </c>
    </row>
    <row r="30" spans="1:16" s="3" customFormat="1" ht="15" customHeight="1" x14ac:dyDescent="0.2">
      <c r="A30" s="111"/>
      <c r="B30" s="114"/>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12"/>
      <c r="B31" s="115"/>
      <c r="C31" s="85" t="s">
        <v>9</v>
      </c>
      <c r="D31" s="46">
        <v>84</v>
      </c>
      <c r="E31" s="54">
        <v>2.2006999999999999E-2</v>
      </c>
      <c r="F31" s="46">
        <v>189518.428571</v>
      </c>
      <c r="G31" s="67">
        <v>0.29761900000000002</v>
      </c>
      <c r="H31" s="87">
        <v>35</v>
      </c>
      <c r="I31" s="46">
        <v>197577.885714</v>
      </c>
      <c r="J31" s="75">
        <v>0.28571400000000002</v>
      </c>
      <c r="K31" s="46">
        <v>49</v>
      </c>
      <c r="L31" s="46">
        <v>183761.673469</v>
      </c>
      <c r="M31" s="67">
        <v>0.30612200000000001</v>
      </c>
      <c r="N31" s="87">
        <v>0</v>
      </c>
      <c r="O31" s="46">
        <v>0</v>
      </c>
      <c r="P31" s="75">
        <v>0</v>
      </c>
    </row>
    <row r="32" spans="1:16" ht="15" customHeight="1" x14ac:dyDescent="0.2">
      <c r="A32" s="110">
        <v>3</v>
      </c>
      <c r="B32" s="113" t="s">
        <v>58</v>
      </c>
      <c r="C32" s="84" t="s">
        <v>46</v>
      </c>
      <c r="D32" s="44">
        <v>-1</v>
      </c>
      <c r="E32" s="44">
        <v>0</v>
      </c>
      <c r="F32" s="44">
        <v>-155890.496308</v>
      </c>
      <c r="G32" s="66">
        <v>-1</v>
      </c>
      <c r="H32" s="43">
        <v>0</v>
      </c>
      <c r="I32" s="44">
        <v>0</v>
      </c>
      <c r="J32" s="74">
        <v>0</v>
      </c>
      <c r="K32" s="44">
        <v>-1</v>
      </c>
      <c r="L32" s="44">
        <v>-155890.496308</v>
      </c>
      <c r="M32" s="66">
        <v>-1</v>
      </c>
      <c r="N32" s="43">
        <v>0</v>
      </c>
      <c r="O32" s="44">
        <v>0</v>
      </c>
      <c r="P32" s="74">
        <v>0</v>
      </c>
    </row>
    <row r="33" spans="1:16" ht="15" customHeight="1" x14ac:dyDescent="0.2">
      <c r="A33" s="111"/>
      <c r="B33" s="114"/>
      <c r="C33" s="84" t="s">
        <v>47</v>
      </c>
      <c r="D33" s="44">
        <v>0</v>
      </c>
      <c r="E33" s="44">
        <v>0</v>
      </c>
      <c r="F33" s="44">
        <v>-9508.9920469999997</v>
      </c>
      <c r="G33" s="66">
        <v>0</v>
      </c>
      <c r="H33" s="43">
        <v>0</v>
      </c>
      <c r="I33" s="44">
        <v>0</v>
      </c>
      <c r="J33" s="74">
        <v>0</v>
      </c>
      <c r="K33" s="44">
        <v>0</v>
      </c>
      <c r="L33" s="44">
        <v>-9508.9920469999997</v>
      </c>
      <c r="M33" s="66">
        <v>0</v>
      </c>
      <c r="N33" s="43">
        <v>0</v>
      </c>
      <c r="O33" s="44">
        <v>0</v>
      </c>
      <c r="P33" s="74">
        <v>0</v>
      </c>
    </row>
    <row r="34" spans="1:16" ht="15" customHeight="1" x14ac:dyDescent="0.2">
      <c r="A34" s="111"/>
      <c r="B34" s="114"/>
      <c r="C34" s="84" t="s">
        <v>48</v>
      </c>
      <c r="D34" s="44">
        <v>2</v>
      </c>
      <c r="E34" s="44">
        <v>0</v>
      </c>
      <c r="F34" s="44">
        <v>-18446.178908000002</v>
      </c>
      <c r="G34" s="66">
        <v>0</v>
      </c>
      <c r="H34" s="43">
        <v>2</v>
      </c>
      <c r="I34" s="44">
        <v>-16289.217075</v>
      </c>
      <c r="J34" s="74">
        <v>0</v>
      </c>
      <c r="K34" s="44">
        <v>0</v>
      </c>
      <c r="L34" s="44">
        <v>-19694.732988</v>
      </c>
      <c r="M34" s="66">
        <v>0</v>
      </c>
      <c r="N34" s="43">
        <v>0</v>
      </c>
      <c r="O34" s="44">
        <v>0</v>
      </c>
      <c r="P34" s="74">
        <v>0</v>
      </c>
    </row>
    <row r="35" spans="1:16" ht="15" customHeight="1" x14ac:dyDescent="0.2">
      <c r="A35" s="111"/>
      <c r="B35" s="114"/>
      <c r="C35" s="84" t="s">
        <v>49</v>
      </c>
      <c r="D35" s="44">
        <v>-42</v>
      </c>
      <c r="E35" s="44">
        <v>0</v>
      </c>
      <c r="F35" s="44">
        <v>-8538.0814050000008</v>
      </c>
      <c r="G35" s="66">
        <v>-0.12861400000000001</v>
      </c>
      <c r="H35" s="43">
        <v>-25</v>
      </c>
      <c r="I35" s="44">
        <v>-12774.809463</v>
      </c>
      <c r="J35" s="74">
        <v>-0.29464299999999999</v>
      </c>
      <c r="K35" s="44">
        <v>-17</v>
      </c>
      <c r="L35" s="44">
        <v>537.706501</v>
      </c>
      <c r="M35" s="66">
        <v>5.1852000000000002E-2</v>
      </c>
      <c r="N35" s="43">
        <v>0</v>
      </c>
      <c r="O35" s="44">
        <v>0</v>
      </c>
      <c r="P35" s="74">
        <v>0</v>
      </c>
    </row>
    <row r="36" spans="1:16" ht="15" customHeight="1" x14ac:dyDescent="0.2">
      <c r="A36" s="111"/>
      <c r="B36" s="114"/>
      <c r="C36" s="84" t="s">
        <v>50</v>
      </c>
      <c r="D36" s="44">
        <v>-53</v>
      </c>
      <c r="E36" s="44">
        <v>0</v>
      </c>
      <c r="F36" s="44">
        <v>24270.784593</v>
      </c>
      <c r="G36" s="66">
        <v>0.22602700000000001</v>
      </c>
      <c r="H36" s="43">
        <v>-20</v>
      </c>
      <c r="I36" s="44">
        <v>8357.8503880000007</v>
      </c>
      <c r="J36" s="74">
        <v>-3.3333000000000002E-2</v>
      </c>
      <c r="K36" s="44">
        <v>-33</v>
      </c>
      <c r="L36" s="44">
        <v>34407.339851999997</v>
      </c>
      <c r="M36" s="66">
        <v>0.43720900000000001</v>
      </c>
      <c r="N36" s="43">
        <v>0</v>
      </c>
      <c r="O36" s="44">
        <v>0</v>
      </c>
      <c r="P36" s="74">
        <v>0</v>
      </c>
    </row>
    <row r="37" spans="1:16" ht="15" customHeight="1" x14ac:dyDescent="0.2">
      <c r="A37" s="111"/>
      <c r="B37" s="114"/>
      <c r="C37" s="84" t="s">
        <v>51</v>
      </c>
      <c r="D37" s="44">
        <v>-44</v>
      </c>
      <c r="E37" s="44">
        <v>0</v>
      </c>
      <c r="F37" s="44">
        <v>7303.4489409999996</v>
      </c>
      <c r="G37" s="66">
        <v>-5.3571000000000001E-2</v>
      </c>
      <c r="H37" s="43">
        <v>-11</v>
      </c>
      <c r="I37" s="44">
        <v>5377.4230989999996</v>
      </c>
      <c r="J37" s="74">
        <v>-0.35</v>
      </c>
      <c r="K37" s="44">
        <v>-33</v>
      </c>
      <c r="L37" s="44">
        <v>2299.5821350000001</v>
      </c>
      <c r="M37" s="66">
        <v>9.6429000000000001E-2</v>
      </c>
      <c r="N37" s="43">
        <v>0</v>
      </c>
      <c r="O37" s="44">
        <v>0</v>
      </c>
      <c r="P37" s="74">
        <v>0</v>
      </c>
    </row>
    <row r="38" spans="1:16" s="3" customFormat="1" ht="15" customHeight="1" x14ac:dyDescent="0.2">
      <c r="A38" s="111"/>
      <c r="B38" s="114"/>
      <c r="C38" s="84" t="s">
        <v>52</v>
      </c>
      <c r="D38" s="35">
        <v>-53</v>
      </c>
      <c r="E38" s="35">
        <v>0</v>
      </c>
      <c r="F38" s="35">
        <v>-16180.326564000001</v>
      </c>
      <c r="G38" s="68">
        <v>-0.1</v>
      </c>
      <c r="H38" s="43">
        <v>-16</v>
      </c>
      <c r="I38" s="44">
        <v>12337.861958</v>
      </c>
      <c r="J38" s="74">
        <v>-0.44444400000000001</v>
      </c>
      <c r="K38" s="35">
        <v>-37</v>
      </c>
      <c r="L38" s="35">
        <v>-36588.524731999998</v>
      </c>
      <c r="M38" s="68">
        <v>0.14166699999999999</v>
      </c>
      <c r="N38" s="43">
        <v>0</v>
      </c>
      <c r="O38" s="44">
        <v>0</v>
      </c>
      <c r="P38" s="74">
        <v>0</v>
      </c>
    </row>
    <row r="39" spans="1:16" ht="15" customHeight="1" x14ac:dyDescent="0.2">
      <c r="A39" s="111"/>
      <c r="B39" s="114"/>
      <c r="C39" s="84" t="s">
        <v>53</v>
      </c>
      <c r="D39" s="44">
        <v>-32</v>
      </c>
      <c r="E39" s="44">
        <v>0</v>
      </c>
      <c r="F39" s="44">
        <v>-47219.528258999999</v>
      </c>
      <c r="G39" s="66">
        <v>-0.274725</v>
      </c>
      <c r="H39" s="43">
        <v>-12</v>
      </c>
      <c r="I39" s="44">
        <v>-82699.596212999997</v>
      </c>
      <c r="J39" s="74">
        <v>0.13333300000000001</v>
      </c>
      <c r="K39" s="44">
        <v>-20</v>
      </c>
      <c r="L39" s="44">
        <v>-22842.378645000001</v>
      </c>
      <c r="M39" s="66">
        <v>-0.58333299999999999</v>
      </c>
      <c r="N39" s="43">
        <v>0</v>
      </c>
      <c r="O39" s="44">
        <v>0</v>
      </c>
      <c r="P39" s="74">
        <v>0</v>
      </c>
    </row>
    <row r="40" spans="1:16" ht="15" customHeight="1" x14ac:dyDescent="0.2">
      <c r="A40" s="111"/>
      <c r="B40" s="114"/>
      <c r="C40" s="84" t="s">
        <v>54</v>
      </c>
      <c r="D40" s="44">
        <v>-28</v>
      </c>
      <c r="E40" s="44">
        <v>0</v>
      </c>
      <c r="F40" s="44">
        <v>-47017.450589</v>
      </c>
      <c r="G40" s="66">
        <v>-0.83870999999999996</v>
      </c>
      <c r="H40" s="43">
        <v>-12</v>
      </c>
      <c r="I40" s="44">
        <v>27661.844143999999</v>
      </c>
      <c r="J40" s="74">
        <v>-0.230769</v>
      </c>
      <c r="K40" s="44">
        <v>-16</v>
      </c>
      <c r="L40" s="44">
        <v>-99863.089376999997</v>
      </c>
      <c r="M40" s="66">
        <v>-1.2777780000000001</v>
      </c>
      <c r="N40" s="43">
        <v>0</v>
      </c>
      <c r="O40" s="44">
        <v>0</v>
      </c>
      <c r="P40" s="74">
        <v>0</v>
      </c>
    </row>
    <row r="41" spans="1:16" ht="15" customHeight="1" x14ac:dyDescent="0.2">
      <c r="A41" s="111"/>
      <c r="B41" s="114"/>
      <c r="C41" s="84" t="s">
        <v>55</v>
      </c>
      <c r="D41" s="44">
        <v>-33</v>
      </c>
      <c r="E41" s="44">
        <v>0</v>
      </c>
      <c r="F41" s="44">
        <v>2967.0907360000001</v>
      </c>
      <c r="G41" s="66">
        <v>-0.41176499999999999</v>
      </c>
      <c r="H41" s="43">
        <v>-18</v>
      </c>
      <c r="I41" s="44">
        <v>-224315.35002799999</v>
      </c>
      <c r="J41" s="74">
        <v>-0.16666700000000001</v>
      </c>
      <c r="K41" s="44">
        <v>-15</v>
      </c>
      <c r="L41" s="44">
        <v>-4339.2884039999999</v>
      </c>
      <c r="M41" s="66">
        <v>-0.6875</v>
      </c>
      <c r="N41" s="43">
        <v>0</v>
      </c>
      <c r="O41" s="44">
        <v>0</v>
      </c>
      <c r="P41" s="74">
        <v>0</v>
      </c>
    </row>
    <row r="42" spans="1:16" s="3" customFormat="1" ht="15" customHeight="1" x14ac:dyDescent="0.2">
      <c r="A42" s="111"/>
      <c r="B42" s="114"/>
      <c r="C42" s="84" t="s">
        <v>56</v>
      </c>
      <c r="D42" s="35">
        <v>-31</v>
      </c>
      <c r="E42" s="35">
        <v>0</v>
      </c>
      <c r="F42" s="35">
        <v>-262509.21150700003</v>
      </c>
      <c r="G42" s="68">
        <v>-0.35483900000000002</v>
      </c>
      <c r="H42" s="43">
        <v>-6</v>
      </c>
      <c r="I42" s="44">
        <v>-260173.34917599999</v>
      </c>
      <c r="J42" s="74">
        <v>-0.16666700000000001</v>
      </c>
      <c r="K42" s="35">
        <v>-25</v>
      </c>
      <c r="L42" s="35">
        <v>-263069.81846600003</v>
      </c>
      <c r="M42" s="68">
        <v>-0.4</v>
      </c>
      <c r="N42" s="43">
        <v>0</v>
      </c>
      <c r="O42" s="44">
        <v>0</v>
      </c>
      <c r="P42" s="74">
        <v>0</v>
      </c>
    </row>
    <row r="43" spans="1:16" s="3" customFormat="1" ht="15" customHeight="1" x14ac:dyDescent="0.2">
      <c r="A43" s="112"/>
      <c r="B43" s="115"/>
      <c r="C43" s="85" t="s">
        <v>9</v>
      </c>
      <c r="D43" s="46">
        <v>-315</v>
      </c>
      <c r="E43" s="46">
        <v>0</v>
      </c>
      <c r="F43" s="46">
        <v>-26042.594533</v>
      </c>
      <c r="G43" s="67">
        <v>-0.161028</v>
      </c>
      <c r="H43" s="87">
        <v>-118</v>
      </c>
      <c r="I43" s="46">
        <v>-19869.937158000001</v>
      </c>
      <c r="J43" s="75">
        <v>-0.152194</v>
      </c>
      <c r="K43" s="46">
        <v>-197</v>
      </c>
      <c r="L43" s="46">
        <v>-30625.852219</v>
      </c>
      <c r="M43" s="67">
        <v>-0.16542200000000001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4</v>
      </c>
      <c r="E46" s="53">
        <v>5.8824000000000001E-2</v>
      </c>
      <c r="F46" s="44">
        <v>196305</v>
      </c>
      <c r="G46" s="66">
        <v>0</v>
      </c>
      <c r="H46" s="43">
        <v>2</v>
      </c>
      <c r="I46" s="44">
        <v>215502.5</v>
      </c>
      <c r="J46" s="74">
        <v>0</v>
      </c>
      <c r="K46" s="44">
        <v>2</v>
      </c>
      <c r="L46" s="44">
        <v>177107.5</v>
      </c>
      <c r="M46" s="66">
        <v>0</v>
      </c>
      <c r="N46" s="43">
        <v>0</v>
      </c>
      <c r="O46" s="44">
        <v>0</v>
      </c>
      <c r="P46" s="74">
        <v>0</v>
      </c>
    </row>
    <row r="47" spans="1:16" ht="15" customHeight="1" x14ac:dyDescent="0.2">
      <c r="A47" s="111"/>
      <c r="B47" s="114"/>
      <c r="C47" s="84" t="s">
        <v>49</v>
      </c>
      <c r="D47" s="44">
        <v>15</v>
      </c>
      <c r="E47" s="53">
        <v>5.3571000000000001E-2</v>
      </c>
      <c r="F47" s="44">
        <v>191240.6</v>
      </c>
      <c r="G47" s="66">
        <v>0.26666699999999999</v>
      </c>
      <c r="H47" s="43">
        <v>5</v>
      </c>
      <c r="I47" s="44">
        <v>224691.6</v>
      </c>
      <c r="J47" s="74">
        <v>0.4</v>
      </c>
      <c r="K47" s="44">
        <v>10</v>
      </c>
      <c r="L47" s="44">
        <v>174515.1</v>
      </c>
      <c r="M47" s="66">
        <v>0.2</v>
      </c>
      <c r="N47" s="43">
        <v>0</v>
      </c>
      <c r="O47" s="44">
        <v>0</v>
      </c>
      <c r="P47" s="74">
        <v>0</v>
      </c>
    </row>
    <row r="48" spans="1:16" ht="15" customHeight="1" x14ac:dyDescent="0.2">
      <c r="A48" s="111"/>
      <c r="B48" s="114"/>
      <c r="C48" s="84" t="s">
        <v>50</v>
      </c>
      <c r="D48" s="44">
        <v>34</v>
      </c>
      <c r="E48" s="53">
        <v>6.3314999999999996E-2</v>
      </c>
      <c r="F48" s="44">
        <v>217580.23529400001</v>
      </c>
      <c r="G48" s="66">
        <v>0.32352900000000001</v>
      </c>
      <c r="H48" s="43">
        <v>13</v>
      </c>
      <c r="I48" s="44">
        <v>237114.307692</v>
      </c>
      <c r="J48" s="74">
        <v>0.461538</v>
      </c>
      <c r="K48" s="44">
        <v>21</v>
      </c>
      <c r="L48" s="44">
        <v>205487.714286</v>
      </c>
      <c r="M48" s="66">
        <v>0.238095</v>
      </c>
      <c r="N48" s="43">
        <v>0</v>
      </c>
      <c r="O48" s="44">
        <v>0</v>
      </c>
      <c r="P48" s="74">
        <v>0</v>
      </c>
    </row>
    <row r="49" spans="1:16" ht="15" customHeight="1" x14ac:dyDescent="0.2">
      <c r="A49" s="111"/>
      <c r="B49" s="114"/>
      <c r="C49" s="84" t="s">
        <v>51</v>
      </c>
      <c r="D49" s="44">
        <v>18</v>
      </c>
      <c r="E49" s="53">
        <v>2.946E-2</v>
      </c>
      <c r="F49" s="44">
        <v>248307.72222200001</v>
      </c>
      <c r="G49" s="66">
        <v>0.55555600000000005</v>
      </c>
      <c r="H49" s="43">
        <v>5</v>
      </c>
      <c r="I49" s="44">
        <v>204886</v>
      </c>
      <c r="J49" s="74">
        <v>0.4</v>
      </c>
      <c r="K49" s="44">
        <v>13</v>
      </c>
      <c r="L49" s="44">
        <v>265008.38461499999</v>
      </c>
      <c r="M49" s="66">
        <v>0.61538499999999996</v>
      </c>
      <c r="N49" s="43">
        <v>0</v>
      </c>
      <c r="O49" s="44">
        <v>0</v>
      </c>
      <c r="P49" s="74">
        <v>0</v>
      </c>
    </row>
    <row r="50" spans="1:16" s="3" customFormat="1" ht="15" customHeight="1" x14ac:dyDescent="0.2">
      <c r="A50" s="111"/>
      <c r="B50" s="114"/>
      <c r="C50" s="84" t="s">
        <v>52</v>
      </c>
      <c r="D50" s="35">
        <v>21</v>
      </c>
      <c r="E50" s="55">
        <v>3.2813000000000002E-2</v>
      </c>
      <c r="F50" s="35">
        <v>226136.428571</v>
      </c>
      <c r="G50" s="68">
        <v>0.71428599999999998</v>
      </c>
      <c r="H50" s="43">
        <v>6</v>
      </c>
      <c r="I50" s="44">
        <v>235601.83333299999</v>
      </c>
      <c r="J50" s="74">
        <v>1.1666669999999999</v>
      </c>
      <c r="K50" s="35">
        <v>15</v>
      </c>
      <c r="L50" s="35">
        <v>222350.26666699999</v>
      </c>
      <c r="M50" s="68">
        <v>0.53333299999999995</v>
      </c>
      <c r="N50" s="43">
        <v>0</v>
      </c>
      <c r="O50" s="44">
        <v>0</v>
      </c>
      <c r="P50" s="74">
        <v>0</v>
      </c>
    </row>
    <row r="51" spans="1:16" ht="15" customHeight="1" x14ac:dyDescent="0.2">
      <c r="A51" s="111"/>
      <c r="B51" s="114"/>
      <c r="C51" s="84" t="s">
        <v>53</v>
      </c>
      <c r="D51" s="44">
        <v>20</v>
      </c>
      <c r="E51" s="53">
        <v>3.5587000000000001E-2</v>
      </c>
      <c r="F51" s="44">
        <v>330482.84999999998</v>
      </c>
      <c r="G51" s="66">
        <v>1</v>
      </c>
      <c r="H51" s="43">
        <v>7</v>
      </c>
      <c r="I51" s="44">
        <v>267084.571429</v>
      </c>
      <c r="J51" s="74">
        <v>0.71428599999999998</v>
      </c>
      <c r="K51" s="44">
        <v>13</v>
      </c>
      <c r="L51" s="44">
        <v>364620.38461499999</v>
      </c>
      <c r="M51" s="66">
        <v>1.1538459999999999</v>
      </c>
      <c r="N51" s="43">
        <v>0</v>
      </c>
      <c r="O51" s="44">
        <v>0</v>
      </c>
      <c r="P51" s="74">
        <v>0</v>
      </c>
    </row>
    <row r="52" spans="1:16" ht="15" customHeight="1" x14ac:dyDescent="0.2">
      <c r="A52" s="111"/>
      <c r="B52" s="114"/>
      <c r="C52" s="84" t="s">
        <v>54</v>
      </c>
      <c r="D52" s="44">
        <v>10</v>
      </c>
      <c r="E52" s="53">
        <v>2.4271999999999998E-2</v>
      </c>
      <c r="F52" s="44">
        <v>239752.3</v>
      </c>
      <c r="G52" s="66">
        <v>0.4</v>
      </c>
      <c r="H52" s="43">
        <v>5</v>
      </c>
      <c r="I52" s="44">
        <v>229488.6</v>
      </c>
      <c r="J52" s="74">
        <v>0.2</v>
      </c>
      <c r="K52" s="44">
        <v>5</v>
      </c>
      <c r="L52" s="44">
        <v>250016</v>
      </c>
      <c r="M52" s="66">
        <v>0.6</v>
      </c>
      <c r="N52" s="43">
        <v>0</v>
      </c>
      <c r="O52" s="44">
        <v>0</v>
      </c>
      <c r="P52" s="74">
        <v>0</v>
      </c>
    </row>
    <row r="53" spans="1:16" ht="15" customHeight="1" x14ac:dyDescent="0.2">
      <c r="A53" s="111"/>
      <c r="B53" s="114"/>
      <c r="C53" s="84" t="s">
        <v>55</v>
      </c>
      <c r="D53" s="44">
        <v>3</v>
      </c>
      <c r="E53" s="53">
        <v>0.01</v>
      </c>
      <c r="F53" s="44">
        <v>239817</v>
      </c>
      <c r="G53" s="66">
        <v>0</v>
      </c>
      <c r="H53" s="43">
        <v>1</v>
      </c>
      <c r="I53" s="44">
        <v>215661</v>
      </c>
      <c r="J53" s="74">
        <v>0</v>
      </c>
      <c r="K53" s="44">
        <v>2</v>
      </c>
      <c r="L53" s="44">
        <v>251895</v>
      </c>
      <c r="M53" s="66">
        <v>0</v>
      </c>
      <c r="N53" s="43">
        <v>0</v>
      </c>
      <c r="O53" s="44">
        <v>0</v>
      </c>
      <c r="P53" s="74">
        <v>0</v>
      </c>
    </row>
    <row r="54" spans="1:16" s="3" customFormat="1" ht="15" customHeight="1" x14ac:dyDescent="0.2">
      <c r="A54" s="111"/>
      <c r="B54" s="114"/>
      <c r="C54" s="84" t="s">
        <v>56</v>
      </c>
      <c r="D54" s="35">
        <v>2</v>
      </c>
      <c r="E54" s="55">
        <v>5.0000000000000001E-3</v>
      </c>
      <c r="F54" s="35">
        <v>210189.5</v>
      </c>
      <c r="G54" s="68">
        <v>0</v>
      </c>
      <c r="H54" s="43">
        <v>1</v>
      </c>
      <c r="I54" s="44">
        <v>175145</v>
      </c>
      <c r="J54" s="74">
        <v>0</v>
      </c>
      <c r="K54" s="35">
        <v>1</v>
      </c>
      <c r="L54" s="35">
        <v>245234</v>
      </c>
      <c r="M54" s="68">
        <v>0</v>
      </c>
      <c r="N54" s="43">
        <v>0</v>
      </c>
      <c r="O54" s="44">
        <v>0</v>
      </c>
      <c r="P54" s="74">
        <v>0</v>
      </c>
    </row>
    <row r="55" spans="1:16" s="3" customFormat="1" ht="15" customHeight="1" x14ac:dyDescent="0.2">
      <c r="A55" s="112"/>
      <c r="B55" s="115"/>
      <c r="C55" s="85" t="s">
        <v>9</v>
      </c>
      <c r="D55" s="46">
        <v>127</v>
      </c>
      <c r="E55" s="54">
        <v>3.3272000000000003E-2</v>
      </c>
      <c r="F55" s="46">
        <v>239503.70866100001</v>
      </c>
      <c r="G55" s="67">
        <v>0.50393699999999997</v>
      </c>
      <c r="H55" s="87">
        <v>45</v>
      </c>
      <c r="I55" s="46">
        <v>232951.8</v>
      </c>
      <c r="J55" s="75">
        <v>0.51111099999999998</v>
      </c>
      <c r="K55" s="46">
        <v>82</v>
      </c>
      <c r="L55" s="46">
        <v>243099.268293</v>
      </c>
      <c r="M55" s="67">
        <v>0.5</v>
      </c>
      <c r="N55" s="87">
        <v>0</v>
      </c>
      <c r="O55" s="46">
        <v>0</v>
      </c>
      <c r="P55" s="75">
        <v>0</v>
      </c>
    </row>
    <row r="56" spans="1:16" ht="15" customHeight="1" x14ac:dyDescent="0.2">
      <c r="A56" s="110">
        <v>5</v>
      </c>
      <c r="B56" s="113" t="s">
        <v>60</v>
      </c>
      <c r="C56" s="84" t="s">
        <v>46</v>
      </c>
      <c r="D56" s="44">
        <v>2</v>
      </c>
      <c r="E56" s="53">
        <v>1</v>
      </c>
      <c r="F56" s="44">
        <v>160338.5</v>
      </c>
      <c r="G56" s="66">
        <v>0</v>
      </c>
      <c r="H56" s="43">
        <v>1</v>
      </c>
      <c r="I56" s="44">
        <v>139585</v>
      </c>
      <c r="J56" s="74">
        <v>0</v>
      </c>
      <c r="K56" s="44">
        <v>1</v>
      </c>
      <c r="L56" s="44">
        <v>181092</v>
      </c>
      <c r="M56" s="66">
        <v>0</v>
      </c>
      <c r="N56" s="43">
        <v>0</v>
      </c>
      <c r="O56" s="44">
        <v>0</v>
      </c>
      <c r="P56" s="74">
        <v>0</v>
      </c>
    </row>
    <row r="57" spans="1:16" ht="15" customHeight="1" x14ac:dyDescent="0.2">
      <c r="A57" s="111"/>
      <c r="B57" s="114"/>
      <c r="C57" s="84" t="s">
        <v>47</v>
      </c>
      <c r="D57" s="44">
        <v>5</v>
      </c>
      <c r="E57" s="53">
        <v>1</v>
      </c>
      <c r="F57" s="44">
        <v>175573.4</v>
      </c>
      <c r="G57" s="66">
        <v>0.2</v>
      </c>
      <c r="H57" s="43">
        <v>1</v>
      </c>
      <c r="I57" s="44">
        <v>113619</v>
      </c>
      <c r="J57" s="74">
        <v>0</v>
      </c>
      <c r="K57" s="44">
        <v>4</v>
      </c>
      <c r="L57" s="44">
        <v>191062</v>
      </c>
      <c r="M57" s="66">
        <v>0.25</v>
      </c>
      <c r="N57" s="43">
        <v>0</v>
      </c>
      <c r="O57" s="44">
        <v>0</v>
      </c>
      <c r="P57" s="74">
        <v>0</v>
      </c>
    </row>
    <row r="58" spans="1:16" ht="15" customHeight="1" x14ac:dyDescent="0.2">
      <c r="A58" s="111"/>
      <c r="B58" s="114"/>
      <c r="C58" s="84" t="s">
        <v>48</v>
      </c>
      <c r="D58" s="44">
        <v>68</v>
      </c>
      <c r="E58" s="53">
        <v>1</v>
      </c>
      <c r="F58" s="44">
        <v>167676.64705900001</v>
      </c>
      <c r="G58" s="66">
        <v>0.117647</v>
      </c>
      <c r="H58" s="43">
        <v>26</v>
      </c>
      <c r="I58" s="44">
        <v>167129.653846</v>
      </c>
      <c r="J58" s="74">
        <v>0.19230800000000001</v>
      </c>
      <c r="K58" s="44">
        <v>42</v>
      </c>
      <c r="L58" s="44">
        <v>168015.26190499999</v>
      </c>
      <c r="M58" s="66">
        <v>7.1429000000000006E-2</v>
      </c>
      <c r="N58" s="43">
        <v>0</v>
      </c>
      <c r="O58" s="44">
        <v>0</v>
      </c>
      <c r="P58" s="74">
        <v>0</v>
      </c>
    </row>
    <row r="59" spans="1:16" ht="15" customHeight="1" x14ac:dyDescent="0.2">
      <c r="A59" s="111"/>
      <c r="B59" s="114"/>
      <c r="C59" s="84" t="s">
        <v>49</v>
      </c>
      <c r="D59" s="44">
        <v>280</v>
      </c>
      <c r="E59" s="53">
        <v>1</v>
      </c>
      <c r="F59" s="44">
        <v>190521.77142899999</v>
      </c>
      <c r="G59" s="66">
        <v>0.17499999999999999</v>
      </c>
      <c r="H59" s="43">
        <v>127</v>
      </c>
      <c r="I59" s="44">
        <v>203855.61417300001</v>
      </c>
      <c r="J59" s="74">
        <v>0.25984299999999999</v>
      </c>
      <c r="K59" s="44">
        <v>153</v>
      </c>
      <c r="L59" s="44">
        <v>179453.81045799999</v>
      </c>
      <c r="M59" s="66">
        <v>0.104575</v>
      </c>
      <c r="N59" s="43">
        <v>0</v>
      </c>
      <c r="O59" s="44">
        <v>0</v>
      </c>
      <c r="P59" s="74">
        <v>0</v>
      </c>
    </row>
    <row r="60" spans="1:16" ht="15" customHeight="1" x14ac:dyDescent="0.2">
      <c r="A60" s="111"/>
      <c r="B60" s="114"/>
      <c r="C60" s="84" t="s">
        <v>50</v>
      </c>
      <c r="D60" s="44">
        <v>537</v>
      </c>
      <c r="E60" s="53">
        <v>1</v>
      </c>
      <c r="F60" s="44">
        <v>222360.098696</v>
      </c>
      <c r="G60" s="66">
        <v>0.40595900000000001</v>
      </c>
      <c r="H60" s="43">
        <v>214</v>
      </c>
      <c r="I60" s="44">
        <v>233559.13551399999</v>
      </c>
      <c r="J60" s="74">
        <v>0.56074800000000002</v>
      </c>
      <c r="K60" s="44">
        <v>323</v>
      </c>
      <c r="L60" s="44">
        <v>214940.30340599999</v>
      </c>
      <c r="M60" s="66">
        <v>0.30340600000000001</v>
      </c>
      <c r="N60" s="43">
        <v>0</v>
      </c>
      <c r="O60" s="44">
        <v>0</v>
      </c>
      <c r="P60" s="74">
        <v>0</v>
      </c>
    </row>
    <row r="61" spans="1:16" ht="15" customHeight="1" x14ac:dyDescent="0.2">
      <c r="A61" s="111"/>
      <c r="B61" s="114"/>
      <c r="C61" s="84" t="s">
        <v>51</v>
      </c>
      <c r="D61" s="44">
        <v>611</v>
      </c>
      <c r="E61" s="53">
        <v>1</v>
      </c>
      <c r="F61" s="44">
        <v>240957.700491</v>
      </c>
      <c r="G61" s="66">
        <v>0.57937799999999995</v>
      </c>
      <c r="H61" s="43">
        <v>242</v>
      </c>
      <c r="I61" s="44">
        <v>252057.305785</v>
      </c>
      <c r="J61" s="74">
        <v>0.61156999999999995</v>
      </c>
      <c r="K61" s="44">
        <v>369</v>
      </c>
      <c r="L61" s="44">
        <v>233678.284553</v>
      </c>
      <c r="M61" s="66">
        <v>0.55826600000000004</v>
      </c>
      <c r="N61" s="43">
        <v>0</v>
      </c>
      <c r="O61" s="44">
        <v>0</v>
      </c>
      <c r="P61" s="74">
        <v>0</v>
      </c>
    </row>
    <row r="62" spans="1:16" s="3" customFormat="1" ht="15" customHeight="1" x14ac:dyDescent="0.2">
      <c r="A62" s="111"/>
      <c r="B62" s="114"/>
      <c r="C62" s="84" t="s">
        <v>52</v>
      </c>
      <c r="D62" s="35">
        <v>640</v>
      </c>
      <c r="E62" s="55">
        <v>1</v>
      </c>
      <c r="F62" s="35">
        <v>254329.35781300001</v>
      </c>
      <c r="G62" s="68">
        <v>0.78749999999999998</v>
      </c>
      <c r="H62" s="43">
        <v>263</v>
      </c>
      <c r="I62" s="44">
        <v>253416.357414</v>
      </c>
      <c r="J62" s="74">
        <v>0.72243299999999999</v>
      </c>
      <c r="K62" s="35">
        <v>377</v>
      </c>
      <c r="L62" s="35">
        <v>254966.27851500001</v>
      </c>
      <c r="M62" s="68">
        <v>0.83289100000000005</v>
      </c>
      <c r="N62" s="43">
        <v>0</v>
      </c>
      <c r="O62" s="44">
        <v>0</v>
      </c>
      <c r="P62" s="74">
        <v>0</v>
      </c>
    </row>
    <row r="63" spans="1:16" ht="15" customHeight="1" x14ac:dyDescent="0.2">
      <c r="A63" s="111"/>
      <c r="B63" s="114"/>
      <c r="C63" s="84" t="s">
        <v>53</v>
      </c>
      <c r="D63" s="44">
        <v>562</v>
      </c>
      <c r="E63" s="53">
        <v>1</v>
      </c>
      <c r="F63" s="44">
        <v>259388.89857700001</v>
      </c>
      <c r="G63" s="66">
        <v>0.79359400000000002</v>
      </c>
      <c r="H63" s="43">
        <v>236</v>
      </c>
      <c r="I63" s="44">
        <v>246145.88559300001</v>
      </c>
      <c r="J63" s="74">
        <v>0.63135600000000003</v>
      </c>
      <c r="K63" s="44">
        <v>326</v>
      </c>
      <c r="L63" s="44">
        <v>268975.86503099999</v>
      </c>
      <c r="M63" s="66">
        <v>0.91104300000000005</v>
      </c>
      <c r="N63" s="43">
        <v>0</v>
      </c>
      <c r="O63" s="44">
        <v>0</v>
      </c>
      <c r="P63" s="74">
        <v>0</v>
      </c>
    </row>
    <row r="64" spans="1:16" ht="15" customHeight="1" x14ac:dyDescent="0.2">
      <c r="A64" s="111"/>
      <c r="B64" s="114"/>
      <c r="C64" s="84" t="s">
        <v>54</v>
      </c>
      <c r="D64" s="44">
        <v>412</v>
      </c>
      <c r="E64" s="53">
        <v>1</v>
      </c>
      <c r="F64" s="44">
        <v>274112.415049</v>
      </c>
      <c r="G64" s="66">
        <v>0.80339799999999995</v>
      </c>
      <c r="H64" s="43">
        <v>167</v>
      </c>
      <c r="I64" s="44">
        <v>245087.15568900001</v>
      </c>
      <c r="J64" s="74">
        <v>0.44311400000000001</v>
      </c>
      <c r="K64" s="44">
        <v>245</v>
      </c>
      <c r="L64" s="44">
        <v>293896.97959200002</v>
      </c>
      <c r="M64" s="66">
        <v>1.04898</v>
      </c>
      <c r="N64" s="43">
        <v>0</v>
      </c>
      <c r="O64" s="44">
        <v>0</v>
      </c>
      <c r="P64" s="74">
        <v>0</v>
      </c>
    </row>
    <row r="65" spans="1:16" ht="15" customHeight="1" x14ac:dyDescent="0.2">
      <c r="A65" s="111"/>
      <c r="B65" s="114"/>
      <c r="C65" s="84" t="s">
        <v>55</v>
      </c>
      <c r="D65" s="44">
        <v>300</v>
      </c>
      <c r="E65" s="53">
        <v>1</v>
      </c>
      <c r="F65" s="44">
        <v>271161.60666699999</v>
      </c>
      <c r="G65" s="66">
        <v>0.59</v>
      </c>
      <c r="H65" s="43">
        <v>129</v>
      </c>
      <c r="I65" s="44">
        <v>261079.403101</v>
      </c>
      <c r="J65" s="74">
        <v>0.34108500000000003</v>
      </c>
      <c r="K65" s="44">
        <v>171</v>
      </c>
      <c r="L65" s="44">
        <v>278767.47953200003</v>
      </c>
      <c r="M65" s="66">
        <v>0.77777799999999997</v>
      </c>
      <c r="N65" s="43">
        <v>0</v>
      </c>
      <c r="O65" s="44">
        <v>0</v>
      </c>
      <c r="P65" s="74">
        <v>0</v>
      </c>
    </row>
    <row r="66" spans="1:16" s="3" customFormat="1" ht="15" customHeight="1" x14ac:dyDescent="0.2">
      <c r="A66" s="111"/>
      <c r="B66" s="114"/>
      <c r="C66" s="84" t="s">
        <v>56</v>
      </c>
      <c r="D66" s="35">
        <v>400</v>
      </c>
      <c r="E66" s="55">
        <v>1</v>
      </c>
      <c r="F66" s="35">
        <v>283426.60249999998</v>
      </c>
      <c r="G66" s="68">
        <v>0.39250000000000002</v>
      </c>
      <c r="H66" s="43">
        <v>153</v>
      </c>
      <c r="I66" s="44">
        <v>246273.078431</v>
      </c>
      <c r="J66" s="74">
        <v>0.130719</v>
      </c>
      <c r="K66" s="35">
        <v>247</v>
      </c>
      <c r="L66" s="35">
        <v>306440.72874499997</v>
      </c>
      <c r="M66" s="68">
        <v>0.55465600000000004</v>
      </c>
      <c r="N66" s="43">
        <v>0</v>
      </c>
      <c r="O66" s="44">
        <v>0</v>
      </c>
      <c r="P66" s="74">
        <v>0</v>
      </c>
    </row>
    <row r="67" spans="1:16" s="3" customFormat="1" ht="15" customHeight="1" x14ac:dyDescent="0.2">
      <c r="A67" s="112"/>
      <c r="B67" s="115"/>
      <c r="C67" s="85" t="s">
        <v>9</v>
      </c>
      <c r="D67" s="46">
        <v>3817</v>
      </c>
      <c r="E67" s="54">
        <v>1</v>
      </c>
      <c r="F67" s="46">
        <v>248566.92900199999</v>
      </c>
      <c r="G67" s="67">
        <v>0.58815799999999996</v>
      </c>
      <c r="H67" s="87">
        <v>1559</v>
      </c>
      <c r="I67" s="46">
        <v>242780.80243700001</v>
      </c>
      <c r="J67" s="75">
        <v>0.50224500000000005</v>
      </c>
      <c r="K67" s="46">
        <v>2258</v>
      </c>
      <c r="L67" s="46">
        <v>252561.86758200001</v>
      </c>
      <c r="M67" s="67">
        <v>0.64747600000000005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60" priority="30" operator="notEqual">
      <formula>H8+K8+N8</formula>
    </cfRule>
  </conditionalFormatting>
  <conditionalFormatting sqref="D20:D30">
    <cfRule type="cellIs" dxfId="159" priority="29" operator="notEqual">
      <formula>H20+K20+N20</formula>
    </cfRule>
  </conditionalFormatting>
  <conditionalFormatting sqref="D32:D42">
    <cfRule type="cellIs" dxfId="158" priority="28" operator="notEqual">
      <formula>H32+K32+N32</formula>
    </cfRule>
  </conditionalFormatting>
  <conditionalFormatting sqref="D44:D54">
    <cfRule type="cellIs" dxfId="157" priority="27" operator="notEqual">
      <formula>H44+K44+N44</formula>
    </cfRule>
  </conditionalFormatting>
  <conditionalFormatting sqref="D56:D66">
    <cfRule type="cellIs" dxfId="156" priority="26" operator="notEqual">
      <formula>H56+K56+N56</formula>
    </cfRule>
  </conditionalFormatting>
  <conditionalFormatting sqref="D19">
    <cfRule type="cellIs" dxfId="155" priority="25" operator="notEqual">
      <formula>SUM(D8:D18)</formula>
    </cfRule>
  </conditionalFormatting>
  <conditionalFormatting sqref="D31">
    <cfRule type="cellIs" dxfId="154" priority="24" operator="notEqual">
      <formula>H31+K31+N31</formula>
    </cfRule>
  </conditionalFormatting>
  <conditionalFormatting sqref="D31">
    <cfRule type="cellIs" dxfId="153" priority="23" operator="notEqual">
      <formula>SUM(D20:D30)</formula>
    </cfRule>
  </conditionalFormatting>
  <conditionalFormatting sqref="D43">
    <cfRule type="cellIs" dxfId="152" priority="22" operator="notEqual">
      <formula>H43+K43+N43</formula>
    </cfRule>
  </conditionalFormatting>
  <conditionalFormatting sqref="D43">
    <cfRule type="cellIs" dxfId="151" priority="21" operator="notEqual">
      <formula>SUM(D32:D42)</formula>
    </cfRule>
  </conditionalFormatting>
  <conditionalFormatting sqref="D55">
    <cfRule type="cellIs" dxfId="150" priority="20" operator="notEqual">
      <formula>H55+K55+N55</formula>
    </cfRule>
  </conditionalFormatting>
  <conditionalFormatting sqref="D55">
    <cfRule type="cellIs" dxfId="149" priority="19" operator="notEqual">
      <formula>SUM(D44:D54)</formula>
    </cfRule>
  </conditionalFormatting>
  <conditionalFormatting sqref="D67">
    <cfRule type="cellIs" dxfId="148" priority="18" operator="notEqual">
      <formula>H67+K67+N67</formula>
    </cfRule>
  </conditionalFormatting>
  <conditionalFormatting sqref="D67">
    <cfRule type="cellIs" dxfId="147" priority="17" operator="notEqual">
      <formula>SUM(D56:D66)</formula>
    </cfRule>
  </conditionalFormatting>
  <conditionalFormatting sqref="H19">
    <cfRule type="cellIs" dxfId="146" priority="16" operator="notEqual">
      <formula>SUM(H8:H18)</formula>
    </cfRule>
  </conditionalFormatting>
  <conditionalFormatting sqref="K19">
    <cfRule type="cellIs" dxfId="145" priority="15" operator="notEqual">
      <formula>SUM(K8:K18)</formula>
    </cfRule>
  </conditionalFormatting>
  <conditionalFormatting sqref="N19">
    <cfRule type="cellIs" dxfId="144" priority="14" operator="notEqual">
      <formula>SUM(N8:N18)</formula>
    </cfRule>
  </conditionalFormatting>
  <conditionalFormatting sqref="H31">
    <cfRule type="cellIs" dxfId="143" priority="13" operator="notEqual">
      <formula>SUM(H20:H30)</formula>
    </cfRule>
  </conditionalFormatting>
  <conditionalFormatting sqref="K31">
    <cfRule type="cellIs" dxfId="142" priority="12" operator="notEqual">
      <formula>SUM(K20:K30)</formula>
    </cfRule>
  </conditionalFormatting>
  <conditionalFormatting sqref="N31">
    <cfRule type="cellIs" dxfId="141" priority="11" operator="notEqual">
      <formula>SUM(N20:N30)</formula>
    </cfRule>
  </conditionalFormatting>
  <conditionalFormatting sqref="H43">
    <cfRule type="cellIs" dxfId="140" priority="10" operator="notEqual">
      <formula>SUM(H32:H42)</formula>
    </cfRule>
  </conditionalFormatting>
  <conditionalFormatting sqref="K43">
    <cfRule type="cellIs" dxfId="139" priority="9" operator="notEqual">
      <formula>SUM(K32:K42)</formula>
    </cfRule>
  </conditionalFormatting>
  <conditionalFormatting sqref="N43">
    <cfRule type="cellIs" dxfId="138" priority="8" operator="notEqual">
      <formula>SUM(N32:N42)</formula>
    </cfRule>
  </conditionalFormatting>
  <conditionalFormatting sqref="H55">
    <cfRule type="cellIs" dxfId="137" priority="7" operator="notEqual">
      <formula>SUM(H44:H54)</formula>
    </cfRule>
  </conditionalFormatting>
  <conditionalFormatting sqref="K55">
    <cfRule type="cellIs" dxfId="136" priority="6" operator="notEqual">
      <formula>SUM(K44:K54)</formula>
    </cfRule>
  </conditionalFormatting>
  <conditionalFormatting sqref="N55">
    <cfRule type="cellIs" dxfId="135" priority="5" operator="notEqual">
      <formula>SUM(N44:N54)</formula>
    </cfRule>
  </conditionalFormatting>
  <conditionalFormatting sqref="H67">
    <cfRule type="cellIs" dxfId="134" priority="4" operator="notEqual">
      <formula>SUM(H56:H66)</formula>
    </cfRule>
  </conditionalFormatting>
  <conditionalFormatting sqref="K67">
    <cfRule type="cellIs" dxfId="133" priority="3" operator="notEqual">
      <formula>SUM(K56:K66)</formula>
    </cfRule>
  </conditionalFormatting>
  <conditionalFormatting sqref="N67">
    <cfRule type="cellIs" dxfId="132" priority="2" operator="notEqual">
      <formula>SUM(N56:N66)</formula>
    </cfRule>
  </conditionalFormatting>
  <conditionalFormatting sqref="D32:D43">
    <cfRule type="cellIs" dxfId="1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75</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8.3333000000000004E-2</v>
      </c>
      <c r="F8" s="44">
        <v>506.88695300000001</v>
      </c>
      <c r="G8" s="66">
        <v>0</v>
      </c>
      <c r="H8" s="43">
        <v>1</v>
      </c>
      <c r="I8" s="44">
        <v>506.88695300000001</v>
      </c>
      <c r="J8" s="74">
        <v>0</v>
      </c>
      <c r="K8" s="44">
        <v>0</v>
      </c>
      <c r="L8" s="44">
        <v>0</v>
      </c>
      <c r="M8" s="66">
        <v>0</v>
      </c>
      <c r="N8" s="43">
        <v>0</v>
      </c>
      <c r="O8" s="44">
        <v>0</v>
      </c>
      <c r="P8" s="74">
        <v>0</v>
      </c>
    </row>
    <row r="9" spans="1:16" ht="15" customHeight="1" x14ac:dyDescent="0.2">
      <c r="A9" s="111"/>
      <c r="B9" s="114"/>
      <c r="C9" s="84" t="s">
        <v>47</v>
      </c>
      <c r="D9" s="44">
        <v>6</v>
      </c>
      <c r="E9" s="53">
        <v>0.15</v>
      </c>
      <c r="F9" s="44">
        <v>135091.752225</v>
      </c>
      <c r="G9" s="66">
        <v>0</v>
      </c>
      <c r="H9" s="43">
        <v>2</v>
      </c>
      <c r="I9" s="44">
        <v>146611.878906</v>
      </c>
      <c r="J9" s="74">
        <v>0</v>
      </c>
      <c r="K9" s="44">
        <v>4</v>
      </c>
      <c r="L9" s="44">
        <v>129331.688885</v>
      </c>
      <c r="M9" s="66">
        <v>0</v>
      </c>
      <c r="N9" s="43">
        <v>0</v>
      </c>
      <c r="O9" s="44">
        <v>0</v>
      </c>
      <c r="P9" s="74">
        <v>0</v>
      </c>
    </row>
    <row r="10" spans="1:16" ht="15" customHeight="1" x14ac:dyDescent="0.2">
      <c r="A10" s="111"/>
      <c r="B10" s="114"/>
      <c r="C10" s="84" t="s">
        <v>48</v>
      </c>
      <c r="D10" s="44">
        <v>73</v>
      </c>
      <c r="E10" s="53">
        <v>0.19945399999999999</v>
      </c>
      <c r="F10" s="44">
        <v>139542.690615</v>
      </c>
      <c r="G10" s="66">
        <v>8.2192000000000001E-2</v>
      </c>
      <c r="H10" s="43">
        <v>23</v>
      </c>
      <c r="I10" s="44">
        <v>150070.381631</v>
      </c>
      <c r="J10" s="74">
        <v>0.17391300000000001</v>
      </c>
      <c r="K10" s="44">
        <v>50</v>
      </c>
      <c r="L10" s="44">
        <v>134699.95274800001</v>
      </c>
      <c r="M10" s="66">
        <v>0.04</v>
      </c>
      <c r="N10" s="43">
        <v>0</v>
      </c>
      <c r="O10" s="44">
        <v>0</v>
      </c>
      <c r="P10" s="74">
        <v>0</v>
      </c>
    </row>
    <row r="11" spans="1:16" ht="15" customHeight="1" x14ac:dyDescent="0.2">
      <c r="A11" s="111"/>
      <c r="B11" s="114"/>
      <c r="C11" s="84" t="s">
        <v>49</v>
      </c>
      <c r="D11" s="44">
        <v>190</v>
      </c>
      <c r="E11" s="53">
        <v>0.16994600000000001</v>
      </c>
      <c r="F11" s="44">
        <v>161986.23387200001</v>
      </c>
      <c r="G11" s="66">
        <v>0.15263199999999999</v>
      </c>
      <c r="H11" s="43">
        <v>78</v>
      </c>
      <c r="I11" s="44">
        <v>165430.71353000001</v>
      </c>
      <c r="J11" s="74">
        <v>0.230769</v>
      </c>
      <c r="K11" s="44">
        <v>112</v>
      </c>
      <c r="L11" s="44">
        <v>159587.399825</v>
      </c>
      <c r="M11" s="66">
        <v>9.8213999999999996E-2</v>
      </c>
      <c r="N11" s="43">
        <v>0</v>
      </c>
      <c r="O11" s="44">
        <v>0</v>
      </c>
      <c r="P11" s="74">
        <v>0</v>
      </c>
    </row>
    <row r="12" spans="1:16" ht="15" customHeight="1" x14ac:dyDescent="0.2">
      <c r="A12" s="111"/>
      <c r="B12" s="114"/>
      <c r="C12" s="84" t="s">
        <v>50</v>
      </c>
      <c r="D12" s="44">
        <v>234</v>
      </c>
      <c r="E12" s="53">
        <v>0.131387</v>
      </c>
      <c r="F12" s="44">
        <v>191544.224346</v>
      </c>
      <c r="G12" s="66">
        <v>0.41025600000000001</v>
      </c>
      <c r="H12" s="43">
        <v>83</v>
      </c>
      <c r="I12" s="44">
        <v>204484.34139399999</v>
      </c>
      <c r="J12" s="74">
        <v>0.385542</v>
      </c>
      <c r="K12" s="44">
        <v>151</v>
      </c>
      <c r="L12" s="44">
        <v>184431.44477599999</v>
      </c>
      <c r="M12" s="66">
        <v>0.42384100000000002</v>
      </c>
      <c r="N12" s="43">
        <v>0</v>
      </c>
      <c r="O12" s="44">
        <v>0</v>
      </c>
      <c r="P12" s="74">
        <v>0</v>
      </c>
    </row>
    <row r="13" spans="1:16" ht="15" customHeight="1" x14ac:dyDescent="0.2">
      <c r="A13" s="111"/>
      <c r="B13" s="114"/>
      <c r="C13" s="84" t="s">
        <v>51</v>
      </c>
      <c r="D13" s="44">
        <v>208</v>
      </c>
      <c r="E13" s="53">
        <v>0.109301</v>
      </c>
      <c r="F13" s="44">
        <v>202103.909996</v>
      </c>
      <c r="G13" s="66">
        <v>0.46634599999999998</v>
      </c>
      <c r="H13" s="43">
        <v>62</v>
      </c>
      <c r="I13" s="44">
        <v>202647.76440799999</v>
      </c>
      <c r="J13" s="74">
        <v>0.483871</v>
      </c>
      <c r="K13" s="44">
        <v>146</v>
      </c>
      <c r="L13" s="44">
        <v>201872.95812200001</v>
      </c>
      <c r="M13" s="66">
        <v>0.45890399999999998</v>
      </c>
      <c r="N13" s="43">
        <v>0</v>
      </c>
      <c r="O13" s="44">
        <v>0</v>
      </c>
      <c r="P13" s="74">
        <v>0</v>
      </c>
    </row>
    <row r="14" spans="1:16" s="3" customFormat="1" ht="15" customHeight="1" x14ac:dyDescent="0.2">
      <c r="A14" s="111"/>
      <c r="B14" s="114"/>
      <c r="C14" s="84" t="s">
        <v>52</v>
      </c>
      <c r="D14" s="35">
        <v>182</v>
      </c>
      <c r="E14" s="55">
        <v>0.100331</v>
      </c>
      <c r="F14" s="35">
        <v>207615.735094</v>
      </c>
      <c r="G14" s="68">
        <v>0.57692299999999996</v>
      </c>
      <c r="H14" s="43">
        <v>57</v>
      </c>
      <c r="I14" s="44">
        <v>215129.683074</v>
      </c>
      <c r="J14" s="74">
        <v>0.52631600000000001</v>
      </c>
      <c r="K14" s="35">
        <v>125</v>
      </c>
      <c r="L14" s="35">
        <v>204189.37481499999</v>
      </c>
      <c r="M14" s="68">
        <v>0.6</v>
      </c>
      <c r="N14" s="43">
        <v>0</v>
      </c>
      <c r="O14" s="44">
        <v>0</v>
      </c>
      <c r="P14" s="74">
        <v>0</v>
      </c>
    </row>
    <row r="15" spans="1:16" ht="15" customHeight="1" x14ac:dyDescent="0.2">
      <c r="A15" s="111"/>
      <c r="B15" s="114"/>
      <c r="C15" s="84" t="s">
        <v>53</v>
      </c>
      <c r="D15" s="44">
        <v>133</v>
      </c>
      <c r="E15" s="53">
        <v>8.6083999999999994E-2</v>
      </c>
      <c r="F15" s="44">
        <v>205612.03856799999</v>
      </c>
      <c r="G15" s="66">
        <v>0.45112799999999997</v>
      </c>
      <c r="H15" s="43">
        <v>35</v>
      </c>
      <c r="I15" s="44">
        <v>204237.69902299999</v>
      </c>
      <c r="J15" s="74">
        <v>0.37142900000000001</v>
      </c>
      <c r="K15" s="44">
        <v>98</v>
      </c>
      <c r="L15" s="44">
        <v>206102.87411899999</v>
      </c>
      <c r="M15" s="66">
        <v>0.47959200000000002</v>
      </c>
      <c r="N15" s="43">
        <v>0</v>
      </c>
      <c r="O15" s="44">
        <v>0</v>
      </c>
      <c r="P15" s="74">
        <v>0</v>
      </c>
    </row>
    <row r="16" spans="1:16" ht="15" customHeight="1" x14ac:dyDescent="0.2">
      <c r="A16" s="111"/>
      <c r="B16" s="114"/>
      <c r="C16" s="84" t="s">
        <v>54</v>
      </c>
      <c r="D16" s="44">
        <v>93</v>
      </c>
      <c r="E16" s="53">
        <v>7.1538000000000004E-2</v>
      </c>
      <c r="F16" s="44">
        <v>205190.274661</v>
      </c>
      <c r="G16" s="66">
        <v>0.38709700000000002</v>
      </c>
      <c r="H16" s="43">
        <v>36</v>
      </c>
      <c r="I16" s="44">
        <v>193500.96226999999</v>
      </c>
      <c r="J16" s="74">
        <v>0.25</v>
      </c>
      <c r="K16" s="44">
        <v>57</v>
      </c>
      <c r="L16" s="44">
        <v>212572.998276</v>
      </c>
      <c r="M16" s="66">
        <v>0.47368399999999999</v>
      </c>
      <c r="N16" s="43">
        <v>0</v>
      </c>
      <c r="O16" s="44">
        <v>0</v>
      </c>
      <c r="P16" s="74">
        <v>0</v>
      </c>
    </row>
    <row r="17" spans="1:16" ht="15" customHeight="1" x14ac:dyDescent="0.2">
      <c r="A17" s="111"/>
      <c r="B17" s="114"/>
      <c r="C17" s="84" t="s">
        <v>55</v>
      </c>
      <c r="D17" s="44">
        <v>128</v>
      </c>
      <c r="E17" s="53">
        <v>0.104918</v>
      </c>
      <c r="F17" s="44">
        <v>239609.21272000001</v>
      </c>
      <c r="G17" s="66">
        <v>0.50781299999999996</v>
      </c>
      <c r="H17" s="43">
        <v>46</v>
      </c>
      <c r="I17" s="44">
        <v>200418.446222</v>
      </c>
      <c r="J17" s="74">
        <v>8.6957000000000007E-2</v>
      </c>
      <c r="K17" s="44">
        <v>82</v>
      </c>
      <c r="L17" s="44">
        <v>261594.27685299999</v>
      </c>
      <c r="M17" s="66">
        <v>0.74390199999999995</v>
      </c>
      <c r="N17" s="43">
        <v>0</v>
      </c>
      <c r="O17" s="44">
        <v>0</v>
      </c>
      <c r="P17" s="74">
        <v>0</v>
      </c>
    </row>
    <row r="18" spans="1:16" s="3" customFormat="1" ht="15" customHeight="1" x14ac:dyDescent="0.2">
      <c r="A18" s="111"/>
      <c r="B18" s="114"/>
      <c r="C18" s="84" t="s">
        <v>56</v>
      </c>
      <c r="D18" s="35">
        <v>189</v>
      </c>
      <c r="E18" s="55">
        <v>9.3842999999999996E-2</v>
      </c>
      <c r="F18" s="35">
        <v>244541.22592200001</v>
      </c>
      <c r="G18" s="68">
        <v>0.42327999999999999</v>
      </c>
      <c r="H18" s="43">
        <v>50</v>
      </c>
      <c r="I18" s="44">
        <v>200485.72770700001</v>
      </c>
      <c r="J18" s="74">
        <v>0.08</v>
      </c>
      <c r="K18" s="35">
        <v>139</v>
      </c>
      <c r="L18" s="35">
        <v>260388.527439</v>
      </c>
      <c r="M18" s="68">
        <v>0.546763</v>
      </c>
      <c r="N18" s="43">
        <v>0</v>
      </c>
      <c r="O18" s="44">
        <v>0</v>
      </c>
      <c r="P18" s="74">
        <v>0</v>
      </c>
    </row>
    <row r="19" spans="1:16" s="3" customFormat="1" ht="15" customHeight="1" x14ac:dyDescent="0.2">
      <c r="A19" s="112"/>
      <c r="B19" s="115"/>
      <c r="C19" s="85" t="s">
        <v>9</v>
      </c>
      <c r="D19" s="46">
        <v>1437</v>
      </c>
      <c r="E19" s="54">
        <v>0.109586</v>
      </c>
      <c r="F19" s="46">
        <v>201626.618938</v>
      </c>
      <c r="G19" s="67">
        <v>0.39944299999999999</v>
      </c>
      <c r="H19" s="87">
        <v>473</v>
      </c>
      <c r="I19" s="46">
        <v>194092.15171500001</v>
      </c>
      <c r="J19" s="75">
        <v>0.30443999999999999</v>
      </c>
      <c r="K19" s="46">
        <v>964</v>
      </c>
      <c r="L19" s="46">
        <v>205323.510014</v>
      </c>
      <c r="M19" s="67">
        <v>0.44605800000000001</v>
      </c>
      <c r="N19" s="87">
        <v>0</v>
      </c>
      <c r="O19" s="46">
        <v>0</v>
      </c>
      <c r="P19" s="75">
        <v>0</v>
      </c>
    </row>
    <row r="20" spans="1:16" ht="15" customHeight="1" x14ac:dyDescent="0.2">
      <c r="A20" s="110">
        <v>2</v>
      </c>
      <c r="B20" s="113" t="s">
        <v>57</v>
      </c>
      <c r="C20" s="84" t="s">
        <v>46</v>
      </c>
      <c r="D20" s="44">
        <v>3</v>
      </c>
      <c r="E20" s="53">
        <v>0.25</v>
      </c>
      <c r="F20" s="44">
        <v>127427.666667</v>
      </c>
      <c r="G20" s="66">
        <v>0.33333299999999999</v>
      </c>
      <c r="H20" s="43">
        <v>1</v>
      </c>
      <c r="I20" s="44">
        <v>69852</v>
      </c>
      <c r="J20" s="74">
        <v>0</v>
      </c>
      <c r="K20" s="44">
        <v>2</v>
      </c>
      <c r="L20" s="44">
        <v>156215.5</v>
      </c>
      <c r="M20" s="66">
        <v>0.5</v>
      </c>
      <c r="N20" s="43">
        <v>0</v>
      </c>
      <c r="O20" s="44">
        <v>0</v>
      </c>
      <c r="P20" s="74">
        <v>0</v>
      </c>
    </row>
    <row r="21" spans="1:16" ht="15" customHeight="1" x14ac:dyDescent="0.2">
      <c r="A21" s="111"/>
      <c r="B21" s="114"/>
      <c r="C21" s="84" t="s">
        <v>47</v>
      </c>
      <c r="D21" s="44">
        <v>14</v>
      </c>
      <c r="E21" s="53">
        <v>0.35</v>
      </c>
      <c r="F21" s="44">
        <v>102335.214286</v>
      </c>
      <c r="G21" s="66">
        <v>0</v>
      </c>
      <c r="H21" s="43">
        <v>6</v>
      </c>
      <c r="I21" s="44">
        <v>98785.166666999998</v>
      </c>
      <c r="J21" s="74">
        <v>0</v>
      </c>
      <c r="K21" s="44">
        <v>8</v>
      </c>
      <c r="L21" s="44">
        <v>104997.75</v>
      </c>
      <c r="M21" s="66">
        <v>0</v>
      </c>
      <c r="N21" s="43">
        <v>0</v>
      </c>
      <c r="O21" s="44">
        <v>0</v>
      </c>
      <c r="P21" s="74">
        <v>0</v>
      </c>
    </row>
    <row r="22" spans="1:16" ht="15" customHeight="1" x14ac:dyDescent="0.2">
      <c r="A22" s="111"/>
      <c r="B22" s="114"/>
      <c r="C22" s="84" t="s">
        <v>48</v>
      </c>
      <c r="D22" s="44">
        <v>63</v>
      </c>
      <c r="E22" s="53">
        <v>0.17213100000000001</v>
      </c>
      <c r="F22" s="44">
        <v>143105.03174599999</v>
      </c>
      <c r="G22" s="66">
        <v>3.1746000000000003E-2</v>
      </c>
      <c r="H22" s="43">
        <v>23</v>
      </c>
      <c r="I22" s="44">
        <v>154402.95652199999</v>
      </c>
      <c r="J22" s="74">
        <v>8.6957000000000007E-2</v>
      </c>
      <c r="K22" s="44">
        <v>40</v>
      </c>
      <c r="L22" s="44">
        <v>136608.72500000001</v>
      </c>
      <c r="M22" s="66">
        <v>0</v>
      </c>
      <c r="N22" s="43">
        <v>0</v>
      </c>
      <c r="O22" s="44">
        <v>0</v>
      </c>
      <c r="P22" s="74">
        <v>0</v>
      </c>
    </row>
    <row r="23" spans="1:16" ht="15" customHeight="1" x14ac:dyDescent="0.2">
      <c r="A23" s="111"/>
      <c r="B23" s="114"/>
      <c r="C23" s="84" t="s">
        <v>49</v>
      </c>
      <c r="D23" s="44">
        <v>46</v>
      </c>
      <c r="E23" s="53">
        <v>4.1145000000000001E-2</v>
      </c>
      <c r="F23" s="44">
        <v>158301.78260899999</v>
      </c>
      <c r="G23" s="66">
        <v>0.19565199999999999</v>
      </c>
      <c r="H23" s="43">
        <v>19</v>
      </c>
      <c r="I23" s="44">
        <v>166229.526316</v>
      </c>
      <c r="J23" s="74">
        <v>0.368421</v>
      </c>
      <c r="K23" s="44">
        <v>27</v>
      </c>
      <c r="L23" s="44">
        <v>152723</v>
      </c>
      <c r="M23" s="66">
        <v>7.4074000000000001E-2</v>
      </c>
      <c r="N23" s="43">
        <v>0</v>
      </c>
      <c r="O23" s="44">
        <v>0</v>
      </c>
      <c r="P23" s="74">
        <v>0</v>
      </c>
    </row>
    <row r="24" spans="1:16" ht="15" customHeight="1" x14ac:dyDescent="0.2">
      <c r="A24" s="111"/>
      <c r="B24" s="114"/>
      <c r="C24" s="84" t="s">
        <v>50</v>
      </c>
      <c r="D24" s="44">
        <v>46</v>
      </c>
      <c r="E24" s="53">
        <v>2.5828E-2</v>
      </c>
      <c r="F24" s="44">
        <v>191329.19565199999</v>
      </c>
      <c r="G24" s="66">
        <v>0.282609</v>
      </c>
      <c r="H24" s="43">
        <v>15</v>
      </c>
      <c r="I24" s="44">
        <v>203159.93333299999</v>
      </c>
      <c r="J24" s="74">
        <v>0.4</v>
      </c>
      <c r="K24" s="44">
        <v>31</v>
      </c>
      <c r="L24" s="44">
        <v>185604.64516099999</v>
      </c>
      <c r="M24" s="66">
        <v>0.22580600000000001</v>
      </c>
      <c r="N24" s="43">
        <v>0</v>
      </c>
      <c r="O24" s="44">
        <v>0</v>
      </c>
      <c r="P24" s="74">
        <v>0</v>
      </c>
    </row>
    <row r="25" spans="1:16" ht="15" customHeight="1" x14ac:dyDescent="0.2">
      <c r="A25" s="111"/>
      <c r="B25" s="114"/>
      <c r="C25" s="84" t="s">
        <v>51</v>
      </c>
      <c r="D25" s="44">
        <v>33</v>
      </c>
      <c r="E25" s="53">
        <v>1.7340999999999999E-2</v>
      </c>
      <c r="F25" s="44">
        <v>221867.03030300001</v>
      </c>
      <c r="G25" s="66">
        <v>0.69696999999999998</v>
      </c>
      <c r="H25" s="43">
        <v>10</v>
      </c>
      <c r="I25" s="44">
        <v>217488.6</v>
      </c>
      <c r="J25" s="74">
        <v>0.8</v>
      </c>
      <c r="K25" s="44">
        <v>23</v>
      </c>
      <c r="L25" s="44">
        <v>223770.69565199999</v>
      </c>
      <c r="M25" s="66">
        <v>0.65217400000000003</v>
      </c>
      <c r="N25" s="43">
        <v>0</v>
      </c>
      <c r="O25" s="44">
        <v>0</v>
      </c>
      <c r="P25" s="74">
        <v>0</v>
      </c>
    </row>
    <row r="26" spans="1:16" s="3" customFormat="1" ht="15" customHeight="1" x14ac:dyDescent="0.2">
      <c r="A26" s="111"/>
      <c r="B26" s="114"/>
      <c r="C26" s="84" t="s">
        <v>52</v>
      </c>
      <c r="D26" s="35">
        <v>32</v>
      </c>
      <c r="E26" s="55">
        <v>1.7641E-2</v>
      </c>
      <c r="F26" s="35">
        <v>209803.5</v>
      </c>
      <c r="G26" s="68">
        <v>0.53125</v>
      </c>
      <c r="H26" s="43">
        <v>9</v>
      </c>
      <c r="I26" s="44">
        <v>197838.88888899999</v>
      </c>
      <c r="J26" s="74">
        <v>0.111111</v>
      </c>
      <c r="K26" s="35">
        <v>23</v>
      </c>
      <c r="L26" s="35">
        <v>214485.30434800001</v>
      </c>
      <c r="M26" s="68">
        <v>0.69565200000000005</v>
      </c>
      <c r="N26" s="43">
        <v>0</v>
      </c>
      <c r="O26" s="44">
        <v>0</v>
      </c>
      <c r="P26" s="74">
        <v>0</v>
      </c>
    </row>
    <row r="27" spans="1:16" ht="15" customHeight="1" x14ac:dyDescent="0.2">
      <c r="A27" s="111"/>
      <c r="B27" s="114"/>
      <c r="C27" s="84" t="s">
        <v>53</v>
      </c>
      <c r="D27" s="44">
        <v>19</v>
      </c>
      <c r="E27" s="53">
        <v>1.2298E-2</v>
      </c>
      <c r="F27" s="44">
        <v>206557.68421100001</v>
      </c>
      <c r="G27" s="66">
        <v>0.31578899999999999</v>
      </c>
      <c r="H27" s="43">
        <v>3</v>
      </c>
      <c r="I27" s="44">
        <v>166568.66666700001</v>
      </c>
      <c r="J27" s="74">
        <v>0</v>
      </c>
      <c r="K27" s="44">
        <v>16</v>
      </c>
      <c r="L27" s="44">
        <v>214055.625</v>
      </c>
      <c r="M27" s="66">
        <v>0.375</v>
      </c>
      <c r="N27" s="43">
        <v>0</v>
      </c>
      <c r="O27" s="44">
        <v>0</v>
      </c>
      <c r="P27" s="74">
        <v>0</v>
      </c>
    </row>
    <row r="28" spans="1:16" ht="15" customHeight="1" x14ac:dyDescent="0.2">
      <c r="A28" s="111"/>
      <c r="B28" s="114"/>
      <c r="C28" s="84" t="s">
        <v>54</v>
      </c>
      <c r="D28" s="44">
        <v>9</v>
      </c>
      <c r="E28" s="53">
        <v>6.9230000000000003E-3</v>
      </c>
      <c r="F28" s="44">
        <v>247503.33333299999</v>
      </c>
      <c r="G28" s="66">
        <v>0.222222</v>
      </c>
      <c r="H28" s="43">
        <v>3</v>
      </c>
      <c r="I28" s="44">
        <v>312153.33333300002</v>
      </c>
      <c r="J28" s="74">
        <v>0.33333299999999999</v>
      </c>
      <c r="K28" s="44">
        <v>6</v>
      </c>
      <c r="L28" s="44">
        <v>215178.33333299999</v>
      </c>
      <c r="M28" s="66">
        <v>0.16666700000000001</v>
      </c>
      <c r="N28" s="43">
        <v>0</v>
      </c>
      <c r="O28" s="44">
        <v>0</v>
      </c>
      <c r="P28" s="74">
        <v>0</v>
      </c>
    </row>
    <row r="29" spans="1:16" ht="15" customHeight="1" x14ac:dyDescent="0.2">
      <c r="A29" s="111"/>
      <c r="B29" s="114"/>
      <c r="C29" s="84" t="s">
        <v>55</v>
      </c>
      <c r="D29" s="44">
        <v>2</v>
      </c>
      <c r="E29" s="53">
        <v>1.639E-3</v>
      </c>
      <c r="F29" s="44">
        <v>207751.5</v>
      </c>
      <c r="G29" s="66">
        <v>0</v>
      </c>
      <c r="H29" s="43">
        <v>1</v>
      </c>
      <c r="I29" s="44">
        <v>212965</v>
      </c>
      <c r="J29" s="74">
        <v>0</v>
      </c>
      <c r="K29" s="44">
        <v>1</v>
      </c>
      <c r="L29" s="44">
        <v>202538</v>
      </c>
      <c r="M29" s="66">
        <v>0</v>
      </c>
      <c r="N29" s="43">
        <v>0</v>
      </c>
      <c r="O29" s="44">
        <v>0</v>
      </c>
      <c r="P29" s="74">
        <v>0</v>
      </c>
    </row>
    <row r="30" spans="1:16" s="3" customFormat="1" ht="15" customHeight="1" x14ac:dyDescent="0.2">
      <c r="A30" s="111"/>
      <c r="B30" s="114"/>
      <c r="C30" s="84" t="s">
        <v>56</v>
      </c>
      <c r="D30" s="35">
        <v>8</v>
      </c>
      <c r="E30" s="55">
        <v>3.9719999999999998E-3</v>
      </c>
      <c r="F30" s="35">
        <v>172023.75</v>
      </c>
      <c r="G30" s="68">
        <v>0.125</v>
      </c>
      <c r="H30" s="43">
        <v>8</v>
      </c>
      <c r="I30" s="44">
        <v>172023.75</v>
      </c>
      <c r="J30" s="74">
        <v>0.125</v>
      </c>
      <c r="K30" s="35">
        <v>0</v>
      </c>
      <c r="L30" s="35">
        <v>0</v>
      </c>
      <c r="M30" s="68">
        <v>0</v>
      </c>
      <c r="N30" s="43">
        <v>0</v>
      </c>
      <c r="O30" s="44">
        <v>0</v>
      </c>
      <c r="P30" s="74">
        <v>0</v>
      </c>
    </row>
    <row r="31" spans="1:16" s="3" customFormat="1" ht="15" customHeight="1" x14ac:dyDescent="0.2">
      <c r="A31" s="112"/>
      <c r="B31" s="115"/>
      <c r="C31" s="85" t="s">
        <v>9</v>
      </c>
      <c r="D31" s="46">
        <v>275</v>
      </c>
      <c r="E31" s="54">
        <v>2.0972000000000001E-2</v>
      </c>
      <c r="F31" s="46">
        <v>177791.858182</v>
      </c>
      <c r="G31" s="67">
        <v>0.26909100000000002</v>
      </c>
      <c r="H31" s="87">
        <v>98</v>
      </c>
      <c r="I31" s="46">
        <v>177554.571429</v>
      </c>
      <c r="J31" s="75">
        <v>0.26530599999999999</v>
      </c>
      <c r="K31" s="46">
        <v>177</v>
      </c>
      <c r="L31" s="46">
        <v>177923.237288</v>
      </c>
      <c r="M31" s="67">
        <v>0.27118599999999998</v>
      </c>
      <c r="N31" s="87">
        <v>0</v>
      </c>
      <c r="O31" s="46">
        <v>0</v>
      </c>
      <c r="P31" s="75">
        <v>0</v>
      </c>
    </row>
    <row r="32" spans="1:16" ht="15" customHeight="1" x14ac:dyDescent="0.2">
      <c r="A32" s="110">
        <v>3</v>
      </c>
      <c r="B32" s="113" t="s">
        <v>58</v>
      </c>
      <c r="C32" s="84" t="s">
        <v>46</v>
      </c>
      <c r="D32" s="44">
        <v>2</v>
      </c>
      <c r="E32" s="44">
        <v>0</v>
      </c>
      <c r="F32" s="44">
        <v>126920.779713</v>
      </c>
      <c r="G32" s="66">
        <v>0.33333299999999999</v>
      </c>
      <c r="H32" s="43">
        <v>0</v>
      </c>
      <c r="I32" s="44">
        <v>69345.113047000006</v>
      </c>
      <c r="J32" s="74">
        <v>0</v>
      </c>
      <c r="K32" s="44">
        <v>2</v>
      </c>
      <c r="L32" s="44">
        <v>156215.5</v>
      </c>
      <c r="M32" s="66">
        <v>0.5</v>
      </c>
      <c r="N32" s="43">
        <v>0</v>
      </c>
      <c r="O32" s="44">
        <v>0</v>
      </c>
      <c r="P32" s="74">
        <v>0</v>
      </c>
    </row>
    <row r="33" spans="1:16" ht="15" customHeight="1" x14ac:dyDescent="0.2">
      <c r="A33" s="111"/>
      <c r="B33" s="114"/>
      <c r="C33" s="84" t="s">
        <v>47</v>
      </c>
      <c r="D33" s="44">
        <v>8</v>
      </c>
      <c r="E33" s="44">
        <v>0</v>
      </c>
      <c r="F33" s="44">
        <v>-32756.537939000002</v>
      </c>
      <c r="G33" s="66">
        <v>0</v>
      </c>
      <c r="H33" s="43">
        <v>4</v>
      </c>
      <c r="I33" s="44">
        <v>-47826.712239</v>
      </c>
      <c r="J33" s="74">
        <v>0</v>
      </c>
      <c r="K33" s="44">
        <v>4</v>
      </c>
      <c r="L33" s="44">
        <v>-24333.938885</v>
      </c>
      <c r="M33" s="66">
        <v>0</v>
      </c>
      <c r="N33" s="43">
        <v>0</v>
      </c>
      <c r="O33" s="44">
        <v>0</v>
      </c>
      <c r="P33" s="74">
        <v>0</v>
      </c>
    </row>
    <row r="34" spans="1:16" ht="15" customHeight="1" x14ac:dyDescent="0.2">
      <c r="A34" s="111"/>
      <c r="B34" s="114"/>
      <c r="C34" s="84" t="s">
        <v>48</v>
      </c>
      <c r="D34" s="44">
        <v>-10</v>
      </c>
      <c r="E34" s="44">
        <v>0</v>
      </c>
      <c r="F34" s="44">
        <v>3562.3411310000001</v>
      </c>
      <c r="G34" s="66">
        <v>-5.0445999999999998E-2</v>
      </c>
      <c r="H34" s="43">
        <v>0</v>
      </c>
      <c r="I34" s="44">
        <v>4332.5748910000002</v>
      </c>
      <c r="J34" s="74">
        <v>-8.6957000000000007E-2</v>
      </c>
      <c r="K34" s="44">
        <v>-10</v>
      </c>
      <c r="L34" s="44">
        <v>1908.772252</v>
      </c>
      <c r="M34" s="66">
        <v>-0.04</v>
      </c>
      <c r="N34" s="43">
        <v>0</v>
      </c>
      <c r="O34" s="44">
        <v>0</v>
      </c>
      <c r="P34" s="74">
        <v>0</v>
      </c>
    </row>
    <row r="35" spans="1:16" ht="15" customHeight="1" x14ac:dyDescent="0.2">
      <c r="A35" s="111"/>
      <c r="B35" s="114"/>
      <c r="C35" s="84" t="s">
        <v>49</v>
      </c>
      <c r="D35" s="44">
        <v>-144</v>
      </c>
      <c r="E35" s="44">
        <v>0</v>
      </c>
      <c r="F35" s="44">
        <v>-3684.4512629999999</v>
      </c>
      <c r="G35" s="66">
        <v>4.3020999999999997E-2</v>
      </c>
      <c r="H35" s="43">
        <v>-59</v>
      </c>
      <c r="I35" s="44">
        <v>798.81278499999996</v>
      </c>
      <c r="J35" s="74">
        <v>0.137652</v>
      </c>
      <c r="K35" s="44">
        <v>-85</v>
      </c>
      <c r="L35" s="44">
        <v>-6864.3998250000004</v>
      </c>
      <c r="M35" s="66">
        <v>-2.4140000000000002E-2</v>
      </c>
      <c r="N35" s="43">
        <v>0</v>
      </c>
      <c r="O35" s="44">
        <v>0</v>
      </c>
      <c r="P35" s="74">
        <v>0</v>
      </c>
    </row>
    <row r="36" spans="1:16" ht="15" customHeight="1" x14ac:dyDescent="0.2">
      <c r="A36" s="111"/>
      <c r="B36" s="114"/>
      <c r="C36" s="84" t="s">
        <v>50</v>
      </c>
      <c r="D36" s="44">
        <v>-188</v>
      </c>
      <c r="E36" s="44">
        <v>0</v>
      </c>
      <c r="F36" s="44">
        <v>-215.028693</v>
      </c>
      <c r="G36" s="66">
        <v>-0.12764800000000001</v>
      </c>
      <c r="H36" s="43">
        <v>-68</v>
      </c>
      <c r="I36" s="44">
        <v>-1324.4080610000001</v>
      </c>
      <c r="J36" s="74">
        <v>1.4458E-2</v>
      </c>
      <c r="K36" s="44">
        <v>-120</v>
      </c>
      <c r="L36" s="44">
        <v>1173.200386</v>
      </c>
      <c r="M36" s="66">
        <v>-0.19803499999999999</v>
      </c>
      <c r="N36" s="43">
        <v>0</v>
      </c>
      <c r="O36" s="44">
        <v>0</v>
      </c>
      <c r="P36" s="74">
        <v>0</v>
      </c>
    </row>
    <row r="37" spans="1:16" ht="15" customHeight="1" x14ac:dyDescent="0.2">
      <c r="A37" s="111"/>
      <c r="B37" s="114"/>
      <c r="C37" s="84" t="s">
        <v>51</v>
      </c>
      <c r="D37" s="44">
        <v>-175</v>
      </c>
      <c r="E37" s="44">
        <v>0</v>
      </c>
      <c r="F37" s="44">
        <v>19763.120307000001</v>
      </c>
      <c r="G37" s="66">
        <v>0.230624</v>
      </c>
      <c r="H37" s="43">
        <v>-52</v>
      </c>
      <c r="I37" s="44">
        <v>14840.835591999999</v>
      </c>
      <c r="J37" s="74">
        <v>0.31612899999999999</v>
      </c>
      <c r="K37" s="44">
        <v>-123</v>
      </c>
      <c r="L37" s="44">
        <v>21897.737529999999</v>
      </c>
      <c r="M37" s="66">
        <v>0.19327</v>
      </c>
      <c r="N37" s="43">
        <v>0</v>
      </c>
      <c r="O37" s="44">
        <v>0</v>
      </c>
      <c r="P37" s="74">
        <v>0</v>
      </c>
    </row>
    <row r="38" spans="1:16" s="3" customFormat="1" ht="15" customHeight="1" x14ac:dyDescent="0.2">
      <c r="A38" s="111"/>
      <c r="B38" s="114"/>
      <c r="C38" s="84" t="s">
        <v>52</v>
      </c>
      <c r="D38" s="35">
        <v>-150</v>
      </c>
      <c r="E38" s="35">
        <v>0</v>
      </c>
      <c r="F38" s="35">
        <v>2187.7649059999999</v>
      </c>
      <c r="G38" s="68">
        <v>-4.5672999999999998E-2</v>
      </c>
      <c r="H38" s="43">
        <v>-48</v>
      </c>
      <c r="I38" s="44">
        <v>-17290.794184999999</v>
      </c>
      <c r="J38" s="74">
        <v>-0.41520499999999999</v>
      </c>
      <c r="K38" s="35">
        <v>-102</v>
      </c>
      <c r="L38" s="35">
        <v>10295.929532</v>
      </c>
      <c r="M38" s="68">
        <v>9.5652000000000001E-2</v>
      </c>
      <c r="N38" s="43">
        <v>0</v>
      </c>
      <c r="O38" s="44">
        <v>0</v>
      </c>
      <c r="P38" s="74">
        <v>0</v>
      </c>
    </row>
    <row r="39" spans="1:16" ht="15" customHeight="1" x14ac:dyDescent="0.2">
      <c r="A39" s="111"/>
      <c r="B39" s="114"/>
      <c r="C39" s="84" t="s">
        <v>53</v>
      </c>
      <c r="D39" s="44">
        <v>-114</v>
      </c>
      <c r="E39" s="44">
        <v>0</v>
      </c>
      <c r="F39" s="44">
        <v>945.64564299999995</v>
      </c>
      <c r="G39" s="66">
        <v>-0.13533800000000001</v>
      </c>
      <c r="H39" s="43">
        <v>-32</v>
      </c>
      <c r="I39" s="44">
        <v>-37669.032356999996</v>
      </c>
      <c r="J39" s="74">
        <v>-0.37142900000000001</v>
      </c>
      <c r="K39" s="44">
        <v>-82</v>
      </c>
      <c r="L39" s="44">
        <v>7952.7508809999999</v>
      </c>
      <c r="M39" s="66">
        <v>-0.104592</v>
      </c>
      <c r="N39" s="43">
        <v>0</v>
      </c>
      <c r="O39" s="44">
        <v>0</v>
      </c>
      <c r="P39" s="74">
        <v>0</v>
      </c>
    </row>
    <row r="40" spans="1:16" ht="15" customHeight="1" x14ac:dyDescent="0.2">
      <c r="A40" s="111"/>
      <c r="B40" s="114"/>
      <c r="C40" s="84" t="s">
        <v>54</v>
      </c>
      <c r="D40" s="44">
        <v>-84</v>
      </c>
      <c r="E40" s="44">
        <v>0</v>
      </c>
      <c r="F40" s="44">
        <v>42313.058671999999</v>
      </c>
      <c r="G40" s="66">
        <v>-0.16487499999999999</v>
      </c>
      <c r="H40" s="43">
        <v>-33</v>
      </c>
      <c r="I40" s="44">
        <v>118652.371063</v>
      </c>
      <c r="J40" s="74">
        <v>8.3333000000000004E-2</v>
      </c>
      <c r="K40" s="44">
        <v>-51</v>
      </c>
      <c r="L40" s="44">
        <v>2605.3350569999998</v>
      </c>
      <c r="M40" s="66">
        <v>-0.30701800000000001</v>
      </c>
      <c r="N40" s="43">
        <v>0</v>
      </c>
      <c r="O40" s="44">
        <v>0</v>
      </c>
      <c r="P40" s="74">
        <v>0</v>
      </c>
    </row>
    <row r="41" spans="1:16" ht="15" customHeight="1" x14ac:dyDescent="0.2">
      <c r="A41" s="111"/>
      <c r="B41" s="114"/>
      <c r="C41" s="84" t="s">
        <v>55</v>
      </c>
      <c r="D41" s="44">
        <v>-126</v>
      </c>
      <c r="E41" s="44">
        <v>0</v>
      </c>
      <c r="F41" s="44">
        <v>-31857.71272</v>
      </c>
      <c r="G41" s="66">
        <v>-0.50781299999999996</v>
      </c>
      <c r="H41" s="43">
        <v>-45</v>
      </c>
      <c r="I41" s="44">
        <v>12546.553778</v>
      </c>
      <c r="J41" s="74">
        <v>-8.6957000000000007E-2</v>
      </c>
      <c r="K41" s="44">
        <v>-81</v>
      </c>
      <c r="L41" s="44">
        <v>-59056.276853000003</v>
      </c>
      <c r="M41" s="66">
        <v>-0.74390199999999995</v>
      </c>
      <c r="N41" s="43">
        <v>0</v>
      </c>
      <c r="O41" s="44">
        <v>0</v>
      </c>
      <c r="P41" s="74">
        <v>0</v>
      </c>
    </row>
    <row r="42" spans="1:16" s="3" customFormat="1" ht="15" customHeight="1" x14ac:dyDescent="0.2">
      <c r="A42" s="111"/>
      <c r="B42" s="114"/>
      <c r="C42" s="84" t="s">
        <v>56</v>
      </c>
      <c r="D42" s="35">
        <v>-181</v>
      </c>
      <c r="E42" s="35">
        <v>0</v>
      </c>
      <c r="F42" s="35">
        <v>-72517.475921999998</v>
      </c>
      <c r="G42" s="68">
        <v>-0.29827999999999999</v>
      </c>
      <c r="H42" s="43">
        <v>-42</v>
      </c>
      <c r="I42" s="44">
        <v>-28461.977706999998</v>
      </c>
      <c r="J42" s="74">
        <v>4.4999999999999998E-2</v>
      </c>
      <c r="K42" s="35">
        <v>-139</v>
      </c>
      <c r="L42" s="35">
        <v>-260388.527439</v>
      </c>
      <c r="M42" s="68">
        <v>-0.546763</v>
      </c>
      <c r="N42" s="43">
        <v>0</v>
      </c>
      <c r="O42" s="44">
        <v>0</v>
      </c>
      <c r="P42" s="74">
        <v>0</v>
      </c>
    </row>
    <row r="43" spans="1:16" s="3" customFormat="1" ht="15" customHeight="1" x14ac:dyDescent="0.2">
      <c r="A43" s="112"/>
      <c r="B43" s="115"/>
      <c r="C43" s="85" t="s">
        <v>9</v>
      </c>
      <c r="D43" s="46">
        <v>-1162</v>
      </c>
      <c r="E43" s="46">
        <v>0</v>
      </c>
      <c r="F43" s="46">
        <v>-23834.760757</v>
      </c>
      <c r="G43" s="67">
        <v>-0.130352</v>
      </c>
      <c r="H43" s="87">
        <v>-375</v>
      </c>
      <c r="I43" s="46">
        <v>-16537.580286</v>
      </c>
      <c r="J43" s="75">
        <v>-3.9134000000000002E-2</v>
      </c>
      <c r="K43" s="46">
        <v>-787</v>
      </c>
      <c r="L43" s="46">
        <v>-27400.272725999999</v>
      </c>
      <c r="M43" s="67">
        <v>-0.174872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15</v>
      </c>
      <c r="E46" s="53">
        <v>4.0984E-2</v>
      </c>
      <c r="F46" s="44">
        <v>163910.26666699999</v>
      </c>
      <c r="G46" s="66">
        <v>0.13333300000000001</v>
      </c>
      <c r="H46" s="43">
        <v>3</v>
      </c>
      <c r="I46" s="44">
        <v>147262.33333299999</v>
      </c>
      <c r="J46" s="74">
        <v>0</v>
      </c>
      <c r="K46" s="44">
        <v>12</v>
      </c>
      <c r="L46" s="44">
        <v>168072.25</v>
      </c>
      <c r="M46" s="66">
        <v>0.16666700000000001</v>
      </c>
      <c r="N46" s="43">
        <v>0</v>
      </c>
      <c r="O46" s="44">
        <v>0</v>
      </c>
      <c r="P46" s="74">
        <v>0</v>
      </c>
    </row>
    <row r="47" spans="1:16" ht="15" customHeight="1" x14ac:dyDescent="0.2">
      <c r="A47" s="111"/>
      <c r="B47" s="114"/>
      <c r="C47" s="84" t="s">
        <v>49</v>
      </c>
      <c r="D47" s="44">
        <v>39</v>
      </c>
      <c r="E47" s="53">
        <v>3.4883999999999998E-2</v>
      </c>
      <c r="F47" s="44">
        <v>183711.205128</v>
      </c>
      <c r="G47" s="66">
        <v>0.102564</v>
      </c>
      <c r="H47" s="43">
        <v>15</v>
      </c>
      <c r="I47" s="44">
        <v>183380.466667</v>
      </c>
      <c r="J47" s="74">
        <v>6.6667000000000004E-2</v>
      </c>
      <c r="K47" s="44">
        <v>24</v>
      </c>
      <c r="L47" s="44">
        <v>183917.91666700001</v>
      </c>
      <c r="M47" s="66">
        <v>0.125</v>
      </c>
      <c r="N47" s="43">
        <v>0</v>
      </c>
      <c r="O47" s="44">
        <v>0</v>
      </c>
      <c r="P47" s="74">
        <v>0</v>
      </c>
    </row>
    <row r="48" spans="1:16" ht="15" customHeight="1" x14ac:dyDescent="0.2">
      <c r="A48" s="111"/>
      <c r="B48" s="114"/>
      <c r="C48" s="84" t="s">
        <v>50</v>
      </c>
      <c r="D48" s="44">
        <v>68</v>
      </c>
      <c r="E48" s="53">
        <v>3.8181E-2</v>
      </c>
      <c r="F48" s="44">
        <v>212168.23529400001</v>
      </c>
      <c r="G48" s="66">
        <v>0.41176499999999999</v>
      </c>
      <c r="H48" s="43">
        <v>21</v>
      </c>
      <c r="I48" s="44">
        <v>213014.23809500001</v>
      </c>
      <c r="J48" s="74">
        <v>0.71428599999999998</v>
      </c>
      <c r="K48" s="44">
        <v>47</v>
      </c>
      <c r="L48" s="44">
        <v>211790.234043</v>
      </c>
      <c r="M48" s="66">
        <v>0.27659600000000001</v>
      </c>
      <c r="N48" s="43">
        <v>0</v>
      </c>
      <c r="O48" s="44">
        <v>0</v>
      </c>
      <c r="P48" s="74">
        <v>0</v>
      </c>
    </row>
    <row r="49" spans="1:16" ht="15" customHeight="1" x14ac:dyDescent="0.2">
      <c r="A49" s="111"/>
      <c r="B49" s="114"/>
      <c r="C49" s="84" t="s">
        <v>51</v>
      </c>
      <c r="D49" s="44">
        <v>55</v>
      </c>
      <c r="E49" s="53">
        <v>2.8902000000000001E-2</v>
      </c>
      <c r="F49" s="44">
        <v>215136.23636400001</v>
      </c>
      <c r="G49" s="66">
        <v>0.52727299999999999</v>
      </c>
      <c r="H49" s="43">
        <v>24</v>
      </c>
      <c r="I49" s="44">
        <v>216637.16666700001</v>
      </c>
      <c r="J49" s="74">
        <v>0.45833299999999999</v>
      </c>
      <c r="K49" s="44">
        <v>31</v>
      </c>
      <c r="L49" s="44">
        <v>213974.225806</v>
      </c>
      <c r="M49" s="66">
        <v>0.58064499999999997</v>
      </c>
      <c r="N49" s="43">
        <v>0</v>
      </c>
      <c r="O49" s="44">
        <v>0</v>
      </c>
      <c r="P49" s="74">
        <v>0</v>
      </c>
    </row>
    <row r="50" spans="1:16" s="3" customFormat="1" ht="15" customHeight="1" x14ac:dyDescent="0.2">
      <c r="A50" s="111"/>
      <c r="B50" s="114"/>
      <c r="C50" s="84" t="s">
        <v>52</v>
      </c>
      <c r="D50" s="35">
        <v>36</v>
      </c>
      <c r="E50" s="55">
        <v>1.9845999999999999E-2</v>
      </c>
      <c r="F50" s="35">
        <v>239028.75</v>
      </c>
      <c r="G50" s="68">
        <v>0.77777799999999997</v>
      </c>
      <c r="H50" s="43">
        <v>6</v>
      </c>
      <c r="I50" s="44">
        <v>250071.66666700001</v>
      </c>
      <c r="J50" s="74">
        <v>0.83333299999999999</v>
      </c>
      <c r="K50" s="35">
        <v>30</v>
      </c>
      <c r="L50" s="35">
        <v>236820.16666700001</v>
      </c>
      <c r="M50" s="68">
        <v>0.76666699999999999</v>
      </c>
      <c r="N50" s="43">
        <v>0</v>
      </c>
      <c r="O50" s="44">
        <v>0</v>
      </c>
      <c r="P50" s="74">
        <v>0</v>
      </c>
    </row>
    <row r="51" spans="1:16" ht="15" customHeight="1" x14ac:dyDescent="0.2">
      <c r="A51" s="111"/>
      <c r="B51" s="114"/>
      <c r="C51" s="84" t="s">
        <v>53</v>
      </c>
      <c r="D51" s="44">
        <v>35</v>
      </c>
      <c r="E51" s="53">
        <v>2.2654000000000001E-2</v>
      </c>
      <c r="F51" s="44">
        <v>230614.51428599999</v>
      </c>
      <c r="G51" s="66">
        <v>0.57142899999999996</v>
      </c>
      <c r="H51" s="43">
        <v>14</v>
      </c>
      <c r="I51" s="44">
        <v>247828.857143</v>
      </c>
      <c r="J51" s="74">
        <v>0.71428599999999998</v>
      </c>
      <c r="K51" s="44">
        <v>21</v>
      </c>
      <c r="L51" s="44">
        <v>219138.285714</v>
      </c>
      <c r="M51" s="66">
        <v>0.47619</v>
      </c>
      <c r="N51" s="43">
        <v>0</v>
      </c>
      <c r="O51" s="44">
        <v>0</v>
      </c>
      <c r="P51" s="74">
        <v>0</v>
      </c>
    </row>
    <row r="52" spans="1:16" ht="15" customHeight="1" x14ac:dyDescent="0.2">
      <c r="A52" s="111"/>
      <c r="B52" s="114"/>
      <c r="C52" s="84" t="s">
        <v>54</v>
      </c>
      <c r="D52" s="44">
        <v>18</v>
      </c>
      <c r="E52" s="53">
        <v>1.3846000000000001E-2</v>
      </c>
      <c r="F52" s="44">
        <v>275208</v>
      </c>
      <c r="G52" s="66">
        <v>0.66666700000000001</v>
      </c>
      <c r="H52" s="43">
        <v>7</v>
      </c>
      <c r="I52" s="44">
        <v>253045.142857</v>
      </c>
      <c r="J52" s="74">
        <v>0.28571400000000002</v>
      </c>
      <c r="K52" s="44">
        <v>11</v>
      </c>
      <c r="L52" s="44">
        <v>289311.63636399998</v>
      </c>
      <c r="M52" s="66">
        <v>0.90909099999999998</v>
      </c>
      <c r="N52" s="43">
        <v>0</v>
      </c>
      <c r="O52" s="44">
        <v>0</v>
      </c>
      <c r="P52" s="74">
        <v>0</v>
      </c>
    </row>
    <row r="53" spans="1:16" ht="15" customHeight="1" x14ac:dyDescent="0.2">
      <c r="A53" s="111"/>
      <c r="B53" s="114"/>
      <c r="C53" s="84" t="s">
        <v>55</v>
      </c>
      <c r="D53" s="44">
        <v>17</v>
      </c>
      <c r="E53" s="53">
        <v>1.3934E-2</v>
      </c>
      <c r="F53" s="44">
        <v>239510</v>
      </c>
      <c r="G53" s="66">
        <v>0.17647099999999999</v>
      </c>
      <c r="H53" s="43">
        <v>7</v>
      </c>
      <c r="I53" s="44">
        <v>229530.142857</v>
      </c>
      <c r="J53" s="74">
        <v>0</v>
      </c>
      <c r="K53" s="44">
        <v>10</v>
      </c>
      <c r="L53" s="44">
        <v>246495.9</v>
      </c>
      <c r="M53" s="66">
        <v>0.3</v>
      </c>
      <c r="N53" s="43">
        <v>0</v>
      </c>
      <c r="O53" s="44">
        <v>0</v>
      </c>
      <c r="P53" s="74">
        <v>0</v>
      </c>
    </row>
    <row r="54" spans="1:16" s="3" customFormat="1" ht="15" customHeight="1" x14ac:dyDescent="0.2">
      <c r="A54" s="111"/>
      <c r="B54" s="114"/>
      <c r="C54" s="84" t="s">
        <v>56</v>
      </c>
      <c r="D54" s="35">
        <v>7</v>
      </c>
      <c r="E54" s="55">
        <v>3.4759999999999999E-3</v>
      </c>
      <c r="F54" s="35">
        <v>262440.428571</v>
      </c>
      <c r="G54" s="68">
        <v>0.14285700000000001</v>
      </c>
      <c r="H54" s="43">
        <v>5</v>
      </c>
      <c r="I54" s="44">
        <v>242634.4</v>
      </c>
      <c r="J54" s="74">
        <v>0</v>
      </c>
      <c r="K54" s="35">
        <v>2</v>
      </c>
      <c r="L54" s="35">
        <v>311955.5</v>
      </c>
      <c r="M54" s="68">
        <v>0.5</v>
      </c>
      <c r="N54" s="43">
        <v>0</v>
      </c>
      <c r="O54" s="44">
        <v>0</v>
      </c>
      <c r="P54" s="74">
        <v>0</v>
      </c>
    </row>
    <row r="55" spans="1:16" s="3" customFormat="1" ht="15" customHeight="1" x14ac:dyDescent="0.2">
      <c r="A55" s="112"/>
      <c r="B55" s="115"/>
      <c r="C55" s="85" t="s">
        <v>9</v>
      </c>
      <c r="D55" s="46">
        <v>290</v>
      </c>
      <c r="E55" s="54">
        <v>2.2114999999999999E-2</v>
      </c>
      <c r="F55" s="46">
        <v>218697.806897</v>
      </c>
      <c r="G55" s="67">
        <v>0.43793100000000001</v>
      </c>
      <c r="H55" s="87">
        <v>102</v>
      </c>
      <c r="I55" s="46">
        <v>219865.86274499999</v>
      </c>
      <c r="J55" s="75">
        <v>0.43137300000000001</v>
      </c>
      <c r="K55" s="46">
        <v>188</v>
      </c>
      <c r="L55" s="46">
        <v>218064.07446800001</v>
      </c>
      <c r="M55" s="67">
        <v>0.44148900000000002</v>
      </c>
      <c r="N55" s="87">
        <v>0</v>
      </c>
      <c r="O55" s="46">
        <v>0</v>
      </c>
      <c r="P55" s="75">
        <v>0</v>
      </c>
    </row>
    <row r="56" spans="1:16" ht="15" customHeight="1" x14ac:dyDescent="0.2">
      <c r="A56" s="110">
        <v>5</v>
      </c>
      <c r="B56" s="113" t="s">
        <v>60</v>
      </c>
      <c r="C56" s="84" t="s">
        <v>46</v>
      </c>
      <c r="D56" s="44">
        <v>12</v>
      </c>
      <c r="E56" s="53">
        <v>1</v>
      </c>
      <c r="F56" s="44">
        <v>70394.083333000002</v>
      </c>
      <c r="G56" s="66">
        <v>8.3333000000000004E-2</v>
      </c>
      <c r="H56" s="43">
        <v>5</v>
      </c>
      <c r="I56" s="44">
        <v>64815.4</v>
      </c>
      <c r="J56" s="74">
        <v>0</v>
      </c>
      <c r="K56" s="44">
        <v>7</v>
      </c>
      <c r="L56" s="44">
        <v>74378.857143000001</v>
      </c>
      <c r="M56" s="66">
        <v>0.14285700000000001</v>
      </c>
      <c r="N56" s="43">
        <v>0</v>
      </c>
      <c r="O56" s="44">
        <v>0</v>
      </c>
      <c r="P56" s="74">
        <v>0</v>
      </c>
    </row>
    <row r="57" spans="1:16" ht="15" customHeight="1" x14ac:dyDescent="0.2">
      <c r="A57" s="111"/>
      <c r="B57" s="114"/>
      <c r="C57" s="84" t="s">
        <v>47</v>
      </c>
      <c r="D57" s="44">
        <v>40</v>
      </c>
      <c r="E57" s="53">
        <v>1</v>
      </c>
      <c r="F57" s="44">
        <v>127529.1</v>
      </c>
      <c r="G57" s="66">
        <v>0.1</v>
      </c>
      <c r="H57" s="43">
        <v>15</v>
      </c>
      <c r="I57" s="44">
        <v>109310.666667</v>
      </c>
      <c r="J57" s="74">
        <v>6.6667000000000004E-2</v>
      </c>
      <c r="K57" s="44">
        <v>25</v>
      </c>
      <c r="L57" s="44">
        <v>138460.16</v>
      </c>
      <c r="M57" s="66">
        <v>0.12</v>
      </c>
      <c r="N57" s="43">
        <v>0</v>
      </c>
      <c r="O57" s="44">
        <v>0</v>
      </c>
      <c r="P57" s="74">
        <v>0</v>
      </c>
    </row>
    <row r="58" spans="1:16" ht="15" customHeight="1" x14ac:dyDescent="0.2">
      <c r="A58" s="111"/>
      <c r="B58" s="114"/>
      <c r="C58" s="84" t="s">
        <v>48</v>
      </c>
      <c r="D58" s="44">
        <v>366</v>
      </c>
      <c r="E58" s="53">
        <v>1</v>
      </c>
      <c r="F58" s="44">
        <v>151380.95901600001</v>
      </c>
      <c r="G58" s="66">
        <v>5.4644999999999999E-2</v>
      </c>
      <c r="H58" s="43">
        <v>144</v>
      </c>
      <c r="I58" s="44">
        <v>158859.375</v>
      </c>
      <c r="J58" s="74">
        <v>7.6388999999999999E-2</v>
      </c>
      <c r="K58" s="44">
        <v>222</v>
      </c>
      <c r="L58" s="44">
        <v>146530.094595</v>
      </c>
      <c r="M58" s="66">
        <v>4.0541000000000001E-2</v>
      </c>
      <c r="N58" s="43">
        <v>0</v>
      </c>
      <c r="O58" s="44">
        <v>0</v>
      </c>
      <c r="P58" s="74">
        <v>0</v>
      </c>
    </row>
    <row r="59" spans="1:16" ht="15" customHeight="1" x14ac:dyDescent="0.2">
      <c r="A59" s="111"/>
      <c r="B59" s="114"/>
      <c r="C59" s="84" t="s">
        <v>49</v>
      </c>
      <c r="D59" s="44">
        <v>1118</v>
      </c>
      <c r="E59" s="53">
        <v>1</v>
      </c>
      <c r="F59" s="44">
        <v>173161.97763899999</v>
      </c>
      <c r="G59" s="66">
        <v>0.15921299999999999</v>
      </c>
      <c r="H59" s="43">
        <v>427</v>
      </c>
      <c r="I59" s="44">
        <v>179156.269321</v>
      </c>
      <c r="J59" s="74">
        <v>0.20374700000000001</v>
      </c>
      <c r="K59" s="44">
        <v>691</v>
      </c>
      <c r="L59" s="44">
        <v>169457.83502200001</v>
      </c>
      <c r="M59" s="66">
        <v>0.131693</v>
      </c>
      <c r="N59" s="43">
        <v>0</v>
      </c>
      <c r="O59" s="44">
        <v>0</v>
      </c>
      <c r="P59" s="74">
        <v>0</v>
      </c>
    </row>
    <row r="60" spans="1:16" ht="15" customHeight="1" x14ac:dyDescent="0.2">
      <c r="A60" s="111"/>
      <c r="B60" s="114"/>
      <c r="C60" s="84" t="s">
        <v>50</v>
      </c>
      <c r="D60" s="44">
        <v>1781</v>
      </c>
      <c r="E60" s="53">
        <v>1</v>
      </c>
      <c r="F60" s="44">
        <v>203563.42448099999</v>
      </c>
      <c r="G60" s="66">
        <v>0.371701</v>
      </c>
      <c r="H60" s="43">
        <v>679</v>
      </c>
      <c r="I60" s="44">
        <v>212621.39027999999</v>
      </c>
      <c r="J60" s="74">
        <v>0.44624399999999997</v>
      </c>
      <c r="K60" s="44">
        <v>1102</v>
      </c>
      <c r="L60" s="44">
        <v>197982.33666100001</v>
      </c>
      <c r="M60" s="66">
        <v>0.32577099999999998</v>
      </c>
      <c r="N60" s="43">
        <v>0</v>
      </c>
      <c r="O60" s="44">
        <v>0</v>
      </c>
      <c r="P60" s="74">
        <v>0</v>
      </c>
    </row>
    <row r="61" spans="1:16" ht="15" customHeight="1" x14ac:dyDescent="0.2">
      <c r="A61" s="111"/>
      <c r="B61" s="114"/>
      <c r="C61" s="84" t="s">
        <v>51</v>
      </c>
      <c r="D61" s="44">
        <v>1903</v>
      </c>
      <c r="E61" s="53">
        <v>1</v>
      </c>
      <c r="F61" s="44">
        <v>229911.31686799999</v>
      </c>
      <c r="G61" s="66">
        <v>0.60693600000000003</v>
      </c>
      <c r="H61" s="43">
        <v>715</v>
      </c>
      <c r="I61" s="44">
        <v>237459.276923</v>
      </c>
      <c r="J61" s="74">
        <v>0.63776200000000005</v>
      </c>
      <c r="K61" s="44">
        <v>1188</v>
      </c>
      <c r="L61" s="44">
        <v>225368.563131</v>
      </c>
      <c r="M61" s="66">
        <v>0.58838400000000002</v>
      </c>
      <c r="N61" s="43">
        <v>0</v>
      </c>
      <c r="O61" s="44">
        <v>0</v>
      </c>
      <c r="P61" s="74">
        <v>0</v>
      </c>
    </row>
    <row r="62" spans="1:16" s="3" customFormat="1" ht="15" customHeight="1" x14ac:dyDescent="0.2">
      <c r="A62" s="111"/>
      <c r="B62" s="114"/>
      <c r="C62" s="84" t="s">
        <v>52</v>
      </c>
      <c r="D62" s="35">
        <v>1814</v>
      </c>
      <c r="E62" s="55">
        <v>1</v>
      </c>
      <c r="F62" s="35">
        <v>235680.30650499999</v>
      </c>
      <c r="G62" s="68">
        <v>0.69955900000000004</v>
      </c>
      <c r="H62" s="43">
        <v>663</v>
      </c>
      <c r="I62" s="44">
        <v>232445.73454</v>
      </c>
      <c r="J62" s="74">
        <v>0.61990999999999996</v>
      </c>
      <c r="K62" s="35">
        <v>1151</v>
      </c>
      <c r="L62" s="35">
        <v>237543.487402</v>
      </c>
      <c r="M62" s="68">
        <v>0.74543899999999996</v>
      </c>
      <c r="N62" s="43">
        <v>0</v>
      </c>
      <c r="O62" s="44">
        <v>0</v>
      </c>
      <c r="P62" s="74">
        <v>0</v>
      </c>
    </row>
    <row r="63" spans="1:16" ht="15" customHeight="1" x14ac:dyDescent="0.2">
      <c r="A63" s="111"/>
      <c r="B63" s="114"/>
      <c r="C63" s="84" t="s">
        <v>53</v>
      </c>
      <c r="D63" s="44">
        <v>1545</v>
      </c>
      <c r="E63" s="53">
        <v>1</v>
      </c>
      <c r="F63" s="44">
        <v>243763.01035600001</v>
      </c>
      <c r="G63" s="66">
        <v>0.71067999999999998</v>
      </c>
      <c r="H63" s="43">
        <v>568</v>
      </c>
      <c r="I63" s="44">
        <v>231096.75176099999</v>
      </c>
      <c r="J63" s="74">
        <v>0.496479</v>
      </c>
      <c r="K63" s="44">
        <v>977</v>
      </c>
      <c r="L63" s="44">
        <v>251126.81269200001</v>
      </c>
      <c r="M63" s="66">
        <v>0.83521000000000001</v>
      </c>
      <c r="N63" s="43">
        <v>0</v>
      </c>
      <c r="O63" s="44">
        <v>0</v>
      </c>
      <c r="P63" s="74">
        <v>0</v>
      </c>
    </row>
    <row r="64" spans="1:16" ht="15" customHeight="1" x14ac:dyDescent="0.2">
      <c r="A64" s="111"/>
      <c r="B64" s="114"/>
      <c r="C64" s="84" t="s">
        <v>54</v>
      </c>
      <c r="D64" s="44">
        <v>1300</v>
      </c>
      <c r="E64" s="53">
        <v>1</v>
      </c>
      <c r="F64" s="44">
        <v>246281.26923100001</v>
      </c>
      <c r="G64" s="66">
        <v>0.62076900000000002</v>
      </c>
      <c r="H64" s="43">
        <v>480</v>
      </c>
      <c r="I64" s="44">
        <v>229491.70416699999</v>
      </c>
      <c r="J64" s="74">
        <v>0.375</v>
      </c>
      <c r="K64" s="44">
        <v>820</v>
      </c>
      <c r="L64" s="44">
        <v>256109.307317</v>
      </c>
      <c r="M64" s="66">
        <v>0.76463400000000004</v>
      </c>
      <c r="N64" s="43">
        <v>0</v>
      </c>
      <c r="O64" s="44">
        <v>0</v>
      </c>
      <c r="P64" s="74">
        <v>0</v>
      </c>
    </row>
    <row r="65" spans="1:16" ht="15" customHeight="1" x14ac:dyDescent="0.2">
      <c r="A65" s="111"/>
      <c r="B65" s="114"/>
      <c r="C65" s="84" t="s">
        <v>55</v>
      </c>
      <c r="D65" s="44">
        <v>1220</v>
      </c>
      <c r="E65" s="53">
        <v>1</v>
      </c>
      <c r="F65" s="44">
        <v>255260.62786899999</v>
      </c>
      <c r="G65" s="66">
        <v>0.50737699999999997</v>
      </c>
      <c r="H65" s="43">
        <v>421</v>
      </c>
      <c r="I65" s="44">
        <v>236862.21140100001</v>
      </c>
      <c r="J65" s="74">
        <v>0.230404</v>
      </c>
      <c r="K65" s="44">
        <v>799</v>
      </c>
      <c r="L65" s="44">
        <v>264954.91239000001</v>
      </c>
      <c r="M65" s="66">
        <v>0.65331700000000004</v>
      </c>
      <c r="N65" s="43">
        <v>0</v>
      </c>
      <c r="O65" s="44">
        <v>0</v>
      </c>
      <c r="P65" s="74">
        <v>0</v>
      </c>
    </row>
    <row r="66" spans="1:16" s="3" customFormat="1" ht="15" customHeight="1" x14ac:dyDescent="0.2">
      <c r="A66" s="111"/>
      <c r="B66" s="114"/>
      <c r="C66" s="84" t="s">
        <v>56</v>
      </c>
      <c r="D66" s="35">
        <v>2014</v>
      </c>
      <c r="E66" s="55">
        <v>1</v>
      </c>
      <c r="F66" s="35">
        <v>261227.659384</v>
      </c>
      <c r="G66" s="68">
        <v>0.35700100000000001</v>
      </c>
      <c r="H66" s="43">
        <v>702</v>
      </c>
      <c r="I66" s="44">
        <v>222519.31054100001</v>
      </c>
      <c r="J66" s="74">
        <v>7.6923000000000005E-2</v>
      </c>
      <c r="K66" s="35">
        <v>1312</v>
      </c>
      <c r="L66" s="35">
        <v>281938.98628000001</v>
      </c>
      <c r="M66" s="68">
        <v>0.50685999999999998</v>
      </c>
      <c r="N66" s="43">
        <v>0</v>
      </c>
      <c r="O66" s="44">
        <v>0</v>
      </c>
      <c r="P66" s="74">
        <v>0</v>
      </c>
    </row>
    <row r="67" spans="1:16" s="3" customFormat="1" ht="15" customHeight="1" x14ac:dyDescent="0.2">
      <c r="A67" s="112"/>
      <c r="B67" s="115"/>
      <c r="C67" s="85" t="s">
        <v>9</v>
      </c>
      <c r="D67" s="46">
        <v>13113</v>
      </c>
      <c r="E67" s="54">
        <v>1</v>
      </c>
      <c r="F67" s="46">
        <v>230065.44337699999</v>
      </c>
      <c r="G67" s="67">
        <v>0.49813200000000002</v>
      </c>
      <c r="H67" s="87">
        <v>4819</v>
      </c>
      <c r="I67" s="46">
        <v>221404.97260800001</v>
      </c>
      <c r="J67" s="75">
        <v>0.39053700000000002</v>
      </c>
      <c r="K67" s="46">
        <v>8294</v>
      </c>
      <c r="L67" s="46">
        <v>235097.37111199999</v>
      </c>
      <c r="M67" s="67">
        <v>0.56064599999999998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30" priority="30" operator="notEqual">
      <formula>H8+K8+N8</formula>
    </cfRule>
  </conditionalFormatting>
  <conditionalFormatting sqref="D20:D30">
    <cfRule type="cellIs" dxfId="129" priority="29" operator="notEqual">
      <formula>H20+K20+N20</formula>
    </cfRule>
  </conditionalFormatting>
  <conditionalFormatting sqref="D32:D42">
    <cfRule type="cellIs" dxfId="128" priority="28" operator="notEqual">
      <formula>H32+K32+N32</formula>
    </cfRule>
  </conditionalFormatting>
  <conditionalFormatting sqref="D44:D54">
    <cfRule type="cellIs" dxfId="127" priority="27" operator="notEqual">
      <formula>H44+K44+N44</formula>
    </cfRule>
  </conditionalFormatting>
  <conditionalFormatting sqref="D56:D66">
    <cfRule type="cellIs" dxfId="126" priority="26" operator="notEqual">
      <formula>H56+K56+N56</formula>
    </cfRule>
  </conditionalFormatting>
  <conditionalFormatting sqref="D19">
    <cfRule type="cellIs" dxfId="125" priority="25" operator="notEqual">
      <formula>SUM(D8:D18)</formula>
    </cfRule>
  </conditionalFormatting>
  <conditionalFormatting sqref="D31">
    <cfRule type="cellIs" dxfId="124" priority="24" operator="notEqual">
      <formula>H31+K31+N31</formula>
    </cfRule>
  </conditionalFormatting>
  <conditionalFormatting sqref="D31">
    <cfRule type="cellIs" dxfId="123" priority="23" operator="notEqual">
      <formula>SUM(D20:D30)</formula>
    </cfRule>
  </conditionalFormatting>
  <conditionalFormatting sqref="D43">
    <cfRule type="cellIs" dxfId="122" priority="22" operator="notEqual">
      <formula>H43+K43+N43</formula>
    </cfRule>
  </conditionalFormatting>
  <conditionalFormatting sqref="D43">
    <cfRule type="cellIs" dxfId="121" priority="21" operator="notEqual">
      <formula>SUM(D32:D42)</formula>
    </cfRule>
  </conditionalFormatting>
  <conditionalFormatting sqref="D55">
    <cfRule type="cellIs" dxfId="120" priority="20" operator="notEqual">
      <formula>H55+K55+N55</formula>
    </cfRule>
  </conditionalFormatting>
  <conditionalFormatting sqref="D55">
    <cfRule type="cellIs" dxfId="119" priority="19" operator="notEqual">
      <formula>SUM(D44:D54)</formula>
    </cfRule>
  </conditionalFormatting>
  <conditionalFormatting sqref="D67">
    <cfRule type="cellIs" dxfId="118" priority="18" operator="notEqual">
      <formula>H67+K67+N67</formula>
    </cfRule>
  </conditionalFormatting>
  <conditionalFormatting sqref="D67">
    <cfRule type="cellIs" dxfId="117" priority="17" operator="notEqual">
      <formula>SUM(D56:D66)</formula>
    </cfRule>
  </conditionalFormatting>
  <conditionalFormatting sqref="H19">
    <cfRule type="cellIs" dxfId="116" priority="16" operator="notEqual">
      <formula>SUM(H8:H18)</formula>
    </cfRule>
  </conditionalFormatting>
  <conditionalFormatting sqref="K19">
    <cfRule type="cellIs" dxfId="115" priority="15" operator="notEqual">
      <formula>SUM(K8:K18)</formula>
    </cfRule>
  </conditionalFormatting>
  <conditionalFormatting sqref="N19">
    <cfRule type="cellIs" dxfId="114" priority="14" operator="notEqual">
      <formula>SUM(N8:N18)</formula>
    </cfRule>
  </conditionalFormatting>
  <conditionalFormatting sqref="H31">
    <cfRule type="cellIs" dxfId="113" priority="13" operator="notEqual">
      <formula>SUM(H20:H30)</formula>
    </cfRule>
  </conditionalFormatting>
  <conditionalFormatting sqref="K31">
    <cfRule type="cellIs" dxfId="112" priority="12" operator="notEqual">
      <formula>SUM(K20:K30)</formula>
    </cfRule>
  </conditionalFormatting>
  <conditionalFormatting sqref="N31">
    <cfRule type="cellIs" dxfId="111" priority="11" operator="notEqual">
      <formula>SUM(N20:N30)</formula>
    </cfRule>
  </conditionalFormatting>
  <conditionalFormatting sqref="H43">
    <cfRule type="cellIs" dxfId="110" priority="10" operator="notEqual">
      <formula>SUM(H32:H42)</formula>
    </cfRule>
  </conditionalFormatting>
  <conditionalFormatting sqref="K43">
    <cfRule type="cellIs" dxfId="109" priority="9" operator="notEqual">
      <formula>SUM(K32:K42)</formula>
    </cfRule>
  </conditionalFormatting>
  <conditionalFormatting sqref="N43">
    <cfRule type="cellIs" dxfId="108" priority="8" operator="notEqual">
      <formula>SUM(N32:N42)</formula>
    </cfRule>
  </conditionalFormatting>
  <conditionalFormatting sqref="H55">
    <cfRule type="cellIs" dxfId="107" priority="7" operator="notEqual">
      <formula>SUM(H44:H54)</formula>
    </cfRule>
  </conditionalFormatting>
  <conditionalFormatting sqref="K55">
    <cfRule type="cellIs" dxfId="106" priority="6" operator="notEqual">
      <formula>SUM(K44:K54)</formula>
    </cfRule>
  </conditionalFormatting>
  <conditionalFormatting sqref="N55">
    <cfRule type="cellIs" dxfId="105" priority="5" operator="notEqual">
      <formula>SUM(N44:N54)</formula>
    </cfRule>
  </conditionalFormatting>
  <conditionalFormatting sqref="H67">
    <cfRule type="cellIs" dxfId="104" priority="4" operator="notEqual">
      <formula>SUM(H56:H66)</formula>
    </cfRule>
  </conditionalFormatting>
  <conditionalFormatting sqref="K67">
    <cfRule type="cellIs" dxfId="103" priority="3" operator="notEqual">
      <formula>SUM(K56:K66)</formula>
    </cfRule>
  </conditionalFormatting>
  <conditionalFormatting sqref="N67">
    <cfRule type="cellIs" dxfId="102" priority="2" operator="notEqual">
      <formula>SUM(N56:N66)</formula>
    </cfRule>
  </conditionalFormatting>
  <conditionalFormatting sqref="D32:D43">
    <cfRule type="cellIs" dxfId="1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76</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115</v>
      </c>
      <c r="E8" s="53">
        <v>0.10879800000000001</v>
      </c>
      <c r="F8" s="44">
        <v>95051.459459999998</v>
      </c>
      <c r="G8" s="66">
        <v>0.165217</v>
      </c>
      <c r="H8" s="43">
        <v>49</v>
      </c>
      <c r="I8" s="44">
        <v>97985.871476</v>
      </c>
      <c r="J8" s="74">
        <v>0.244898</v>
      </c>
      <c r="K8" s="44">
        <v>66</v>
      </c>
      <c r="L8" s="44">
        <v>92872.880841999999</v>
      </c>
      <c r="M8" s="66">
        <v>0.106061</v>
      </c>
      <c r="N8" s="43">
        <v>0</v>
      </c>
      <c r="O8" s="44">
        <v>0</v>
      </c>
      <c r="P8" s="74">
        <v>0</v>
      </c>
    </row>
    <row r="9" spans="1:16" ht="15" customHeight="1" x14ac:dyDescent="0.2">
      <c r="A9" s="111"/>
      <c r="B9" s="114"/>
      <c r="C9" s="84" t="s">
        <v>47</v>
      </c>
      <c r="D9" s="44">
        <v>1080</v>
      </c>
      <c r="E9" s="53">
        <v>0.141454</v>
      </c>
      <c r="F9" s="44">
        <v>143124.87692800001</v>
      </c>
      <c r="G9" s="66">
        <v>0.17963000000000001</v>
      </c>
      <c r="H9" s="43">
        <v>429</v>
      </c>
      <c r="I9" s="44">
        <v>149565.12778099999</v>
      </c>
      <c r="J9" s="74">
        <v>0.237762</v>
      </c>
      <c r="K9" s="44">
        <v>651</v>
      </c>
      <c r="L9" s="44">
        <v>138880.84065200001</v>
      </c>
      <c r="M9" s="66">
        <v>0.141321</v>
      </c>
      <c r="N9" s="43">
        <v>0</v>
      </c>
      <c r="O9" s="44">
        <v>0</v>
      </c>
      <c r="P9" s="74">
        <v>0</v>
      </c>
    </row>
    <row r="10" spans="1:16" ht="15" customHeight="1" x14ac:dyDescent="0.2">
      <c r="A10" s="111"/>
      <c r="B10" s="114"/>
      <c r="C10" s="84" t="s">
        <v>48</v>
      </c>
      <c r="D10" s="44">
        <v>6489</v>
      </c>
      <c r="E10" s="53">
        <v>0.104888</v>
      </c>
      <c r="F10" s="44">
        <v>153234.78273100001</v>
      </c>
      <c r="G10" s="66">
        <v>0.14902099999999999</v>
      </c>
      <c r="H10" s="43">
        <v>2879</v>
      </c>
      <c r="I10" s="44">
        <v>162852.158566</v>
      </c>
      <c r="J10" s="74">
        <v>0.22681499999999999</v>
      </c>
      <c r="K10" s="44">
        <v>3610</v>
      </c>
      <c r="L10" s="44">
        <v>145564.85889999999</v>
      </c>
      <c r="M10" s="66">
        <v>8.6981000000000003E-2</v>
      </c>
      <c r="N10" s="43">
        <v>0</v>
      </c>
      <c r="O10" s="44">
        <v>0</v>
      </c>
      <c r="P10" s="74">
        <v>0</v>
      </c>
    </row>
    <row r="11" spans="1:16" ht="15" customHeight="1" x14ac:dyDescent="0.2">
      <c r="A11" s="111"/>
      <c r="B11" s="114"/>
      <c r="C11" s="84" t="s">
        <v>49</v>
      </c>
      <c r="D11" s="44">
        <v>12257</v>
      </c>
      <c r="E11" s="53">
        <v>9.6078999999999998E-2</v>
      </c>
      <c r="F11" s="44">
        <v>173681.74924</v>
      </c>
      <c r="G11" s="66">
        <v>0.29746299999999998</v>
      </c>
      <c r="H11" s="43">
        <v>5113</v>
      </c>
      <c r="I11" s="44">
        <v>188285.96080999999</v>
      </c>
      <c r="J11" s="74">
        <v>0.428124</v>
      </c>
      <c r="K11" s="44">
        <v>7144</v>
      </c>
      <c r="L11" s="44">
        <v>163229.43488399999</v>
      </c>
      <c r="M11" s="66">
        <v>0.20394699999999999</v>
      </c>
      <c r="N11" s="43">
        <v>0</v>
      </c>
      <c r="O11" s="44">
        <v>0</v>
      </c>
      <c r="P11" s="74">
        <v>0</v>
      </c>
    </row>
    <row r="12" spans="1:16" ht="15" customHeight="1" x14ac:dyDescent="0.2">
      <c r="A12" s="111"/>
      <c r="B12" s="114"/>
      <c r="C12" s="84" t="s">
        <v>50</v>
      </c>
      <c r="D12" s="44">
        <v>12441</v>
      </c>
      <c r="E12" s="53">
        <v>7.9466999999999996E-2</v>
      </c>
      <c r="F12" s="44">
        <v>201365.642517</v>
      </c>
      <c r="G12" s="66">
        <v>0.50655099999999997</v>
      </c>
      <c r="H12" s="43">
        <v>4984</v>
      </c>
      <c r="I12" s="44">
        <v>220126.94513400001</v>
      </c>
      <c r="J12" s="74">
        <v>0.66111600000000004</v>
      </c>
      <c r="K12" s="44">
        <v>7457</v>
      </c>
      <c r="L12" s="44">
        <v>188826.23897000001</v>
      </c>
      <c r="M12" s="66">
        <v>0.40324500000000002</v>
      </c>
      <c r="N12" s="43">
        <v>0</v>
      </c>
      <c r="O12" s="44">
        <v>0</v>
      </c>
      <c r="P12" s="74">
        <v>0</v>
      </c>
    </row>
    <row r="13" spans="1:16" ht="15" customHeight="1" x14ac:dyDescent="0.2">
      <c r="A13" s="111"/>
      <c r="B13" s="114"/>
      <c r="C13" s="84" t="s">
        <v>51</v>
      </c>
      <c r="D13" s="44">
        <v>9613</v>
      </c>
      <c r="E13" s="53">
        <v>7.0791999999999994E-2</v>
      </c>
      <c r="F13" s="44">
        <v>226737.51005300001</v>
      </c>
      <c r="G13" s="66">
        <v>0.69333199999999995</v>
      </c>
      <c r="H13" s="43">
        <v>3699</v>
      </c>
      <c r="I13" s="44">
        <v>239847.667842</v>
      </c>
      <c r="J13" s="74">
        <v>0.73452300000000004</v>
      </c>
      <c r="K13" s="44">
        <v>5914</v>
      </c>
      <c r="L13" s="44">
        <v>218537.56523400001</v>
      </c>
      <c r="M13" s="66">
        <v>0.66756800000000005</v>
      </c>
      <c r="N13" s="43">
        <v>0</v>
      </c>
      <c r="O13" s="44">
        <v>0</v>
      </c>
      <c r="P13" s="74">
        <v>0</v>
      </c>
    </row>
    <row r="14" spans="1:16" s="3" customFormat="1" ht="15" customHeight="1" x14ac:dyDescent="0.2">
      <c r="A14" s="111"/>
      <c r="B14" s="114"/>
      <c r="C14" s="84" t="s">
        <v>52</v>
      </c>
      <c r="D14" s="35">
        <v>7266</v>
      </c>
      <c r="E14" s="55">
        <v>6.4462000000000005E-2</v>
      </c>
      <c r="F14" s="35">
        <v>238056.572163</v>
      </c>
      <c r="G14" s="68">
        <v>0.80429399999999995</v>
      </c>
      <c r="H14" s="43">
        <v>2653</v>
      </c>
      <c r="I14" s="44">
        <v>234003.37019099999</v>
      </c>
      <c r="J14" s="74">
        <v>0.67206900000000003</v>
      </c>
      <c r="K14" s="35">
        <v>4613</v>
      </c>
      <c r="L14" s="35">
        <v>240387.624587</v>
      </c>
      <c r="M14" s="68">
        <v>0.88033799999999995</v>
      </c>
      <c r="N14" s="43">
        <v>0</v>
      </c>
      <c r="O14" s="44">
        <v>0</v>
      </c>
      <c r="P14" s="74">
        <v>0</v>
      </c>
    </row>
    <row r="15" spans="1:16" ht="15" customHeight="1" x14ac:dyDescent="0.2">
      <c r="A15" s="111"/>
      <c r="B15" s="114"/>
      <c r="C15" s="84" t="s">
        <v>53</v>
      </c>
      <c r="D15" s="44">
        <v>5999</v>
      </c>
      <c r="E15" s="53">
        <v>6.0796000000000003E-2</v>
      </c>
      <c r="F15" s="44">
        <v>240977.41599199999</v>
      </c>
      <c r="G15" s="66">
        <v>0.82630400000000004</v>
      </c>
      <c r="H15" s="43">
        <v>2118</v>
      </c>
      <c r="I15" s="44">
        <v>228531.38461400001</v>
      </c>
      <c r="J15" s="74">
        <v>0.62795100000000004</v>
      </c>
      <c r="K15" s="44">
        <v>3881</v>
      </c>
      <c r="L15" s="44">
        <v>247769.65883100001</v>
      </c>
      <c r="M15" s="66">
        <v>0.93455299999999997</v>
      </c>
      <c r="N15" s="43">
        <v>0</v>
      </c>
      <c r="O15" s="44">
        <v>0</v>
      </c>
      <c r="P15" s="74">
        <v>0</v>
      </c>
    </row>
    <row r="16" spans="1:16" ht="15" customHeight="1" x14ac:dyDescent="0.2">
      <c r="A16" s="111"/>
      <c r="B16" s="114"/>
      <c r="C16" s="84" t="s">
        <v>54</v>
      </c>
      <c r="D16" s="44">
        <v>4519</v>
      </c>
      <c r="E16" s="53">
        <v>5.8918999999999999E-2</v>
      </c>
      <c r="F16" s="44">
        <v>233842.05528199999</v>
      </c>
      <c r="G16" s="66">
        <v>0.68577100000000002</v>
      </c>
      <c r="H16" s="43">
        <v>1593</v>
      </c>
      <c r="I16" s="44">
        <v>209084.902348</v>
      </c>
      <c r="J16" s="74">
        <v>0.377276</v>
      </c>
      <c r="K16" s="44">
        <v>2926</v>
      </c>
      <c r="L16" s="44">
        <v>247320.57360800001</v>
      </c>
      <c r="M16" s="66">
        <v>0.85372499999999996</v>
      </c>
      <c r="N16" s="43">
        <v>0</v>
      </c>
      <c r="O16" s="44">
        <v>0</v>
      </c>
      <c r="P16" s="74">
        <v>0</v>
      </c>
    </row>
    <row r="17" spans="1:16" ht="15" customHeight="1" x14ac:dyDescent="0.2">
      <c r="A17" s="111"/>
      <c r="B17" s="114"/>
      <c r="C17" s="84" t="s">
        <v>55</v>
      </c>
      <c r="D17" s="44">
        <v>4134</v>
      </c>
      <c r="E17" s="53">
        <v>6.4157000000000006E-2</v>
      </c>
      <c r="F17" s="44">
        <v>236744.386895</v>
      </c>
      <c r="G17" s="66">
        <v>0.527092</v>
      </c>
      <c r="H17" s="43">
        <v>1659</v>
      </c>
      <c r="I17" s="44">
        <v>213498.62224200001</v>
      </c>
      <c r="J17" s="74">
        <v>0.24532899999999999</v>
      </c>
      <c r="K17" s="44">
        <v>2475</v>
      </c>
      <c r="L17" s="44">
        <v>252326.09338499999</v>
      </c>
      <c r="M17" s="66">
        <v>0.71596000000000004</v>
      </c>
      <c r="N17" s="43">
        <v>0</v>
      </c>
      <c r="O17" s="44">
        <v>0</v>
      </c>
      <c r="P17" s="74">
        <v>0</v>
      </c>
    </row>
    <row r="18" spans="1:16" s="3" customFormat="1" ht="15" customHeight="1" x14ac:dyDescent="0.2">
      <c r="A18" s="111"/>
      <c r="B18" s="114"/>
      <c r="C18" s="84" t="s">
        <v>56</v>
      </c>
      <c r="D18" s="35">
        <v>6611</v>
      </c>
      <c r="E18" s="55">
        <v>5.0866000000000001E-2</v>
      </c>
      <c r="F18" s="35">
        <v>258213.599567</v>
      </c>
      <c r="G18" s="68">
        <v>0.38799</v>
      </c>
      <c r="H18" s="43">
        <v>2584</v>
      </c>
      <c r="I18" s="44">
        <v>216991.47698000001</v>
      </c>
      <c r="J18" s="74">
        <v>8.9783000000000002E-2</v>
      </c>
      <c r="K18" s="35">
        <v>4027</v>
      </c>
      <c r="L18" s="35">
        <v>284664.54686399997</v>
      </c>
      <c r="M18" s="68">
        <v>0.57933900000000005</v>
      </c>
      <c r="N18" s="43">
        <v>0</v>
      </c>
      <c r="O18" s="44">
        <v>0</v>
      </c>
      <c r="P18" s="74">
        <v>0</v>
      </c>
    </row>
    <row r="19" spans="1:16" s="3" customFormat="1" ht="15" customHeight="1" x14ac:dyDescent="0.2">
      <c r="A19" s="112"/>
      <c r="B19" s="115"/>
      <c r="C19" s="85" t="s">
        <v>9</v>
      </c>
      <c r="D19" s="46">
        <v>70524</v>
      </c>
      <c r="E19" s="54">
        <v>7.2483000000000006E-2</v>
      </c>
      <c r="F19" s="46">
        <v>211152.336156</v>
      </c>
      <c r="G19" s="67">
        <v>0.51666100000000004</v>
      </c>
      <c r="H19" s="87">
        <v>27760</v>
      </c>
      <c r="I19" s="46">
        <v>210289.78031500001</v>
      </c>
      <c r="J19" s="75">
        <v>0.47986299999999998</v>
      </c>
      <c r="K19" s="46">
        <v>42764</v>
      </c>
      <c r="L19" s="46">
        <v>211712.25922499999</v>
      </c>
      <c r="M19" s="67">
        <v>0.54054800000000003</v>
      </c>
      <c r="N19" s="87">
        <v>0</v>
      </c>
      <c r="O19" s="46">
        <v>0</v>
      </c>
      <c r="P19" s="75">
        <v>0</v>
      </c>
    </row>
    <row r="20" spans="1:16" ht="15" customHeight="1" x14ac:dyDescent="0.2">
      <c r="A20" s="110">
        <v>2</v>
      </c>
      <c r="B20" s="113" t="s">
        <v>57</v>
      </c>
      <c r="C20" s="84" t="s">
        <v>46</v>
      </c>
      <c r="D20" s="44">
        <v>419</v>
      </c>
      <c r="E20" s="53">
        <v>0.39640500000000001</v>
      </c>
      <c r="F20" s="44">
        <v>95476.181383999996</v>
      </c>
      <c r="G20" s="66">
        <v>0.12649199999999999</v>
      </c>
      <c r="H20" s="43">
        <v>176</v>
      </c>
      <c r="I20" s="44">
        <v>96544.369317999997</v>
      </c>
      <c r="J20" s="74">
        <v>0.125</v>
      </c>
      <c r="K20" s="44">
        <v>243</v>
      </c>
      <c r="L20" s="44">
        <v>94702.514402999994</v>
      </c>
      <c r="M20" s="66">
        <v>0.12757199999999999</v>
      </c>
      <c r="N20" s="43">
        <v>0</v>
      </c>
      <c r="O20" s="44">
        <v>0</v>
      </c>
      <c r="P20" s="74">
        <v>0</v>
      </c>
    </row>
    <row r="21" spans="1:16" ht="15" customHeight="1" x14ac:dyDescent="0.2">
      <c r="A21" s="111"/>
      <c r="B21" s="114"/>
      <c r="C21" s="84" t="s">
        <v>47</v>
      </c>
      <c r="D21" s="44">
        <v>4100</v>
      </c>
      <c r="E21" s="53">
        <v>0.53700099999999995</v>
      </c>
      <c r="F21" s="44">
        <v>129063.251951</v>
      </c>
      <c r="G21" s="66">
        <v>5.9268000000000001E-2</v>
      </c>
      <c r="H21" s="43">
        <v>1822</v>
      </c>
      <c r="I21" s="44">
        <v>133166.15861700001</v>
      </c>
      <c r="J21" s="74">
        <v>6.8606E-2</v>
      </c>
      <c r="K21" s="44">
        <v>2278</v>
      </c>
      <c r="L21" s="44">
        <v>125781.647059</v>
      </c>
      <c r="M21" s="66">
        <v>5.1799999999999999E-2</v>
      </c>
      <c r="N21" s="43">
        <v>0</v>
      </c>
      <c r="O21" s="44">
        <v>0</v>
      </c>
      <c r="P21" s="74">
        <v>0</v>
      </c>
    </row>
    <row r="22" spans="1:16" ht="15" customHeight="1" x14ac:dyDescent="0.2">
      <c r="A22" s="111"/>
      <c r="B22" s="114"/>
      <c r="C22" s="84" t="s">
        <v>48</v>
      </c>
      <c r="D22" s="44">
        <v>16533</v>
      </c>
      <c r="E22" s="53">
        <v>0.267239</v>
      </c>
      <c r="F22" s="44">
        <v>142812.17413699999</v>
      </c>
      <c r="G22" s="66">
        <v>5.9214999999999997E-2</v>
      </c>
      <c r="H22" s="43">
        <v>7794</v>
      </c>
      <c r="I22" s="44">
        <v>145914.16063599999</v>
      </c>
      <c r="J22" s="74">
        <v>5.9404999999999999E-2</v>
      </c>
      <c r="K22" s="44">
        <v>8739</v>
      </c>
      <c r="L22" s="44">
        <v>140045.62387000001</v>
      </c>
      <c r="M22" s="66">
        <v>5.9046000000000001E-2</v>
      </c>
      <c r="N22" s="43">
        <v>0</v>
      </c>
      <c r="O22" s="44">
        <v>0</v>
      </c>
      <c r="P22" s="74">
        <v>0</v>
      </c>
    </row>
    <row r="23" spans="1:16" ht="15" customHeight="1" x14ac:dyDescent="0.2">
      <c r="A23" s="111"/>
      <c r="B23" s="114"/>
      <c r="C23" s="84" t="s">
        <v>49</v>
      </c>
      <c r="D23" s="44">
        <v>11721</v>
      </c>
      <c r="E23" s="53">
        <v>9.1878000000000001E-2</v>
      </c>
      <c r="F23" s="44">
        <v>158389.59542699999</v>
      </c>
      <c r="G23" s="66">
        <v>0.18556400000000001</v>
      </c>
      <c r="H23" s="43">
        <v>5514</v>
      </c>
      <c r="I23" s="44">
        <v>162287.53808500001</v>
      </c>
      <c r="J23" s="74">
        <v>0.20293800000000001</v>
      </c>
      <c r="K23" s="44">
        <v>6207</v>
      </c>
      <c r="L23" s="44">
        <v>154926.850814</v>
      </c>
      <c r="M23" s="66">
        <v>0.17013</v>
      </c>
      <c r="N23" s="43">
        <v>0</v>
      </c>
      <c r="O23" s="44">
        <v>0</v>
      </c>
      <c r="P23" s="74">
        <v>0</v>
      </c>
    </row>
    <row r="24" spans="1:16" ht="15" customHeight="1" x14ac:dyDescent="0.2">
      <c r="A24" s="111"/>
      <c r="B24" s="114"/>
      <c r="C24" s="84" t="s">
        <v>50</v>
      </c>
      <c r="D24" s="44">
        <v>7471</v>
      </c>
      <c r="E24" s="53">
        <v>4.7721E-2</v>
      </c>
      <c r="F24" s="44">
        <v>184881.04002099999</v>
      </c>
      <c r="G24" s="66">
        <v>0.33074599999999998</v>
      </c>
      <c r="H24" s="43">
        <v>3395</v>
      </c>
      <c r="I24" s="44">
        <v>190035.74344600001</v>
      </c>
      <c r="J24" s="74">
        <v>0.35228300000000001</v>
      </c>
      <c r="K24" s="44">
        <v>4076</v>
      </c>
      <c r="L24" s="44">
        <v>180587.56158000001</v>
      </c>
      <c r="M24" s="66">
        <v>0.312807</v>
      </c>
      <c r="N24" s="43">
        <v>0</v>
      </c>
      <c r="O24" s="44">
        <v>0</v>
      </c>
      <c r="P24" s="74">
        <v>0</v>
      </c>
    </row>
    <row r="25" spans="1:16" ht="15" customHeight="1" x14ac:dyDescent="0.2">
      <c r="A25" s="111"/>
      <c r="B25" s="114"/>
      <c r="C25" s="84" t="s">
        <v>51</v>
      </c>
      <c r="D25" s="44">
        <v>4998</v>
      </c>
      <c r="E25" s="53">
        <v>3.6805999999999998E-2</v>
      </c>
      <c r="F25" s="44">
        <v>201363.592837</v>
      </c>
      <c r="G25" s="66">
        <v>0.48279300000000003</v>
      </c>
      <c r="H25" s="43">
        <v>2150</v>
      </c>
      <c r="I25" s="44">
        <v>203569.703721</v>
      </c>
      <c r="J25" s="74">
        <v>0.478605</v>
      </c>
      <c r="K25" s="44">
        <v>2848</v>
      </c>
      <c r="L25" s="44">
        <v>199698.16502799999</v>
      </c>
      <c r="M25" s="66">
        <v>0.48595500000000003</v>
      </c>
      <c r="N25" s="43">
        <v>0</v>
      </c>
      <c r="O25" s="44">
        <v>0</v>
      </c>
      <c r="P25" s="74">
        <v>0</v>
      </c>
    </row>
    <row r="26" spans="1:16" s="3" customFormat="1" ht="15" customHeight="1" x14ac:dyDescent="0.2">
      <c r="A26" s="111"/>
      <c r="B26" s="114"/>
      <c r="C26" s="84" t="s">
        <v>52</v>
      </c>
      <c r="D26" s="35">
        <v>3269</v>
      </c>
      <c r="E26" s="55">
        <v>2.9002E-2</v>
      </c>
      <c r="F26" s="35">
        <v>213066.206791</v>
      </c>
      <c r="G26" s="68">
        <v>0.51575400000000005</v>
      </c>
      <c r="H26" s="43">
        <v>1440</v>
      </c>
      <c r="I26" s="44">
        <v>208295.457639</v>
      </c>
      <c r="J26" s="74">
        <v>0.435417</v>
      </c>
      <c r="K26" s="35">
        <v>1829</v>
      </c>
      <c r="L26" s="35">
        <v>216822.29141599999</v>
      </c>
      <c r="M26" s="68">
        <v>0.57900499999999999</v>
      </c>
      <c r="N26" s="43">
        <v>0</v>
      </c>
      <c r="O26" s="44">
        <v>0</v>
      </c>
      <c r="P26" s="74">
        <v>0</v>
      </c>
    </row>
    <row r="27" spans="1:16" ht="15" customHeight="1" x14ac:dyDescent="0.2">
      <c r="A27" s="111"/>
      <c r="B27" s="114"/>
      <c r="C27" s="84" t="s">
        <v>53</v>
      </c>
      <c r="D27" s="44">
        <v>2342</v>
      </c>
      <c r="E27" s="53">
        <v>2.3734999999999999E-2</v>
      </c>
      <c r="F27" s="44">
        <v>212145.36251100001</v>
      </c>
      <c r="G27" s="66">
        <v>0.49274099999999998</v>
      </c>
      <c r="H27" s="43">
        <v>1072</v>
      </c>
      <c r="I27" s="44">
        <v>203082.44869399999</v>
      </c>
      <c r="J27" s="74">
        <v>0.41697800000000002</v>
      </c>
      <c r="K27" s="44">
        <v>1270</v>
      </c>
      <c r="L27" s="44">
        <v>219795.31810999999</v>
      </c>
      <c r="M27" s="66">
        <v>0.55669299999999999</v>
      </c>
      <c r="N27" s="43">
        <v>0</v>
      </c>
      <c r="O27" s="44">
        <v>0</v>
      </c>
      <c r="P27" s="74">
        <v>0</v>
      </c>
    </row>
    <row r="28" spans="1:16" ht="15" customHeight="1" x14ac:dyDescent="0.2">
      <c r="A28" s="111"/>
      <c r="B28" s="114"/>
      <c r="C28" s="84" t="s">
        <v>54</v>
      </c>
      <c r="D28" s="44">
        <v>1116</v>
      </c>
      <c r="E28" s="53">
        <v>1.4551E-2</v>
      </c>
      <c r="F28" s="44">
        <v>231931.07078899999</v>
      </c>
      <c r="G28" s="66">
        <v>0.38888899999999998</v>
      </c>
      <c r="H28" s="43">
        <v>498</v>
      </c>
      <c r="I28" s="44">
        <v>215599.10040200001</v>
      </c>
      <c r="J28" s="74">
        <v>0.24096400000000001</v>
      </c>
      <c r="K28" s="44">
        <v>618</v>
      </c>
      <c r="L28" s="44">
        <v>245091.78479000001</v>
      </c>
      <c r="M28" s="66">
        <v>0.50809099999999996</v>
      </c>
      <c r="N28" s="43">
        <v>0</v>
      </c>
      <c r="O28" s="44">
        <v>0</v>
      </c>
      <c r="P28" s="74">
        <v>0</v>
      </c>
    </row>
    <row r="29" spans="1:16" ht="15" customHeight="1" x14ac:dyDescent="0.2">
      <c r="A29" s="111"/>
      <c r="B29" s="114"/>
      <c r="C29" s="84" t="s">
        <v>55</v>
      </c>
      <c r="D29" s="44">
        <v>580</v>
      </c>
      <c r="E29" s="53">
        <v>9.0010000000000003E-3</v>
      </c>
      <c r="F29" s="44">
        <v>240622.49310299999</v>
      </c>
      <c r="G29" s="66">
        <v>0.303448</v>
      </c>
      <c r="H29" s="43">
        <v>291</v>
      </c>
      <c r="I29" s="44">
        <v>219943.089347</v>
      </c>
      <c r="J29" s="74">
        <v>0.175258</v>
      </c>
      <c r="K29" s="44">
        <v>289</v>
      </c>
      <c r="L29" s="44">
        <v>261445.00692000001</v>
      </c>
      <c r="M29" s="66">
        <v>0.43252600000000002</v>
      </c>
      <c r="N29" s="43">
        <v>0</v>
      </c>
      <c r="O29" s="44">
        <v>0</v>
      </c>
      <c r="P29" s="74">
        <v>0</v>
      </c>
    </row>
    <row r="30" spans="1:16" s="3" customFormat="1" ht="15" customHeight="1" x14ac:dyDescent="0.2">
      <c r="A30" s="111"/>
      <c r="B30" s="114"/>
      <c r="C30" s="84" t="s">
        <v>56</v>
      </c>
      <c r="D30" s="35">
        <v>812</v>
      </c>
      <c r="E30" s="55">
        <v>6.2480000000000001E-3</v>
      </c>
      <c r="F30" s="35">
        <v>169941.93226599999</v>
      </c>
      <c r="G30" s="68">
        <v>0.102217</v>
      </c>
      <c r="H30" s="43">
        <v>659</v>
      </c>
      <c r="I30" s="44">
        <v>140866.75568999999</v>
      </c>
      <c r="J30" s="74">
        <v>5.0076000000000002E-2</v>
      </c>
      <c r="K30" s="35">
        <v>153</v>
      </c>
      <c r="L30" s="35">
        <v>295174.22875800001</v>
      </c>
      <c r="M30" s="68">
        <v>0.326797</v>
      </c>
      <c r="N30" s="43">
        <v>0</v>
      </c>
      <c r="O30" s="44">
        <v>0</v>
      </c>
      <c r="P30" s="74">
        <v>0</v>
      </c>
    </row>
    <row r="31" spans="1:16" s="3" customFormat="1" ht="15" customHeight="1" x14ac:dyDescent="0.2">
      <c r="A31" s="112"/>
      <c r="B31" s="115"/>
      <c r="C31" s="85" t="s">
        <v>9</v>
      </c>
      <c r="D31" s="46">
        <v>53361</v>
      </c>
      <c r="E31" s="54">
        <v>5.4843000000000003E-2</v>
      </c>
      <c r="F31" s="46">
        <v>166866.63109800001</v>
      </c>
      <c r="G31" s="67">
        <v>0.22239100000000001</v>
      </c>
      <c r="H31" s="87">
        <v>24811</v>
      </c>
      <c r="I31" s="46">
        <v>167523.60009699999</v>
      </c>
      <c r="J31" s="75">
        <v>0.21087400000000001</v>
      </c>
      <c r="K31" s="46">
        <v>28550</v>
      </c>
      <c r="L31" s="46">
        <v>166295.70087599999</v>
      </c>
      <c r="M31" s="67">
        <v>0.23239899999999999</v>
      </c>
      <c r="N31" s="87">
        <v>0</v>
      </c>
      <c r="O31" s="46">
        <v>0</v>
      </c>
      <c r="P31" s="75">
        <v>0</v>
      </c>
    </row>
    <row r="32" spans="1:16" ht="15" customHeight="1" x14ac:dyDescent="0.2">
      <c r="A32" s="110">
        <v>3</v>
      </c>
      <c r="B32" s="113" t="s">
        <v>58</v>
      </c>
      <c r="C32" s="84" t="s">
        <v>46</v>
      </c>
      <c r="D32" s="44">
        <v>304</v>
      </c>
      <c r="E32" s="44">
        <v>0</v>
      </c>
      <c r="F32" s="44">
        <v>424.721924</v>
      </c>
      <c r="G32" s="66">
        <v>-3.8725999999999997E-2</v>
      </c>
      <c r="H32" s="43">
        <v>127</v>
      </c>
      <c r="I32" s="44">
        <v>-1441.502158</v>
      </c>
      <c r="J32" s="74">
        <v>-0.119898</v>
      </c>
      <c r="K32" s="44">
        <v>177</v>
      </c>
      <c r="L32" s="44">
        <v>1829.6335610000001</v>
      </c>
      <c r="M32" s="66">
        <v>2.1510999999999999E-2</v>
      </c>
      <c r="N32" s="43">
        <v>0</v>
      </c>
      <c r="O32" s="44">
        <v>0</v>
      </c>
      <c r="P32" s="74">
        <v>0</v>
      </c>
    </row>
    <row r="33" spans="1:16" ht="15" customHeight="1" x14ac:dyDescent="0.2">
      <c r="A33" s="111"/>
      <c r="B33" s="114"/>
      <c r="C33" s="84" t="s">
        <v>47</v>
      </c>
      <c r="D33" s="44">
        <v>3020</v>
      </c>
      <c r="E33" s="44">
        <v>0</v>
      </c>
      <c r="F33" s="44">
        <v>-14061.624976999999</v>
      </c>
      <c r="G33" s="66">
        <v>-0.120361</v>
      </c>
      <c r="H33" s="43">
        <v>1393</v>
      </c>
      <c r="I33" s="44">
        <v>-16398.969163999998</v>
      </c>
      <c r="J33" s="74">
        <v>-0.169156</v>
      </c>
      <c r="K33" s="44">
        <v>1627</v>
      </c>
      <c r="L33" s="44">
        <v>-13099.193593</v>
      </c>
      <c r="M33" s="66">
        <v>-8.9521000000000003E-2</v>
      </c>
      <c r="N33" s="43">
        <v>0</v>
      </c>
      <c r="O33" s="44">
        <v>0</v>
      </c>
      <c r="P33" s="74">
        <v>0</v>
      </c>
    </row>
    <row r="34" spans="1:16" ht="15" customHeight="1" x14ac:dyDescent="0.2">
      <c r="A34" s="111"/>
      <c r="B34" s="114"/>
      <c r="C34" s="84" t="s">
        <v>48</v>
      </c>
      <c r="D34" s="44">
        <v>10044</v>
      </c>
      <c r="E34" s="44">
        <v>0</v>
      </c>
      <c r="F34" s="44">
        <v>-10422.608593999999</v>
      </c>
      <c r="G34" s="66">
        <v>-8.9806999999999998E-2</v>
      </c>
      <c r="H34" s="43">
        <v>4915</v>
      </c>
      <c r="I34" s="44">
        <v>-16937.997930000001</v>
      </c>
      <c r="J34" s="74">
        <v>-0.16741</v>
      </c>
      <c r="K34" s="44">
        <v>5129</v>
      </c>
      <c r="L34" s="44">
        <v>-5519.2350299999998</v>
      </c>
      <c r="M34" s="66">
        <v>-2.7935000000000001E-2</v>
      </c>
      <c r="N34" s="43">
        <v>0</v>
      </c>
      <c r="O34" s="44">
        <v>0</v>
      </c>
      <c r="P34" s="74">
        <v>0</v>
      </c>
    </row>
    <row r="35" spans="1:16" ht="15" customHeight="1" x14ac:dyDescent="0.2">
      <c r="A35" s="111"/>
      <c r="B35" s="114"/>
      <c r="C35" s="84" t="s">
        <v>49</v>
      </c>
      <c r="D35" s="44">
        <v>-536</v>
      </c>
      <c r="E35" s="44">
        <v>0</v>
      </c>
      <c r="F35" s="44">
        <v>-15292.153813000001</v>
      </c>
      <c r="G35" s="66">
        <v>-0.111898</v>
      </c>
      <c r="H35" s="43">
        <v>401</v>
      </c>
      <c r="I35" s="44">
        <v>-25998.422725</v>
      </c>
      <c r="J35" s="74">
        <v>-0.225186</v>
      </c>
      <c r="K35" s="44">
        <v>-937</v>
      </c>
      <c r="L35" s="44">
        <v>-8302.5840700000008</v>
      </c>
      <c r="M35" s="66">
        <v>-3.3817E-2</v>
      </c>
      <c r="N35" s="43">
        <v>0</v>
      </c>
      <c r="O35" s="44">
        <v>0</v>
      </c>
      <c r="P35" s="74">
        <v>0</v>
      </c>
    </row>
    <row r="36" spans="1:16" ht="15" customHeight="1" x14ac:dyDescent="0.2">
      <c r="A36" s="111"/>
      <c r="B36" s="114"/>
      <c r="C36" s="84" t="s">
        <v>50</v>
      </c>
      <c r="D36" s="44">
        <v>-4970</v>
      </c>
      <c r="E36" s="44">
        <v>0</v>
      </c>
      <c r="F36" s="44">
        <v>-16484.602494999999</v>
      </c>
      <c r="G36" s="66">
        <v>-0.17580499999999999</v>
      </c>
      <c r="H36" s="43">
        <v>-1589</v>
      </c>
      <c r="I36" s="44">
        <v>-30091.201688000001</v>
      </c>
      <c r="J36" s="74">
        <v>-0.30883300000000002</v>
      </c>
      <c r="K36" s="44">
        <v>-3381</v>
      </c>
      <c r="L36" s="44">
        <v>-8238.6773900000007</v>
      </c>
      <c r="M36" s="66">
        <v>-9.0439000000000005E-2</v>
      </c>
      <c r="N36" s="43">
        <v>0</v>
      </c>
      <c r="O36" s="44">
        <v>0</v>
      </c>
      <c r="P36" s="74">
        <v>0</v>
      </c>
    </row>
    <row r="37" spans="1:16" ht="15" customHeight="1" x14ac:dyDescent="0.2">
      <c r="A37" s="111"/>
      <c r="B37" s="114"/>
      <c r="C37" s="84" t="s">
        <v>51</v>
      </c>
      <c r="D37" s="44">
        <v>-4615</v>
      </c>
      <c r="E37" s="44">
        <v>0</v>
      </c>
      <c r="F37" s="44">
        <v>-25373.917216000002</v>
      </c>
      <c r="G37" s="66">
        <v>-0.210539</v>
      </c>
      <c r="H37" s="43">
        <v>-1549</v>
      </c>
      <c r="I37" s="44">
        <v>-36277.964120999997</v>
      </c>
      <c r="J37" s="74">
        <v>-0.25591799999999998</v>
      </c>
      <c r="K37" s="44">
        <v>-3066</v>
      </c>
      <c r="L37" s="44">
        <v>-18839.400205999998</v>
      </c>
      <c r="M37" s="66">
        <v>-0.181613</v>
      </c>
      <c r="N37" s="43">
        <v>0</v>
      </c>
      <c r="O37" s="44">
        <v>0</v>
      </c>
      <c r="P37" s="74">
        <v>0</v>
      </c>
    </row>
    <row r="38" spans="1:16" s="3" customFormat="1" ht="15" customHeight="1" x14ac:dyDescent="0.2">
      <c r="A38" s="111"/>
      <c r="B38" s="114"/>
      <c r="C38" s="84" t="s">
        <v>52</v>
      </c>
      <c r="D38" s="35">
        <v>-3997</v>
      </c>
      <c r="E38" s="35">
        <v>0</v>
      </c>
      <c r="F38" s="35">
        <v>-24990.365372</v>
      </c>
      <c r="G38" s="68">
        <v>-0.28854000000000002</v>
      </c>
      <c r="H38" s="43">
        <v>-1213</v>
      </c>
      <c r="I38" s="44">
        <v>-25707.912552000002</v>
      </c>
      <c r="J38" s="74">
        <v>-0.236653</v>
      </c>
      <c r="K38" s="35">
        <v>-2784</v>
      </c>
      <c r="L38" s="35">
        <v>-23565.333170999998</v>
      </c>
      <c r="M38" s="68">
        <v>-0.30133300000000002</v>
      </c>
      <c r="N38" s="43">
        <v>0</v>
      </c>
      <c r="O38" s="44">
        <v>0</v>
      </c>
      <c r="P38" s="74">
        <v>0</v>
      </c>
    </row>
    <row r="39" spans="1:16" ht="15" customHeight="1" x14ac:dyDescent="0.2">
      <c r="A39" s="111"/>
      <c r="B39" s="114"/>
      <c r="C39" s="84" t="s">
        <v>53</v>
      </c>
      <c r="D39" s="44">
        <v>-3657</v>
      </c>
      <c r="E39" s="44">
        <v>0</v>
      </c>
      <c r="F39" s="44">
        <v>-28832.053480999999</v>
      </c>
      <c r="G39" s="66">
        <v>-0.333563</v>
      </c>
      <c r="H39" s="43">
        <v>-1046</v>
      </c>
      <c r="I39" s="44">
        <v>-25448.93592</v>
      </c>
      <c r="J39" s="74">
        <v>-0.21097299999999999</v>
      </c>
      <c r="K39" s="44">
        <v>-2611</v>
      </c>
      <c r="L39" s="44">
        <v>-27974.340721</v>
      </c>
      <c r="M39" s="66">
        <v>-0.37785999999999997</v>
      </c>
      <c r="N39" s="43">
        <v>0</v>
      </c>
      <c r="O39" s="44">
        <v>0</v>
      </c>
      <c r="P39" s="74">
        <v>0</v>
      </c>
    </row>
    <row r="40" spans="1:16" ht="15" customHeight="1" x14ac:dyDescent="0.2">
      <c r="A40" s="111"/>
      <c r="B40" s="114"/>
      <c r="C40" s="84" t="s">
        <v>54</v>
      </c>
      <c r="D40" s="44">
        <v>-3403</v>
      </c>
      <c r="E40" s="44">
        <v>0</v>
      </c>
      <c r="F40" s="44">
        <v>-1910.9844929999999</v>
      </c>
      <c r="G40" s="66">
        <v>-0.29688199999999998</v>
      </c>
      <c r="H40" s="43">
        <v>-1095</v>
      </c>
      <c r="I40" s="44">
        <v>6514.1980540000004</v>
      </c>
      <c r="J40" s="74">
        <v>-0.13631199999999999</v>
      </c>
      <c r="K40" s="44">
        <v>-2308</v>
      </c>
      <c r="L40" s="44">
        <v>-2228.7888189999999</v>
      </c>
      <c r="M40" s="66">
        <v>-0.34563500000000003</v>
      </c>
      <c r="N40" s="43">
        <v>0</v>
      </c>
      <c r="O40" s="44">
        <v>0</v>
      </c>
      <c r="P40" s="74">
        <v>0</v>
      </c>
    </row>
    <row r="41" spans="1:16" ht="15" customHeight="1" x14ac:dyDescent="0.2">
      <c r="A41" s="111"/>
      <c r="B41" s="114"/>
      <c r="C41" s="84" t="s">
        <v>55</v>
      </c>
      <c r="D41" s="44">
        <v>-3554</v>
      </c>
      <c r="E41" s="44">
        <v>0</v>
      </c>
      <c r="F41" s="44">
        <v>3878.1062080000002</v>
      </c>
      <c r="G41" s="66">
        <v>-0.22364400000000001</v>
      </c>
      <c r="H41" s="43">
        <v>-1368</v>
      </c>
      <c r="I41" s="44">
        <v>6444.4671049999997</v>
      </c>
      <c r="J41" s="74">
        <v>-7.0070999999999994E-2</v>
      </c>
      <c r="K41" s="44">
        <v>-2186</v>
      </c>
      <c r="L41" s="44">
        <v>9118.913536</v>
      </c>
      <c r="M41" s="66">
        <v>-0.28343400000000002</v>
      </c>
      <c r="N41" s="43">
        <v>0</v>
      </c>
      <c r="O41" s="44">
        <v>0</v>
      </c>
      <c r="P41" s="74">
        <v>0</v>
      </c>
    </row>
    <row r="42" spans="1:16" s="3" customFormat="1" ht="15" customHeight="1" x14ac:dyDescent="0.2">
      <c r="A42" s="111"/>
      <c r="B42" s="114"/>
      <c r="C42" s="84" t="s">
        <v>56</v>
      </c>
      <c r="D42" s="35">
        <v>-5799</v>
      </c>
      <c r="E42" s="35">
        <v>0</v>
      </c>
      <c r="F42" s="35">
        <v>-88271.667300999994</v>
      </c>
      <c r="G42" s="68">
        <v>-0.285773</v>
      </c>
      <c r="H42" s="43">
        <v>-1925</v>
      </c>
      <c r="I42" s="44">
        <v>-76124.721290000001</v>
      </c>
      <c r="J42" s="74">
        <v>-3.9706999999999999E-2</v>
      </c>
      <c r="K42" s="35">
        <v>-3874</v>
      </c>
      <c r="L42" s="35">
        <v>10509.681893999999</v>
      </c>
      <c r="M42" s="68">
        <v>-0.25254199999999999</v>
      </c>
      <c r="N42" s="43">
        <v>0</v>
      </c>
      <c r="O42" s="44">
        <v>0</v>
      </c>
      <c r="P42" s="74">
        <v>0</v>
      </c>
    </row>
    <row r="43" spans="1:16" s="3" customFormat="1" ht="15" customHeight="1" x14ac:dyDescent="0.2">
      <c r="A43" s="112"/>
      <c r="B43" s="115"/>
      <c r="C43" s="85" t="s">
        <v>9</v>
      </c>
      <c r="D43" s="46">
        <v>-17163</v>
      </c>
      <c r="E43" s="46">
        <v>0</v>
      </c>
      <c r="F43" s="46">
        <v>-44285.705058</v>
      </c>
      <c r="G43" s="67">
        <v>-0.29426999999999998</v>
      </c>
      <c r="H43" s="87">
        <v>-2949</v>
      </c>
      <c r="I43" s="46">
        <v>-42766.180218000001</v>
      </c>
      <c r="J43" s="75">
        <v>-0.26898899999999998</v>
      </c>
      <c r="K43" s="46">
        <v>-14214</v>
      </c>
      <c r="L43" s="46">
        <v>-45416.558348999999</v>
      </c>
      <c r="M43" s="67">
        <v>-0.30814900000000001</v>
      </c>
      <c r="N43" s="87">
        <v>0</v>
      </c>
      <c r="O43" s="46">
        <v>0</v>
      </c>
      <c r="P43" s="75">
        <v>0</v>
      </c>
    </row>
    <row r="44" spans="1:16" ht="15" customHeight="1" x14ac:dyDescent="0.2">
      <c r="A44" s="110">
        <v>4</v>
      </c>
      <c r="B44" s="113" t="s">
        <v>59</v>
      </c>
      <c r="C44" s="84" t="s">
        <v>46</v>
      </c>
      <c r="D44" s="44">
        <v>4</v>
      </c>
      <c r="E44" s="53">
        <v>3.784E-3</v>
      </c>
      <c r="F44" s="44">
        <v>124441.25</v>
      </c>
      <c r="G44" s="66">
        <v>0</v>
      </c>
      <c r="H44" s="43">
        <v>2</v>
      </c>
      <c r="I44" s="44">
        <v>122499</v>
      </c>
      <c r="J44" s="74">
        <v>0</v>
      </c>
      <c r="K44" s="44">
        <v>2</v>
      </c>
      <c r="L44" s="44">
        <v>126383.5</v>
      </c>
      <c r="M44" s="66">
        <v>0</v>
      </c>
      <c r="N44" s="43">
        <v>0</v>
      </c>
      <c r="O44" s="44">
        <v>0</v>
      </c>
      <c r="P44" s="74">
        <v>0</v>
      </c>
    </row>
    <row r="45" spans="1:16" ht="15" customHeight="1" x14ac:dyDescent="0.2">
      <c r="A45" s="111"/>
      <c r="B45" s="114"/>
      <c r="C45" s="84" t="s">
        <v>47</v>
      </c>
      <c r="D45" s="44">
        <v>269</v>
      </c>
      <c r="E45" s="53">
        <v>3.5231999999999999E-2</v>
      </c>
      <c r="F45" s="44">
        <v>148964.62453500001</v>
      </c>
      <c r="G45" s="66">
        <v>0.17100399999999999</v>
      </c>
      <c r="H45" s="43">
        <v>98</v>
      </c>
      <c r="I45" s="44">
        <v>150368.09183700001</v>
      </c>
      <c r="J45" s="74">
        <v>0.22449</v>
      </c>
      <c r="K45" s="44">
        <v>171</v>
      </c>
      <c r="L45" s="44">
        <v>148160.29824599999</v>
      </c>
      <c r="M45" s="66">
        <v>0.140351</v>
      </c>
      <c r="N45" s="43">
        <v>0</v>
      </c>
      <c r="O45" s="44">
        <v>0</v>
      </c>
      <c r="P45" s="74">
        <v>0</v>
      </c>
    </row>
    <row r="46" spans="1:16" ht="15" customHeight="1" x14ac:dyDescent="0.2">
      <c r="A46" s="111"/>
      <c r="B46" s="114"/>
      <c r="C46" s="84" t="s">
        <v>48</v>
      </c>
      <c r="D46" s="44">
        <v>5381</v>
      </c>
      <c r="E46" s="53">
        <v>8.6978E-2</v>
      </c>
      <c r="F46" s="44">
        <v>169067.221892</v>
      </c>
      <c r="G46" s="66">
        <v>0.13900799999999999</v>
      </c>
      <c r="H46" s="43">
        <v>2262</v>
      </c>
      <c r="I46" s="44">
        <v>169324.95313899999</v>
      </c>
      <c r="J46" s="74">
        <v>0.14588899999999999</v>
      </c>
      <c r="K46" s="44">
        <v>3119</v>
      </c>
      <c r="L46" s="44">
        <v>168880.30682900001</v>
      </c>
      <c r="M46" s="66">
        <v>0.134017</v>
      </c>
      <c r="N46" s="43">
        <v>0</v>
      </c>
      <c r="O46" s="44">
        <v>0</v>
      </c>
      <c r="P46" s="74">
        <v>0</v>
      </c>
    </row>
    <row r="47" spans="1:16" ht="15" customHeight="1" x14ac:dyDescent="0.2">
      <c r="A47" s="111"/>
      <c r="B47" s="114"/>
      <c r="C47" s="84" t="s">
        <v>49</v>
      </c>
      <c r="D47" s="44">
        <v>14057</v>
      </c>
      <c r="E47" s="53">
        <v>0.110189</v>
      </c>
      <c r="F47" s="44">
        <v>192339.87771199999</v>
      </c>
      <c r="G47" s="66">
        <v>0.32439400000000002</v>
      </c>
      <c r="H47" s="43">
        <v>6148</v>
      </c>
      <c r="I47" s="44">
        <v>192422.994958</v>
      </c>
      <c r="J47" s="74">
        <v>0.32628499999999999</v>
      </c>
      <c r="K47" s="44">
        <v>7909</v>
      </c>
      <c r="L47" s="44">
        <v>192275.26716399999</v>
      </c>
      <c r="M47" s="66">
        <v>0.32292300000000002</v>
      </c>
      <c r="N47" s="43">
        <v>0</v>
      </c>
      <c r="O47" s="44">
        <v>0</v>
      </c>
      <c r="P47" s="74">
        <v>0</v>
      </c>
    </row>
    <row r="48" spans="1:16" ht="15" customHeight="1" x14ac:dyDescent="0.2">
      <c r="A48" s="111"/>
      <c r="B48" s="114"/>
      <c r="C48" s="84" t="s">
        <v>50</v>
      </c>
      <c r="D48" s="44">
        <v>14430</v>
      </c>
      <c r="E48" s="53">
        <v>9.2171000000000003E-2</v>
      </c>
      <c r="F48" s="44">
        <v>223548.45647999999</v>
      </c>
      <c r="G48" s="66">
        <v>0.58676399999999995</v>
      </c>
      <c r="H48" s="43">
        <v>5941</v>
      </c>
      <c r="I48" s="44">
        <v>226043.233462</v>
      </c>
      <c r="J48" s="74">
        <v>0.59165100000000004</v>
      </c>
      <c r="K48" s="44">
        <v>8489</v>
      </c>
      <c r="L48" s="44">
        <v>221802.49463999999</v>
      </c>
      <c r="M48" s="66">
        <v>0.58334299999999994</v>
      </c>
      <c r="N48" s="43">
        <v>0</v>
      </c>
      <c r="O48" s="44">
        <v>0</v>
      </c>
      <c r="P48" s="74">
        <v>0</v>
      </c>
    </row>
    <row r="49" spans="1:16" ht="15" customHeight="1" x14ac:dyDescent="0.2">
      <c r="A49" s="111"/>
      <c r="B49" s="114"/>
      <c r="C49" s="84" t="s">
        <v>51</v>
      </c>
      <c r="D49" s="44">
        <v>11015</v>
      </c>
      <c r="E49" s="53">
        <v>8.1116999999999995E-2</v>
      </c>
      <c r="F49" s="44">
        <v>248929.47743999999</v>
      </c>
      <c r="G49" s="66">
        <v>0.84348599999999996</v>
      </c>
      <c r="H49" s="43">
        <v>4657</v>
      </c>
      <c r="I49" s="44">
        <v>244712.98003000001</v>
      </c>
      <c r="J49" s="74">
        <v>0.77152699999999996</v>
      </c>
      <c r="K49" s="44">
        <v>6358</v>
      </c>
      <c r="L49" s="44">
        <v>252017.90594500001</v>
      </c>
      <c r="M49" s="66">
        <v>0.89619400000000005</v>
      </c>
      <c r="N49" s="43">
        <v>0</v>
      </c>
      <c r="O49" s="44">
        <v>0</v>
      </c>
      <c r="P49" s="74">
        <v>0</v>
      </c>
    </row>
    <row r="50" spans="1:16" s="3" customFormat="1" ht="15" customHeight="1" x14ac:dyDescent="0.2">
      <c r="A50" s="111"/>
      <c r="B50" s="114"/>
      <c r="C50" s="84" t="s">
        <v>52</v>
      </c>
      <c r="D50" s="35">
        <v>6732</v>
      </c>
      <c r="E50" s="55">
        <v>5.9723999999999999E-2</v>
      </c>
      <c r="F50" s="35">
        <v>262544.77451000002</v>
      </c>
      <c r="G50" s="68">
        <v>0.97860999999999998</v>
      </c>
      <c r="H50" s="43">
        <v>2770</v>
      </c>
      <c r="I50" s="44">
        <v>250322.571841</v>
      </c>
      <c r="J50" s="74">
        <v>0.81516200000000005</v>
      </c>
      <c r="K50" s="35">
        <v>3962</v>
      </c>
      <c r="L50" s="35">
        <v>271089.827865</v>
      </c>
      <c r="M50" s="68">
        <v>1.0928819999999999</v>
      </c>
      <c r="N50" s="43">
        <v>0</v>
      </c>
      <c r="O50" s="44">
        <v>0</v>
      </c>
      <c r="P50" s="74">
        <v>0</v>
      </c>
    </row>
    <row r="51" spans="1:16" ht="15" customHeight="1" x14ac:dyDescent="0.2">
      <c r="A51" s="111"/>
      <c r="B51" s="114"/>
      <c r="C51" s="84" t="s">
        <v>53</v>
      </c>
      <c r="D51" s="44">
        <v>4256</v>
      </c>
      <c r="E51" s="53">
        <v>4.3131999999999997E-2</v>
      </c>
      <c r="F51" s="44">
        <v>259496.90930500001</v>
      </c>
      <c r="G51" s="66">
        <v>0.92951099999999998</v>
      </c>
      <c r="H51" s="43">
        <v>1672</v>
      </c>
      <c r="I51" s="44">
        <v>243819.97906700001</v>
      </c>
      <c r="J51" s="74">
        <v>0.68899500000000002</v>
      </c>
      <c r="K51" s="44">
        <v>2584</v>
      </c>
      <c r="L51" s="44">
        <v>269640.80534100003</v>
      </c>
      <c r="M51" s="66">
        <v>1.0851390000000001</v>
      </c>
      <c r="N51" s="43">
        <v>0</v>
      </c>
      <c r="O51" s="44">
        <v>0</v>
      </c>
      <c r="P51" s="74">
        <v>0</v>
      </c>
    </row>
    <row r="52" spans="1:16" ht="15" customHeight="1" x14ac:dyDescent="0.2">
      <c r="A52" s="111"/>
      <c r="B52" s="114"/>
      <c r="C52" s="84" t="s">
        <v>54</v>
      </c>
      <c r="D52" s="44">
        <v>1722</v>
      </c>
      <c r="E52" s="53">
        <v>2.2452E-2</v>
      </c>
      <c r="F52" s="44">
        <v>275629.017422</v>
      </c>
      <c r="G52" s="66">
        <v>0.78339099999999995</v>
      </c>
      <c r="H52" s="43">
        <v>640</v>
      </c>
      <c r="I52" s="44">
        <v>249388.42031300001</v>
      </c>
      <c r="J52" s="74">
        <v>0.44531300000000001</v>
      </c>
      <c r="K52" s="44">
        <v>1082</v>
      </c>
      <c r="L52" s="44">
        <v>291150.25785599998</v>
      </c>
      <c r="M52" s="66">
        <v>0.98336400000000002</v>
      </c>
      <c r="N52" s="43">
        <v>0</v>
      </c>
      <c r="O52" s="44">
        <v>0</v>
      </c>
      <c r="P52" s="74">
        <v>0</v>
      </c>
    </row>
    <row r="53" spans="1:16" ht="15" customHeight="1" x14ac:dyDescent="0.2">
      <c r="A53" s="111"/>
      <c r="B53" s="114"/>
      <c r="C53" s="84" t="s">
        <v>55</v>
      </c>
      <c r="D53" s="44">
        <v>813</v>
      </c>
      <c r="E53" s="53">
        <v>1.2617E-2</v>
      </c>
      <c r="F53" s="44">
        <v>290901.323493</v>
      </c>
      <c r="G53" s="66">
        <v>0.56580600000000003</v>
      </c>
      <c r="H53" s="43">
        <v>322</v>
      </c>
      <c r="I53" s="44">
        <v>257647.18633500001</v>
      </c>
      <c r="J53" s="74">
        <v>0.23602500000000001</v>
      </c>
      <c r="K53" s="44">
        <v>491</v>
      </c>
      <c r="L53" s="44">
        <v>312709.53564199997</v>
      </c>
      <c r="M53" s="66">
        <v>0.78207700000000002</v>
      </c>
      <c r="N53" s="43">
        <v>0</v>
      </c>
      <c r="O53" s="44">
        <v>0</v>
      </c>
      <c r="P53" s="74">
        <v>0</v>
      </c>
    </row>
    <row r="54" spans="1:16" s="3" customFormat="1" ht="15" customHeight="1" x14ac:dyDescent="0.2">
      <c r="A54" s="111"/>
      <c r="B54" s="114"/>
      <c r="C54" s="84" t="s">
        <v>56</v>
      </c>
      <c r="D54" s="35">
        <v>253</v>
      </c>
      <c r="E54" s="55">
        <v>1.9469999999999999E-3</v>
      </c>
      <c r="F54" s="35">
        <v>354350.33992100001</v>
      </c>
      <c r="G54" s="68">
        <v>0.50592899999999996</v>
      </c>
      <c r="H54" s="43">
        <v>89</v>
      </c>
      <c r="I54" s="44">
        <v>318364.69662900001</v>
      </c>
      <c r="J54" s="74">
        <v>0.17977499999999999</v>
      </c>
      <c r="K54" s="35">
        <v>164</v>
      </c>
      <c r="L54" s="35">
        <v>373879.13414600003</v>
      </c>
      <c r="M54" s="68">
        <v>0.68292699999999995</v>
      </c>
      <c r="N54" s="43">
        <v>0</v>
      </c>
      <c r="O54" s="44">
        <v>0</v>
      </c>
      <c r="P54" s="74">
        <v>0</v>
      </c>
    </row>
    <row r="55" spans="1:16" s="3" customFormat="1" ht="15" customHeight="1" x14ac:dyDescent="0.2">
      <c r="A55" s="112"/>
      <c r="B55" s="115"/>
      <c r="C55" s="85" t="s">
        <v>9</v>
      </c>
      <c r="D55" s="46">
        <v>58932</v>
      </c>
      <c r="E55" s="54">
        <v>6.0568999999999998E-2</v>
      </c>
      <c r="F55" s="46">
        <v>225589.84762099999</v>
      </c>
      <c r="G55" s="67">
        <v>0.60396700000000003</v>
      </c>
      <c r="H55" s="87">
        <v>24601</v>
      </c>
      <c r="I55" s="46">
        <v>220947.43530799999</v>
      </c>
      <c r="J55" s="75">
        <v>0.53871800000000003</v>
      </c>
      <c r="K55" s="46">
        <v>34331</v>
      </c>
      <c r="L55" s="46">
        <v>228916.51988000001</v>
      </c>
      <c r="M55" s="67">
        <v>0.65072399999999997</v>
      </c>
      <c r="N55" s="87">
        <v>0</v>
      </c>
      <c r="O55" s="46">
        <v>0</v>
      </c>
      <c r="P55" s="75">
        <v>0</v>
      </c>
    </row>
    <row r="56" spans="1:16" ht="15" customHeight="1" x14ac:dyDescent="0.2">
      <c r="A56" s="110">
        <v>5</v>
      </c>
      <c r="B56" s="113" t="s">
        <v>60</v>
      </c>
      <c r="C56" s="84" t="s">
        <v>46</v>
      </c>
      <c r="D56" s="44">
        <v>1057</v>
      </c>
      <c r="E56" s="53">
        <v>1</v>
      </c>
      <c r="F56" s="44">
        <v>64692.384105999998</v>
      </c>
      <c r="G56" s="66">
        <v>8.2308000000000006E-2</v>
      </c>
      <c r="H56" s="43">
        <v>488</v>
      </c>
      <c r="I56" s="44">
        <v>65521.311475000002</v>
      </c>
      <c r="J56" s="74">
        <v>8.8114999999999999E-2</v>
      </c>
      <c r="K56" s="44">
        <v>569</v>
      </c>
      <c r="L56" s="44">
        <v>63981.458699000003</v>
      </c>
      <c r="M56" s="66">
        <v>7.7328999999999995E-2</v>
      </c>
      <c r="N56" s="43">
        <v>0</v>
      </c>
      <c r="O56" s="44">
        <v>0</v>
      </c>
      <c r="P56" s="74">
        <v>0</v>
      </c>
    </row>
    <row r="57" spans="1:16" ht="15" customHeight="1" x14ac:dyDescent="0.2">
      <c r="A57" s="111"/>
      <c r="B57" s="114"/>
      <c r="C57" s="84" t="s">
        <v>47</v>
      </c>
      <c r="D57" s="44">
        <v>7635</v>
      </c>
      <c r="E57" s="53">
        <v>1</v>
      </c>
      <c r="F57" s="44">
        <v>134328.24767499999</v>
      </c>
      <c r="G57" s="66">
        <v>8.6836999999999998E-2</v>
      </c>
      <c r="H57" s="43">
        <v>3349</v>
      </c>
      <c r="I57" s="44">
        <v>137925.93729500001</v>
      </c>
      <c r="J57" s="74">
        <v>0.104509</v>
      </c>
      <c r="K57" s="44">
        <v>4286</v>
      </c>
      <c r="L57" s="44">
        <v>131517.080495</v>
      </c>
      <c r="M57" s="66">
        <v>7.3027999999999996E-2</v>
      </c>
      <c r="N57" s="43">
        <v>0</v>
      </c>
      <c r="O57" s="44">
        <v>0</v>
      </c>
      <c r="P57" s="74">
        <v>0</v>
      </c>
    </row>
    <row r="58" spans="1:16" ht="15" customHeight="1" x14ac:dyDescent="0.2">
      <c r="A58" s="111"/>
      <c r="B58" s="114"/>
      <c r="C58" s="84" t="s">
        <v>48</v>
      </c>
      <c r="D58" s="44">
        <v>61866</v>
      </c>
      <c r="E58" s="53">
        <v>1</v>
      </c>
      <c r="F58" s="44">
        <v>161363.43353400001</v>
      </c>
      <c r="G58" s="66">
        <v>9.0227000000000002E-2</v>
      </c>
      <c r="H58" s="43">
        <v>28975</v>
      </c>
      <c r="I58" s="44">
        <v>164935.80203600001</v>
      </c>
      <c r="J58" s="74">
        <v>0.107575</v>
      </c>
      <c r="K58" s="44">
        <v>32891</v>
      </c>
      <c r="L58" s="44">
        <v>158216.390958</v>
      </c>
      <c r="M58" s="66">
        <v>7.4944999999999998E-2</v>
      </c>
      <c r="N58" s="43">
        <v>0</v>
      </c>
      <c r="O58" s="44">
        <v>0</v>
      </c>
      <c r="P58" s="74">
        <v>0</v>
      </c>
    </row>
    <row r="59" spans="1:16" ht="15" customHeight="1" x14ac:dyDescent="0.2">
      <c r="A59" s="111"/>
      <c r="B59" s="114"/>
      <c r="C59" s="84" t="s">
        <v>49</v>
      </c>
      <c r="D59" s="44">
        <v>127572</v>
      </c>
      <c r="E59" s="53">
        <v>1</v>
      </c>
      <c r="F59" s="44">
        <v>191582.495971</v>
      </c>
      <c r="G59" s="66">
        <v>0.25807400000000003</v>
      </c>
      <c r="H59" s="43">
        <v>59036</v>
      </c>
      <c r="I59" s="44">
        <v>198398.14943399999</v>
      </c>
      <c r="J59" s="74">
        <v>0.326428</v>
      </c>
      <c r="K59" s="44">
        <v>68536</v>
      </c>
      <c r="L59" s="44">
        <v>185711.58261400001</v>
      </c>
      <c r="M59" s="66">
        <v>0.19919500000000001</v>
      </c>
      <c r="N59" s="43">
        <v>0</v>
      </c>
      <c r="O59" s="44">
        <v>0</v>
      </c>
      <c r="P59" s="74">
        <v>0</v>
      </c>
    </row>
    <row r="60" spans="1:16" ht="15" customHeight="1" x14ac:dyDescent="0.2">
      <c r="A60" s="111"/>
      <c r="B60" s="114"/>
      <c r="C60" s="84" t="s">
        <v>50</v>
      </c>
      <c r="D60" s="44">
        <v>156556</v>
      </c>
      <c r="E60" s="53">
        <v>1</v>
      </c>
      <c r="F60" s="44">
        <v>227934.33990399999</v>
      </c>
      <c r="G60" s="66">
        <v>0.50905699999999998</v>
      </c>
      <c r="H60" s="43">
        <v>70315</v>
      </c>
      <c r="I60" s="44">
        <v>239693.597156</v>
      </c>
      <c r="J60" s="74">
        <v>0.60533300000000001</v>
      </c>
      <c r="K60" s="44">
        <v>86241</v>
      </c>
      <c r="L60" s="44">
        <v>218346.647581</v>
      </c>
      <c r="M60" s="66">
        <v>0.43056100000000003</v>
      </c>
      <c r="N60" s="43">
        <v>0</v>
      </c>
      <c r="O60" s="44">
        <v>0</v>
      </c>
      <c r="P60" s="74">
        <v>0</v>
      </c>
    </row>
    <row r="61" spans="1:16" ht="15" customHeight="1" x14ac:dyDescent="0.2">
      <c r="A61" s="111"/>
      <c r="B61" s="114"/>
      <c r="C61" s="84" t="s">
        <v>51</v>
      </c>
      <c r="D61" s="44">
        <v>135792</v>
      </c>
      <c r="E61" s="53">
        <v>1</v>
      </c>
      <c r="F61" s="44">
        <v>260478.19501900001</v>
      </c>
      <c r="G61" s="66">
        <v>0.77000100000000005</v>
      </c>
      <c r="H61" s="43">
        <v>58808</v>
      </c>
      <c r="I61" s="44">
        <v>264512.44351100002</v>
      </c>
      <c r="J61" s="74">
        <v>0.73940600000000001</v>
      </c>
      <c r="K61" s="44">
        <v>76984</v>
      </c>
      <c r="L61" s="44">
        <v>257396.43666199999</v>
      </c>
      <c r="M61" s="66">
        <v>0.79337299999999999</v>
      </c>
      <c r="N61" s="43">
        <v>0</v>
      </c>
      <c r="O61" s="44">
        <v>0</v>
      </c>
      <c r="P61" s="74">
        <v>0</v>
      </c>
    </row>
    <row r="62" spans="1:16" s="3" customFormat="1" ht="15" customHeight="1" x14ac:dyDescent="0.2">
      <c r="A62" s="111"/>
      <c r="B62" s="114"/>
      <c r="C62" s="84" t="s">
        <v>52</v>
      </c>
      <c r="D62" s="35">
        <v>112718</v>
      </c>
      <c r="E62" s="55">
        <v>1</v>
      </c>
      <c r="F62" s="35">
        <v>277365.30520399997</v>
      </c>
      <c r="G62" s="68">
        <v>0.94596199999999997</v>
      </c>
      <c r="H62" s="43">
        <v>48433</v>
      </c>
      <c r="I62" s="44">
        <v>265526.45464900002</v>
      </c>
      <c r="J62" s="74">
        <v>0.76181500000000002</v>
      </c>
      <c r="K62" s="35">
        <v>64285</v>
      </c>
      <c r="L62" s="35">
        <v>286284.82062700001</v>
      </c>
      <c r="M62" s="68">
        <v>1.0847009999999999</v>
      </c>
      <c r="N62" s="43">
        <v>0</v>
      </c>
      <c r="O62" s="44">
        <v>0</v>
      </c>
      <c r="P62" s="74">
        <v>0</v>
      </c>
    </row>
    <row r="63" spans="1:16" ht="15" customHeight="1" x14ac:dyDescent="0.2">
      <c r="A63" s="111"/>
      <c r="B63" s="114"/>
      <c r="C63" s="84" t="s">
        <v>53</v>
      </c>
      <c r="D63" s="44">
        <v>98674</v>
      </c>
      <c r="E63" s="53">
        <v>1</v>
      </c>
      <c r="F63" s="44">
        <v>283647.63182800001</v>
      </c>
      <c r="G63" s="66">
        <v>0.99631099999999995</v>
      </c>
      <c r="H63" s="43">
        <v>42278</v>
      </c>
      <c r="I63" s="44">
        <v>260800.37565599999</v>
      </c>
      <c r="J63" s="74">
        <v>0.716306</v>
      </c>
      <c r="K63" s="44">
        <v>56396</v>
      </c>
      <c r="L63" s="44">
        <v>300775.37663999997</v>
      </c>
      <c r="M63" s="66">
        <v>1.2062200000000001</v>
      </c>
      <c r="N63" s="43">
        <v>0</v>
      </c>
      <c r="O63" s="44">
        <v>0</v>
      </c>
      <c r="P63" s="74">
        <v>0</v>
      </c>
    </row>
    <row r="64" spans="1:16" ht="15" customHeight="1" x14ac:dyDescent="0.2">
      <c r="A64" s="111"/>
      <c r="B64" s="114"/>
      <c r="C64" s="84" t="s">
        <v>54</v>
      </c>
      <c r="D64" s="44">
        <v>76698</v>
      </c>
      <c r="E64" s="53">
        <v>1</v>
      </c>
      <c r="F64" s="44">
        <v>279844.88225199998</v>
      </c>
      <c r="G64" s="66">
        <v>0.87701099999999999</v>
      </c>
      <c r="H64" s="43">
        <v>31972</v>
      </c>
      <c r="I64" s="44">
        <v>244644.73320399999</v>
      </c>
      <c r="J64" s="74">
        <v>0.52233200000000002</v>
      </c>
      <c r="K64" s="44">
        <v>44726</v>
      </c>
      <c r="L64" s="44">
        <v>305007.40886700002</v>
      </c>
      <c r="M64" s="66">
        <v>1.1305499999999999</v>
      </c>
      <c r="N64" s="43">
        <v>0</v>
      </c>
      <c r="O64" s="44">
        <v>0</v>
      </c>
      <c r="P64" s="74">
        <v>0</v>
      </c>
    </row>
    <row r="65" spans="1:16" ht="15" customHeight="1" x14ac:dyDescent="0.2">
      <c r="A65" s="111"/>
      <c r="B65" s="114"/>
      <c r="C65" s="84" t="s">
        <v>55</v>
      </c>
      <c r="D65" s="44">
        <v>64436</v>
      </c>
      <c r="E65" s="53">
        <v>1</v>
      </c>
      <c r="F65" s="44">
        <v>281637.991759</v>
      </c>
      <c r="G65" s="66">
        <v>0.67411100000000002</v>
      </c>
      <c r="H65" s="43">
        <v>25822</v>
      </c>
      <c r="I65" s="44">
        <v>243692.60804699999</v>
      </c>
      <c r="J65" s="74">
        <v>0.31124600000000002</v>
      </c>
      <c r="K65" s="44">
        <v>38614</v>
      </c>
      <c r="L65" s="44">
        <v>307012.87388000003</v>
      </c>
      <c r="M65" s="66">
        <v>0.91676599999999997</v>
      </c>
      <c r="N65" s="43">
        <v>0</v>
      </c>
      <c r="O65" s="44">
        <v>0</v>
      </c>
      <c r="P65" s="74">
        <v>0</v>
      </c>
    </row>
    <row r="66" spans="1:16" s="3" customFormat="1" ht="15" customHeight="1" x14ac:dyDescent="0.2">
      <c r="A66" s="111"/>
      <c r="B66" s="114"/>
      <c r="C66" s="84" t="s">
        <v>56</v>
      </c>
      <c r="D66" s="35">
        <v>129968</v>
      </c>
      <c r="E66" s="55">
        <v>1</v>
      </c>
      <c r="F66" s="35">
        <v>278736.42832900002</v>
      </c>
      <c r="G66" s="68">
        <v>0.386934</v>
      </c>
      <c r="H66" s="43">
        <v>58281</v>
      </c>
      <c r="I66" s="44">
        <v>226947.349411</v>
      </c>
      <c r="J66" s="74">
        <v>9.8849000000000006E-2</v>
      </c>
      <c r="K66" s="35">
        <v>71687</v>
      </c>
      <c r="L66" s="35">
        <v>320840.56587699999</v>
      </c>
      <c r="M66" s="68">
        <v>0.62114499999999995</v>
      </c>
      <c r="N66" s="43">
        <v>0</v>
      </c>
      <c r="O66" s="44">
        <v>0</v>
      </c>
      <c r="P66" s="74">
        <v>0</v>
      </c>
    </row>
    <row r="67" spans="1:16" s="3" customFormat="1" ht="15" customHeight="1" x14ac:dyDescent="0.2">
      <c r="A67" s="112"/>
      <c r="B67" s="115"/>
      <c r="C67" s="85" t="s">
        <v>9</v>
      </c>
      <c r="D67" s="46">
        <v>972972</v>
      </c>
      <c r="E67" s="54">
        <v>1</v>
      </c>
      <c r="F67" s="46">
        <v>248376.60834999999</v>
      </c>
      <c r="G67" s="67">
        <v>0.60581300000000005</v>
      </c>
      <c r="H67" s="87">
        <v>427757</v>
      </c>
      <c r="I67" s="46">
        <v>235232.926419</v>
      </c>
      <c r="J67" s="75">
        <v>0.482767</v>
      </c>
      <c r="K67" s="46">
        <v>545215</v>
      </c>
      <c r="L67" s="46">
        <v>258688.69065199999</v>
      </c>
      <c r="M67" s="67">
        <v>0.70235000000000003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00" priority="30" operator="notEqual">
      <formula>H8+K8+N8</formula>
    </cfRule>
  </conditionalFormatting>
  <conditionalFormatting sqref="D20:D30">
    <cfRule type="cellIs" dxfId="99" priority="29" operator="notEqual">
      <formula>H20+K20+N20</formula>
    </cfRule>
  </conditionalFormatting>
  <conditionalFormatting sqref="D32:D42">
    <cfRule type="cellIs" dxfId="98" priority="28" operator="notEqual">
      <formula>H32+K32+N32</formula>
    </cfRule>
  </conditionalFormatting>
  <conditionalFormatting sqref="D44:D54">
    <cfRule type="cellIs" dxfId="97" priority="27" operator="notEqual">
      <formula>H44+K44+N44</formula>
    </cfRule>
  </conditionalFormatting>
  <conditionalFormatting sqref="D56:D66">
    <cfRule type="cellIs" dxfId="96" priority="26" operator="notEqual">
      <formula>H56+K56+N56</formula>
    </cfRule>
  </conditionalFormatting>
  <conditionalFormatting sqref="D19">
    <cfRule type="cellIs" dxfId="95" priority="25" operator="notEqual">
      <formula>SUM(D8:D18)</formula>
    </cfRule>
  </conditionalFormatting>
  <conditionalFormatting sqref="D31">
    <cfRule type="cellIs" dxfId="94" priority="24" operator="notEqual">
      <formula>H31+K31+N31</formula>
    </cfRule>
  </conditionalFormatting>
  <conditionalFormatting sqref="D31">
    <cfRule type="cellIs" dxfId="93" priority="23" operator="notEqual">
      <formula>SUM(D20:D30)</formula>
    </cfRule>
  </conditionalFormatting>
  <conditionalFormatting sqref="D43">
    <cfRule type="cellIs" dxfId="92" priority="22" operator="notEqual">
      <formula>H43+K43+N43</formula>
    </cfRule>
  </conditionalFormatting>
  <conditionalFormatting sqref="D43">
    <cfRule type="cellIs" dxfId="91" priority="21" operator="notEqual">
      <formula>SUM(D32:D42)</formula>
    </cfRule>
  </conditionalFormatting>
  <conditionalFormatting sqref="D55">
    <cfRule type="cellIs" dxfId="90" priority="20" operator="notEqual">
      <formula>H55+K55+N55</formula>
    </cfRule>
  </conditionalFormatting>
  <conditionalFormatting sqref="D55">
    <cfRule type="cellIs" dxfId="89" priority="19" operator="notEqual">
      <formula>SUM(D44:D54)</formula>
    </cfRule>
  </conditionalFormatting>
  <conditionalFormatting sqref="D67">
    <cfRule type="cellIs" dxfId="88" priority="18" operator="notEqual">
      <formula>H67+K67+N67</formula>
    </cfRule>
  </conditionalFormatting>
  <conditionalFormatting sqref="D67">
    <cfRule type="cellIs" dxfId="87" priority="17" operator="notEqual">
      <formula>SUM(D56:D66)</formula>
    </cfRule>
  </conditionalFormatting>
  <conditionalFormatting sqref="H19">
    <cfRule type="cellIs" dxfId="86" priority="16" operator="notEqual">
      <formula>SUM(H8:H18)</formula>
    </cfRule>
  </conditionalFormatting>
  <conditionalFormatting sqref="K19">
    <cfRule type="cellIs" dxfId="85" priority="15" operator="notEqual">
      <formula>SUM(K8:K18)</formula>
    </cfRule>
  </conditionalFormatting>
  <conditionalFormatting sqref="N19">
    <cfRule type="cellIs" dxfId="84" priority="14" operator="notEqual">
      <formula>SUM(N8:N18)</formula>
    </cfRule>
  </conditionalFormatting>
  <conditionalFormatting sqref="H31">
    <cfRule type="cellIs" dxfId="83" priority="13" operator="notEqual">
      <formula>SUM(H20:H30)</formula>
    </cfRule>
  </conditionalFormatting>
  <conditionalFormatting sqref="K31">
    <cfRule type="cellIs" dxfId="82" priority="12" operator="notEqual">
      <formula>SUM(K20:K30)</formula>
    </cfRule>
  </conditionalFormatting>
  <conditionalFormatting sqref="N31">
    <cfRule type="cellIs" dxfId="81" priority="11" operator="notEqual">
      <formula>SUM(N20:N30)</formula>
    </cfRule>
  </conditionalFormatting>
  <conditionalFormatting sqref="H43">
    <cfRule type="cellIs" dxfId="80" priority="10" operator="notEqual">
      <formula>SUM(H32:H42)</formula>
    </cfRule>
  </conditionalFormatting>
  <conditionalFormatting sqref="K43">
    <cfRule type="cellIs" dxfId="79" priority="9" operator="notEqual">
      <formula>SUM(K32:K42)</formula>
    </cfRule>
  </conditionalFormatting>
  <conditionalFormatting sqref="N43">
    <cfRule type="cellIs" dxfId="78" priority="8" operator="notEqual">
      <formula>SUM(N32:N42)</formula>
    </cfRule>
  </conditionalFormatting>
  <conditionalFormatting sqref="H55">
    <cfRule type="cellIs" dxfId="77" priority="7" operator="notEqual">
      <formula>SUM(H44:H54)</formula>
    </cfRule>
  </conditionalFormatting>
  <conditionalFormatting sqref="K55">
    <cfRule type="cellIs" dxfId="76" priority="6" operator="notEqual">
      <formula>SUM(K44:K54)</formula>
    </cfRule>
  </conditionalFormatting>
  <conditionalFormatting sqref="N55">
    <cfRule type="cellIs" dxfId="75" priority="5" operator="notEqual">
      <formula>SUM(N44:N54)</formula>
    </cfRule>
  </conditionalFormatting>
  <conditionalFormatting sqref="H67">
    <cfRule type="cellIs" dxfId="74" priority="4" operator="notEqual">
      <formula>SUM(H56:H66)</formula>
    </cfRule>
  </conditionalFormatting>
  <conditionalFormatting sqref="K67">
    <cfRule type="cellIs" dxfId="73" priority="3" operator="notEqual">
      <formula>SUM(K56:K66)</formula>
    </cfRule>
  </conditionalFormatting>
  <conditionalFormatting sqref="N67">
    <cfRule type="cellIs" dxfId="72" priority="2" operator="notEqual">
      <formula>SUM(N56:N66)</formula>
    </cfRule>
  </conditionalFormatting>
  <conditionalFormatting sqref="D32:D43">
    <cfRule type="cellIs" dxfId="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M34"/>
  <sheetViews>
    <sheetView workbookViewId="0"/>
  </sheetViews>
  <sheetFormatPr baseColWidth="10" defaultColWidth="15.6640625" defaultRowHeight="11.25" x14ac:dyDescent="0.2"/>
  <cols>
    <col min="1" max="1" width="6.6640625" style="6" customWidth="1"/>
    <col min="2" max="2" width="35.83203125" style="6"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5" customFormat="1" ht="16.149999999999999" customHeight="1" x14ac:dyDescent="0.2">
      <c r="C5" s="99"/>
      <c r="D5" s="99"/>
      <c r="E5" s="99"/>
      <c r="F5" s="99"/>
      <c r="G5" s="99"/>
      <c r="H5" s="99"/>
      <c r="I5" s="99"/>
    </row>
    <row r="6" spans="1:9" ht="15" x14ac:dyDescent="0.2">
      <c r="C6" s="109" t="str">
        <f>CONCATENATE(Indice!D6," ",Indice!E6)</f>
        <v>DICIEMBRE 2024 Y DICIEMBRE 2025</v>
      </c>
      <c r="D6" s="109"/>
      <c r="E6" s="109"/>
      <c r="F6" s="109"/>
      <c r="G6" s="109"/>
      <c r="H6" s="109"/>
      <c r="I6" s="109"/>
    </row>
    <row r="7" spans="1:9" ht="20.25" x14ac:dyDescent="0.2">
      <c r="A7" s="98"/>
      <c r="B7" s="98"/>
      <c r="C7" s="98"/>
      <c r="D7" s="98"/>
      <c r="E7" s="98"/>
    </row>
    <row r="8" spans="1:9" s="5" customFormat="1" ht="18" x14ac:dyDescent="0.2">
      <c r="B8" s="16" t="s">
        <v>4</v>
      </c>
      <c r="C8" s="12"/>
    </row>
    <row r="9" spans="1:9" x14ac:dyDescent="0.2">
      <c r="B9" s="7"/>
      <c r="C9" s="7"/>
    </row>
    <row r="10" spans="1:9" s="14" customFormat="1" ht="20.45" customHeight="1" thickBot="1" x14ac:dyDescent="0.25">
      <c r="B10" s="25" t="s">
        <v>5</v>
      </c>
      <c r="C10" s="101" t="s">
        <v>6</v>
      </c>
      <c r="D10" s="102"/>
      <c r="E10" s="102"/>
      <c r="F10" s="102"/>
      <c r="G10" s="102"/>
      <c r="H10" s="102"/>
    </row>
    <row r="11" spans="1:9" s="14" customFormat="1" ht="7.15" customHeight="1" thickTop="1" x14ac:dyDescent="0.2">
      <c r="B11" s="18"/>
      <c r="C11" s="29"/>
      <c r="D11" s="18"/>
      <c r="E11" s="18"/>
      <c r="F11" s="30"/>
      <c r="G11" s="30"/>
      <c r="H11" s="30"/>
    </row>
    <row r="12" spans="1:9" s="14" customFormat="1" ht="88.15" customHeight="1" x14ac:dyDescent="0.2">
      <c r="B12" s="31">
        <v>1</v>
      </c>
      <c r="C12" s="105" t="s">
        <v>79</v>
      </c>
      <c r="D12" s="106"/>
      <c r="E12" s="106"/>
      <c r="F12" s="106"/>
      <c r="G12" s="106"/>
      <c r="H12" s="106"/>
    </row>
    <row r="13" spans="1:9" s="14" customFormat="1" ht="88.15" customHeight="1" x14ac:dyDescent="0.2">
      <c r="B13" s="32">
        <v>2</v>
      </c>
      <c r="C13" s="103" t="s">
        <v>80</v>
      </c>
      <c r="D13" s="104"/>
      <c r="E13" s="104"/>
      <c r="F13" s="104"/>
      <c r="G13" s="104"/>
      <c r="H13" s="104"/>
    </row>
    <row r="14" spans="1:9" s="14" customFormat="1" ht="46.15" customHeight="1" x14ac:dyDescent="0.2">
      <c r="B14" s="32">
        <v>3</v>
      </c>
      <c r="C14" s="103" t="s">
        <v>32</v>
      </c>
      <c r="D14" s="104"/>
      <c r="E14" s="104"/>
      <c r="F14" s="104"/>
      <c r="G14" s="104"/>
      <c r="H14" s="104"/>
    </row>
    <row r="15" spans="1:9" s="14" customFormat="1" ht="75.599999999999994" customHeight="1" x14ac:dyDescent="0.2">
      <c r="B15" s="32">
        <v>4</v>
      </c>
      <c r="C15" s="103" t="s">
        <v>81</v>
      </c>
      <c r="D15" s="104"/>
      <c r="E15" s="104"/>
      <c r="F15" s="104"/>
      <c r="G15" s="104"/>
      <c r="H15" s="104"/>
    </row>
    <row r="16" spans="1:9" s="14" customFormat="1" ht="46.9" customHeight="1" x14ac:dyDescent="0.2">
      <c r="B16" s="32">
        <v>5</v>
      </c>
      <c r="C16" s="103" t="s">
        <v>102</v>
      </c>
      <c r="D16" s="104"/>
      <c r="E16" s="104"/>
      <c r="F16" s="104"/>
      <c r="G16" s="104"/>
      <c r="H16" s="104"/>
    </row>
    <row r="17" spans="2:9" s="14" customFormat="1" ht="46.15" customHeight="1" x14ac:dyDescent="0.2">
      <c r="B17" s="32">
        <v>6</v>
      </c>
      <c r="C17" s="107" t="s">
        <v>10</v>
      </c>
      <c r="D17" s="108"/>
      <c r="E17" s="108"/>
      <c r="F17" s="108"/>
      <c r="G17" s="108"/>
      <c r="H17" s="108"/>
    </row>
    <row r="18" spans="2:9" s="14" customFormat="1" ht="46.15" customHeight="1" x14ac:dyDescent="0.2">
      <c r="B18" s="32">
        <v>7</v>
      </c>
      <c r="C18" s="103" t="s">
        <v>7</v>
      </c>
      <c r="D18" s="104"/>
      <c r="E18" s="104"/>
      <c r="F18" s="104"/>
      <c r="G18" s="104"/>
      <c r="H18" s="104"/>
    </row>
    <row r="19" spans="2:9" s="14" customFormat="1" ht="46.15" customHeight="1" x14ac:dyDescent="0.2">
      <c r="B19" s="32">
        <v>8</v>
      </c>
      <c r="C19" s="103" t="s">
        <v>8</v>
      </c>
      <c r="D19" s="104"/>
      <c r="E19" s="104"/>
      <c r="F19" s="104"/>
      <c r="G19" s="104"/>
      <c r="H19" s="104"/>
    </row>
    <row r="20" spans="2:9" ht="10.15" customHeight="1" x14ac:dyDescent="0.2">
      <c r="B20" s="13"/>
      <c r="C20" s="17"/>
      <c r="D20" s="17"/>
      <c r="E20" s="17"/>
      <c r="F20" s="17"/>
      <c r="G20" s="17"/>
      <c r="H20" s="17"/>
      <c r="I20" s="33"/>
    </row>
    <row r="22" spans="2:9" s="22" customFormat="1" ht="15" customHeight="1" x14ac:dyDescent="0.2">
      <c r="B22" s="8"/>
      <c r="C22" s="8"/>
      <c r="D22" s="8"/>
      <c r="E22" s="8"/>
      <c r="F22" s="8"/>
      <c r="G22" s="8"/>
    </row>
    <row r="23" spans="2:9" ht="15" customHeight="1" x14ac:dyDescent="0.2">
      <c r="B23" s="8"/>
      <c r="C23" s="8"/>
      <c r="D23" s="8"/>
      <c r="E23" s="8"/>
      <c r="F23" s="8"/>
      <c r="G23" s="8"/>
    </row>
    <row r="24" spans="2:9" ht="15" customHeight="1" x14ac:dyDescent="0.2">
      <c r="B24" s="8"/>
      <c r="C24" s="8"/>
      <c r="D24" s="8"/>
      <c r="E24" s="8"/>
      <c r="F24" s="8"/>
      <c r="G24" s="8"/>
    </row>
    <row r="31" spans="2:9" x14ac:dyDescent="0.2">
      <c r="F31" s="9"/>
      <c r="G31" s="9"/>
    </row>
    <row r="32" spans="2:9" x14ac:dyDescent="0.2">
      <c r="C32" s="10"/>
      <c r="D32" s="10"/>
      <c r="E32" s="10"/>
      <c r="F32" s="10"/>
      <c r="G32" s="9"/>
    </row>
    <row r="33" spans="3:13" x14ac:dyDescent="0.2">
      <c r="C33" s="10"/>
      <c r="D33" s="10"/>
      <c r="E33" s="10"/>
      <c r="F33" s="10"/>
      <c r="G33" s="9"/>
    </row>
    <row r="34" spans="3:13" x14ac:dyDescent="0.2">
      <c r="C34" s="11"/>
      <c r="D34" s="11"/>
      <c r="E34" s="11"/>
      <c r="F34" s="11"/>
      <c r="G34" s="11"/>
      <c r="H34" s="11"/>
      <c r="I34" s="11"/>
      <c r="J34" s="11"/>
      <c r="K34" s="11"/>
      <c r="L34" s="11"/>
      <c r="M34" s="11"/>
    </row>
  </sheetData>
  <mergeCells count="12">
    <mergeCell ref="C4:I5"/>
    <mergeCell ref="C6:I6"/>
    <mergeCell ref="C15:H15"/>
    <mergeCell ref="C16:H16"/>
    <mergeCell ref="C18:H18"/>
    <mergeCell ref="C19:H19"/>
    <mergeCell ref="A7:E7"/>
    <mergeCell ref="C10:H10"/>
    <mergeCell ref="C12:H12"/>
    <mergeCell ref="C13:H13"/>
    <mergeCell ref="C14:H14"/>
    <mergeCell ref="C17:H17"/>
  </mergeCells>
  <printOptions horizontalCentered="1"/>
  <pageMargins left="0.31496062992125984" right="0.31496062992125984" top="0.74803149606299213" bottom="0.74803149606299213" header="0.31496062992125984" footer="0.31496062992125984"/>
  <pageSetup scale="6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77</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0</v>
      </c>
      <c r="E8" s="53">
        <v>0</v>
      </c>
      <c r="F8" s="44">
        <v>0</v>
      </c>
      <c r="G8" s="66">
        <v>0</v>
      </c>
      <c r="H8" s="43">
        <v>0</v>
      </c>
      <c r="I8" s="44">
        <v>0</v>
      </c>
      <c r="J8" s="74">
        <v>0</v>
      </c>
      <c r="K8" s="44">
        <v>0</v>
      </c>
      <c r="L8" s="44">
        <v>0</v>
      </c>
      <c r="M8" s="66">
        <v>0</v>
      </c>
      <c r="N8" s="43">
        <v>0</v>
      </c>
      <c r="O8" s="44">
        <v>0</v>
      </c>
      <c r="P8" s="74">
        <v>0</v>
      </c>
    </row>
    <row r="9" spans="1:16" ht="15" customHeight="1" x14ac:dyDescent="0.2">
      <c r="A9" s="111"/>
      <c r="B9" s="114"/>
      <c r="C9" s="84" t="s">
        <v>47</v>
      </c>
      <c r="D9" s="44">
        <v>0</v>
      </c>
      <c r="E9" s="53">
        <v>0</v>
      </c>
      <c r="F9" s="44">
        <v>0</v>
      </c>
      <c r="G9" s="66">
        <v>0</v>
      </c>
      <c r="H9" s="43">
        <v>0</v>
      </c>
      <c r="I9" s="44">
        <v>0</v>
      </c>
      <c r="J9" s="74">
        <v>0</v>
      </c>
      <c r="K9" s="44">
        <v>0</v>
      </c>
      <c r="L9" s="44">
        <v>0</v>
      </c>
      <c r="M9" s="66">
        <v>0</v>
      </c>
      <c r="N9" s="43">
        <v>0</v>
      </c>
      <c r="O9" s="44">
        <v>0</v>
      </c>
      <c r="P9" s="74">
        <v>0</v>
      </c>
    </row>
    <row r="10" spans="1:16" ht="15" customHeight="1" x14ac:dyDescent="0.2">
      <c r="A10" s="111"/>
      <c r="B10" s="114"/>
      <c r="C10" s="84" t="s">
        <v>48</v>
      </c>
      <c r="D10" s="44">
        <v>0</v>
      </c>
      <c r="E10" s="53">
        <v>0</v>
      </c>
      <c r="F10" s="44">
        <v>0</v>
      </c>
      <c r="G10" s="66">
        <v>0</v>
      </c>
      <c r="H10" s="43">
        <v>0</v>
      </c>
      <c r="I10" s="44">
        <v>0</v>
      </c>
      <c r="J10" s="74">
        <v>0</v>
      </c>
      <c r="K10" s="44">
        <v>0</v>
      </c>
      <c r="L10" s="44">
        <v>0</v>
      </c>
      <c r="M10" s="66">
        <v>0</v>
      </c>
      <c r="N10" s="43">
        <v>0</v>
      </c>
      <c r="O10" s="44">
        <v>0</v>
      </c>
      <c r="P10" s="74">
        <v>0</v>
      </c>
    </row>
    <row r="11" spans="1:16" ht="15" customHeight="1" x14ac:dyDescent="0.2">
      <c r="A11" s="111"/>
      <c r="B11" s="114"/>
      <c r="C11" s="84" t="s">
        <v>49</v>
      </c>
      <c r="D11" s="44">
        <v>0</v>
      </c>
      <c r="E11" s="53">
        <v>0</v>
      </c>
      <c r="F11" s="44">
        <v>0</v>
      </c>
      <c r="G11" s="66">
        <v>0</v>
      </c>
      <c r="H11" s="43">
        <v>0</v>
      </c>
      <c r="I11" s="44">
        <v>0</v>
      </c>
      <c r="J11" s="74">
        <v>0</v>
      </c>
      <c r="K11" s="44">
        <v>0</v>
      </c>
      <c r="L11" s="44">
        <v>0</v>
      </c>
      <c r="M11" s="66">
        <v>0</v>
      </c>
      <c r="N11" s="43">
        <v>0</v>
      </c>
      <c r="O11" s="44">
        <v>0</v>
      </c>
      <c r="P11" s="74">
        <v>0</v>
      </c>
    </row>
    <row r="12" spans="1:16" ht="15" customHeight="1" x14ac:dyDescent="0.2">
      <c r="A12" s="111"/>
      <c r="B12" s="114"/>
      <c r="C12" s="84" t="s">
        <v>50</v>
      </c>
      <c r="D12" s="44">
        <v>0</v>
      </c>
      <c r="E12" s="53">
        <v>0</v>
      </c>
      <c r="F12" s="44">
        <v>0</v>
      </c>
      <c r="G12" s="66">
        <v>0</v>
      </c>
      <c r="H12" s="43">
        <v>0</v>
      </c>
      <c r="I12" s="44">
        <v>0</v>
      </c>
      <c r="J12" s="74">
        <v>0</v>
      </c>
      <c r="K12" s="44">
        <v>0</v>
      </c>
      <c r="L12" s="44">
        <v>0</v>
      </c>
      <c r="M12" s="66">
        <v>0</v>
      </c>
      <c r="N12" s="43">
        <v>0</v>
      </c>
      <c r="O12" s="44">
        <v>0</v>
      </c>
      <c r="P12" s="74">
        <v>0</v>
      </c>
    </row>
    <row r="13" spans="1:16" ht="15" customHeight="1" x14ac:dyDescent="0.2">
      <c r="A13" s="111"/>
      <c r="B13" s="114"/>
      <c r="C13" s="84" t="s">
        <v>51</v>
      </c>
      <c r="D13" s="44">
        <v>0</v>
      </c>
      <c r="E13" s="53">
        <v>0</v>
      </c>
      <c r="F13" s="44">
        <v>0</v>
      </c>
      <c r="G13" s="66">
        <v>0</v>
      </c>
      <c r="H13" s="43">
        <v>0</v>
      </c>
      <c r="I13" s="44">
        <v>0</v>
      </c>
      <c r="J13" s="74">
        <v>0</v>
      </c>
      <c r="K13" s="44">
        <v>0</v>
      </c>
      <c r="L13" s="44">
        <v>0</v>
      </c>
      <c r="M13" s="66">
        <v>0</v>
      </c>
      <c r="N13" s="43">
        <v>0</v>
      </c>
      <c r="O13" s="44">
        <v>0</v>
      </c>
      <c r="P13" s="74">
        <v>0</v>
      </c>
    </row>
    <row r="14" spans="1:16" s="3" customFormat="1" ht="15" customHeight="1" x14ac:dyDescent="0.2">
      <c r="A14" s="111"/>
      <c r="B14" s="114"/>
      <c r="C14" s="84" t="s">
        <v>52</v>
      </c>
      <c r="D14" s="35">
        <v>0</v>
      </c>
      <c r="E14" s="55">
        <v>0</v>
      </c>
      <c r="F14" s="35">
        <v>0</v>
      </c>
      <c r="G14" s="68">
        <v>0</v>
      </c>
      <c r="H14" s="43">
        <v>0</v>
      </c>
      <c r="I14" s="44">
        <v>0</v>
      </c>
      <c r="J14" s="74">
        <v>0</v>
      </c>
      <c r="K14" s="35">
        <v>0</v>
      </c>
      <c r="L14" s="35">
        <v>0</v>
      </c>
      <c r="M14" s="68">
        <v>0</v>
      </c>
      <c r="N14" s="43">
        <v>0</v>
      </c>
      <c r="O14" s="44">
        <v>0</v>
      </c>
      <c r="P14" s="74">
        <v>0</v>
      </c>
    </row>
    <row r="15" spans="1:16" ht="15" customHeight="1" x14ac:dyDescent="0.2">
      <c r="A15" s="111"/>
      <c r="B15" s="114"/>
      <c r="C15" s="84" t="s">
        <v>53</v>
      </c>
      <c r="D15" s="44">
        <v>0</v>
      </c>
      <c r="E15" s="53">
        <v>0</v>
      </c>
      <c r="F15" s="44">
        <v>0</v>
      </c>
      <c r="G15" s="66">
        <v>0</v>
      </c>
      <c r="H15" s="43">
        <v>0</v>
      </c>
      <c r="I15" s="44">
        <v>0</v>
      </c>
      <c r="J15" s="74">
        <v>0</v>
      </c>
      <c r="K15" s="44">
        <v>0</v>
      </c>
      <c r="L15" s="44">
        <v>0</v>
      </c>
      <c r="M15" s="66">
        <v>0</v>
      </c>
      <c r="N15" s="43">
        <v>0</v>
      </c>
      <c r="O15" s="44">
        <v>0</v>
      </c>
      <c r="P15" s="74">
        <v>0</v>
      </c>
    </row>
    <row r="16" spans="1:16" ht="15" customHeight="1" x14ac:dyDescent="0.2">
      <c r="A16" s="111"/>
      <c r="B16" s="114"/>
      <c r="C16" s="84" t="s">
        <v>54</v>
      </c>
      <c r="D16" s="44">
        <v>0</v>
      </c>
      <c r="E16" s="53">
        <v>0</v>
      </c>
      <c r="F16" s="44">
        <v>0</v>
      </c>
      <c r="G16" s="66">
        <v>0</v>
      </c>
      <c r="H16" s="43">
        <v>0</v>
      </c>
      <c r="I16" s="44">
        <v>0</v>
      </c>
      <c r="J16" s="74">
        <v>0</v>
      </c>
      <c r="K16" s="44">
        <v>0</v>
      </c>
      <c r="L16" s="44">
        <v>0</v>
      </c>
      <c r="M16" s="66">
        <v>0</v>
      </c>
      <c r="N16" s="43">
        <v>0</v>
      </c>
      <c r="O16" s="44">
        <v>0</v>
      </c>
      <c r="P16" s="74">
        <v>0</v>
      </c>
    </row>
    <row r="17" spans="1:16" ht="15" customHeight="1" x14ac:dyDescent="0.2">
      <c r="A17" s="111"/>
      <c r="B17" s="114"/>
      <c r="C17" s="84" t="s">
        <v>55</v>
      </c>
      <c r="D17" s="44">
        <v>0</v>
      </c>
      <c r="E17" s="53">
        <v>0</v>
      </c>
      <c r="F17" s="44">
        <v>0</v>
      </c>
      <c r="G17" s="66">
        <v>0</v>
      </c>
      <c r="H17" s="43">
        <v>0</v>
      </c>
      <c r="I17" s="44">
        <v>0</v>
      </c>
      <c r="J17" s="74">
        <v>0</v>
      </c>
      <c r="K17" s="44">
        <v>0</v>
      </c>
      <c r="L17" s="44">
        <v>0</v>
      </c>
      <c r="M17" s="66">
        <v>0</v>
      </c>
      <c r="N17" s="43">
        <v>0</v>
      </c>
      <c r="O17" s="44">
        <v>0</v>
      </c>
      <c r="P17" s="74">
        <v>0</v>
      </c>
    </row>
    <row r="18" spans="1:16" s="3" customFormat="1" ht="15" customHeight="1" x14ac:dyDescent="0.2">
      <c r="A18" s="111"/>
      <c r="B18" s="114"/>
      <c r="C18" s="84" t="s">
        <v>56</v>
      </c>
      <c r="D18" s="35">
        <v>0</v>
      </c>
      <c r="E18" s="55">
        <v>0</v>
      </c>
      <c r="F18" s="35">
        <v>0</v>
      </c>
      <c r="G18" s="68">
        <v>0</v>
      </c>
      <c r="H18" s="43">
        <v>0</v>
      </c>
      <c r="I18" s="44">
        <v>0</v>
      </c>
      <c r="J18" s="74">
        <v>0</v>
      </c>
      <c r="K18" s="35">
        <v>0</v>
      </c>
      <c r="L18" s="35">
        <v>0</v>
      </c>
      <c r="M18" s="68">
        <v>0</v>
      </c>
      <c r="N18" s="43">
        <v>0</v>
      </c>
      <c r="O18" s="44">
        <v>0</v>
      </c>
      <c r="P18" s="74">
        <v>0</v>
      </c>
    </row>
    <row r="19" spans="1:16" s="3" customFormat="1" ht="15" customHeight="1" x14ac:dyDescent="0.2">
      <c r="A19" s="112"/>
      <c r="B19" s="115"/>
      <c r="C19" s="85" t="s">
        <v>9</v>
      </c>
      <c r="D19" s="46">
        <v>0</v>
      </c>
      <c r="E19" s="54">
        <v>0</v>
      </c>
      <c r="F19" s="46">
        <v>0</v>
      </c>
      <c r="G19" s="67">
        <v>0</v>
      </c>
      <c r="H19" s="87">
        <v>0</v>
      </c>
      <c r="I19" s="46">
        <v>0</v>
      </c>
      <c r="J19" s="75">
        <v>0</v>
      </c>
      <c r="K19" s="46">
        <v>0</v>
      </c>
      <c r="L19" s="46">
        <v>0</v>
      </c>
      <c r="M19" s="67">
        <v>0</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0</v>
      </c>
      <c r="E21" s="53">
        <v>0</v>
      </c>
      <c r="F21" s="44">
        <v>0</v>
      </c>
      <c r="G21" s="66">
        <v>0</v>
      </c>
      <c r="H21" s="43">
        <v>0</v>
      </c>
      <c r="I21" s="44">
        <v>0</v>
      </c>
      <c r="J21" s="74">
        <v>0</v>
      </c>
      <c r="K21" s="44">
        <v>0</v>
      </c>
      <c r="L21" s="44">
        <v>0</v>
      </c>
      <c r="M21" s="66">
        <v>0</v>
      </c>
      <c r="N21" s="43">
        <v>0</v>
      </c>
      <c r="O21" s="44">
        <v>0</v>
      </c>
      <c r="P21" s="74">
        <v>0</v>
      </c>
    </row>
    <row r="22" spans="1:16" ht="15" customHeight="1" x14ac:dyDescent="0.2">
      <c r="A22" s="111"/>
      <c r="B22" s="114"/>
      <c r="C22" s="84" t="s">
        <v>48</v>
      </c>
      <c r="D22" s="44">
        <v>0</v>
      </c>
      <c r="E22" s="53">
        <v>0</v>
      </c>
      <c r="F22" s="44">
        <v>0</v>
      </c>
      <c r="G22" s="66">
        <v>0</v>
      </c>
      <c r="H22" s="43">
        <v>0</v>
      </c>
      <c r="I22" s="44">
        <v>0</v>
      </c>
      <c r="J22" s="74">
        <v>0</v>
      </c>
      <c r="K22" s="44">
        <v>0</v>
      </c>
      <c r="L22" s="44">
        <v>0</v>
      </c>
      <c r="M22" s="66">
        <v>0</v>
      </c>
      <c r="N22" s="43">
        <v>0</v>
      </c>
      <c r="O22" s="44">
        <v>0</v>
      </c>
      <c r="P22" s="74">
        <v>0</v>
      </c>
    </row>
    <row r="23" spans="1:16" ht="15" customHeight="1" x14ac:dyDescent="0.2">
      <c r="A23" s="111"/>
      <c r="B23" s="114"/>
      <c r="C23" s="84" t="s">
        <v>49</v>
      </c>
      <c r="D23" s="44">
        <v>0</v>
      </c>
      <c r="E23" s="53">
        <v>0</v>
      </c>
      <c r="F23" s="44">
        <v>0</v>
      </c>
      <c r="G23" s="66">
        <v>0</v>
      </c>
      <c r="H23" s="43">
        <v>0</v>
      </c>
      <c r="I23" s="44">
        <v>0</v>
      </c>
      <c r="J23" s="74">
        <v>0</v>
      </c>
      <c r="K23" s="44">
        <v>0</v>
      </c>
      <c r="L23" s="44">
        <v>0</v>
      </c>
      <c r="M23" s="66">
        <v>0</v>
      </c>
      <c r="N23" s="43">
        <v>0</v>
      </c>
      <c r="O23" s="44">
        <v>0</v>
      </c>
      <c r="P23" s="74">
        <v>0</v>
      </c>
    </row>
    <row r="24" spans="1:16" ht="15" customHeight="1" x14ac:dyDescent="0.2">
      <c r="A24" s="111"/>
      <c r="B24" s="114"/>
      <c r="C24" s="84" t="s">
        <v>50</v>
      </c>
      <c r="D24" s="44">
        <v>0</v>
      </c>
      <c r="E24" s="53">
        <v>0</v>
      </c>
      <c r="F24" s="44">
        <v>0</v>
      </c>
      <c r="G24" s="66">
        <v>0</v>
      </c>
      <c r="H24" s="43">
        <v>0</v>
      </c>
      <c r="I24" s="44">
        <v>0</v>
      </c>
      <c r="J24" s="74">
        <v>0</v>
      </c>
      <c r="K24" s="44">
        <v>0</v>
      </c>
      <c r="L24" s="44">
        <v>0</v>
      </c>
      <c r="M24" s="66">
        <v>0</v>
      </c>
      <c r="N24" s="43">
        <v>0</v>
      </c>
      <c r="O24" s="44">
        <v>0</v>
      </c>
      <c r="P24" s="74">
        <v>0</v>
      </c>
    </row>
    <row r="25" spans="1:16" ht="15" customHeight="1" x14ac:dyDescent="0.2">
      <c r="A25" s="111"/>
      <c r="B25" s="114"/>
      <c r="C25" s="84" t="s">
        <v>51</v>
      </c>
      <c r="D25" s="44">
        <v>0</v>
      </c>
      <c r="E25" s="53">
        <v>0</v>
      </c>
      <c r="F25" s="44">
        <v>0</v>
      </c>
      <c r="G25" s="66">
        <v>0</v>
      </c>
      <c r="H25" s="43">
        <v>0</v>
      </c>
      <c r="I25" s="44">
        <v>0</v>
      </c>
      <c r="J25" s="74">
        <v>0</v>
      </c>
      <c r="K25" s="44">
        <v>0</v>
      </c>
      <c r="L25" s="44">
        <v>0</v>
      </c>
      <c r="M25" s="66">
        <v>0</v>
      </c>
      <c r="N25" s="43">
        <v>0</v>
      </c>
      <c r="O25" s="44">
        <v>0</v>
      </c>
      <c r="P25" s="74">
        <v>0</v>
      </c>
    </row>
    <row r="26" spans="1:16" s="3" customFormat="1" ht="15" customHeight="1" x14ac:dyDescent="0.2">
      <c r="A26" s="111"/>
      <c r="B26" s="114"/>
      <c r="C26" s="84" t="s">
        <v>52</v>
      </c>
      <c r="D26" s="35">
        <v>0</v>
      </c>
      <c r="E26" s="55">
        <v>0</v>
      </c>
      <c r="F26" s="35">
        <v>0</v>
      </c>
      <c r="G26" s="68">
        <v>0</v>
      </c>
      <c r="H26" s="43">
        <v>0</v>
      </c>
      <c r="I26" s="44">
        <v>0</v>
      </c>
      <c r="J26" s="74">
        <v>0</v>
      </c>
      <c r="K26" s="35">
        <v>0</v>
      </c>
      <c r="L26" s="35">
        <v>0</v>
      </c>
      <c r="M26" s="68">
        <v>0</v>
      </c>
      <c r="N26" s="43">
        <v>0</v>
      </c>
      <c r="O26" s="44">
        <v>0</v>
      </c>
      <c r="P26" s="74">
        <v>0</v>
      </c>
    </row>
    <row r="27" spans="1:16" ht="15" customHeight="1" x14ac:dyDescent="0.2">
      <c r="A27" s="111"/>
      <c r="B27" s="114"/>
      <c r="C27" s="84" t="s">
        <v>53</v>
      </c>
      <c r="D27" s="44">
        <v>0</v>
      </c>
      <c r="E27" s="53">
        <v>0</v>
      </c>
      <c r="F27" s="44">
        <v>0</v>
      </c>
      <c r="G27" s="66">
        <v>0</v>
      </c>
      <c r="H27" s="43">
        <v>0</v>
      </c>
      <c r="I27" s="44">
        <v>0</v>
      </c>
      <c r="J27" s="74">
        <v>0</v>
      </c>
      <c r="K27" s="44">
        <v>0</v>
      </c>
      <c r="L27" s="44">
        <v>0</v>
      </c>
      <c r="M27" s="66">
        <v>0</v>
      </c>
      <c r="N27" s="43">
        <v>0</v>
      </c>
      <c r="O27" s="44">
        <v>0</v>
      </c>
      <c r="P27" s="74">
        <v>0</v>
      </c>
    </row>
    <row r="28" spans="1:16" ht="15" customHeight="1" x14ac:dyDescent="0.2">
      <c r="A28" s="111"/>
      <c r="B28" s="114"/>
      <c r="C28" s="84" t="s">
        <v>54</v>
      </c>
      <c r="D28" s="44">
        <v>0</v>
      </c>
      <c r="E28" s="53">
        <v>0</v>
      </c>
      <c r="F28" s="44">
        <v>0</v>
      </c>
      <c r="G28" s="66">
        <v>0</v>
      </c>
      <c r="H28" s="43">
        <v>0</v>
      </c>
      <c r="I28" s="44">
        <v>0</v>
      </c>
      <c r="J28" s="74">
        <v>0</v>
      </c>
      <c r="K28" s="44">
        <v>0</v>
      </c>
      <c r="L28" s="44">
        <v>0</v>
      </c>
      <c r="M28" s="66">
        <v>0</v>
      </c>
      <c r="N28" s="43">
        <v>0</v>
      </c>
      <c r="O28" s="44">
        <v>0</v>
      </c>
      <c r="P28" s="74">
        <v>0</v>
      </c>
    </row>
    <row r="29" spans="1:16" ht="15" customHeight="1" x14ac:dyDescent="0.2">
      <c r="A29" s="111"/>
      <c r="B29" s="114"/>
      <c r="C29" s="84" t="s">
        <v>55</v>
      </c>
      <c r="D29" s="44">
        <v>0</v>
      </c>
      <c r="E29" s="53">
        <v>0</v>
      </c>
      <c r="F29" s="44">
        <v>0</v>
      </c>
      <c r="G29" s="66">
        <v>0</v>
      </c>
      <c r="H29" s="43">
        <v>0</v>
      </c>
      <c r="I29" s="44">
        <v>0</v>
      </c>
      <c r="J29" s="74">
        <v>0</v>
      </c>
      <c r="K29" s="44">
        <v>0</v>
      </c>
      <c r="L29" s="44">
        <v>0</v>
      </c>
      <c r="M29" s="66">
        <v>0</v>
      </c>
      <c r="N29" s="43">
        <v>0</v>
      </c>
      <c r="O29" s="44">
        <v>0</v>
      </c>
      <c r="P29" s="74">
        <v>0</v>
      </c>
    </row>
    <row r="30" spans="1:16" s="3" customFormat="1" ht="15" customHeight="1" x14ac:dyDescent="0.2">
      <c r="A30" s="111"/>
      <c r="B30" s="114"/>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12"/>
      <c r="B31" s="115"/>
      <c r="C31" s="85" t="s">
        <v>9</v>
      </c>
      <c r="D31" s="46">
        <v>0</v>
      </c>
      <c r="E31" s="54">
        <v>0</v>
      </c>
      <c r="F31" s="46">
        <v>0</v>
      </c>
      <c r="G31" s="67">
        <v>0</v>
      </c>
      <c r="H31" s="87">
        <v>0</v>
      </c>
      <c r="I31" s="46">
        <v>0</v>
      </c>
      <c r="J31" s="75">
        <v>0</v>
      </c>
      <c r="K31" s="46">
        <v>0</v>
      </c>
      <c r="L31" s="46">
        <v>0</v>
      </c>
      <c r="M31" s="67">
        <v>0</v>
      </c>
      <c r="N31" s="87">
        <v>0</v>
      </c>
      <c r="O31" s="46">
        <v>0</v>
      </c>
      <c r="P31" s="75">
        <v>0</v>
      </c>
    </row>
    <row r="32" spans="1:16" ht="15" customHeight="1" x14ac:dyDescent="0.2">
      <c r="A32" s="110">
        <v>3</v>
      </c>
      <c r="B32" s="113" t="s">
        <v>58</v>
      </c>
      <c r="C32" s="84" t="s">
        <v>46</v>
      </c>
      <c r="D32" s="44">
        <v>0</v>
      </c>
      <c r="E32" s="44">
        <v>0</v>
      </c>
      <c r="F32" s="44">
        <v>0</v>
      </c>
      <c r="G32" s="66">
        <v>0</v>
      </c>
      <c r="H32" s="43">
        <v>0</v>
      </c>
      <c r="I32" s="44">
        <v>0</v>
      </c>
      <c r="J32" s="74">
        <v>0</v>
      </c>
      <c r="K32" s="44">
        <v>0</v>
      </c>
      <c r="L32" s="44">
        <v>0</v>
      </c>
      <c r="M32" s="66">
        <v>0</v>
      </c>
      <c r="N32" s="43">
        <v>0</v>
      </c>
      <c r="O32" s="44">
        <v>0</v>
      </c>
      <c r="P32" s="74">
        <v>0</v>
      </c>
    </row>
    <row r="33" spans="1:16" ht="15" customHeight="1" x14ac:dyDescent="0.2">
      <c r="A33" s="111"/>
      <c r="B33" s="114"/>
      <c r="C33" s="84" t="s">
        <v>47</v>
      </c>
      <c r="D33" s="44">
        <v>0</v>
      </c>
      <c r="E33" s="44">
        <v>0</v>
      </c>
      <c r="F33" s="44">
        <v>0</v>
      </c>
      <c r="G33" s="66">
        <v>0</v>
      </c>
      <c r="H33" s="43">
        <v>0</v>
      </c>
      <c r="I33" s="44">
        <v>0</v>
      </c>
      <c r="J33" s="74">
        <v>0</v>
      </c>
      <c r="K33" s="44">
        <v>0</v>
      </c>
      <c r="L33" s="44">
        <v>0</v>
      </c>
      <c r="M33" s="66">
        <v>0</v>
      </c>
      <c r="N33" s="43">
        <v>0</v>
      </c>
      <c r="O33" s="44">
        <v>0</v>
      </c>
      <c r="P33" s="74">
        <v>0</v>
      </c>
    </row>
    <row r="34" spans="1:16" ht="15" customHeight="1" x14ac:dyDescent="0.2">
      <c r="A34" s="111"/>
      <c r="B34" s="114"/>
      <c r="C34" s="84" t="s">
        <v>48</v>
      </c>
      <c r="D34" s="44">
        <v>0</v>
      </c>
      <c r="E34" s="44">
        <v>0</v>
      </c>
      <c r="F34" s="44">
        <v>0</v>
      </c>
      <c r="G34" s="66">
        <v>0</v>
      </c>
      <c r="H34" s="43">
        <v>0</v>
      </c>
      <c r="I34" s="44">
        <v>0</v>
      </c>
      <c r="J34" s="74">
        <v>0</v>
      </c>
      <c r="K34" s="44">
        <v>0</v>
      </c>
      <c r="L34" s="44">
        <v>0</v>
      </c>
      <c r="M34" s="66">
        <v>0</v>
      </c>
      <c r="N34" s="43">
        <v>0</v>
      </c>
      <c r="O34" s="44">
        <v>0</v>
      </c>
      <c r="P34" s="74">
        <v>0</v>
      </c>
    </row>
    <row r="35" spans="1:16" ht="15" customHeight="1" x14ac:dyDescent="0.2">
      <c r="A35" s="111"/>
      <c r="B35" s="114"/>
      <c r="C35" s="84" t="s">
        <v>49</v>
      </c>
      <c r="D35" s="44">
        <v>0</v>
      </c>
      <c r="E35" s="44">
        <v>0</v>
      </c>
      <c r="F35" s="44">
        <v>0</v>
      </c>
      <c r="G35" s="66">
        <v>0</v>
      </c>
      <c r="H35" s="43">
        <v>0</v>
      </c>
      <c r="I35" s="44">
        <v>0</v>
      </c>
      <c r="J35" s="74">
        <v>0</v>
      </c>
      <c r="K35" s="44">
        <v>0</v>
      </c>
      <c r="L35" s="44">
        <v>0</v>
      </c>
      <c r="M35" s="66">
        <v>0</v>
      </c>
      <c r="N35" s="43">
        <v>0</v>
      </c>
      <c r="O35" s="44">
        <v>0</v>
      </c>
      <c r="P35" s="74">
        <v>0</v>
      </c>
    </row>
    <row r="36" spans="1:16" ht="15" customHeight="1" x14ac:dyDescent="0.2">
      <c r="A36" s="111"/>
      <c r="B36" s="114"/>
      <c r="C36" s="84" t="s">
        <v>50</v>
      </c>
      <c r="D36" s="44">
        <v>0</v>
      </c>
      <c r="E36" s="44">
        <v>0</v>
      </c>
      <c r="F36" s="44">
        <v>0</v>
      </c>
      <c r="G36" s="66">
        <v>0</v>
      </c>
      <c r="H36" s="43">
        <v>0</v>
      </c>
      <c r="I36" s="44">
        <v>0</v>
      </c>
      <c r="J36" s="74">
        <v>0</v>
      </c>
      <c r="K36" s="44">
        <v>0</v>
      </c>
      <c r="L36" s="44">
        <v>0</v>
      </c>
      <c r="M36" s="66">
        <v>0</v>
      </c>
      <c r="N36" s="43">
        <v>0</v>
      </c>
      <c r="O36" s="44">
        <v>0</v>
      </c>
      <c r="P36" s="74">
        <v>0</v>
      </c>
    </row>
    <row r="37" spans="1:16" ht="15" customHeight="1" x14ac:dyDescent="0.2">
      <c r="A37" s="111"/>
      <c r="B37" s="114"/>
      <c r="C37" s="84" t="s">
        <v>51</v>
      </c>
      <c r="D37" s="44">
        <v>0</v>
      </c>
      <c r="E37" s="44">
        <v>0</v>
      </c>
      <c r="F37" s="44">
        <v>0</v>
      </c>
      <c r="G37" s="66">
        <v>0</v>
      </c>
      <c r="H37" s="43">
        <v>0</v>
      </c>
      <c r="I37" s="44">
        <v>0</v>
      </c>
      <c r="J37" s="74">
        <v>0</v>
      </c>
      <c r="K37" s="44">
        <v>0</v>
      </c>
      <c r="L37" s="44">
        <v>0</v>
      </c>
      <c r="M37" s="66">
        <v>0</v>
      </c>
      <c r="N37" s="43">
        <v>0</v>
      </c>
      <c r="O37" s="44">
        <v>0</v>
      </c>
      <c r="P37" s="74">
        <v>0</v>
      </c>
    </row>
    <row r="38" spans="1:16" s="3" customFormat="1" ht="15" customHeight="1" x14ac:dyDescent="0.2">
      <c r="A38" s="111"/>
      <c r="B38" s="114"/>
      <c r="C38" s="84" t="s">
        <v>52</v>
      </c>
      <c r="D38" s="35">
        <v>0</v>
      </c>
      <c r="E38" s="35">
        <v>0</v>
      </c>
      <c r="F38" s="35">
        <v>0</v>
      </c>
      <c r="G38" s="68">
        <v>0</v>
      </c>
      <c r="H38" s="43">
        <v>0</v>
      </c>
      <c r="I38" s="44">
        <v>0</v>
      </c>
      <c r="J38" s="74">
        <v>0</v>
      </c>
      <c r="K38" s="35">
        <v>0</v>
      </c>
      <c r="L38" s="35">
        <v>0</v>
      </c>
      <c r="M38" s="68">
        <v>0</v>
      </c>
      <c r="N38" s="43">
        <v>0</v>
      </c>
      <c r="O38" s="44">
        <v>0</v>
      </c>
      <c r="P38" s="74">
        <v>0</v>
      </c>
    </row>
    <row r="39" spans="1:16" ht="15" customHeight="1" x14ac:dyDescent="0.2">
      <c r="A39" s="111"/>
      <c r="B39" s="114"/>
      <c r="C39" s="84" t="s">
        <v>53</v>
      </c>
      <c r="D39" s="44">
        <v>0</v>
      </c>
      <c r="E39" s="44">
        <v>0</v>
      </c>
      <c r="F39" s="44">
        <v>0</v>
      </c>
      <c r="G39" s="66">
        <v>0</v>
      </c>
      <c r="H39" s="43">
        <v>0</v>
      </c>
      <c r="I39" s="44">
        <v>0</v>
      </c>
      <c r="J39" s="74">
        <v>0</v>
      </c>
      <c r="K39" s="44">
        <v>0</v>
      </c>
      <c r="L39" s="44">
        <v>0</v>
      </c>
      <c r="M39" s="66">
        <v>0</v>
      </c>
      <c r="N39" s="43">
        <v>0</v>
      </c>
      <c r="O39" s="44">
        <v>0</v>
      </c>
      <c r="P39" s="74">
        <v>0</v>
      </c>
    </row>
    <row r="40" spans="1:16" ht="15" customHeight="1" x14ac:dyDescent="0.2">
      <c r="A40" s="111"/>
      <c r="B40" s="114"/>
      <c r="C40" s="84" t="s">
        <v>54</v>
      </c>
      <c r="D40" s="44">
        <v>0</v>
      </c>
      <c r="E40" s="44">
        <v>0</v>
      </c>
      <c r="F40" s="44">
        <v>0</v>
      </c>
      <c r="G40" s="66">
        <v>0</v>
      </c>
      <c r="H40" s="43">
        <v>0</v>
      </c>
      <c r="I40" s="44">
        <v>0</v>
      </c>
      <c r="J40" s="74">
        <v>0</v>
      </c>
      <c r="K40" s="44">
        <v>0</v>
      </c>
      <c r="L40" s="44">
        <v>0</v>
      </c>
      <c r="M40" s="66">
        <v>0</v>
      </c>
      <c r="N40" s="43">
        <v>0</v>
      </c>
      <c r="O40" s="44">
        <v>0</v>
      </c>
      <c r="P40" s="74">
        <v>0</v>
      </c>
    </row>
    <row r="41" spans="1:16" ht="15" customHeight="1" x14ac:dyDescent="0.2">
      <c r="A41" s="111"/>
      <c r="B41" s="114"/>
      <c r="C41" s="84" t="s">
        <v>55</v>
      </c>
      <c r="D41" s="44">
        <v>0</v>
      </c>
      <c r="E41" s="44">
        <v>0</v>
      </c>
      <c r="F41" s="44">
        <v>0</v>
      </c>
      <c r="G41" s="66">
        <v>0</v>
      </c>
      <c r="H41" s="43">
        <v>0</v>
      </c>
      <c r="I41" s="44">
        <v>0</v>
      </c>
      <c r="J41" s="74">
        <v>0</v>
      </c>
      <c r="K41" s="44">
        <v>0</v>
      </c>
      <c r="L41" s="44">
        <v>0</v>
      </c>
      <c r="M41" s="66">
        <v>0</v>
      </c>
      <c r="N41" s="43">
        <v>0</v>
      </c>
      <c r="O41" s="44">
        <v>0</v>
      </c>
      <c r="P41" s="74">
        <v>0</v>
      </c>
    </row>
    <row r="42" spans="1:16" s="3" customFormat="1" ht="15" customHeight="1" x14ac:dyDescent="0.2">
      <c r="A42" s="111"/>
      <c r="B42" s="114"/>
      <c r="C42" s="84" t="s">
        <v>56</v>
      </c>
      <c r="D42" s="35">
        <v>0</v>
      </c>
      <c r="E42" s="35">
        <v>0</v>
      </c>
      <c r="F42" s="35">
        <v>0</v>
      </c>
      <c r="G42" s="68">
        <v>0</v>
      </c>
      <c r="H42" s="43">
        <v>0</v>
      </c>
      <c r="I42" s="44">
        <v>0</v>
      </c>
      <c r="J42" s="74">
        <v>0</v>
      </c>
      <c r="K42" s="35">
        <v>0</v>
      </c>
      <c r="L42" s="35">
        <v>0</v>
      </c>
      <c r="M42" s="68">
        <v>0</v>
      </c>
      <c r="N42" s="43">
        <v>0</v>
      </c>
      <c r="O42" s="44">
        <v>0</v>
      </c>
      <c r="P42" s="74">
        <v>0</v>
      </c>
    </row>
    <row r="43" spans="1:16" s="3" customFormat="1" ht="15" customHeight="1" x14ac:dyDescent="0.2">
      <c r="A43" s="112"/>
      <c r="B43" s="115"/>
      <c r="C43" s="85" t="s">
        <v>9</v>
      </c>
      <c r="D43" s="46">
        <v>0</v>
      </c>
      <c r="E43" s="46">
        <v>0</v>
      </c>
      <c r="F43" s="46">
        <v>0</v>
      </c>
      <c r="G43" s="67">
        <v>0</v>
      </c>
      <c r="H43" s="87">
        <v>0</v>
      </c>
      <c r="I43" s="46">
        <v>0</v>
      </c>
      <c r="J43" s="75">
        <v>0</v>
      </c>
      <c r="K43" s="46">
        <v>0</v>
      </c>
      <c r="L43" s="46">
        <v>0</v>
      </c>
      <c r="M43" s="67">
        <v>0</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0</v>
      </c>
      <c r="E46" s="53">
        <v>0</v>
      </c>
      <c r="F46" s="44">
        <v>0</v>
      </c>
      <c r="G46" s="66">
        <v>0</v>
      </c>
      <c r="H46" s="43">
        <v>0</v>
      </c>
      <c r="I46" s="44">
        <v>0</v>
      </c>
      <c r="J46" s="74">
        <v>0</v>
      </c>
      <c r="K46" s="44">
        <v>0</v>
      </c>
      <c r="L46" s="44">
        <v>0</v>
      </c>
      <c r="M46" s="66">
        <v>0</v>
      </c>
      <c r="N46" s="43">
        <v>0</v>
      </c>
      <c r="O46" s="44">
        <v>0</v>
      </c>
      <c r="P46" s="74">
        <v>0</v>
      </c>
    </row>
    <row r="47" spans="1:16" ht="15" customHeight="1" x14ac:dyDescent="0.2">
      <c r="A47" s="111"/>
      <c r="B47" s="114"/>
      <c r="C47" s="84" t="s">
        <v>49</v>
      </c>
      <c r="D47" s="44">
        <v>0</v>
      </c>
      <c r="E47" s="53">
        <v>0</v>
      </c>
      <c r="F47" s="44">
        <v>0</v>
      </c>
      <c r="G47" s="66">
        <v>0</v>
      </c>
      <c r="H47" s="43">
        <v>0</v>
      </c>
      <c r="I47" s="44">
        <v>0</v>
      </c>
      <c r="J47" s="74">
        <v>0</v>
      </c>
      <c r="K47" s="44">
        <v>0</v>
      </c>
      <c r="L47" s="44">
        <v>0</v>
      </c>
      <c r="M47" s="66">
        <v>0</v>
      </c>
      <c r="N47" s="43">
        <v>0</v>
      </c>
      <c r="O47" s="44">
        <v>0</v>
      </c>
      <c r="P47" s="74">
        <v>0</v>
      </c>
    </row>
    <row r="48" spans="1:16" ht="15" customHeight="1" x14ac:dyDescent="0.2">
      <c r="A48" s="111"/>
      <c r="B48" s="114"/>
      <c r="C48" s="84" t="s">
        <v>50</v>
      </c>
      <c r="D48" s="44">
        <v>0</v>
      </c>
      <c r="E48" s="53">
        <v>0</v>
      </c>
      <c r="F48" s="44">
        <v>0</v>
      </c>
      <c r="G48" s="66">
        <v>0</v>
      </c>
      <c r="H48" s="43">
        <v>0</v>
      </c>
      <c r="I48" s="44">
        <v>0</v>
      </c>
      <c r="J48" s="74">
        <v>0</v>
      </c>
      <c r="K48" s="44">
        <v>0</v>
      </c>
      <c r="L48" s="44">
        <v>0</v>
      </c>
      <c r="M48" s="66">
        <v>0</v>
      </c>
      <c r="N48" s="43">
        <v>0</v>
      </c>
      <c r="O48" s="44">
        <v>0</v>
      </c>
      <c r="P48" s="74">
        <v>0</v>
      </c>
    </row>
    <row r="49" spans="1:16" ht="15" customHeight="1" x14ac:dyDescent="0.2">
      <c r="A49" s="111"/>
      <c r="B49" s="114"/>
      <c r="C49" s="84" t="s">
        <v>51</v>
      </c>
      <c r="D49" s="44">
        <v>0</v>
      </c>
      <c r="E49" s="53">
        <v>0</v>
      </c>
      <c r="F49" s="44">
        <v>0</v>
      </c>
      <c r="G49" s="66">
        <v>0</v>
      </c>
      <c r="H49" s="43">
        <v>0</v>
      </c>
      <c r="I49" s="44">
        <v>0</v>
      </c>
      <c r="J49" s="74">
        <v>0</v>
      </c>
      <c r="K49" s="44">
        <v>0</v>
      </c>
      <c r="L49" s="44">
        <v>0</v>
      </c>
      <c r="M49" s="66">
        <v>0</v>
      </c>
      <c r="N49" s="43">
        <v>0</v>
      </c>
      <c r="O49" s="44">
        <v>0</v>
      </c>
      <c r="P49" s="74">
        <v>0</v>
      </c>
    </row>
    <row r="50" spans="1:16" s="3" customFormat="1" ht="15" customHeight="1" x14ac:dyDescent="0.2">
      <c r="A50" s="111"/>
      <c r="B50" s="114"/>
      <c r="C50" s="84" t="s">
        <v>52</v>
      </c>
      <c r="D50" s="35">
        <v>0</v>
      </c>
      <c r="E50" s="55">
        <v>0</v>
      </c>
      <c r="F50" s="35">
        <v>0</v>
      </c>
      <c r="G50" s="68">
        <v>0</v>
      </c>
      <c r="H50" s="43">
        <v>0</v>
      </c>
      <c r="I50" s="44">
        <v>0</v>
      </c>
      <c r="J50" s="74">
        <v>0</v>
      </c>
      <c r="K50" s="35">
        <v>0</v>
      </c>
      <c r="L50" s="35">
        <v>0</v>
      </c>
      <c r="M50" s="68">
        <v>0</v>
      </c>
      <c r="N50" s="43">
        <v>0</v>
      </c>
      <c r="O50" s="44">
        <v>0</v>
      </c>
      <c r="P50" s="74">
        <v>0</v>
      </c>
    </row>
    <row r="51" spans="1:16" ht="15" customHeight="1" x14ac:dyDescent="0.2">
      <c r="A51" s="111"/>
      <c r="B51" s="114"/>
      <c r="C51" s="84" t="s">
        <v>53</v>
      </c>
      <c r="D51" s="44">
        <v>0</v>
      </c>
      <c r="E51" s="53">
        <v>0</v>
      </c>
      <c r="F51" s="44">
        <v>0</v>
      </c>
      <c r="G51" s="66">
        <v>0</v>
      </c>
      <c r="H51" s="43">
        <v>0</v>
      </c>
      <c r="I51" s="44">
        <v>0</v>
      </c>
      <c r="J51" s="74">
        <v>0</v>
      </c>
      <c r="K51" s="44">
        <v>0</v>
      </c>
      <c r="L51" s="44">
        <v>0</v>
      </c>
      <c r="M51" s="66">
        <v>0</v>
      </c>
      <c r="N51" s="43">
        <v>0</v>
      </c>
      <c r="O51" s="44">
        <v>0</v>
      </c>
      <c r="P51" s="74">
        <v>0</v>
      </c>
    </row>
    <row r="52" spans="1:16" ht="15" customHeight="1" x14ac:dyDescent="0.2">
      <c r="A52" s="111"/>
      <c r="B52" s="114"/>
      <c r="C52" s="84" t="s">
        <v>54</v>
      </c>
      <c r="D52" s="44">
        <v>0</v>
      </c>
      <c r="E52" s="53">
        <v>0</v>
      </c>
      <c r="F52" s="44">
        <v>0</v>
      </c>
      <c r="G52" s="66">
        <v>0</v>
      </c>
      <c r="H52" s="43">
        <v>0</v>
      </c>
      <c r="I52" s="44">
        <v>0</v>
      </c>
      <c r="J52" s="74">
        <v>0</v>
      </c>
      <c r="K52" s="44">
        <v>0</v>
      </c>
      <c r="L52" s="44">
        <v>0</v>
      </c>
      <c r="M52" s="66">
        <v>0</v>
      </c>
      <c r="N52" s="43">
        <v>0</v>
      </c>
      <c r="O52" s="44">
        <v>0</v>
      </c>
      <c r="P52" s="74">
        <v>0</v>
      </c>
    </row>
    <row r="53" spans="1:16" ht="15" customHeight="1" x14ac:dyDescent="0.2">
      <c r="A53" s="111"/>
      <c r="B53" s="114"/>
      <c r="C53" s="84" t="s">
        <v>55</v>
      </c>
      <c r="D53" s="44">
        <v>0</v>
      </c>
      <c r="E53" s="53">
        <v>0</v>
      </c>
      <c r="F53" s="44">
        <v>0</v>
      </c>
      <c r="G53" s="66">
        <v>0</v>
      </c>
      <c r="H53" s="43">
        <v>0</v>
      </c>
      <c r="I53" s="44">
        <v>0</v>
      </c>
      <c r="J53" s="74">
        <v>0</v>
      </c>
      <c r="K53" s="44">
        <v>0</v>
      </c>
      <c r="L53" s="44">
        <v>0</v>
      </c>
      <c r="M53" s="66">
        <v>0</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0</v>
      </c>
      <c r="E55" s="54">
        <v>0</v>
      </c>
      <c r="F55" s="46">
        <v>0</v>
      </c>
      <c r="G55" s="67">
        <v>0</v>
      </c>
      <c r="H55" s="87">
        <v>0</v>
      </c>
      <c r="I55" s="46">
        <v>0</v>
      </c>
      <c r="J55" s="75">
        <v>0</v>
      </c>
      <c r="K55" s="46">
        <v>0</v>
      </c>
      <c r="L55" s="46">
        <v>0</v>
      </c>
      <c r="M55" s="67">
        <v>0</v>
      </c>
      <c r="N55" s="87">
        <v>0</v>
      </c>
      <c r="O55" s="46">
        <v>0</v>
      </c>
      <c r="P55" s="75">
        <v>0</v>
      </c>
    </row>
    <row r="56" spans="1:16" ht="15" customHeight="1" x14ac:dyDescent="0.2">
      <c r="A56" s="110">
        <v>5</v>
      </c>
      <c r="B56" s="113" t="s">
        <v>60</v>
      </c>
      <c r="C56" s="84" t="s">
        <v>46</v>
      </c>
      <c r="D56" s="44">
        <v>0</v>
      </c>
      <c r="E56" s="53">
        <v>0</v>
      </c>
      <c r="F56" s="44">
        <v>0</v>
      </c>
      <c r="G56" s="66">
        <v>0</v>
      </c>
      <c r="H56" s="43">
        <v>0</v>
      </c>
      <c r="I56" s="44">
        <v>0</v>
      </c>
      <c r="J56" s="74">
        <v>0</v>
      </c>
      <c r="K56" s="44">
        <v>0</v>
      </c>
      <c r="L56" s="44">
        <v>0</v>
      </c>
      <c r="M56" s="66">
        <v>0</v>
      </c>
      <c r="N56" s="43">
        <v>0</v>
      </c>
      <c r="O56" s="44">
        <v>0</v>
      </c>
      <c r="P56" s="74">
        <v>0</v>
      </c>
    </row>
    <row r="57" spans="1:16" ht="15" customHeight="1" x14ac:dyDescent="0.2">
      <c r="A57" s="111"/>
      <c r="B57" s="114"/>
      <c r="C57" s="84" t="s">
        <v>47</v>
      </c>
      <c r="D57" s="44">
        <v>0</v>
      </c>
      <c r="E57" s="53">
        <v>0</v>
      </c>
      <c r="F57" s="44">
        <v>0</v>
      </c>
      <c r="G57" s="66">
        <v>0</v>
      </c>
      <c r="H57" s="43">
        <v>0</v>
      </c>
      <c r="I57" s="44">
        <v>0</v>
      </c>
      <c r="J57" s="74">
        <v>0</v>
      </c>
      <c r="K57" s="44">
        <v>0</v>
      </c>
      <c r="L57" s="44">
        <v>0</v>
      </c>
      <c r="M57" s="66">
        <v>0</v>
      </c>
      <c r="N57" s="43">
        <v>0</v>
      </c>
      <c r="O57" s="44">
        <v>0</v>
      </c>
      <c r="P57" s="74">
        <v>0</v>
      </c>
    </row>
    <row r="58" spans="1:16" ht="15" customHeight="1" x14ac:dyDescent="0.2">
      <c r="A58" s="111"/>
      <c r="B58" s="114"/>
      <c r="C58" s="84" t="s">
        <v>48</v>
      </c>
      <c r="D58" s="44">
        <v>0</v>
      </c>
      <c r="E58" s="53">
        <v>0</v>
      </c>
      <c r="F58" s="44">
        <v>0</v>
      </c>
      <c r="G58" s="66">
        <v>0</v>
      </c>
      <c r="H58" s="43">
        <v>0</v>
      </c>
      <c r="I58" s="44">
        <v>0</v>
      </c>
      <c r="J58" s="74">
        <v>0</v>
      </c>
      <c r="K58" s="44">
        <v>0</v>
      </c>
      <c r="L58" s="44">
        <v>0</v>
      </c>
      <c r="M58" s="66">
        <v>0</v>
      </c>
      <c r="N58" s="43">
        <v>0</v>
      </c>
      <c r="O58" s="44">
        <v>0</v>
      </c>
      <c r="P58" s="74">
        <v>0</v>
      </c>
    </row>
    <row r="59" spans="1:16" ht="15" customHeight="1" x14ac:dyDescent="0.2">
      <c r="A59" s="111"/>
      <c r="B59" s="114"/>
      <c r="C59" s="84" t="s">
        <v>49</v>
      </c>
      <c r="D59" s="44">
        <v>0</v>
      </c>
      <c r="E59" s="53">
        <v>0</v>
      </c>
      <c r="F59" s="44">
        <v>0</v>
      </c>
      <c r="G59" s="66">
        <v>0</v>
      </c>
      <c r="H59" s="43">
        <v>0</v>
      </c>
      <c r="I59" s="44">
        <v>0</v>
      </c>
      <c r="J59" s="74">
        <v>0</v>
      </c>
      <c r="K59" s="44">
        <v>0</v>
      </c>
      <c r="L59" s="44">
        <v>0</v>
      </c>
      <c r="M59" s="66">
        <v>0</v>
      </c>
      <c r="N59" s="43">
        <v>0</v>
      </c>
      <c r="O59" s="44">
        <v>0</v>
      </c>
      <c r="P59" s="74">
        <v>0</v>
      </c>
    </row>
    <row r="60" spans="1:16" ht="15" customHeight="1" x14ac:dyDescent="0.2">
      <c r="A60" s="111"/>
      <c r="B60" s="114"/>
      <c r="C60" s="84" t="s">
        <v>50</v>
      </c>
      <c r="D60" s="44">
        <v>0</v>
      </c>
      <c r="E60" s="53">
        <v>0</v>
      </c>
      <c r="F60" s="44">
        <v>0</v>
      </c>
      <c r="G60" s="66">
        <v>0</v>
      </c>
      <c r="H60" s="43">
        <v>0</v>
      </c>
      <c r="I60" s="44">
        <v>0</v>
      </c>
      <c r="J60" s="74">
        <v>0</v>
      </c>
      <c r="K60" s="44">
        <v>0</v>
      </c>
      <c r="L60" s="44">
        <v>0</v>
      </c>
      <c r="M60" s="66">
        <v>0</v>
      </c>
      <c r="N60" s="43">
        <v>0</v>
      </c>
      <c r="O60" s="44">
        <v>0</v>
      </c>
      <c r="P60" s="74">
        <v>0</v>
      </c>
    </row>
    <row r="61" spans="1:16" ht="15" customHeight="1" x14ac:dyDescent="0.2">
      <c r="A61" s="111"/>
      <c r="B61" s="114"/>
      <c r="C61" s="84" t="s">
        <v>51</v>
      </c>
      <c r="D61" s="44">
        <v>0</v>
      </c>
      <c r="E61" s="53">
        <v>0</v>
      </c>
      <c r="F61" s="44">
        <v>0</v>
      </c>
      <c r="G61" s="66">
        <v>0</v>
      </c>
      <c r="H61" s="43">
        <v>0</v>
      </c>
      <c r="I61" s="44">
        <v>0</v>
      </c>
      <c r="J61" s="74">
        <v>0</v>
      </c>
      <c r="K61" s="44">
        <v>0</v>
      </c>
      <c r="L61" s="44">
        <v>0</v>
      </c>
      <c r="M61" s="66">
        <v>0</v>
      </c>
      <c r="N61" s="43">
        <v>0</v>
      </c>
      <c r="O61" s="44">
        <v>0</v>
      </c>
      <c r="P61" s="74">
        <v>0</v>
      </c>
    </row>
    <row r="62" spans="1:16" s="3" customFormat="1" ht="15" customHeight="1" x14ac:dyDescent="0.2">
      <c r="A62" s="111"/>
      <c r="B62" s="114"/>
      <c r="C62" s="84" t="s">
        <v>52</v>
      </c>
      <c r="D62" s="35">
        <v>0</v>
      </c>
      <c r="E62" s="55">
        <v>0</v>
      </c>
      <c r="F62" s="35">
        <v>0</v>
      </c>
      <c r="G62" s="68">
        <v>0</v>
      </c>
      <c r="H62" s="43">
        <v>0</v>
      </c>
      <c r="I62" s="44">
        <v>0</v>
      </c>
      <c r="J62" s="74">
        <v>0</v>
      </c>
      <c r="K62" s="35">
        <v>0</v>
      </c>
      <c r="L62" s="35">
        <v>0</v>
      </c>
      <c r="M62" s="68">
        <v>0</v>
      </c>
      <c r="N62" s="43">
        <v>0</v>
      </c>
      <c r="O62" s="44">
        <v>0</v>
      </c>
      <c r="P62" s="74">
        <v>0</v>
      </c>
    </row>
    <row r="63" spans="1:16" ht="15" customHeight="1" x14ac:dyDescent="0.2">
      <c r="A63" s="111"/>
      <c r="B63" s="114"/>
      <c r="C63" s="84" t="s">
        <v>53</v>
      </c>
      <c r="D63" s="44">
        <v>0</v>
      </c>
      <c r="E63" s="53">
        <v>0</v>
      </c>
      <c r="F63" s="44">
        <v>0</v>
      </c>
      <c r="G63" s="66">
        <v>0</v>
      </c>
      <c r="H63" s="43">
        <v>0</v>
      </c>
      <c r="I63" s="44">
        <v>0</v>
      </c>
      <c r="J63" s="74">
        <v>0</v>
      </c>
      <c r="K63" s="44">
        <v>0</v>
      </c>
      <c r="L63" s="44">
        <v>0</v>
      </c>
      <c r="M63" s="66">
        <v>0</v>
      </c>
      <c r="N63" s="43">
        <v>0</v>
      </c>
      <c r="O63" s="44">
        <v>0</v>
      </c>
      <c r="P63" s="74">
        <v>0</v>
      </c>
    </row>
    <row r="64" spans="1:16" ht="15" customHeight="1" x14ac:dyDescent="0.2">
      <c r="A64" s="111"/>
      <c r="B64" s="114"/>
      <c r="C64" s="84" t="s">
        <v>54</v>
      </c>
      <c r="D64" s="44">
        <v>0</v>
      </c>
      <c r="E64" s="53">
        <v>0</v>
      </c>
      <c r="F64" s="44">
        <v>0</v>
      </c>
      <c r="G64" s="66">
        <v>0</v>
      </c>
      <c r="H64" s="43">
        <v>0</v>
      </c>
      <c r="I64" s="44">
        <v>0</v>
      </c>
      <c r="J64" s="74">
        <v>0</v>
      </c>
      <c r="K64" s="44">
        <v>0</v>
      </c>
      <c r="L64" s="44">
        <v>0</v>
      </c>
      <c r="M64" s="66">
        <v>0</v>
      </c>
      <c r="N64" s="43">
        <v>0</v>
      </c>
      <c r="O64" s="44">
        <v>0</v>
      </c>
      <c r="P64" s="74">
        <v>0</v>
      </c>
    </row>
    <row r="65" spans="1:16" ht="15" customHeight="1" x14ac:dyDescent="0.2">
      <c r="A65" s="111"/>
      <c r="B65" s="114"/>
      <c r="C65" s="84" t="s">
        <v>55</v>
      </c>
      <c r="D65" s="44">
        <v>0</v>
      </c>
      <c r="E65" s="53">
        <v>0</v>
      </c>
      <c r="F65" s="44">
        <v>0</v>
      </c>
      <c r="G65" s="66">
        <v>0</v>
      </c>
      <c r="H65" s="43">
        <v>0</v>
      </c>
      <c r="I65" s="44">
        <v>0</v>
      </c>
      <c r="J65" s="74">
        <v>0</v>
      </c>
      <c r="K65" s="44">
        <v>0</v>
      </c>
      <c r="L65" s="44">
        <v>0</v>
      </c>
      <c r="M65" s="66">
        <v>0</v>
      </c>
      <c r="N65" s="43">
        <v>0</v>
      </c>
      <c r="O65" s="44">
        <v>0</v>
      </c>
      <c r="P65" s="74">
        <v>0</v>
      </c>
    </row>
    <row r="66" spans="1:16" s="3" customFormat="1" ht="15" customHeight="1" x14ac:dyDescent="0.2">
      <c r="A66" s="111"/>
      <c r="B66" s="114"/>
      <c r="C66" s="84" t="s">
        <v>56</v>
      </c>
      <c r="D66" s="35">
        <v>0</v>
      </c>
      <c r="E66" s="55">
        <v>0</v>
      </c>
      <c r="F66" s="35">
        <v>0</v>
      </c>
      <c r="G66" s="68">
        <v>0</v>
      </c>
      <c r="H66" s="43">
        <v>0</v>
      </c>
      <c r="I66" s="44">
        <v>0</v>
      </c>
      <c r="J66" s="74">
        <v>0</v>
      </c>
      <c r="K66" s="35">
        <v>0</v>
      </c>
      <c r="L66" s="35">
        <v>0</v>
      </c>
      <c r="M66" s="68">
        <v>0</v>
      </c>
      <c r="N66" s="43">
        <v>0</v>
      </c>
      <c r="O66" s="44">
        <v>0</v>
      </c>
      <c r="P66" s="74">
        <v>0</v>
      </c>
    </row>
    <row r="67" spans="1:16" s="3" customFormat="1" ht="15" customHeight="1" x14ac:dyDescent="0.2">
      <c r="A67" s="112"/>
      <c r="B67" s="115"/>
      <c r="C67" s="85" t="s">
        <v>9</v>
      </c>
      <c r="D67" s="46">
        <v>0</v>
      </c>
      <c r="E67" s="54">
        <v>0</v>
      </c>
      <c r="F67" s="46">
        <v>0</v>
      </c>
      <c r="G67" s="67">
        <v>0</v>
      </c>
      <c r="H67" s="87">
        <v>0</v>
      </c>
      <c r="I67" s="46">
        <v>0</v>
      </c>
      <c r="J67" s="75">
        <v>0</v>
      </c>
      <c r="K67" s="46">
        <v>0</v>
      </c>
      <c r="L67" s="46">
        <v>0</v>
      </c>
      <c r="M67" s="67">
        <v>0</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70" priority="30" operator="notEqual">
      <formula>H8+K8+N8</formula>
    </cfRule>
  </conditionalFormatting>
  <conditionalFormatting sqref="D20:D30">
    <cfRule type="cellIs" dxfId="69" priority="29" operator="notEqual">
      <formula>H20+K20+N20</formula>
    </cfRule>
  </conditionalFormatting>
  <conditionalFormatting sqref="D32:D42">
    <cfRule type="cellIs" dxfId="68" priority="28" operator="notEqual">
      <formula>H32+K32+N32</formula>
    </cfRule>
  </conditionalFormatting>
  <conditionalFormatting sqref="D44:D54">
    <cfRule type="cellIs" dxfId="67" priority="27" operator="notEqual">
      <formula>H44+K44+N44</formula>
    </cfRule>
  </conditionalFormatting>
  <conditionalFormatting sqref="D56:D66">
    <cfRule type="cellIs" dxfId="66" priority="26" operator="notEqual">
      <formula>H56+K56+N56</formula>
    </cfRule>
  </conditionalFormatting>
  <conditionalFormatting sqref="D19">
    <cfRule type="cellIs" dxfId="65" priority="25" operator="notEqual">
      <formula>SUM(D8:D18)</formula>
    </cfRule>
  </conditionalFormatting>
  <conditionalFormatting sqref="D31">
    <cfRule type="cellIs" dxfId="64" priority="24" operator="notEqual">
      <formula>H31+K31+N31</formula>
    </cfRule>
  </conditionalFormatting>
  <conditionalFormatting sqref="D31">
    <cfRule type="cellIs" dxfId="63" priority="23" operator="notEqual">
      <formula>SUM(D20:D30)</formula>
    </cfRule>
  </conditionalFormatting>
  <conditionalFormatting sqref="D43">
    <cfRule type="cellIs" dxfId="62" priority="22" operator="notEqual">
      <formula>H43+K43+N43</formula>
    </cfRule>
  </conditionalFormatting>
  <conditionalFormatting sqref="D43">
    <cfRule type="cellIs" dxfId="61" priority="21" operator="notEqual">
      <formula>SUM(D32:D42)</formula>
    </cfRule>
  </conditionalFormatting>
  <conditionalFormatting sqref="D55">
    <cfRule type="cellIs" dxfId="60" priority="20" operator="notEqual">
      <formula>H55+K55+N55</formula>
    </cfRule>
  </conditionalFormatting>
  <conditionalFormatting sqref="D55">
    <cfRule type="cellIs" dxfId="59" priority="19" operator="notEqual">
      <formula>SUM(D44:D54)</formula>
    </cfRule>
  </conditionalFormatting>
  <conditionalFormatting sqref="D67">
    <cfRule type="cellIs" dxfId="58" priority="18" operator="notEqual">
      <formula>H67+K67+N67</formula>
    </cfRule>
  </conditionalFormatting>
  <conditionalFormatting sqref="D67">
    <cfRule type="cellIs" dxfId="57" priority="17" operator="notEqual">
      <formula>SUM(D56:D66)</formula>
    </cfRule>
  </conditionalFormatting>
  <conditionalFormatting sqref="H19">
    <cfRule type="cellIs" dxfId="56" priority="16" operator="notEqual">
      <formula>SUM(H8:H18)</formula>
    </cfRule>
  </conditionalFormatting>
  <conditionalFormatting sqref="K19">
    <cfRule type="cellIs" dxfId="55" priority="15" operator="notEqual">
      <formula>SUM(K8:K18)</formula>
    </cfRule>
  </conditionalFormatting>
  <conditionalFormatting sqref="N19">
    <cfRule type="cellIs" dxfId="54" priority="14" operator="notEqual">
      <formula>SUM(N8:N18)</formula>
    </cfRule>
  </conditionalFormatting>
  <conditionalFormatting sqref="H31">
    <cfRule type="cellIs" dxfId="53" priority="13" operator="notEqual">
      <formula>SUM(H20:H30)</formula>
    </cfRule>
  </conditionalFormatting>
  <conditionalFormatting sqref="K31">
    <cfRule type="cellIs" dxfId="52" priority="12" operator="notEqual">
      <formula>SUM(K20:K30)</formula>
    </cfRule>
  </conditionalFormatting>
  <conditionalFormatting sqref="N31">
    <cfRule type="cellIs" dxfId="51" priority="11" operator="notEqual">
      <formula>SUM(N20:N30)</formula>
    </cfRule>
  </conditionalFormatting>
  <conditionalFormatting sqref="H43">
    <cfRule type="cellIs" dxfId="50" priority="10" operator="notEqual">
      <formula>SUM(H32:H42)</formula>
    </cfRule>
  </conditionalFormatting>
  <conditionalFormatting sqref="K43">
    <cfRule type="cellIs" dxfId="49" priority="9" operator="notEqual">
      <formula>SUM(K32:K42)</formula>
    </cfRule>
  </conditionalFormatting>
  <conditionalFormatting sqref="N43">
    <cfRule type="cellIs" dxfId="48" priority="8" operator="notEqual">
      <formula>SUM(N32:N42)</formula>
    </cfRule>
  </conditionalFormatting>
  <conditionalFormatting sqref="H55">
    <cfRule type="cellIs" dxfId="47" priority="7" operator="notEqual">
      <formula>SUM(H44:H54)</formula>
    </cfRule>
  </conditionalFormatting>
  <conditionalFormatting sqref="K55">
    <cfRule type="cellIs" dxfId="46" priority="6" operator="notEqual">
      <formula>SUM(K44:K54)</formula>
    </cfRule>
  </conditionalFormatting>
  <conditionalFormatting sqref="N55">
    <cfRule type="cellIs" dxfId="45" priority="5" operator="notEqual">
      <formula>SUM(N44:N54)</formula>
    </cfRule>
  </conditionalFormatting>
  <conditionalFormatting sqref="H67">
    <cfRule type="cellIs" dxfId="44" priority="4" operator="notEqual">
      <formula>SUM(H56:H66)</formula>
    </cfRule>
  </conditionalFormatting>
  <conditionalFormatting sqref="K67">
    <cfRule type="cellIs" dxfId="43" priority="3" operator="notEqual">
      <formula>SUM(K56:K66)</formula>
    </cfRule>
  </conditionalFormatting>
  <conditionalFormatting sqref="N67">
    <cfRule type="cellIs" dxfId="42" priority="2" operator="notEqual">
      <formula>SUM(N56:N66)</formula>
    </cfRule>
  </conditionalFormatting>
  <conditionalFormatting sqref="D32:D43">
    <cfRule type="cellIs" dxfId="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4:M30"/>
  <sheetViews>
    <sheetView workbookViewId="0"/>
  </sheetViews>
  <sheetFormatPr baseColWidth="10" defaultColWidth="15.6640625" defaultRowHeight="11.25" x14ac:dyDescent="0.2"/>
  <cols>
    <col min="1" max="1" width="6.6640625" style="6" customWidth="1"/>
    <col min="2" max="2" width="35.83203125" style="8"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2:8" s="4" customFormat="1" ht="27.6" customHeight="1" x14ac:dyDescent="0.2">
      <c r="B4" s="89"/>
      <c r="C4" s="99" t="s">
        <v>104</v>
      </c>
      <c r="D4" s="99"/>
      <c r="E4" s="99"/>
      <c r="F4" s="99"/>
      <c r="G4" s="99"/>
      <c r="H4" s="99"/>
    </row>
    <row r="5" spans="2:8" s="5" customFormat="1" ht="15" x14ac:dyDescent="0.2">
      <c r="B5" s="90"/>
      <c r="C5" s="99"/>
      <c r="D5" s="99"/>
      <c r="E5" s="99"/>
      <c r="F5" s="99"/>
      <c r="G5" s="99"/>
      <c r="H5" s="99"/>
    </row>
    <row r="6" spans="2:8" ht="15" x14ac:dyDescent="0.2">
      <c r="D6" s="15"/>
      <c r="E6" s="91"/>
      <c r="F6" s="92"/>
      <c r="G6" s="92"/>
      <c r="H6" s="92"/>
    </row>
    <row r="7" spans="2:8" x14ac:dyDescent="0.2">
      <c r="B7" s="93"/>
      <c r="C7" s="7"/>
    </row>
    <row r="8" spans="2:8" s="14" customFormat="1" ht="20.45" customHeight="1" thickBot="1" x14ac:dyDescent="0.25">
      <c r="B8" s="94" t="s">
        <v>105</v>
      </c>
      <c r="C8" s="101" t="s">
        <v>106</v>
      </c>
      <c r="D8" s="102"/>
      <c r="E8" s="102"/>
      <c r="F8" s="102"/>
      <c r="G8" s="102"/>
      <c r="H8" s="102"/>
    </row>
    <row r="9" spans="2:8" s="14" customFormat="1" ht="7.15" customHeight="1" thickTop="1" x14ac:dyDescent="0.2">
      <c r="B9" s="95"/>
      <c r="C9" s="29"/>
      <c r="D9" s="18"/>
      <c r="E9" s="18"/>
      <c r="F9" s="30"/>
      <c r="G9" s="30"/>
      <c r="H9" s="30"/>
    </row>
    <row r="10" spans="2:8" s="14" customFormat="1" ht="46.15" customHeight="1" x14ac:dyDescent="0.2">
      <c r="B10" s="96" t="s">
        <v>107</v>
      </c>
      <c r="C10" s="127" t="s">
        <v>121</v>
      </c>
      <c r="D10" s="128"/>
      <c r="E10" s="128"/>
      <c r="F10" s="128"/>
      <c r="G10" s="128"/>
      <c r="H10" s="128"/>
    </row>
    <row r="11" spans="2:8" s="14" customFormat="1" ht="46.15" customHeight="1" x14ac:dyDescent="0.2">
      <c r="B11" s="97" t="s">
        <v>108</v>
      </c>
      <c r="C11" s="125" t="s">
        <v>122</v>
      </c>
      <c r="D11" s="126"/>
      <c r="E11" s="126"/>
      <c r="F11" s="126"/>
      <c r="G11" s="126"/>
      <c r="H11" s="126"/>
    </row>
    <row r="12" spans="2:8" s="14" customFormat="1" ht="46.15" customHeight="1" x14ac:dyDescent="0.2">
      <c r="B12" s="97" t="s">
        <v>109</v>
      </c>
      <c r="C12" s="125" t="s">
        <v>110</v>
      </c>
      <c r="D12" s="126"/>
      <c r="E12" s="126"/>
      <c r="F12" s="126"/>
      <c r="G12" s="126"/>
      <c r="H12" s="126"/>
    </row>
    <row r="13" spans="2:8" s="14" customFormat="1" ht="46.15" customHeight="1" x14ac:dyDescent="0.2">
      <c r="B13" s="97" t="s">
        <v>111</v>
      </c>
      <c r="C13" s="125" t="s">
        <v>123</v>
      </c>
      <c r="D13" s="126"/>
      <c r="E13" s="126"/>
      <c r="F13" s="126"/>
      <c r="G13" s="126"/>
      <c r="H13" s="126"/>
    </row>
    <row r="14" spans="2:8" s="14" customFormat="1" ht="46.15" customHeight="1" x14ac:dyDescent="0.2">
      <c r="B14" s="97" t="s">
        <v>112</v>
      </c>
      <c r="C14" s="125" t="s">
        <v>124</v>
      </c>
      <c r="D14" s="126"/>
      <c r="E14" s="126"/>
      <c r="F14" s="126"/>
      <c r="G14" s="126"/>
      <c r="H14" s="126"/>
    </row>
    <row r="15" spans="2:8" s="14" customFormat="1" ht="46.15" customHeight="1" x14ac:dyDescent="0.2">
      <c r="B15" s="97" t="s">
        <v>113</v>
      </c>
      <c r="C15" s="125" t="s">
        <v>114</v>
      </c>
      <c r="D15" s="126"/>
      <c r="E15" s="126"/>
      <c r="F15" s="126"/>
      <c r="G15" s="126"/>
      <c r="H15" s="126"/>
    </row>
    <row r="16" spans="2:8" s="14" customFormat="1" ht="46.15" customHeight="1" x14ac:dyDescent="0.2">
      <c r="B16" s="97" t="s">
        <v>115</v>
      </c>
      <c r="C16" s="125" t="s">
        <v>114</v>
      </c>
      <c r="D16" s="126"/>
      <c r="E16" s="126"/>
      <c r="F16" s="126"/>
      <c r="G16" s="126"/>
      <c r="H16" s="126"/>
    </row>
    <row r="17" spans="2:13" s="14" customFormat="1" ht="46.15" customHeight="1" x14ac:dyDescent="0.2">
      <c r="B17" s="97" t="s">
        <v>116</v>
      </c>
      <c r="C17" s="125" t="s">
        <v>117</v>
      </c>
      <c r="D17" s="126"/>
      <c r="E17" s="126"/>
      <c r="F17" s="126"/>
      <c r="G17" s="126"/>
      <c r="H17" s="126"/>
    </row>
    <row r="18" spans="2:13" s="14" customFormat="1" ht="46.15" customHeight="1" x14ac:dyDescent="0.2">
      <c r="B18" s="97" t="s">
        <v>118</v>
      </c>
      <c r="C18" s="125" t="s">
        <v>119</v>
      </c>
      <c r="D18" s="126"/>
      <c r="E18" s="126"/>
      <c r="F18" s="126"/>
      <c r="G18" s="126"/>
      <c r="H18" s="126"/>
    </row>
    <row r="19" spans="2:13" s="14" customFormat="1" ht="46.15" customHeight="1" x14ac:dyDescent="0.2">
      <c r="B19" s="97" t="s">
        <v>120</v>
      </c>
      <c r="C19" s="125" t="s">
        <v>125</v>
      </c>
      <c r="D19" s="126"/>
      <c r="E19" s="126"/>
      <c r="F19" s="126"/>
      <c r="G19" s="126"/>
      <c r="H19" s="126"/>
    </row>
    <row r="20" spans="2:13" ht="15" customHeight="1" x14ac:dyDescent="0.2">
      <c r="C20" s="8"/>
      <c r="D20" s="8"/>
      <c r="E20" s="8"/>
      <c r="F20" s="8"/>
      <c r="G20" s="8"/>
    </row>
    <row r="27" spans="2:13" x14ac:dyDescent="0.2">
      <c r="F27" s="9"/>
      <c r="G27" s="9"/>
    </row>
    <row r="28" spans="2:13" x14ac:dyDescent="0.2">
      <c r="C28" s="10"/>
      <c r="D28" s="10"/>
      <c r="E28" s="10"/>
      <c r="F28" s="10"/>
      <c r="G28" s="9"/>
    </row>
    <row r="29" spans="2:13" x14ac:dyDescent="0.2">
      <c r="C29" s="10"/>
      <c r="D29" s="10"/>
      <c r="E29" s="10"/>
      <c r="F29" s="10"/>
      <c r="G29" s="9"/>
    </row>
    <row r="30" spans="2:13" x14ac:dyDescent="0.2">
      <c r="C30" s="11"/>
      <c r="D30" s="11"/>
      <c r="E30" s="11"/>
      <c r="F30" s="11"/>
      <c r="G30" s="11"/>
      <c r="H30" s="11"/>
      <c r="I30" s="11"/>
      <c r="J30" s="11"/>
      <c r="K30" s="11"/>
      <c r="L30" s="11"/>
      <c r="M30" s="11"/>
    </row>
  </sheetData>
  <mergeCells count="12">
    <mergeCell ref="C19:H19"/>
    <mergeCell ref="C4:H5"/>
    <mergeCell ref="C8:H8"/>
    <mergeCell ref="C10:H10"/>
    <mergeCell ref="C11:H11"/>
    <mergeCell ref="C12:H12"/>
    <mergeCell ref="C13:H13"/>
    <mergeCell ref="C14:H14"/>
    <mergeCell ref="C15:H15"/>
    <mergeCell ref="C16:H16"/>
    <mergeCell ref="C17:H17"/>
    <mergeCell ref="C18:H18"/>
  </mergeCells>
  <printOptions horizontalCentered="1"/>
  <pageMargins left="0.31496062992125984" right="0.31496062992125984" top="0.74803149606299213" bottom="0.74803149606299213" header="0.31496062992125984" footer="0.31496062992125984"/>
  <pageSetup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D8" sqref="D8"/>
    </sheetView>
  </sheetViews>
  <sheetFormatPr baseColWidth="10" defaultColWidth="10.5" defaultRowHeight="15" customHeight="1" x14ac:dyDescent="0.2"/>
  <cols>
    <col min="1" max="1" width="5" style="3" customWidth="1"/>
    <col min="2" max="2" width="14.66406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78</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f>+XV!D8+I!D8+II!D8+III!D8+IV!D8+V!D8+VI!D8+VII!D8+XVI!D8+VIII!D8+IX!D8+XIV!D8+X!D8+XI!D8+XII!D8+RM!D8+SI!D8</f>
        <v>202</v>
      </c>
      <c r="E8" s="53"/>
      <c r="F8" s="44"/>
      <c r="G8" s="66"/>
      <c r="H8" s="43">
        <f>+XV!H8+I!H8+II!H8+III!H8+IV!H8+V!H8+VI!H8+VII!H8+XVI!H8+VIII!H8+IX!H8+XIV!H8+X!H8+XI!H8+XII!H8+RM!H8+SI!H8</f>
        <v>93</v>
      </c>
      <c r="I8" s="44"/>
      <c r="J8" s="74"/>
      <c r="K8" s="44">
        <f>+XV!K8+I!K8+II!K8+III!K8+IV!K8+V!K8+VI!K8+VII!K8+XVI!K8+VIII!K8+IX!K8+XIV!K8+X!K8+XI!K8+XII!K8+RM!K8+SI!K8</f>
        <v>109</v>
      </c>
      <c r="L8" s="44"/>
      <c r="M8" s="66"/>
      <c r="N8" s="44">
        <f>+XV!N8+I!N8+II!N8+III!N8+IV!N8+V!N8+VI!N8+VII!N8+XVI!N8+VIII!N8+IX!N8+XIV!N8+X!N8+XI!N8+XII!N8+RM!N8+SI!N8</f>
        <v>0</v>
      </c>
      <c r="O8" s="44"/>
      <c r="P8" s="74"/>
    </row>
    <row r="9" spans="1:16" ht="15" customHeight="1" x14ac:dyDescent="0.2">
      <c r="A9" s="111"/>
      <c r="B9" s="114"/>
      <c r="C9" s="84" t="s">
        <v>47</v>
      </c>
      <c r="D9" s="44">
        <f>+XV!D9+I!D9+II!D9+III!D9+IV!D9+V!D9+VI!D9+VII!D9+XVI!D9+VIII!D9+IX!D9+XIV!D9+X!D9+XI!D9+XII!D9+RM!D9+SI!D9</f>
        <v>1686</v>
      </c>
      <c r="E9" s="53"/>
      <c r="F9" s="44"/>
      <c r="G9" s="66"/>
      <c r="H9" s="43">
        <f>+XV!H9+I!H9+II!H9+III!H9+IV!H9+V!H9+VI!H9+VII!H9+XVI!H9+VIII!H9+IX!H9+XIV!H9+X!H9+XI!H9+XII!H9+RM!H9+SI!H9</f>
        <v>601</v>
      </c>
      <c r="I9" s="44"/>
      <c r="J9" s="74"/>
      <c r="K9" s="44">
        <f>+XV!K9+I!K9+II!K9+III!K9+IV!K9+V!K9+VI!K9+VII!K9+XVI!K9+VIII!K9+IX!K9+XIV!K9+X!K9+XI!K9+XII!K9+RM!K9+SI!K9</f>
        <v>1085</v>
      </c>
      <c r="L9" s="44"/>
      <c r="M9" s="66"/>
      <c r="N9" s="44">
        <f>+XV!N9+I!N9+II!N9+III!N9+IV!N9+V!N9+VI!N9+VII!N9+XVI!N9+VIII!N9+IX!N9+XIV!N9+X!N9+XI!N9+XII!N9+RM!N9+SI!N9</f>
        <v>0</v>
      </c>
      <c r="O9" s="44"/>
      <c r="P9" s="74"/>
    </row>
    <row r="10" spans="1:16" ht="15" customHeight="1" x14ac:dyDescent="0.2">
      <c r="A10" s="111"/>
      <c r="B10" s="114"/>
      <c r="C10" s="84" t="s">
        <v>48</v>
      </c>
      <c r="D10" s="44">
        <f>+XV!D10+I!D10+II!D10+III!D10+IV!D10+V!D10+VI!D10+VII!D10+XVI!D10+VIII!D10+IX!D10+XIV!D10+X!D10+XI!D10+XII!D10+RM!D10+SI!D10</f>
        <v>10441</v>
      </c>
      <c r="E10" s="53"/>
      <c r="F10" s="44"/>
      <c r="G10" s="66"/>
      <c r="H10" s="43">
        <f>+XV!H10+I!H10+II!H10+III!H10+IV!H10+V!H10+VI!H10+VII!H10+XVI!H10+VIII!H10+IX!H10+XIV!H10+X!H10+XI!H10+XII!H10+RM!H10+SI!H10</f>
        <v>4224</v>
      </c>
      <c r="I10" s="44"/>
      <c r="J10" s="74"/>
      <c r="K10" s="44">
        <f>+XV!K10+I!K10+II!K10+III!K10+IV!K10+V!K10+VI!K10+VII!K10+XVI!K10+VIII!K10+IX!K10+XIV!K10+X!K10+XI!K10+XII!K10+RM!K10+SI!K10</f>
        <v>6217</v>
      </c>
      <c r="L10" s="44"/>
      <c r="M10" s="66"/>
      <c r="N10" s="44">
        <f>+XV!N10+I!N10+II!N10+III!N10+IV!N10+V!N10+VI!N10+VII!N10+XVI!N10+VIII!N10+IX!N10+XIV!N10+X!N10+XI!N10+XII!N10+RM!N10+SI!N10</f>
        <v>0</v>
      </c>
      <c r="O10" s="44"/>
      <c r="P10" s="74"/>
    </row>
    <row r="11" spans="1:16" ht="15" customHeight="1" x14ac:dyDescent="0.2">
      <c r="A11" s="111"/>
      <c r="B11" s="114"/>
      <c r="C11" s="84" t="s">
        <v>49</v>
      </c>
      <c r="D11" s="44">
        <f>+XV!D11+I!D11+II!D11+III!D11+IV!D11+V!D11+VI!D11+VII!D11+XVI!D11+VIII!D11+IX!D11+XIV!D11+X!D11+XI!D11+XII!D11+RM!D11+SI!D11</f>
        <v>21669</v>
      </c>
      <c r="E11" s="53"/>
      <c r="F11" s="44"/>
      <c r="G11" s="66"/>
      <c r="H11" s="43">
        <f>+XV!H11+I!H11+II!H11+III!H11+IV!H11+V!H11+VI!H11+VII!H11+XVI!H11+VIII!H11+IX!H11+XIV!H11+X!H11+XI!H11+XII!H11+RM!H11+SI!H11</f>
        <v>8538</v>
      </c>
      <c r="I11" s="44"/>
      <c r="J11" s="74"/>
      <c r="K11" s="44">
        <f>+XV!K11+I!K11+II!K11+III!K11+IV!K11+V!K11+VI!K11+VII!K11+XVI!K11+VIII!K11+IX!K11+XIV!K11+X!K11+XI!K11+XII!K11+RM!K11+SI!K11</f>
        <v>13131</v>
      </c>
      <c r="L11" s="44"/>
      <c r="M11" s="66"/>
      <c r="N11" s="44">
        <f>+XV!N11+I!N11+II!N11+III!N11+IV!N11+V!N11+VI!N11+VII!N11+XVI!N11+VIII!N11+IX!N11+XIV!N11+X!N11+XI!N11+XII!N11+RM!N11+SI!N11</f>
        <v>0</v>
      </c>
      <c r="O11" s="44"/>
      <c r="P11" s="74"/>
    </row>
    <row r="12" spans="1:16" ht="15" customHeight="1" x14ac:dyDescent="0.2">
      <c r="A12" s="111"/>
      <c r="B12" s="114"/>
      <c r="C12" s="84" t="s">
        <v>50</v>
      </c>
      <c r="D12" s="44">
        <f>+XV!D12+I!D12+II!D12+III!D12+IV!D12+V!D12+VI!D12+VII!D12+XVI!D12+VIII!D12+IX!D12+XIV!D12+X!D12+XI!D12+XII!D12+RM!D12+SI!D12</f>
        <v>22962</v>
      </c>
      <c r="E12" s="53"/>
      <c r="F12" s="44"/>
      <c r="G12" s="66"/>
      <c r="H12" s="43">
        <f>+XV!H12+I!H12+II!H12+III!H12+IV!H12+V!H12+VI!H12+VII!H12+XVI!H12+VIII!H12+IX!H12+XIV!H12+X!H12+XI!H12+XII!H12+RM!H12+SI!H12</f>
        <v>8627</v>
      </c>
      <c r="I12" s="44"/>
      <c r="J12" s="74"/>
      <c r="K12" s="44">
        <f>+XV!K12+I!K12+II!K12+III!K12+IV!K12+V!K12+VI!K12+VII!K12+XVI!K12+VIII!K12+IX!K12+XIV!K12+X!K12+XI!K12+XII!K12+RM!K12+SI!K12</f>
        <v>14335</v>
      </c>
      <c r="L12" s="44"/>
      <c r="M12" s="66"/>
      <c r="N12" s="44">
        <f>+XV!N12+I!N12+II!N12+III!N12+IV!N12+V!N12+VI!N12+VII!N12+XVI!N12+VIII!N12+IX!N12+XIV!N12+X!N12+XI!N12+XII!N12+RM!N12+SI!N12</f>
        <v>0</v>
      </c>
      <c r="O12" s="44"/>
      <c r="P12" s="74"/>
    </row>
    <row r="13" spans="1:16" ht="15" customHeight="1" x14ac:dyDescent="0.2">
      <c r="A13" s="111"/>
      <c r="B13" s="114"/>
      <c r="C13" s="84" t="s">
        <v>51</v>
      </c>
      <c r="D13" s="44">
        <f>+XV!D13+I!D13+II!D13+III!D13+IV!D13+V!D13+VI!D13+VII!D13+XVI!D13+VIII!D13+IX!D13+XIV!D13+X!D13+XI!D13+XII!D13+RM!D13+SI!D13</f>
        <v>18309</v>
      </c>
      <c r="E13" s="53"/>
      <c r="F13" s="44"/>
      <c r="G13" s="66"/>
      <c r="H13" s="43">
        <f>+XV!H13+I!H13+II!H13+III!H13+IV!H13+V!H13+VI!H13+VII!H13+XVI!H13+VIII!H13+IX!H13+XIV!H13+X!H13+XI!H13+XII!H13+RM!H13+SI!H13</f>
        <v>6411</v>
      </c>
      <c r="I13" s="44"/>
      <c r="J13" s="74"/>
      <c r="K13" s="44">
        <f>+XV!K13+I!K13+II!K13+III!K13+IV!K13+V!K13+VI!K13+VII!K13+XVI!K13+VIII!K13+IX!K13+XIV!K13+X!K13+XI!K13+XII!K13+RM!K13+SI!K13</f>
        <v>11898</v>
      </c>
      <c r="L13" s="44"/>
      <c r="M13" s="66"/>
      <c r="N13" s="44">
        <f>+XV!N13+I!N13+II!N13+III!N13+IV!N13+V!N13+VI!N13+VII!N13+XVI!N13+VIII!N13+IX!N13+XIV!N13+X!N13+XI!N13+XII!N13+RM!N13+SI!N13</f>
        <v>0</v>
      </c>
      <c r="O13" s="44"/>
      <c r="P13" s="74"/>
    </row>
    <row r="14" spans="1:16" s="3" customFormat="1" ht="15" customHeight="1" x14ac:dyDescent="0.2">
      <c r="A14" s="111"/>
      <c r="B14" s="114"/>
      <c r="C14" s="84" t="s">
        <v>52</v>
      </c>
      <c r="D14" s="35">
        <f>+XV!D14+I!D14+II!D14+III!D14+IV!D14+V!D14+VI!D14+VII!D14+XVI!D14+VIII!D14+IX!D14+XIV!D14+X!D14+XI!D14+XII!D14+RM!D14+SI!D14</f>
        <v>13789</v>
      </c>
      <c r="E14" s="55"/>
      <c r="F14" s="35"/>
      <c r="G14" s="68"/>
      <c r="H14" s="43">
        <f>+XV!H14+I!H14+II!H14+III!H14+IV!H14+V!H14+VI!H14+VII!H14+XVI!H14+VIII!H14+IX!H14+XIV!H14+X!H14+XI!H14+XII!H14+RM!H14+SI!H14</f>
        <v>4600</v>
      </c>
      <c r="I14" s="44"/>
      <c r="J14" s="74"/>
      <c r="K14" s="35">
        <f>+XV!K14+I!K14+II!K14+III!K14+IV!K14+V!K14+VI!K14+VII!K14+XVI!K14+VIII!K14+IX!K14+XIV!K14+X!K14+XI!K14+XII!K14+RM!K14+SI!K14</f>
        <v>9189</v>
      </c>
      <c r="L14" s="35"/>
      <c r="M14" s="68"/>
      <c r="N14" s="35">
        <f>+XV!N14+I!N14+II!N14+III!N14+IV!N14+V!N14+VI!N14+VII!N14+XVI!N14+VIII!N14+IX!N14+XIV!N14+X!N14+XI!N14+XII!N14+RM!N14+SI!N14</f>
        <v>0</v>
      </c>
      <c r="O14" s="44"/>
      <c r="P14" s="74"/>
    </row>
    <row r="15" spans="1:16" ht="15" customHeight="1" x14ac:dyDescent="0.2">
      <c r="A15" s="111"/>
      <c r="B15" s="114"/>
      <c r="C15" s="84" t="s">
        <v>53</v>
      </c>
      <c r="D15" s="44">
        <f>+XV!D15+I!D15+II!D15+III!D15+IV!D15+V!D15+VI!D15+VII!D15+XVI!D15+VIII!D15+IX!D15+XIV!D15+X!D15+XI!D15+XII!D15+RM!D15+SI!D15</f>
        <v>11259</v>
      </c>
      <c r="E15" s="53"/>
      <c r="F15" s="44"/>
      <c r="G15" s="66"/>
      <c r="H15" s="43">
        <f>+XV!H15+I!H15+II!H15+III!H15+IV!H15+V!H15+VI!H15+VII!H15+XVI!H15+VIII!H15+IX!H15+XIV!H15+X!H15+XI!H15+XII!H15+RM!H15+SI!H15</f>
        <v>3682</v>
      </c>
      <c r="I15" s="44"/>
      <c r="J15" s="74"/>
      <c r="K15" s="44">
        <f>+XV!K15+I!K15+II!K15+III!K15+IV!K15+V!K15+VI!K15+VII!K15+XVI!K15+VIII!K15+IX!K15+XIV!K15+X!K15+XI!K15+XII!K15+RM!K15+SI!K15</f>
        <v>7577</v>
      </c>
      <c r="L15" s="44"/>
      <c r="M15" s="66"/>
      <c r="N15" s="44">
        <f>+XV!N15+I!N15+II!N15+III!N15+IV!N15+V!N15+VI!N15+VII!N15+XVI!N15+VIII!N15+IX!N15+XIV!N15+X!N15+XI!N15+XII!N15+RM!N15+SI!N15</f>
        <v>0</v>
      </c>
      <c r="O15" s="44"/>
      <c r="P15" s="74"/>
    </row>
    <row r="16" spans="1:16" ht="15" customHeight="1" x14ac:dyDescent="0.2">
      <c r="A16" s="111"/>
      <c r="B16" s="114"/>
      <c r="C16" s="84" t="s">
        <v>54</v>
      </c>
      <c r="D16" s="44">
        <f>+XV!D16+I!D16+II!D16+III!D16+IV!D16+V!D16+VI!D16+VII!D16+XVI!D16+VIII!D16+IX!D16+XIV!D16+X!D16+XI!D16+XII!D16+RM!D16+SI!D16</f>
        <v>8582</v>
      </c>
      <c r="E16" s="53"/>
      <c r="F16" s="44"/>
      <c r="G16" s="66"/>
      <c r="H16" s="43">
        <f>+XV!H16+I!H16+II!H16+III!H16+IV!H16+V!H16+VI!H16+VII!H16+XVI!H16+VIII!H16+IX!H16+XIV!H16+X!H16+XI!H16+XII!H16+RM!H16+SI!H16</f>
        <v>2884</v>
      </c>
      <c r="I16" s="44"/>
      <c r="J16" s="74"/>
      <c r="K16" s="44">
        <f>+XV!K16+I!K16+II!K16+III!K16+IV!K16+V!K16+VI!K16+VII!K16+XVI!K16+VIII!K16+IX!K16+XIV!K16+X!K16+XI!K16+XII!K16+RM!K16+SI!K16</f>
        <v>5698</v>
      </c>
      <c r="L16" s="44"/>
      <c r="M16" s="66"/>
      <c r="N16" s="44">
        <f>+XV!N16+I!N16+II!N16+III!N16+IV!N16+V!N16+VI!N16+VII!N16+XVI!N16+VIII!N16+IX!N16+XIV!N16+X!N16+XI!N16+XII!N16+RM!N16+SI!N16</f>
        <v>0</v>
      </c>
      <c r="O16" s="44"/>
      <c r="P16" s="74"/>
    </row>
    <row r="17" spans="1:16" ht="15" customHeight="1" x14ac:dyDescent="0.2">
      <c r="A17" s="111"/>
      <c r="B17" s="114"/>
      <c r="C17" s="84" t="s">
        <v>55</v>
      </c>
      <c r="D17" s="44">
        <f>+XV!D17+I!D17+II!D17+III!D17+IV!D17+V!D17+VI!D17+VII!D17+XVI!D17+VIII!D17+IX!D17+XIV!D17+X!D17+XI!D17+XII!D17+RM!D17+SI!D17</f>
        <v>8118</v>
      </c>
      <c r="E17" s="53"/>
      <c r="F17" s="44"/>
      <c r="G17" s="66"/>
      <c r="H17" s="43">
        <f>+XV!H17+I!H17+II!H17+III!H17+IV!H17+V!H17+VI!H17+VII!H17+XVI!H17+VIII!H17+IX!H17+XIV!H17+X!H17+XI!H17+XII!H17+RM!H17+SI!H17</f>
        <v>3154</v>
      </c>
      <c r="I17" s="44"/>
      <c r="J17" s="74"/>
      <c r="K17" s="44">
        <f>+XV!K17+I!K17+II!K17+III!K17+IV!K17+V!K17+VI!K17+VII!K17+XVI!K17+VIII!K17+IX!K17+XIV!K17+X!K17+XI!K17+XII!K17+RM!K17+SI!K17</f>
        <v>4964</v>
      </c>
      <c r="L17" s="44"/>
      <c r="M17" s="66"/>
      <c r="N17" s="44">
        <f>+XV!N17+I!N17+II!N17+III!N17+IV!N17+V!N17+VI!N17+VII!N17+XVI!N17+VIII!N17+IX!N17+XIV!N17+X!N17+XI!N17+XII!N17+RM!N17+SI!N17</f>
        <v>0</v>
      </c>
      <c r="O17" s="44"/>
      <c r="P17" s="74"/>
    </row>
    <row r="18" spans="1:16" s="3" customFormat="1" ht="15" customHeight="1" x14ac:dyDescent="0.2">
      <c r="A18" s="111"/>
      <c r="B18" s="114"/>
      <c r="C18" s="84" t="s">
        <v>56</v>
      </c>
      <c r="D18" s="35">
        <f>+XV!D18+I!D18+II!D18+III!D18+IV!D18+V!D18+VI!D18+VII!D18+XVI!D18+VIII!D18+IX!D18+XIV!D18+X!D18+XI!D18+XII!D18+RM!D18+SI!D18</f>
        <v>12264</v>
      </c>
      <c r="E18" s="55"/>
      <c r="F18" s="35"/>
      <c r="G18" s="68"/>
      <c r="H18" s="43">
        <f>+XV!H18+I!H18+II!H18+III!H18+IV!H18+V!H18+VI!H18+VII!H18+XVI!H18+VIII!H18+IX!H18+XIV!H18+X!H18+XI!H18+XII!H18+RM!H18+SI!H18</f>
        <v>4527</v>
      </c>
      <c r="I18" s="44"/>
      <c r="J18" s="74"/>
      <c r="K18" s="35">
        <f>+XV!K18+I!K18+II!K18+III!K18+IV!K18+V!K18+VI!K18+VII!K18+XVI!K18+VIII!K18+IX!K18+XIV!K18+X!K18+XI!K18+XII!K18+RM!K18+SI!K18</f>
        <v>7737</v>
      </c>
      <c r="L18" s="35"/>
      <c r="M18" s="68"/>
      <c r="N18" s="35">
        <f>+XV!N18+I!N18+II!N18+III!N18+IV!N18+V!N18+VI!N18+VII!N18+XVI!N18+VIII!N18+IX!N18+XIV!N18+X!N18+XI!N18+XII!N18+RM!N18+SI!N18</f>
        <v>0</v>
      </c>
      <c r="O18" s="44"/>
      <c r="P18" s="74"/>
    </row>
    <row r="19" spans="1:16" s="3" customFormat="1" ht="15" customHeight="1" x14ac:dyDescent="0.2">
      <c r="A19" s="112"/>
      <c r="B19" s="115"/>
      <c r="C19" s="85" t="s">
        <v>9</v>
      </c>
      <c r="D19" s="46">
        <f>+XV!D19+I!D19+II!D19+III!D19+IV!D19+V!D19+VI!D19+VII!D19+XVI!D19+VIII!D19+IX!D19+XIV!D19+X!D19+XI!D19+XII!D19+RM!D19+SI!D19</f>
        <v>129281</v>
      </c>
      <c r="E19" s="54"/>
      <c r="F19" s="46"/>
      <c r="G19" s="67"/>
      <c r="H19" s="87">
        <f>+XV!H19+I!H19+II!H19+III!H19+IV!H19+V!H19+VI!H19+VII!H19+XVI!H19+VIII!H19+IX!H19+XIV!H19+X!H19+XI!H19+XII!H19+RM!H19+SI!H19</f>
        <v>47341</v>
      </c>
      <c r="I19" s="46"/>
      <c r="J19" s="75"/>
      <c r="K19" s="46">
        <f>+XV!K19+I!K19+II!K19+III!K19+IV!K19+V!K19+VI!K19+VII!K19+XVI!K19+VIII!K19+IX!K19+XIV!K19+X!K19+XI!K19+XII!K19+RM!K19+SI!K19</f>
        <v>81940</v>
      </c>
      <c r="L19" s="46"/>
      <c r="M19" s="67"/>
      <c r="N19" s="46">
        <f>+XV!N19+I!N19+II!N19+III!N19+IV!N19+V!N19+VI!N19+VII!N19+XVI!N19+VIII!N19+IX!N19+XIV!N19+X!N19+XI!N19+XII!N19+RM!N19+SI!N19</f>
        <v>0</v>
      </c>
      <c r="O19" s="46"/>
      <c r="P19" s="75"/>
    </row>
    <row r="20" spans="1:16" ht="15" customHeight="1" x14ac:dyDescent="0.2">
      <c r="A20" s="110">
        <v>2</v>
      </c>
      <c r="B20" s="113" t="s">
        <v>57</v>
      </c>
      <c r="C20" s="84" t="s">
        <v>46</v>
      </c>
      <c r="D20" s="44">
        <f>+XV!D20+I!D20+II!D20+III!D20+IV!D20+V!D20+VI!D20+VII!D20+XVI!D20+VIII!D20+IX!D20+XIV!D20+X!D20+XI!D20+XII!D20+RM!D20+SI!D20</f>
        <v>601</v>
      </c>
      <c r="E20" s="53"/>
      <c r="F20" s="44"/>
      <c r="G20" s="66"/>
      <c r="H20" s="43">
        <f>+XV!H20+I!H20+II!H20+III!H20+IV!H20+V!H20+VI!H20+VII!H20+XVI!H20+VIII!H20+IX!H20+XIV!H20+X!H20+XI!H20+XII!H20+RM!H20+SI!H20</f>
        <v>254</v>
      </c>
      <c r="I20" s="44"/>
      <c r="J20" s="74"/>
      <c r="K20" s="44">
        <f>+XV!K20+I!K20+II!K20+III!K20+IV!K20+V!K20+VI!K20+VII!K20+XVI!K20+VIII!K20+IX!K20+XIV!K20+X!K20+XI!K20+XII!K20+RM!K20+SI!K20</f>
        <v>347</v>
      </c>
      <c r="L20" s="44"/>
      <c r="M20" s="66"/>
      <c r="N20" s="44">
        <f>+XV!N20+I!N20+II!N20+III!N20+IV!N20+V!N20+VI!N20+VII!N20+XVI!N20+VIII!N20+IX!N20+XIV!N20+X!N20+XI!N20+XII!N20+RM!N20+SI!N20</f>
        <v>0</v>
      </c>
      <c r="O20" s="44"/>
      <c r="P20" s="74"/>
    </row>
    <row r="21" spans="1:16" ht="15" customHeight="1" x14ac:dyDescent="0.2">
      <c r="A21" s="111"/>
      <c r="B21" s="114"/>
      <c r="C21" s="84" t="s">
        <v>47</v>
      </c>
      <c r="D21" s="44">
        <f>+XV!D21+I!D21+II!D21+III!D21+IV!D21+V!D21+VI!D21+VII!D21+XVI!D21+VIII!D21+IX!D21+XIV!D21+X!D21+XI!D21+XII!D21+RM!D21+SI!D21</f>
        <v>5362</v>
      </c>
      <c r="E21" s="53"/>
      <c r="F21" s="44"/>
      <c r="G21" s="66"/>
      <c r="H21" s="43">
        <f>+XV!H21+I!H21+II!H21+III!H21+IV!H21+V!H21+VI!H21+VII!H21+XVI!H21+VIII!H21+IX!H21+XIV!H21+X!H21+XI!H21+XII!H21+RM!H21+SI!H21</f>
        <v>2220</v>
      </c>
      <c r="I21" s="44"/>
      <c r="J21" s="74"/>
      <c r="K21" s="44">
        <f>+XV!K21+I!K21+II!K21+III!K21+IV!K21+V!K21+VI!K21+VII!K21+XVI!K21+VIII!K21+IX!K21+XIV!K21+X!K21+XI!K21+XII!K21+RM!K21+SI!K21</f>
        <v>3142</v>
      </c>
      <c r="L21" s="44"/>
      <c r="M21" s="66"/>
      <c r="N21" s="44">
        <f>+XV!N21+I!N21+II!N21+III!N21+IV!N21+V!N21+VI!N21+VII!N21+XVI!N21+VIII!N21+IX!N21+XIV!N21+X!N21+XI!N21+XII!N21+RM!N21+SI!N21</f>
        <v>0</v>
      </c>
      <c r="O21" s="44"/>
      <c r="P21" s="74"/>
    </row>
    <row r="22" spans="1:16" ht="15" customHeight="1" x14ac:dyDescent="0.2">
      <c r="A22" s="111"/>
      <c r="B22" s="114"/>
      <c r="C22" s="84" t="s">
        <v>48</v>
      </c>
      <c r="D22" s="44">
        <f>+XV!D22+I!D22+II!D22+III!D22+IV!D22+V!D22+VI!D22+VII!D22+XVI!D22+VIII!D22+IX!D22+XIV!D22+X!D22+XI!D22+XII!D22+RM!D22+SI!D22</f>
        <v>21943</v>
      </c>
      <c r="E22" s="53"/>
      <c r="F22" s="44"/>
      <c r="G22" s="66"/>
      <c r="H22" s="43">
        <f>+XV!H22+I!H22+II!H22+III!H22+IV!H22+V!H22+VI!H22+VII!H22+XVI!H22+VIII!H22+IX!H22+XIV!H22+X!H22+XI!H22+XII!H22+RM!H22+SI!H22</f>
        <v>10046</v>
      </c>
      <c r="I22" s="44"/>
      <c r="J22" s="74"/>
      <c r="K22" s="44">
        <f>+XV!K22+I!K22+II!K22+III!K22+IV!K22+V!K22+VI!K22+VII!K22+XVI!K22+VIII!K22+IX!K22+XIV!K22+X!K22+XI!K22+XII!K22+RM!K22+SI!K22</f>
        <v>11897</v>
      </c>
      <c r="L22" s="44"/>
      <c r="M22" s="66"/>
      <c r="N22" s="44">
        <f>+XV!N22+I!N22+II!N22+III!N22+IV!N22+V!N22+VI!N22+VII!N22+XVI!N22+VIII!N22+IX!N22+XIV!N22+X!N22+XI!N22+XII!N22+RM!N22+SI!N22</f>
        <v>0</v>
      </c>
      <c r="O22" s="44"/>
      <c r="P22" s="74"/>
    </row>
    <row r="23" spans="1:16" ht="15" customHeight="1" x14ac:dyDescent="0.2">
      <c r="A23" s="111"/>
      <c r="B23" s="114"/>
      <c r="C23" s="84" t="s">
        <v>49</v>
      </c>
      <c r="D23" s="44">
        <f>+XV!D23+I!D23+II!D23+III!D23+IV!D23+V!D23+VI!D23+VII!D23+XVI!D23+VIII!D23+IX!D23+XIV!D23+X!D23+XI!D23+XII!D23+RM!D23+SI!D23</f>
        <v>16663</v>
      </c>
      <c r="E23" s="53"/>
      <c r="F23" s="44"/>
      <c r="G23" s="66"/>
      <c r="H23" s="43">
        <f>+XV!H23+I!H23+II!H23+III!H23+IV!H23+V!H23+VI!H23+VII!H23+XVI!H23+VIII!H23+IX!H23+XIV!H23+X!H23+XI!H23+XII!H23+RM!H23+SI!H23</f>
        <v>7437</v>
      </c>
      <c r="I23" s="44"/>
      <c r="J23" s="74"/>
      <c r="K23" s="44">
        <f>+XV!K23+I!K23+II!K23+III!K23+IV!K23+V!K23+VI!K23+VII!K23+XVI!K23+VIII!K23+IX!K23+XIV!K23+X!K23+XI!K23+XII!K23+RM!K23+SI!K23</f>
        <v>9226</v>
      </c>
      <c r="L23" s="44"/>
      <c r="M23" s="66"/>
      <c r="N23" s="44">
        <f>+XV!N23+I!N23+II!N23+III!N23+IV!N23+V!N23+VI!N23+VII!N23+XVI!N23+VIII!N23+IX!N23+XIV!N23+X!N23+XI!N23+XII!N23+RM!N23+SI!N23</f>
        <v>0</v>
      </c>
      <c r="O23" s="44"/>
      <c r="P23" s="74"/>
    </row>
    <row r="24" spans="1:16" ht="15" customHeight="1" x14ac:dyDescent="0.2">
      <c r="A24" s="111"/>
      <c r="B24" s="114"/>
      <c r="C24" s="84" t="s">
        <v>50</v>
      </c>
      <c r="D24" s="44">
        <f>+XV!D24+I!D24+II!D24+III!D24+IV!D24+V!D24+VI!D24+VII!D24+XVI!D24+VIII!D24+IX!D24+XIV!D24+X!D24+XI!D24+XII!D24+RM!D24+SI!D24</f>
        <v>11258</v>
      </c>
      <c r="E24" s="53"/>
      <c r="F24" s="44"/>
      <c r="G24" s="66"/>
      <c r="H24" s="43">
        <f>+XV!H24+I!H24+II!H24+III!H24+IV!H24+V!H24+VI!H24+VII!H24+XVI!H24+VIII!H24+IX!H24+XIV!H24+X!H24+XI!H24+XII!H24+RM!H24+SI!H24</f>
        <v>4729</v>
      </c>
      <c r="I24" s="44"/>
      <c r="J24" s="74"/>
      <c r="K24" s="44">
        <f>+XV!K24+I!K24+II!K24+III!K24+IV!K24+V!K24+VI!K24+VII!K24+XVI!K24+VIII!K24+IX!K24+XIV!K24+X!K24+XI!K24+XII!K24+RM!K24+SI!K24</f>
        <v>6529</v>
      </c>
      <c r="L24" s="44"/>
      <c r="M24" s="66"/>
      <c r="N24" s="44">
        <f>+XV!N24+I!N24+II!N24+III!N24+IV!N24+V!N24+VI!N24+VII!N24+XVI!N24+VIII!N24+IX!N24+XIV!N24+X!N24+XI!N24+XII!N24+RM!N24+SI!N24</f>
        <v>0</v>
      </c>
      <c r="O24" s="44"/>
      <c r="P24" s="74"/>
    </row>
    <row r="25" spans="1:16" ht="15" customHeight="1" x14ac:dyDescent="0.2">
      <c r="A25" s="111"/>
      <c r="B25" s="114"/>
      <c r="C25" s="84" t="s">
        <v>51</v>
      </c>
      <c r="D25" s="44">
        <f>+XV!D25+I!D25+II!D25+III!D25+IV!D25+V!D25+VI!D25+VII!D25+XVI!D25+VIII!D25+IX!D25+XIV!D25+X!D25+XI!D25+XII!D25+RM!D25+SI!D25</f>
        <v>7752</v>
      </c>
      <c r="E25" s="53"/>
      <c r="F25" s="44"/>
      <c r="G25" s="66"/>
      <c r="H25" s="43">
        <f>+XV!H25+I!H25+II!H25+III!H25+IV!H25+V!H25+VI!H25+VII!H25+XVI!H25+VIII!H25+IX!H25+XIV!H25+X!H25+XI!H25+XII!H25+RM!H25+SI!H25</f>
        <v>3063</v>
      </c>
      <c r="I25" s="44"/>
      <c r="J25" s="74"/>
      <c r="K25" s="44">
        <f>+XV!K25+I!K25+II!K25+III!K25+IV!K25+V!K25+VI!K25+VII!K25+XVI!K25+VIII!K25+IX!K25+XIV!K25+X!K25+XI!K25+XII!K25+RM!K25+SI!K25</f>
        <v>4689</v>
      </c>
      <c r="L25" s="44"/>
      <c r="M25" s="66"/>
      <c r="N25" s="44">
        <f>+XV!N25+I!N25+II!N25+III!N25+IV!N25+V!N25+VI!N25+VII!N25+XVI!N25+VIII!N25+IX!N25+XIV!N25+X!N25+XI!N25+XII!N25+RM!N25+SI!N25</f>
        <v>0</v>
      </c>
      <c r="O25" s="44"/>
      <c r="P25" s="74"/>
    </row>
    <row r="26" spans="1:16" s="3" customFormat="1" ht="15" customHeight="1" x14ac:dyDescent="0.2">
      <c r="A26" s="111"/>
      <c r="B26" s="114"/>
      <c r="C26" s="84" t="s">
        <v>52</v>
      </c>
      <c r="D26" s="35">
        <f>+XV!D26+I!D26+II!D26+III!D26+IV!D26+V!D26+VI!D26+VII!D26+XVI!D26+VIII!D26+IX!D26+XIV!D26+X!D26+XI!D26+XII!D26+RM!D26+SI!D26</f>
        <v>5081</v>
      </c>
      <c r="E26" s="55"/>
      <c r="F26" s="35"/>
      <c r="G26" s="68"/>
      <c r="H26" s="43">
        <f>+XV!H26+I!H26+II!H26+III!H26+IV!H26+V!H26+VI!H26+VII!H26+XVI!H26+VIII!H26+IX!H26+XIV!H26+X!H26+XI!H26+XII!H26+RM!H26+SI!H26</f>
        <v>2050</v>
      </c>
      <c r="I26" s="44"/>
      <c r="J26" s="74"/>
      <c r="K26" s="35">
        <f>+XV!K26+I!K26+II!K26+III!K26+IV!K26+V!K26+VI!K26+VII!K26+XVI!K26+VIII!K26+IX!K26+XIV!K26+X!K26+XI!K26+XII!K26+RM!K26+SI!K26</f>
        <v>3031</v>
      </c>
      <c r="L26" s="35"/>
      <c r="M26" s="68"/>
      <c r="N26" s="35">
        <f>+XV!N26+I!N26+II!N26+III!N26+IV!N26+V!N26+VI!N26+VII!N26+XVI!N26+VIII!N26+IX!N26+XIV!N26+X!N26+XI!N26+XII!N26+RM!N26+SI!N26</f>
        <v>0</v>
      </c>
      <c r="O26" s="44"/>
      <c r="P26" s="74"/>
    </row>
    <row r="27" spans="1:16" ht="15" customHeight="1" x14ac:dyDescent="0.2">
      <c r="A27" s="111"/>
      <c r="B27" s="114"/>
      <c r="C27" s="84" t="s">
        <v>53</v>
      </c>
      <c r="D27" s="44">
        <f>+XV!D27+I!D27+II!D27+III!D27+IV!D27+V!D27+VI!D27+VII!D27+XVI!D27+VIII!D27+IX!D27+XIV!D27+X!D27+XI!D27+XII!D27+RM!D27+SI!D27</f>
        <v>3654</v>
      </c>
      <c r="E27" s="53"/>
      <c r="F27" s="44"/>
      <c r="G27" s="66"/>
      <c r="H27" s="43">
        <f>+XV!H27+I!H27+II!H27+III!H27+IV!H27+V!H27+VI!H27+VII!H27+XVI!H27+VIII!H27+IX!H27+XIV!H27+X!H27+XI!H27+XII!H27+RM!H27+SI!H27</f>
        <v>1504</v>
      </c>
      <c r="I27" s="44"/>
      <c r="J27" s="74"/>
      <c r="K27" s="44">
        <f>+XV!K27+I!K27+II!K27+III!K27+IV!K27+V!K27+VI!K27+VII!K27+XVI!K27+VIII!K27+IX!K27+XIV!K27+X!K27+XI!K27+XII!K27+RM!K27+SI!K27</f>
        <v>2150</v>
      </c>
      <c r="L27" s="44"/>
      <c r="M27" s="66"/>
      <c r="N27" s="44">
        <f>+XV!N27+I!N27+II!N27+III!N27+IV!N27+V!N27+VI!N27+VII!N27+XVI!N27+VIII!N27+IX!N27+XIV!N27+X!N27+XI!N27+XII!N27+RM!N27+SI!N27</f>
        <v>0</v>
      </c>
      <c r="O27" s="44"/>
      <c r="P27" s="74"/>
    </row>
    <row r="28" spans="1:16" ht="15" customHeight="1" x14ac:dyDescent="0.2">
      <c r="A28" s="111"/>
      <c r="B28" s="114"/>
      <c r="C28" s="84" t="s">
        <v>54</v>
      </c>
      <c r="D28" s="44">
        <f>+XV!D28+I!D28+II!D28+III!D28+IV!D28+V!D28+VI!D28+VII!D28+XVI!D28+VIII!D28+IX!D28+XIV!D28+X!D28+XI!D28+XII!D28+RM!D28+SI!D28</f>
        <v>1642</v>
      </c>
      <c r="E28" s="53"/>
      <c r="F28" s="44"/>
      <c r="G28" s="66"/>
      <c r="H28" s="43">
        <f>+XV!H28+I!H28+II!H28+III!H28+IV!H28+V!H28+VI!H28+VII!H28+XVI!H28+VIII!H28+IX!H28+XIV!H28+X!H28+XI!H28+XII!H28+RM!H28+SI!H28</f>
        <v>678</v>
      </c>
      <c r="I28" s="44"/>
      <c r="J28" s="74"/>
      <c r="K28" s="44">
        <f>+XV!K28+I!K28+II!K28+III!K28+IV!K28+V!K28+VI!K28+VII!K28+XVI!K28+VIII!K28+IX!K28+XIV!K28+X!K28+XI!K28+XII!K28+RM!K28+SI!K28</f>
        <v>964</v>
      </c>
      <c r="L28" s="44"/>
      <c r="M28" s="66"/>
      <c r="N28" s="44">
        <f>+XV!N28+I!N28+II!N28+III!N28+IV!N28+V!N28+VI!N28+VII!N28+XVI!N28+VIII!N28+IX!N28+XIV!N28+X!N28+XI!N28+XII!N28+RM!N28+SI!N28</f>
        <v>0</v>
      </c>
      <c r="O28" s="44"/>
      <c r="P28" s="74"/>
    </row>
    <row r="29" spans="1:16" ht="15" customHeight="1" x14ac:dyDescent="0.2">
      <c r="A29" s="111"/>
      <c r="B29" s="114"/>
      <c r="C29" s="84" t="s">
        <v>55</v>
      </c>
      <c r="D29" s="44">
        <f>+XV!D29+I!D29+II!D29+III!D29+IV!D29+V!D29+VI!D29+VII!D29+XVI!D29+VIII!D29+IX!D29+XIV!D29+X!D29+XI!D29+XII!D29+RM!D29+SI!D29</f>
        <v>845</v>
      </c>
      <c r="E29" s="53"/>
      <c r="F29" s="44"/>
      <c r="G29" s="66"/>
      <c r="H29" s="43">
        <f>+XV!H29+I!H29+II!H29+III!H29+IV!H29+V!H29+VI!H29+VII!H29+XVI!H29+VIII!H29+IX!H29+XIV!H29+X!H29+XI!H29+XII!H29+RM!H29+SI!H29</f>
        <v>415</v>
      </c>
      <c r="I29" s="44"/>
      <c r="J29" s="74"/>
      <c r="K29" s="44">
        <f>+XV!K29+I!K29+II!K29+III!K29+IV!K29+V!K29+VI!K29+VII!K29+XVI!K29+VIII!K29+IX!K29+XIV!K29+X!K29+XI!K29+XII!K29+RM!K29+SI!K29</f>
        <v>430</v>
      </c>
      <c r="L29" s="44"/>
      <c r="M29" s="66"/>
      <c r="N29" s="44">
        <f>+XV!N29+I!N29+II!N29+III!N29+IV!N29+V!N29+VI!N29+VII!N29+XVI!N29+VIII!N29+IX!N29+XIV!N29+X!N29+XI!N29+XII!N29+RM!N29+SI!N29</f>
        <v>0</v>
      </c>
      <c r="O29" s="44"/>
      <c r="P29" s="74"/>
    </row>
    <row r="30" spans="1:16" s="3" customFormat="1" ht="15" customHeight="1" x14ac:dyDescent="0.2">
      <c r="A30" s="111"/>
      <c r="B30" s="114"/>
      <c r="C30" s="84" t="s">
        <v>56</v>
      </c>
      <c r="D30" s="35">
        <f>+XV!D30+I!D30+II!D30+III!D30+IV!D30+V!D30+VI!D30+VII!D30+XVI!D30+VIII!D30+IX!D30+XIV!D30+X!D30+XI!D30+XII!D30+RM!D30+SI!D30</f>
        <v>1265</v>
      </c>
      <c r="E30" s="55"/>
      <c r="F30" s="35"/>
      <c r="G30" s="68"/>
      <c r="H30" s="43">
        <f>+XV!H30+I!H30+II!H30+III!H30+IV!H30+V!H30+VI!H30+VII!H30+XVI!H30+VIII!H30+IX!H30+XIV!H30+X!H30+XI!H30+XII!H30+RM!H30+SI!H30</f>
        <v>1056</v>
      </c>
      <c r="I30" s="44"/>
      <c r="J30" s="74"/>
      <c r="K30" s="35">
        <f>+XV!K30+I!K30+II!K30+III!K30+IV!K30+V!K30+VI!K30+VII!K30+XVI!K30+VIII!K30+IX!K30+XIV!K30+X!K30+XI!K30+XII!K30+RM!K30+SI!K30</f>
        <v>209</v>
      </c>
      <c r="L30" s="35"/>
      <c r="M30" s="68"/>
      <c r="N30" s="35">
        <f>+XV!N30+I!N30+II!N30+III!N30+IV!N30+V!N30+VI!N30+VII!N30+XVI!N30+VIII!N30+IX!N30+XIV!N30+X!N30+XI!N30+XII!N30+RM!N30+SI!N30</f>
        <v>0</v>
      </c>
      <c r="O30" s="44"/>
      <c r="P30" s="74"/>
    </row>
    <row r="31" spans="1:16" s="3" customFormat="1" ht="15" customHeight="1" x14ac:dyDescent="0.2">
      <c r="A31" s="112"/>
      <c r="B31" s="115"/>
      <c r="C31" s="85" t="s">
        <v>9</v>
      </c>
      <c r="D31" s="46">
        <f>+XV!D31+I!D31+II!D31+III!D31+IV!D31+V!D31+VI!D31+VII!D31+XVI!D31+VIII!D31+IX!D31+XIV!D31+X!D31+XI!D31+XII!D31+RM!D31+SI!D31</f>
        <v>76066</v>
      </c>
      <c r="E31" s="54"/>
      <c r="F31" s="46"/>
      <c r="G31" s="67"/>
      <c r="H31" s="87">
        <f>+XV!H31+I!H31+II!H31+III!H31+IV!H31+V!H31+VI!H31+VII!H31+XVI!H31+VIII!H31+IX!H31+XIV!H31+X!H31+XI!H31+XII!H31+RM!H31+SI!H31</f>
        <v>33452</v>
      </c>
      <c r="I31" s="46"/>
      <c r="J31" s="75"/>
      <c r="K31" s="46">
        <f>+XV!K31+I!K31+II!K31+III!K31+IV!K31+V!K31+VI!K31+VII!K31+XVI!K31+VIII!K31+IX!K31+XIV!K31+X!K31+XI!K31+XII!K31+RM!K31+SI!K31</f>
        <v>42614</v>
      </c>
      <c r="L31" s="46"/>
      <c r="M31" s="67"/>
      <c r="N31" s="46">
        <f>+XV!N31+I!N31+II!N31+III!N31+IV!N31+V!N31+VI!N31+VII!N31+XVI!N31+VIII!N31+IX!N31+XIV!N31+X!N31+XI!N31+XII!N31+RM!N31+SI!N31</f>
        <v>0</v>
      </c>
      <c r="O31" s="46"/>
      <c r="P31" s="75"/>
    </row>
    <row r="32" spans="1:16" ht="15" customHeight="1" x14ac:dyDescent="0.2">
      <c r="A32" s="110">
        <v>3</v>
      </c>
      <c r="B32" s="113" t="s">
        <v>58</v>
      </c>
      <c r="C32" s="84" t="s">
        <v>46</v>
      </c>
      <c r="D32" s="44">
        <f>+XV!D32+I!D32+II!D32+III!D32+IV!D32+V!D32+VI!D32+VII!D32+XVI!D32+VIII!D32+IX!D32+XIV!D32+X!D32+XI!D32+XII!D32+RM!D32+SI!D32</f>
        <v>399</v>
      </c>
      <c r="E32" s="44"/>
      <c r="F32" s="44"/>
      <c r="G32" s="66"/>
      <c r="H32" s="43">
        <f>+XV!H32+I!H32+II!H32+III!H32+IV!H32+V!H32+VI!H32+VII!H32+XVI!H32+VIII!H32+IX!H32+XIV!H32+X!H32+XI!H32+XII!H32+RM!H32+SI!H32</f>
        <v>161</v>
      </c>
      <c r="I32" s="44"/>
      <c r="J32" s="74"/>
      <c r="K32" s="44">
        <f>+XV!K32+I!K32+II!K32+III!K32+IV!K32+V!K32+VI!K32+VII!K32+XVI!K32+VIII!K32+IX!K32+XIV!K32+X!K32+XI!K32+XII!K32+RM!K32+SI!K32</f>
        <v>238</v>
      </c>
      <c r="L32" s="44"/>
      <c r="M32" s="66"/>
      <c r="N32" s="44">
        <f>+XV!N32+I!N32+II!N32+III!N32+IV!N32+V!N32+VI!N32+VII!N32+XVI!N32+VIII!N32+IX!N32+XIV!N32+X!N32+XI!N32+XII!N32+RM!N32+SI!N32</f>
        <v>0</v>
      </c>
      <c r="O32" s="44"/>
      <c r="P32" s="74"/>
    </row>
    <row r="33" spans="1:16" ht="15" customHeight="1" x14ac:dyDescent="0.2">
      <c r="A33" s="111"/>
      <c r="B33" s="114"/>
      <c r="C33" s="84" t="s">
        <v>47</v>
      </c>
      <c r="D33" s="44">
        <f>+XV!D33+I!D33+II!D33+III!D33+IV!D33+V!D33+VI!D33+VII!D33+XVI!D33+VIII!D33+IX!D33+XIV!D33+X!D33+XI!D33+XII!D33+RM!D33+SI!D33</f>
        <v>3676</v>
      </c>
      <c r="E33" s="44"/>
      <c r="F33" s="44"/>
      <c r="G33" s="66"/>
      <c r="H33" s="43">
        <f>+XV!H33+I!H33+II!H33+III!H33+IV!H33+V!H33+VI!H33+VII!H33+XVI!H33+VIII!H33+IX!H33+XIV!H33+X!H33+XI!H33+XII!H33+RM!H33+SI!H33</f>
        <v>1619</v>
      </c>
      <c r="I33" s="44"/>
      <c r="J33" s="74"/>
      <c r="K33" s="44">
        <f>+XV!K33+I!K33+II!K33+III!K33+IV!K33+V!K33+VI!K33+VII!K33+XVI!K33+VIII!K33+IX!K33+XIV!K33+X!K33+XI!K33+XII!K33+RM!K33+SI!K33</f>
        <v>2057</v>
      </c>
      <c r="L33" s="44"/>
      <c r="M33" s="66"/>
      <c r="N33" s="44">
        <f>+XV!N33+I!N33+II!N33+III!N33+IV!N33+V!N33+VI!N33+VII!N33+XVI!N33+VIII!N33+IX!N33+XIV!N33+X!N33+XI!N33+XII!N33+RM!N33+SI!N33</f>
        <v>0</v>
      </c>
      <c r="O33" s="44"/>
      <c r="P33" s="74"/>
    </row>
    <row r="34" spans="1:16" ht="15" customHeight="1" x14ac:dyDescent="0.2">
      <c r="A34" s="111"/>
      <c r="B34" s="114"/>
      <c r="C34" s="84" t="s">
        <v>48</v>
      </c>
      <c r="D34" s="44">
        <f>+XV!D34+I!D34+II!D34+III!D34+IV!D34+V!D34+VI!D34+VII!D34+XVI!D34+VIII!D34+IX!D34+XIV!D34+X!D34+XI!D34+XII!D34+RM!D34+SI!D34</f>
        <v>11502</v>
      </c>
      <c r="E34" s="44"/>
      <c r="F34" s="44"/>
      <c r="G34" s="66"/>
      <c r="H34" s="43">
        <f>+XV!H34+I!H34+II!H34+III!H34+IV!H34+V!H34+VI!H34+VII!H34+XVI!H34+VIII!H34+IX!H34+XIV!H34+X!H34+XI!H34+XII!H34+RM!H34+SI!H34</f>
        <v>5822</v>
      </c>
      <c r="I34" s="44"/>
      <c r="J34" s="74"/>
      <c r="K34" s="44">
        <f>+XV!K34+I!K34+II!K34+III!K34+IV!K34+V!K34+VI!K34+VII!K34+XVI!K34+VIII!K34+IX!K34+XIV!K34+X!K34+XI!K34+XII!K34+RM!K34+SI!K34</f>
        <v>5680</v>
      </c>
      <c r="L34" s="44"/>
      <c r="M34" s="66"/>
      <c r="N34" s="44">
        <f>+XV!N34+I!N34+II!N34+III!N34+IV!N34+V!N34+VI!N34+VII!N34+XVI!N34+VIII!N34+IX!N34+XIV!N34+X!N34+XI!N34+XII!N34+RM!N34+SI!N34</f>
        <v>0</v>
      </c>
      <c r="O34" s="44"/>
      <c r="P34" s="74"/>
    </row>
    <row r="35" spans="1:16" ht="15" customHeight="1" x14ac:dyDescent="0.2">
      <c r="A35" s="111"/>
      <c r="B35" s="114"/>
      <c r="C35" s="84" t="s">
        <v>49</v>
      </c>
      <c r="D35" s="44">
        <f>+XV!D35+I!D35+II!D35+III!D35+IV!D35+V!D35+VI!D35+VII!D35+XVI!D35+VIII!D35+IX!D35+XIV!D35+X!D35+XI!D35+XII!D35+RM!D35+SI!D35</f>
        <v>-5006</v>
      </c>
      <c r="E35" s="44"/>
      <c r="F35" s="44"/>
      <c r="G35" s="66"/>
      <c r="H35" s="43">
        <f>+XV!H35+I!H35+II!H35+III!H35+IV!H35+V!H35+VI!H35+VII!H35+XVI!H35+VIII!H35+IX!H35+XIV!H35+X!H35+XI!H35+XII!H35+RM!H35+SI!H35</f>
        <v>-1101</v>
      </c>
      <c r="I35" s="44"/>
      <c r="J35" s="74"/>
      <c r="K35" s="44">
        <f>+XV!K35+I!K35+II!K35+III!K35+IV!K35+V!K35+VI!K35+VII!K35+XVI!K35+VIII!K35+IX!K35+XIV!K35+X!K35+XI!K35+XII!K35+RM!K35+SI!K35</f>
        <v>-3905</v>
      </c>
      <c r="L35" s="44"/>
      <c r="M35" s="66"/>
      <c r="N35" s="44">
        <f>+XV!N35+I!N35+II!N35+III!N35+IV!N35+V!N35+VI!N35+VII!N35+XVI!N35+VIII!N35+IX!N35+XIV!N35+X!N35+XI!N35+XII!N35+RM!N35+SI!N35</f>
        <v>0</v>
      </c>
      <c r="O35" s="44"/>
      <c r="P35" s="74"/>
    </row>
    <row r="36" spans="1:16" ht="15" customHeight="1" x14ac:dyDescent="0.2">
      <c r="A36" s="111"/>
      <c r="B36" s="114"/>
      <c r="C36" s="84" t="s">
        <v>50</v>
      </c>
      <c r="D36" s="44">
        <f>+XV!D36+I!D36+II!D36+III!D36+IV!D36+V!D36+VI!D36+VII!D36+XVI!D36+VIII!D36+IX!D36+XIV!D36+X!D36+XI!D36+XII!D36+RM!D36+SI!D36</f>
        <v>-11704</v>
      </c>
      <c r="E36" s="44"/>
      <c r="F36" s="44"/>
      <c r="G36" s="66"/>
      <c r="H36" s="43">
        <f>+XV!H36+I!H36+II!H36+III!H36+IV!H36+V!H36+VI!H36+VII!H36+XVI!H36+VIII!H36+IX!H36+XIV!H36+X!H36+XI!H36+XII!H36+RM!H36+SI!H36</f>
        <v>-3898</v>
      </c>
      <c r="I36" s="44"/>
      <c r="J36" s="74"/>
      <c r="K36" s="44">
        <f>+XV!K36+I!K36+II!K36+III!K36+IV!K36+V!K36+VI!K36+VII!K36+XVI!K36+VIII!K36+IX!K36+XIV!K36+X!K36+XI!K36+XII!K36+RM!K36+SI!K36</f>
        <v>-7806</v>
      </c>
      <c r="L36" s="44"/>
      <c r="M36" s="66"/>
      <c r="N36" s="44">
        <f>+XV!N36+I!N36+II!N36+III!N36+IV!N36+V!N36+VI!N36+VII!N36+XVI!N36+VIII!N36+IX!N36+XIV!N36+X!N36+XI!N36+XII!N36+RM!N36+SI!N36</f>
        <v>0</v>
      </c>
      <c r="O36" s="44"/>
      <c r="P36" s="74"/>
    </row>
    <row r="37" spans="1:16" ht="15" customHeight="1" x14ac:dyDescent="0.2">
      <c r="A37" s="111"/>
      <c r="B37" s="114"/>
      <c r="C37" s="84" t="s">
        <v>51</v>
      </c>
      <c r="D37" s="44">
        <f>+XV!D37+I!D37+II!D37+III!D37+IV!D37+V!D37+VI!D37+VII!D37+XVI!D37+VIII!D37+IX!D37+XIV!D37+X!D37+XI!D37+XII!D37+RM!D37+SI!D37</f>
        <v>-10557</v>
      </c>
      <c r="E37" s="44"/>
      <c r="F37" s="44"/>
      <c r="G37" s="66"/>
      <c r="H37" s="43">
        <f>+XV!H37+I!H37+II!H37+III!H37+IV!H37+V!H37+VI!H37+VII!H37+XVI!H37+VIII!H37+IX!H37+XIV!H37+X!H37+XI!H37+XII!H37+RM!H37+SI!H37</f>
        <v>-3348</v>
      </c>
      <c r="I37" s="44"/>
      <c r="J37" s="74"/>
      <c r="K37" s="44">
        <f>+XV!K37+I!K37+II!K37+III!K37+IV!K37+V!K37+VI!K37+VII!K37+XVI!K37+VIII!K37+IX!K37+XIV!K37+X!K37+XI!K37+XII!K37+RM!K37+SI!K37</f>
        <v>-7209</v>
      </c>
      <c r="L37" s="44"/>
      <c r="M37" s="66"/>
      <c r="N37" s="44">
        <f>+XV!N37+I!N37+II!N37+III!N37+IV!N37+V!N37+VI!N37+VII!N37+XVI!N37+VIII!N37+IX!N37+XIV!N37+X!N37+XI!N37+XII!N37+RM!N37+SI!N37</f>
        <v>0</v>
      </c>
      <c r="O37" s="44"/>
      <c r="P37" s="74"/>
    </row>
    <row r="38" spans="1:16" s="3" customFormat="1" ht="15" customHeight="1" x14ac:dyDescent="0.2">
      <c r="A38" s="111"/>
      <c r="B38" s="114"/>
      <c r="C38" s="84" t="s">
        <v>52</v>
      </c>
      <c r="D38" s="35">
        <f>+XV!D38+I!D38+II!D38+III!D38+IV!D38+V!D38+VI!D38+VII!D38+XVI!D38+VIII!D38+IX!D38+XIV!D38+X!D38+XI!D38+XII!D38+RM!D38+SI!D38</f>
        <v>-8708</v>
      </c>
      <c r="E38" s="35"/>
      <c r="F38" s="35"/>
      <c r="G38" s="68"/>
      <c r="H38" s="43">
        <f>+XV!H38+I!H38+II!H38+III!H38+IV!H38+V!H38+VI!H38+VII!H38+XVI!H38+VIII!H38+IX!H38+XIV!H38+X!H38+XI!H38+XII!H38+RM!H38+SI!H38</f>
        <v>-2550</v>
      </c>
      <c r="I38" s="44"/>
      <c r="J38" s="74"/>
      <c r="K38" s="35">
        <f>+XV!K38+I!K38+II!K38+III!K38+IV!K38+V!K38+VI!K38+VII!K38+XVI!K38+VIII!K38+IX!K38+XIV!K38+X!K38+XI!K38+XII!K38+RM!K38+SI!K38</f>
        <v>-6158</v>
      </c>
      <c r="L38" s="35"/>
      <c r="M38" s="68"/>
      <c r="N38" s="35">
        <f>+XV!N38+I!N38+II!N38+III!N38+IV!N38+V!N38+VI!N38+VII!N38+XVI!N38+VIII!N38+IX!N38+XIV!N38+X!N38+XI!N38+XII!N38+RM!N38+SI!N38</f>
        <v>0</v>
      </c>
      <c r="O38" s="44"/>
      <c r="P38" s="74"/>
    </row>
    <row r="39" spans="1:16" ht="15" customHeight="1" x14ac:dyDescent="0.2">
      <c r="A39" s="111"/>
      <c r="B39" s="114"/>
      <c r="C39" s="84" t="s">
        <v>53</v>
      </c>
      <c r="D39" s="44">
        <f>+XV!D39+I!D39+II!D39+III!D39+IV!D39+V!D39+VI!D39+VII!D39+XVI!D39+VIII!D39+IX!D39+XIV!D39+X!D39+XI!D39+XII!D39+RM!D39+SI!D39</f>
        <v>-7605</v>
      </c>
      <c r="E39" s="44"/>
      <c r="F39" s="44"/>
      <c r="G39" s="66"/>
      <c r="H39" s="43">
        <f>+XV!H39+I!H39+II!H39+III!H39+IV!H39+V!H39+VI!H39+VII!H39+XVI!H39+VIII!H39+IX!H39+XIV!H39+X!H39+XI!H39+XII!H39+RM!H39+SI!H39</f>
        <v>-2178</v>
      </c>
      <c r="I39" s="44"/>
      <c r="J39" s="74"/>
      <c r="K39" s="44">
        <f>+XV!K39+I!K39+II!K39+III!K39+IV!K39+V!K39+VI!K39+VII!K39+XVI!K39+VIII!K39+IX!K39+XIV!K39+X!K39+XI!K39+XII!K39+RM!K39+SI!K39</f>
        <v>-5427</v>
      </c>
      <c r="L39" s="44"/>
      <c r="M39" s="66"/>
      <c r="N39" s="44">
        <f>+XV!N39+I!N39+II!N39+III!N39+IV!N39+V!N39+VI!N39+VII!N39+XVI!N39+VIII!N39+IX!N39+XIV!N39+X!N39+XI!N39+XII!N39+RM!N39+SI!N39</f>
        <v>0</v>
      </c>
      <c r="O39" s="44"/>
      <c r="P39" s="74"/>
    </row>
    <row r="40" spans="1:16" ht="15" customHeight="1" x14ac:dyDescent="0.2">
      <c r="A40" s="111"/>
      <c r="B40" s="114"/>
      <c r="C40" s="84" t="s">
        <v>54</v>
      </c>
      <c r="D40" s="44">
        <f>+XV!D40+I!D40+II!D40+III!D40+IV!D40+V!D40+VI!D40+VII!D40+XVI!D40+VIII!D40+IX!D40+XIV!D40+X!D40+XI!D40+XII!D40+RM!D40+SI!D40</f>
        <v>-6940</v>
      </c>
      <c r="E40" s="44"/>
      <c r="F40" s="44"/>
      <c r="G40" s="66"/>
      <c r="H40" s="43">
        <f>+XV!H40+I!H40+II!H40+III!H40+IV!H40+V!H40+VI!H40+VII!H40+XVI!H40+VIII!H40+IX!H40+XIV!H40+X!H40+XI!H40+XII!H40+RM!H40+SI!H40</f>
        <v>-2206</v>
      </c>
      <c r="I40" s="44"/>
      <c r="J40" s="74"/>
      <c r="K40" s="44">
        <f>+XV!K40+I!K40+II!K40+III!K40+IV!K40+V!K40+VI!K40+VII!K40+XVI!K40+VIII!K40+IX!K40+XIV!K40+X!K40+XI!K40+XII!K40+RM!K40+SI!K40</f>
        <v>-4734</v>
      </c>
      <c r="L40" s="44"/>
      <c r="M40" s="66"/>
      <c r="N40" s="44">
        <f>+XV!N40+I!N40+II!N40+III!N40+IV!N40+V!N40+VI!N40+VII!N40+XVI!N40+VIII!N40+IX!N40+XIV!N40+X!N40+XI!N40+XII!N40+RM!N40+SI!N40</f>
        <v>0</v>
      </c>
      <c r="O40" s="44"/>
      <c r="P40" s="74"/>
    </row>
    <row r="41" spans="1:16" ht="15" customHeight="1" x14ac:dyDescent="0.2">
      <c r="A41" s="111"/>
      <c r="B41" s="114"/>
      <c r="C41" s="84" t="s">
        <v>55</v>
      </c>
      <c r="D41" s="44">
        <f>+XV!D41+I!D41+II!D41+III!D41+IV!D41+V!D41+VI!D41+VII!D41+XVI!D41+VIII!D41+IX!D41+XIV!D41+X!D41+XI!D41+XII!D41+RM!D41+SI!D41</f>
        <v>-7273</v>
      </c>
      <c r="E41" s="44"/>
      <c r="F41" s="44"/>
      <c r="G41" s="66"/>
      <c r="H41" s="43">
        <f>+XV!H41+I!H41+II!H41+III!H41+IV!H41+V!H41+VI!H41+VII!H41+XVI!H41+VIII!H41+IX!H41+XIV!H41+X!H41+XI!H41+XII!H41+RM!H41+SI!H41</f>
        <v>-2739</v>
      </c>
      <c r="I41" s="44"/>
      <c r="J41" s="74"/>
      <c r="K41" s="44">
        <f>+XV!K41+I!K41+II!K41+III!K41+IV!K41+V!K41+VI!K41+VII!K41+XVI!K41+VIII!K41+IX!K41+XIV!K41+X!K41+XI!K41+XII!K41+RM!K41+SI!K41</f>
        <v>-4534</v>
      </c>
      <c r="L41" s="44"/>
      <c r="M41" s="66"/>
      <c r="N41" s="44">
        <f>+XV!N41+I!N41+II!N41+III!N41+IV!N41+V!N41+VI!N41+VII!N41+XVI!N41+VIII!N41+IX!N41+XIV!N41+X!N41+XI!N41+XII!N41+RM!N41+SI!N41</f>
        <v>0</v>
      </c>
      <c r="O41" s="44"/>
      <c r="P41" s="74"/>
    </row>
    <row r="42" spans="1:16" s="3" customFormat="1" ht="15" customHeight="1" x14ac:dyDescent="0.2">
      <c r="A42" s="111"/>
      <c r="B42" s="114"/>
      <c r="C42" s="84" t="s">
        <v>56</v>
      </c>
      <c r="D42" s="35">
        <f>+XV!D42+I!D42+II!D42+III!D42+IV!D42+V!D42+VI!D42+VII!D42+XVI!D42+VIII!D42+IX!D42+XIV!D42+X!D42+XI!D42+XII!D42+RM!D42+SI!D42</f>
        <v>-10999</v>
      </c>
      <c r="E42" s="35"/>
      <c r="F42" s="35"/>
      <c r="G42" s="68"/>
      <c r="H42" s="43">
        <f>+XV!H42+I!H42+II!H42+III!H42+IV!H42+V!H42+VI!H42+VII!H42+XVI!H42+VIII!H42+IX!H42+XIV!H42+X!H42+XI!H42+XII!H42+RM!H42+SI!H42</f>
        <v>-3471</v>
      </c>
      <c r="I42" s="44"/>
      <c r="J42" s="74"/>
      <c r="K42" s="35">
        <f>+XV!K42+I!K42+II!K42+III!K42+IV!K42+V!K42+VI!K42+VII!K42+XVI!K42+VIII!K42+IX!K42+XIV!K42+X!K42+XI!K42+XII!K42+RM!K42+SI!K42</f>
        <v>-7528</v>
      </c>
      <c r="L42" s="35"/>
      <c r="M42" s="68"/>
      <c r="N42" s="35">
        <f>+XV!N42+I!N42+II!N42+III!N42+IV!N42+V!N42+VI!N42+VII!N42+XVI!N42+VIII!N42+IX!N42+XIV!N42+X!N42+XI!N42+XII!N42+RM!N42+SI!N42</f>
        <v>0</v>
      </c>
      <c r="O42" s="44"/>
      <c r="P42" s="74"/>
    </row>
    <row r="43" spans="1:16" s="3" customFormat="1" ht="15" customHeight="1" x14ac:dyDescent="0.2">
      <c r="A43" s="112"/>
      <c r="B43" s="115"/>
      <c r="C43" s="85" t="s">
        <v>9</v>
      </c>
      <c r="D43" s="46">
        <f>+XV!D43+I!D43+II!D43+III!D43+IV!D43+V!D43+VI!D43+VII!D43+XVI!D43+VIII!D43+IX!D43+XIV!D43+X!D43+XI!D43+XII!D43+RM!D43+SI!D43</f>
        <v>-53215</v>
      </c>
      <c r="E43" s="46"/>
      <c r="F43" s="46"/>
      <c r="G43" s="67"/>
      <c r="H43" s="87">
        <f>+XV!H43+I!H43+II!H43+III!H43+IV!H43+V!H43+VI!H43+VII!H43+XVI!H43+VIII!H43+IX!H43+XIV!H43+X!H43+XI!H43+XII!H43+RM!H43+SI!H43</f>
        <v>-13889</v>
      </c>
      <c r="I43" s="46"/>
      <c r="J43" s="75"/>
      <c r="K43" s="46">
        <f>+XV!K43+I!K43+II!K43+III!K43+IV!K43+V!K43+VI!K43+VII!K43+XVI!K43+VIII!K43+IX!K43+XIV!K43+X!K43+XI!K43+XII!K43+RM!K43+SI!K43</f>
        <v>-39326</v>
      </c>
      <c r="L43" s="46"/>
      <c r="M43" s="67"/>
      <c r="N43" s="46">
        <f>+XV!N43+I!N43+II!N43+III!N43+IV!N43+V!N43+VI!N43+VII!N43+XVI!N43+VIII!N43+IX!N43+XIV!N43+X!N43+XI!N43+XII!N43+RM!N43+SI!N43</f>
        <v>0</v>
      </c>
      <c r="O43" s="46"/>
      <c r="P43" s="75"/>
    </row>
    <row r="44" spans="1:16" ht="15" customHeight="1" x14ac:dyDescent="0.2">
      <c r="A44" s="110">
        <v>4</v>
      </c>
      <c r="B44" s="113" t="s">
        <v>59</v>
      </c>
      <c r="C44" s="84" t="s">
        <v>46</v>
      </c>
      <c r="D44" s="44">
        <f>+XV!D44+I!D44+II!D44+III!D44+IV!D44+V!D44+VI!D44+VII!D44+XVI!D44+VIII!D44+IX!D44+XIV!D44+X!D44+XI!D44+XII!D44+RM!D44+SI!D44</f>
        <v>4</v>
      </c>
      <c r="E44" s="53"/>
      <c r="F44" s="44"/>
      <c r="G44" s="66"/>
      <c r="H44" s="43">
        <f>+XV!H44+I!H44+II!H44+III!H44+IV!H44+V!H44+VI!H44+VII!H44+XVI!H44+VIII!H44+IX!H44+XIV!H44+X!H44+XI!H44+XII!H44+RM!H44+SI!H44</f>
        <v>2</v>
      </c>
      <c r="I44" s="44"/>
      <c r="J44" s="74"/>
      <c r="K44" s="44">
        <f>+XV!K44+I!K44+II!K44+III!K44+IV!K44+V!K44+VI!K44+VII!K44+XVI!K44+VIII!K44+IX!K44+XIV!K44+X!K44+XI!K44+XII!K44+RM!K44+SI!K44</f>
        <v>2</v>
      </c>
      <c r="L44" s="44"/>
      <c r="M44" s="66"/>
      <c r="N44" s="44">
        <f>+XV!N44+I!N44+II!N44+III!N44+IV!N44+V!N44+VI!N44+VII!N44+XVI!N44+VIII!N44+IX!N44+XIV!N44+X!N44+XI!N44+XII!N44+RM!N44+SI!N44</f>
        <v>0</v>
      </c>
      <c r="O44" s="44"/>
      <c r="P44" s="74"/>
    </row>
    <row r="45" spans="1:16" ht="15" customHeight="1" x14ac:dyDescent="0.2">
      <c r="A45" s="111"/>
      <c r="B45" s="114"/>
      <c r="C45" s="84" t="s">
        <v>47</v>
      </c>
      <c r="D45" s="44">
        <f>+XV!D45+I!D45+II!D45+III!D45+IV!D45+V!D45+VI!D45+VII!D45+XVI!D45+VIII!D45+IX!D45+XIV!D45+X!D45+XI!D45+XII!D45+RM!D45+SI!D45</f>
        <v>420</v>
      </c>
      <c r="E45" s="53"/>
      <c r="F45" s="44"/>
      <c r="G45" s="66"/>
      <c r="H45" s="43">
        <f>+XV!H45+I!H45+II!H45+III!H45+IV!H45+V!H45+VI!H45+VII!H45+XVI!H45+VIII!H45+IX!H45+XIV!H45+X!H45+XI!H45+XII!H45+RM!H45+SI!H45</f>
        <v>125</v>
      </c>
      <c r="I45" s="44"/>
      <c r="J45" s="74"/>
      <c r="K45" s="44">
        <f>+XV!K45+I!K45+II!K45+III!K45+IV!K45+V!K45+VI!K45+VII!K45+XVI!K45+VIII!K45+IX!K45+XIV!K45+X!K45+XI!K45+XII!K45+RM!K45+SI!K45</f>
        <v>295</v>
      </c>
      <c r="L45" s="44"/>
      <c r="M45" s="66"/>
      <c r="N45" s="44">
        <f>+XV!N45+I!N45+II!N45+III!N45+IV!N45+V!N45+VI!N45+VII!N45+XVI!N45+VIII!N45+IX!N45+XIV!N45+X!N45+XI!N45+XII!N45+RM!N45+SI!N45</f>
        <v>0</v>
      </c>
      <c r="O45" s="44"/>
      <c r="P45" s="74"/>
    </row>
    <row r="46" spans="1:16" ht="15" customHeight="1" x14ac:dyDescent="0.2">
      <c r="A46" s="111"/>
      <c r="B46" s="114"/>
      <c r="C46" s="84" t="s">
        <v>48</v>
      </c>
      <c r="D46" s="44">
        <f>+XV!D46+I!D46+II!D46+III!D46+IV!D46+V!D46+VI!D46+VII!D46+XVI!D46+VIII!D46+IX!D46+XIV!D46+X!D46+XI!D46+XII!D46+RM!D46+SI!D46</f>
        <v>7022</v>
      </c>
      <c r="E46" s="53"/>
      <c r="F46" s="44"/>
      <c r="G46" s="66"/>
      <c r="H46" s="43">
        <f>+XV!H46+I!H46+II!H46+III!H46+IV!H46+V!H46+VI!H46+VII!H46+XVI!H46+VIII!H46+IX!H46+XIV!H46+X!H46+XI!H46+XII!H46+RM!H46+SI!H46</f>
        <v>2731</v>
      </c>
      <c r="I46" s="44"/>
      <c r="J46" s="74"/>
      <c r="K46" s="44">
        <f>+XV!K46+I!K46+II!K46+III!K46+IV!K46+V!K46+VI!K46+VII!K46+XVI!K46+VIII!K46+IX!K46+XIV!K46+X!K46+XI!K46+XII!K46+RM!K46+SI!K46</f>
        <v>4291</v>
      </c>
      <c r="L46" s="44"/>
      <c r="M46" s="66"/>
      <c r="N46" s="44">
        <f>+XV!N46+I!N46+II!N46+III!N46+IV!N46+V!N46+VI!N46+VII!N46+XVI!N46+VIII!N46+IX!N46+XIV!N46+X!N46+XI!N46+XII!N46+RM!N46+SI!N46</f>
        <v>0</v>
      </c>
      <c r="O46" s="44"/>
      <c r="P46" s="74"/>
    </row>
    <row r="47" spans="1:16" ht="15" customHeight="1" x14ac:dyDescent="0.2">
      <c r="A47" s="111"/>
      <c r="B47" s="114"/>
      <c r="C47" s="84" t="s">
        <v>49</v>
      </c>
      <c r="D47" s="44">
        <f>+XV!D47+I!D47+II!D47+III!D47+IV!D47+V!D47+VI!D47+VII!D47+XVI!D47+VIII!D47+IX!D47+XIV!D47+X!D47+XI!D47+XII!D47+RM!D47+SI!D47</f>
        <v>19480</v>
      </c>
      <c r="E47" s="53"/>
      <c r="F47" s="44"/>
      <c r="G47" s="66"/>
      <c r="H47" s="43">
        <f>+XV!H47+I!H47+II!H47+III!H47+IV!H47+V!H47+VI!H47+VII!H47+XVI!H47+VIII!H47+IX!H47+XIV!H47+X!H47+XI!H47+XII!H47+RM!H47+SI!H47</f>
        <v>7780</v>
      </c>
      <c r="I47" s="44"/>
      <c r="J47" s="74"/>
      <c r="K47" s="44">
        <f>+XV!K47+I!K47+II!K47+III!K47+IV!K47+V!K47+VI!K47+VII!K47+XVI!K47+VIII!K47+IX!K47+XIV!K47+X!K47+XI!K47+XII!K47+RM!K47+SI!K47</f>
        <v>11700</v>
      </c>
      <c r="L47" s="44"/>
      <c r="M47" s="66"/>
      <c r="N47" s="44">
        <f>+XV!N47+I!N47+II!N47+III!N47+IV!N47+V!N47+VI!N47+VII!N47+XVI!N47+VIII!N47+IX!N47+XIV!N47+X!N47+XI!N47+XII!N47+RM!N47+SI!N47</f>
        <v>0</v>
      </c>
      <c r="O47" s="44"/>
      <c r="P47" s="74"/>
    </row>
    <row r="48" spans="1:16" ht="15" customHeight="1" x14ac:dyDescent="0.2">
      <c r="A48" s="111"/>
      <c r="B48" s="114"/>
      <c r="C48" s="84" t="s">
        <v>50</v>
      </c>
      <c r="D48" s="44">
        <f>+XV!D48+I!D48+II!D48+III!D48+IV!D48+V!D48+VI!D48+VII!D48+XVI!D48+VIII!D48+IX!D48+XIV!D48+X!D48+XI!D48+XII!D48+RM!D48+SI!D48</f>
        <v>21174</v>
      </c>
      <c r="E48" s="53"/>
      <c r="F48" s="44"/>
      <c r="G48" s="66"/>
      <c r="H48" s="43">
        <f>+XV!H48+I!H48+II!H48+III!H48+IV!H48+V!H48+VI!H48+VII!H48+XVI!H48+VIII!H48+IX!H48+XIV!H48+X!H48+XI!H48+XII!H48+RM!H48+SI!H48</f>
        <v>7745</v>
      </c>
      <c r="I48" s="44"/>
      <c r="J48" s="74"/>
      <c r="K48" s="44">
        <f>+XV!K48+I!K48+II!K48+III!K48+IV!K48+V!K48+VI!K48+VII!K48+XVI!K48+VIII!K48+IX!K48+XIV!K48+X!K48+XI!K48+XII!K48+RM!K48+SI!K48</f>
        <v>13429</v>
      </c>
      <c r="L48" s="44"/>
      <c r="M48" s="66"/>
      <c r="N48" s="44">
        <f>+XV!N48+I!N48+II!N48+III!N48+IV!N48+V!N48+VI!N48+VII!N48+XVI!N48+VIII!N48+IX!N48+XIV!N48+X!N48+XI!N48+XII!N48+RM!N48+SI!N48</f>
        <v>0</v>
      </c>
      <c r="O48" s="44"/>
      <c r="P48" s="74"/>
    </row>
    <row r="49" spans="1:16" ht="15" customHeight="1" x14ac:dyDescent="0.2">
      <c r="A49" s="111"/>
      <c r="B49" s="114"/>
      <c r="C49" s="84" t="s">
        <v>51</v>
      </c>
      <c r="D49" s="44">
        <f>+XV!D49+I!D49+II!D49+III!D49+IV!D49+V!D49+VI!D49+VII!D49+XVI!D49+VIII!D49+IX!D49+XIV!D49+X!D49+XI!D49+XII!D49+RM!D49+SI!D49</f>
        <v>16440</v>
      </c>
      <c r="E49" s="53"/>
      <c r="F49" s="44"/>
      <c r="G49" s="66"/>
      <c r="H49" s="43">
        <f>+XV!H49+I!H49+II!H49+III!H49+IV!H49+V!H49+VI!H49+VII!H49+XVI!H49+VIII!H49+IX!H49+XIV!H49+X!H49+XI!H49+XII!H49+RM!H49+SI!H49</f>
        <v>6129</v>
      </c>
      <c r="I49" s="44"/>
      <c r="J49" s="74"/>
      <c r="K49" s="44">
        <f>+XV!K49+I!K49+II!K49+III!K49+IV!K49+V!K49+VI!K49+VII!K49+XVI!K49+VIII!K49+IX!K49+XIV!K49+X!K49+XI!K49+XII!K49+RM!K49+SI!K49</f>
        <v>10311</v>
      </c>
      <c r="L49" s="44"/>
      <c r="M49" s="66"/>
      <c r="N49" s="44">
        <f>+XV!N49+I!N49+II!N49+III!N49+IV!N49+V!N49+VI!N49+VII!N49+XVI!N49+VIII!N49+IX!N49+XIV!N49+X!N49+XI!N49+XII!N49+RM!N49+SI!N49</f>
        <v>0</v>
      </c>
      <c r="O49" s="44"/>
      <c r="P49" s="74"/>
    </row>
    <row r="50" spans="1:16" s="3" customFormat="1" ht="15" customHeight="1" x14ac:dyDescent="0.2">
      <c r="A50" s="111"/>
      <c r="B50" s="114"/>
      <c r="C50" s="84" t="s">
        <v>52</v>
      </c>
      <c r="D50" s="35">
        <f>+XV!D50+I!D50+II!D50+III!D50+IV!D50+V!D50+VI!D50+VII!D50+XVI!D50+VIII!D50+IX!D50+XIV!D50+X!D50+XI!D50+XII!D50+RM!D50+SI!D50</f>
        <v>10373</v>
      </c>
      <c r="E50" s="55"/>
      <c r="F50" s="35"/>
      <c r="G50" s="68"/>
      <c r="H50" s="43">
        <f>+XV!H50+I!H50+II!H50+III!H50+IV!H50+V!H50+VI!H50+VII!H50+XVI!H50+VIII!H50+IX!H50+XIV!H50+X!H50+XI!H50+XII!H50+RM!H50+SI!H50</f>
        <v>3714</v>
      </c>
      <c r="I50" s="44"/>
      <c r="J50" s="74"/>
      <c r="K50" s="35">
        <f>+XV!K50+I!K50+II!K50+III!K50+IV!K50+V!K50+VI!K50+VII!K50+XVI!K50+VIII!K50+IX!K50+XIV!K50+X!K50+XI!K50+XII!K50+RM!K50+SI!K50</f>
        <v>6659</v>
      </c>
      <c r="L50" s="35"/>
      <c r="M50" s="68"/>
      <c r="N50" s="35">
        <f>+XV!N50+I!N50+II!N50+III!N50+IV!N50+V!N50+VI!N50+VII!N50+XVI!N50+VIII!N50+IX!N50+XIV!N50+X!N50+XI!N50+XII!N50+RM!N50+SI!N50</f>
        <v>0</v>
      </c>
      <c r="O50" s="44"/>
      <c r="P50" s="74"/>
    </row>
    <row r="51" spans="1:16" ht="15" customHeight="1" x14ac:dyDescent="0.2">
      <c r="A51" s="111"/>
      <c r="B51" s="114"/>
      <c r="C51" s="84" t="s">
        <v>53</v>
      </c>
      <c r="D51" s="44">
        <f>+XV!D51+I!D51+II!D51+III!D51+IV!D51+V!D51+VI!D51+VII!D51+XVI!D51+VIII!D51+IX!D51+XIV!D51+X!D51+XI!D51+XII!D51+RM!D51+SI!D51</f>
        <v>6714</v>
      </c>
      <c r="E51" s="53"/>
      <c r="F51" s="44"/>
      <c r="G51" s="66"/>
      <c r="H51" s="43">
        <f>+XV!H51+I!H51+II!H51+III!H51+IV!H51+V!H51+VI!H51+VII!H51+XVI!H51+VIII!H51+IX!H51+XIV!H51+X!H51+XI!H51+XII!H51+RM!H51+SI!H51</f>
        <v>2324</v>
      </c>
      <c r="I51" s="44"/>
      <c r="J51" s="74"/>
      <c r="K51" s="44">
        <f>+XV!K51+I!K51+II!K51+III!K51+IV!K51+V!K51+VI!K51+VII!K51+XVI!K51+VIII!K51+IX!K51+XIV!K51+X!K51+XI!K51+XII!K51+RM!K51+SI!K51</f>
        <v>4390</v>
      </c>
      <c r="L51" s="44"/>
      <c r="M51" s="66"/>
      <c r="N51" s="44">
        <f>+XV!N51+I!N51+II!N51+III!N51+IV!N51+V!N51+VI!N51+VII!N51+XVI!N51+VIII!N51+IX!N51+XIV!N51+X!N51+XI!N51+XII!N51+RM!N51+SI!N51</f>
        <v>0</v>
      </c>
      <c r="O51" s="44"/>
      <c r="P51" s="74"/>
    </row>
    <row r="52" spans="1:16" ht="15" customHeight="1" x14ac:dyDescent="0.2">
      <c r="A52" s="111"/>
      <c r="B52" s="114"/>
      <c r="C52" s="84" t="s">
        <v>54</v>
      </c>
      <c r="D52" s="44">
        <f>+XV!D52+I!D52+II!D52+III!D52+IV!D52+V!D52+VI!D52+VII!D52+XVI!D52+VIII!D52+IX!D52+XIV!D52+X!D52+XI!D52+XII!D52+RM!D52+SI!D52</f>
        <v>2719</v>
      </c>
      <c r="E52" s="53"/>
      <c r="F52" s="44"/>
      <c r="G52" s="66"/>
      <c r="H52" s="43">
        <f>+XV!H52+I!H52+II!H52+III!H52+IV!H52+V!H52+VI!H52+VII!H52+XVI!H52+VIII!H52+IX!H52+XIV!H52+X!H52+XI!H52+XII!H52+RM!H52+SI!H52</f>
        <v>893</v>
      </c>
      <c r="I52" s="44"/>
      <c r="J52" s="74"/>
      <c r="K52" s="44">
        <f>+XV!K52+I!K52+II!K52+III!K52+IV!K52+V!K52+VI!K52+VII!K52+XVI!K52+VIII!K52+IX!K52+XIV!K52+X!K52+XI!K52+XII!K52+RM!K52+SI!K52</f>
        <v>1826</v>
      </c>
      <c r="L52" s="44"/>
      <c r="M52" s="66"/>
      <c r="N52" s="44">
        <f>+XV!N52+I!N52+II!N52+III!N52+IV!N52+V!N52+VI!N52+VII!N52+XVI!N52+VIII!N52+IX!N52+XIV!N52+X!N52+XI!N52+XII!N52+RM!N52+SI!N52</f>
        <v>0</v>
      </c>
      <c r="O52" s="44"/>
      <c r="P52" s="74"/>
    </row>
    <row r="53" spans="1:16" ht="15" customHeight="1" x14ac:dyDescent="0.2">
      <c r="A53" s="111"/>
      <c r="B53" s="114"/>
      <c r="C53" s="84" t="s">
        <v>55</v>
      </c>
      <c r="D53" s="44">
        <f>+XV!D53+I!D53+II!D53+III!D53+IV!D53+V!D53+VI!D53+VII!D53+XVI!D53+VIII!D53+IX!D53+XIV!D53+X!D53+XI!D53+XII!D53+RM!D53+SI!D53</f>
        <v>1230</v>
      </c>
      <c r="E53" s="53"/>
      <c r="F53" s="44"/>
      <c r="G53" s="66"/>
      <c r="H53" s="43">
        <f>+XV!H53+I!H53+II!H53+III!H53+IV!H53+V!H53+VI!H53+VII!H53+XVI!H53+VIII!H53+IX!H53+XIV!H53+X!H53+XI!H53+XII!H53+RM!H53+SI!H53</f>
        <v>438</v>
      </c>
      <c r="I53" s="44"/>
      <c r="J53" s="74"/>
      <c r="K53" s="44">
        <f>+XV!K53+I!K53+II!K53+III!K53+IV!K53+V!K53+VI!K53+VII!K53+XVI!K53+VIII!K53+IX!K53+XIV!K53+X!K53+XI!K53+XII!K53+RM!K53+SI!K53</f>
        <v>792</v>
      </c>
      <c r="L53" s="44"/>
      <c r="M53" s="66"/>
      <c r="N53" s="44">
        <f>+XV!N53+I!N53+II!N53+III!N53+IV!N53+V!N53+VI!N53+VII!N53+XVI!N53+VIII!N53+IX!N53+XIV!N53+X!N53+XI!N53+XII!N53+RM!N53+SI!N53</f>
        <v>0</v>
      </c>
      <c r="O53" s="44"/>
      <c r="P53" s="74"/>
    </row>
    <row r="54" spans="1:16" s="3" customFormat="1" ht="15" customHeight="1" x14ac:dyDescent="0.2">
      <c r="A54" s="111"/>
      <c r="B54" s="114"/>
      <c r="C54" s="84" t="s">
        <v>56</v>
      </c>
      <c r="D54" s="35">
        <f>+XV!D54+I!D54+II!D54+III!D54+IV!D54+V!D54+VI!D54+VII!D54+XVI!D54+VIII!D54+IX!D54+XIV!D54+X!D54+XI!D54+XII!D54+RM!D54+SI!D54</f>
        <v>350</v>
      </c>
      <c r="E54" s="55"/>
      <c r="F54" s="35"/>
      <c r="G54" s="68"/>
      <c r="H54" s="43">
        <f>+XV!H54+I!H54+II!H54+III!H54+IV!H54+V!H54+VI!H54+VII!H54+XVI!H54+VIII!H54+IX!H54+XIV!H54+X!H54+XI!H54+XII!H54+RM!H54+SI!H54</f>
        <v>120</v>
      </c>
      <c r="I54" s="44"/>
      <c r="J54" s="74"/>
      <c r="K54" s="35">
        <f>+XV!K54+I!K54+II!K54+III!K54+IV!K54+V!K54+VI!K54+VII!K54+XVI!K54+VIII!K54+IX!K54+XIV!K54+X!K54+XI!K54+XII!K54+RM!K54+SI!K54</f>
        <v>230</v>
      </c>
      <c r="L54" s="35"/>
      <c r="M54" s="68"/>
      <c r="N54" s="35">
        <f>+XV!N54+I!N54+II!N54+III!N54+IV!N54+V!N54+VI!N54+VII!N54+XVI!N54+VIII!N54+IX!N54+XIV!N54+X!N54+XI!N54+XII!N54+RM!N54+SI!N54</f>
        <v>0</v>
      </c>
      <c r="O54" s="44"/>
      <c r="P54" s="74"/>
    </row>
    <row r="55" spans="1:16" s="3" customFormat="1" ht="15" customHeight="1" x14ac:dyDescent="0.2">
      <c r="A55" s="112"/>
      <c r="B55" s="115"/>
      <c r="C55" s="85" t="s">
        <v>9</v>
      </c>
      <c r="D55" s="46">
        <f>+XV!D55+I!D55+II!D55+III!D55+IV!D55+V!D55+VI!D55+VII!D55+XVI!D55+VIII!D55+IX!D55+XIV!D55+X!D55+XI!D55+XII!D55+RM!D55+SI!D55</f>
        <v>85926</v>
      </c>
      <c r="E55" s="54"/>
      <c r="F55" s="46"/>
      <c r="G55" s="67"/>
      <c r="H55" s="87">
        <f>+XV!H55+I!H55+II!H55+III!H55+IV!H55+V!H55+VI!H55+VII!H55+XVI!H55+VIII!H55+IX!H55+XIV!H55+X!H55+XI!H55+XII!H55+RM!H55+SI!H55</f>
        <v>32001</v>
      </c>
      <c r="I55" s="46"/>
      <c r="J55" s="75"/>
      <c r="K55" s="46">
        <f>+XV!K55+I!K55+II!K55+III!K55+IV!K55+V!K55+VI!K55+VII!K55+XVI!K55+VIII!K55+IX!K55+XIV!K55+X!K55+XI!K55+XII!K55+RM!K55+SI!K55</f>
        <v>53925</v>
      </c>
      <c r="L55" s="46"/>
      <c r="M55" s="67"/>
      <c r="N55" s="46">
        <f>+XV!N55+I!N55+II!N55+III!N55+IV!N55+V!N55+VI!N55+VII!N55+XVI!N55+VIII!N55+IX!N55+XIV!N55+X!N55+XI!N55+XII!N55+RM!N55+SI!N55</f>
        <v>0</v>
      </c>
      <c r="O55" s="46"/>
      <c r="P55" s="75"/>
    </row>
    <row r="56" spans="1:16" ht="15" customHeight="1" x14ac:dyDescent="0.2">
      <c r="A56" s="110">
        <v>5</v>
      </c>
      <c r="B56" s="113" t="s">
        <v>60</v>
      </c>
      <c r="C56" s="84" t="s">
        <v>46</v>
      </c>
      <c r="D56" s="44">
        <f>+XV!D56+I!D56+II!D56+III!D56+IV!D56+V!D56+VI!D56+VII!D56+XVI!D56+VIII!D56+IX!D56+XIV!D56+X!D56+XI!D56+XII!D56+RM!D56+SI!D56</f>
        <v>1674</v>
      </c>
      <c r="E56" s="53"/>
      <c r="F56" s="44"/>
      <c r="G56" s="66"/>
      <c r="H56" s="43">
        <f>+XV!H56+I!H56+II!H56+III!H56+IV!H56+V!H56+VI!H56+VII!H56+XVI!H56+VIII!H56+IX!H56+XIV!H56+X!H56+XI!H56+XII!H56+RM!H56+SI!H56</f>
        <v>784</v>
      </c>
      <c r="I56" s="44"/>
      <c r="J56" s="74"/>
      <c r="K56" s="44">
        <f>+XV!K56+I!K56+II!K56+III!K56+IV!K56+V!K56+VI!K56+VII!K56+XVI!K56+VIII!K56+IX!K56+XIV!K56+X!K56+XI!K56+XII!K56+RM!K56+SI!K56</f>
        <v>890</v>
      </c>
      <c r="L56" s="44"/>
      <c r="M56" s="66"/>
      <c r="N56" s="44">
        <f>+XV!N56+I!N56+II!N56+III!N56+IV!N56+V!N56+VI!N56+VII!N56+XVI!N56+VIII!N56+IX!N56+XIV!N56+X!N56+XI!N56+XII!N56+RM!N56+SI!N56</f>
        <v>0</v>
      </c>
      <c r="O56" s="44"/>
      <c r="P56" s="74"/>
    </row>
    <row r="57" spans="1:16" ht="15" customHeight="1" x14ac:dyDescent="0.2">
      <c r="A57" s="111"/>
      <c r="B57" s="114"/>
      <c r="C57" s="84" t="s">
        <v>47</v>
      </c>
      <c r="D57" s="44">
        <f>+XV!D57+I!D57+II!D57+III!D57+IV!D57+V!D57+VI!D57+VII!D57+XVI!D57+VIII!D57+IX!D57+XIV!D57+X!D57+XI!D57+XII!D57+RM!D57+SI!D57</f>
        <v>10614</v>
      </c>
      <c r="E57" s="53"/>
      <c r="F57" s="44"/>
      <c r="G57" s="66"/>
      <c r="H57" s="43">
        <f>+XV!H57+I!H57+II!H57+III!H57+IV!H57+V!H57+VI!H57+VII!H57+XVI!H57+VIII!H57+IX!H57+XIV!H57+X!H57+XI!H57+XII!H57+RM!H57+SI!H57</f>
        <v>4353</v>
      </c>
      <c r="I57" s="44"/>
      <c r="J57" s="74"/>
      <c r="K57" s="44">
        <f>+XV!K57+I!K57+II!K57+III!K57+IV!K57+V!K57+VI!K57+VII!K57+XVI!K57+VIII!K57+IX!K57+XIV!K57+X!K57+XI!K57+XII!K57+RM!K57+SI!K57</f>
        <v>6261</v>
      </c>
      <c r="L57" s="44"/>
      <c r="M57" s="66"/>
      <c r="N57" s="44">
        <f>+XV!N57+I!N57+II!N57+III!N57+IV!N57+V!N57+VI!N57+VII!N57+XVI!N57+VIII!N57+IX!N57+XIV!N57+X!N57+XI!N57+XII!N57+RM!N57+SI!N57</f>
        <v>0</v>
      </c>
      <c r="O57" s="44"/>
      <c r="P57" s="74"/>
    </row>
    <row r="58" spans="1:16" ht="15" customHeight="1" x14ac:dyDescent="0.2">
      <c r="A58" s="111"/>
      <c r="B58" s="114"/>
      <c r="C58" s="84" t="s">
        <v>48</v>
      </c>
      <c r="D58" s="44">
        <f>+XV!D58+I!D58+II!D58+III!D58+IV!D58+V!D58+VI!D58+VII!D58+XVI!D58+VIII!D58+IX!D58+XIV!D58+X!D58+XI!D58+XII!D58+RM!D58+SI!D58</f>
        <v>84642</v>
      </c>
      <c r="E58" s="53"/>
      <c r="F58" s="44"/>
      <c r="G58" s="66"/>
      <c r="H58" s="43">
        <f>+XV!H58+I!H58+II!H58+III!H58+IV!H58+V!H58+VI!H58+VII!H58+XVI!H58+VIII!H58+IX!H58+XIV!H58+X!H58+XI!H58+XII!H58+RM!H58+SI!H58</f>
        <v>37752</v>
      </c>
      <c r="I58" s="44"/>
      <c r="J58" s="74"/>
      <c r="K58" s="44">
        <f>+XV!K58+I!K58+II!K58+III!K58+IV!K58+V!K58+VI!K58+VII!K58+XVI!K58+VIII!K58+IX!K58+XIV!K58+X!K58+XI!K58+XII!K58+RM!K58+SI!K58</f>
        <v>46890</v>
      </c>
      <c r="L58" s="44"/>
      <c r="M58" s="66"/>
      <c r="N58" s="44">
        <f>+XV!N58+I!N58+II!N58+III!N58+IV!N58+V!N58+VI!N58+VII!N58+XVI!N58+VIII!N58+IX!N58+XIV!N58+X!N58+XI!N58+XII!N58+RM!N58+SI!N58</f>
        <v>0</v>
      </c>
      <c r="O58" s="44"/>
      <c r="P58" s="74"/>
    </row>
    <row r="59" spans="1:16" ht="15" customHeight="1" x14ac:dyDescent="0.2">
      <c r="A59" s="111"/>
      <c r="B59" s="114"/>
      <c r="C59" s="84" t="s">
        <v>49</v>
      </c>
      <c r="D59" s="44">
        <f>+XV!D59+I!D59+II!D59+III!D59+IV!D59+V!D59+VI!D59+VII!D59+XVI!D59+VIII!D59+IX!D59+XIV!D59+X!D59+XI!D59+XII!D59+RM!D59+SI!D59</f>
        <v>191510</v>
      </c>
      <c r="E59" s="53"/>
      <c r="F59" s="44"/>
      <c r="G59" s="66"/>
      <c r="H59" s="43">
        <f>+XV!H59+I!H59+II!H59+III!H59+IV!H59+V!H59+VI!H59+VII!H59+XVI!H59+VIII!H59+IX!H59+XIV!H59+X!H59+XI!H59+XII!H59+RM!H59+SI!H59</f>
        <v>83366</v>
      </c>
      <c r="I59" s="44"/>
      <c r="J59" s="74"/>
      <c r="K59" s="44">
        <f>+XV!K59+I!K59+II!K59+III!K59+IV!K59+V!K59+VI!K59+VII!K59+XVI!K59+VIII!K59+IX!K59+XIV!K59+X!K59+XI!K59+XII!K59+RM!K59+SI!K59</f>
        <v>108144</v>
      </c>
      <c r="L59" s="44"/>
      <c r="M59" s="66"/>
      <c r="N59" s="44">
        <f>+XV!N59+I!N59+II!N59+III!N59+IV!N59+V!N59+VI!N59+VII!N59+XVI!N59+VIII!N59+IX!N59+XIV!N59+X!N59+XI!N59+XII!N59+RM!N59+SI!N59</f>
        <v>0</v>
      </c>
      <c r="O59" s="44"/>
      <c r="P59" s="74"/>
    </row>
    <row r="60" spans="1:16" ht="15" customHeight="1" x14ac:dyDescent="0.2">
      <c r="A60" s="111"/>
      <c r="B60" s="114"/>
      <c r="C60" s="84" t="s">
        <v>50</v>
      </c>
      <c r="D60" s="44">
        <f>+XV!D60+I!D60+II!D60+III!D60+IV!D60+V!D60+VI!D60+VII!D60+XVI!D60+VIII!D60+IX!D60+XIV!D60+X!D60+XI!D60+XII!D60+RM!D60+SI!D60</f>
        <v>248529</v>
      </c>
      <c r="E60" s="53"/>
      <c r="F60" s="44"/>
      <c r="G60" s="66"/>
      <c r="H60" s="43">
        <f>+XV!H60+I!H60+II!H60+III!H60+IV!H60+V!H60+VI!H60+VII!H60+XVI!H60+VIII!H60+IX!H60+XIV!H60+X!H60+XI!H60+XII!H60+RM!H60+SI!H60</f>
        <v>103556</v>
      </c>
      <c r="I60" s="44"/>
      <c r="J60" s="74"/>
      <c r="K60" s="44">
        <f>+XV!K60+I!K60+II!K60+III!K60+IV!K60+V!K60+VI!K60+VII!K60+XVI!K60+VIII!K60+IX!K60+XIV!K60+X!K60+XI!K60+XII!K60+RM!K60+SI!K60</f>
        <v>144973</v>
      </c>
      <c r="L60" s="44"/>
      <c r="M60" s="66"/>
      <c r="N60" s="44">
        <f>+XV!N60+I!N60+II!N60+III!N60+IV!N60+V!N60+VI!N60+VII!N60+XVI!N60+VIII!N60+IX!N60+XIV!N60+X!N60+XI!N60+XII!N60+RM!N60+SI!N60</f>
        <v>0</v>
      </c>
      <c r="O60" s="44"/>
      <c r="P60" s="74"/>
    </row>
    <row r="61" spans="1:16" ht="15" customHeight="1" x14ac:dyDescent="0.2">
      <c r="A61" s="111"/>
      <c r="B61" s="114"/>
      <c r="C61" s="84" t="s">
        <v>51</v>
      </c>
      <c r="D61" s="44">
        <f>+XV!D61+I!D61+II!D61+III!D61+IV!D61+V!D61+VI!D61+VII!D61+XVI!D61+VIII!D61+IX!D61+XIV!D61+X!D61+XI!D61+XII!D61+RM!D61+SI!D61</f>
        <v>221074</v>
      </c>
      <c r="E61" s="53"/>
      <c r="F61" s="44"/>
      <c r="G61" s="66"/>
      <c r="H61" s="43">
        <f>+XV!H61+I!H61+II!H61+III!H61+IV!H61+V!H61+VI!H61+VII!H61+XVI!H61+VIII!H61+IX!H61+XIV!H61+X!H61+XI!H61+XII!H61+RM!H61+SI!H61</f>
        <v>89232</v>
      </c>
      <c r="I61" s="44"/>
      <c r="J61" s="74"/>
      <c r="K61" s="44">
        <f>+XV!K61+I!K61+II!K61+III!K61+IV!K61+V!K61+VI!K61+VII!K61+XVI!K61+VIII!K61+IX!K61+XIV!K61+X!K61+XI!K61+XII!K61+RM!K61+SI!K61</f>
        <v>131842</v>
      </c>
      <c r="L61" s="44"/>
      <c r="M61" s="66"/>
      <c r="N61" s="44">
        <f>+XV!N61+I!N61+II!N61+III!N61+IV!N61+V!N61+VI!N61+VII!N61+XVI!N61+VIII!N61+IX!N61+XIV!N61+X!N61+XI!N61+XII!N61+RM!N61+SI!N61</f>
        <v>0</v>
      </c>
      <c r="O61" s="44"/>
      <c r="P61" s="74"/>
    </row>
    <row r="62" spans="1:16" s="3" customFormat="1" ht="15" customHeight="1" x14ac:dyDescent="0.2">
      <c r="A62" s="111"/>
      <c r="B62" s="114"/>
      <c r="C62" s="84" t="s">
        <v>52</v>
      </c>
      <c r="D62" s="35">
        <f>+XV!D62+I!D62+II!D62+III!D62+IV!D62+V!D62+VI!D62+VII!D62+XVI!D62+VIII!D62+IX!D62+XIV!D62+X!D62+XI!D62+XII!D62+RM!D62+SI!D62</f>
        <v>187342</v>
      </c>
      <c r="E62" s="55"/>
      <c r="F62" s="35"/>
      <c r="G62" s="68"/>
      <c r="H62" s="43">
        <f>+XV!H62+I!H62+II!H62+III!H62+IV!H62+V!H62+VI!H62+VII!H62+XVI!H62+VIII!H62+IX!H62+XIV!H62+X!H62+XI!H62+XII!H62+RM!H62+SI!H62</f>
        <v>74622</v>
      </c>
      <c r="I62" s="44"/>
      <c r="J62" s="74"/>
      <c r="K62" s="35">
        <f>+XV!K62+I!K62+II!K62+III!K62+IV!K62+V!K62+VI!K62+VII!K62+XVI!K62+VIII!K62+IX!K62+XIV!K62+X!K62+XI!K62+XII!K62+RM!K62+SI!K62</f>
        <v>112720</v>
      </c>
      <c r="L62" s="35"/>
      <c r="M62" s="68"/>
      <c r="N62" s="35">
        <f>+XV!N62+I!N62+II!N62+III!N62+IV!N62+V!N62+VI!N62+VII!N62+XVI!N62+VIII!N62+IX!N62+XIV!N62+X!N62+XI!N62+XII!N62+RM!N62+SI!N62</f>
        <v>0</v>
      </c>
      <c r="O62" s="44"/>
      <c r="P62" s="74"/>
    </row>
    <row r="63" spans="1:16" ht="15" customHeight="1" x14ac:dyDescent="0.2">
      <c r="A63" s="111"/>
      <c r="B63" s="114"/>
      <c r="C63" s="84" t="s">
        <v>53</v>
      </c>
      <c r="D63" s="44">
        <f>+XV!D63+I!D63+II!D63+III!D63+IV!D63+V!D63+VI!D63+VII!D63+XVI!D63+VIII!D63+IX!D63+XIV!D63+X!D63+XI!D63+XII!D63+RM!D63+SI!D63</f>
        <v>164390</v>
      </c>
      <c r="E63" s="53"/>
      <c r="F63" s="44"/>
      <c r="G63" s="66"/>
      <c r="H63" s="43">
        <f>+XV!H63+I!H63+II!H63+III!H63+IV!H63+V!H63+VI!H63+VII!H63+XVI!H63+VIII!H63+IX!H63+XIV!H63+X!H63+XI!H63+XII!H63+RM!H63+SI!H63</f>
        <v>65855</v>
      </c>
      <c r="I63" s="44"/>
      <c r="J63" s="74"/>
      <c r="K63" s="44">
        <f>+XV!K63+I!K63+II!K63+III!K63+IV!K63+V!K63+VI!K63+VII!K63+XVI!K63+VIII!K63+IX!K63+XIV!K63+X!K63+XI!K63+XII!K63+RM!K63+SI!K63</f>
        <v>98535</v>
      </c>
      <c r="L63" s="44"/>
      <c r="M63" s="66"/>
      <c r="N63" s="44">
        <f>+XV!N63+I!N63+II!N63+III!N63+IV!N63+V!N63+VI!N63+VII!N63+XVI!N63+VIII!N63+IX!N63+XIV!N63+X!N63+XI!N63+XII!N63+RM!N63+SI!N63</f>
        <v>0</v>
      </c>
      <c r="O63" s="44"/>
      <c r="P63" s="74"/>
    </row>
    <row r="64" spans="1:16" ht="15" customHeight="1" x14ac:dyDescent="0.2">
      <c r="A64" s="111"/>
      <c r="B64" s="114"/>
      <c r="C64" s="84" t="s">
        <v>54</v>
      </c>
      <c r="D64" s="44">
        <f>+XV!D64+I!D64+II!D64+III!D64+IV!D64+V!D64+VI!D64+VII!D64+XVI!D64+VIII!D64+IX!D64+XIV!D64+X!D64+XI!D64+XII!D64+RM!D64+SI!D64</f>
        <v>128243</v>
      </c>
      <c r="E64" s="53"/>
      <c r="F64" s="44"/>
      <c r="G64" s="66"/>
      <c r="H64" s="43">
        <f>+XV!H64+I!H64+II!H64+III!H64+IV!H64+V!H64+VI!H64+VII!H64+XVI!H64+VIII!H64+IX!H64+XIV!H64+X!H64+XI!H64+XII!H64+RM!H64+SI!H64</f>
        <v>50416</v>
      </c>
      <c r="I64" s="44"/>
      <c r="J64" s="74"/>
      <c r="K64" s="44">
        <f>+XV!K64+I!K64+II!K64+III!K64+IV!K64+V!K64+VI!K64+VII!K64+XVI!K64+VIII!K64+IX!K64+XIV!K64+X!K64+XI!K64+XII!K64+RM!K64+SI!K64</f>
        <v>77827</v>
      </c>
      <c r="L64" s="44"/>
      <c r="M64" s="66"/>
      <c r="N64" s="44">
        <f>+XV!N64+I!N64+II!N64+III!N64+IV!N64+V!N64+VI!N64+VII!N64+XVI!N64+VIII!N64+IX!N64+XIV!N64+X!N64+XI!N64+XII!N64+RM!N64+SI!N64</f>
        <v>0</v>
      </c>
      <c r="O64" s="44"/>
      <c r="P64" s="74"/>
    </row>
    <row r="65" spans="1:16" ht="15" customHeight="1" x14ac:dyDescent="0.2">
      <c r="A65" s="111"/>
      <c r="B65" s="114"/>
      <c r="C65" s="84" t="s">
        <v>55</v>
      </c>
      <c r="D65" s="44">
        <f>+XV!D65+I!D65+II!D65+III!D65+IV!D65+V!D65+VI!D65+VII!D65+XVI!D65+VIII!D65+IX!D65+XIV!D65+X!D65+XI!D65+XII!D65+RM!D65+SI!D65</f>
        <v>107598</v>
      </c>
      <c r="E65" s="53"/>
      <c r="F65" s="44"/>
      <c r="G65" s="66"/>
      <c r="H65" s="43">
        <f>+XV!H65+I!H65+II!H65+III!H65+IV!H65+V!H65+VI!H65+VII!H65+XVI!H65+VIII!H65+IX!H65+XIV!H65+X!H65+XI!H65+XII!H65+RM!H65+SI!H65</f>
        <v>41236</v>
      </c>
      <c r="I65" s="44"/>
      <c r="J65" s="74"/>
      <c r="K65" s="44">
        <f>+XV!K65+I!K65+II!K65+III!K65+IV!K65+V!K65+VI!K65+VII!K65+XVI!K65+VIII!K65+IX!K65+XIV!K65+X!K65+XI!K65+XII!K65+RM!K65+SI!K65</f>
        <v>66362</v>
      </c>
      <c r="L65" s="44"/>
      <c r="M65" s="66"/>
      <c r="N65" s="44">
        <f>+XV!N65+I!N65+II!N65+III!N65+IV!N65+V!N65+VI!N65+VII!N65+XVI!N65+VIII!N65+IX!N65+XIV!N65+X!N65+XI!N65+XII!N65+RM!N65+SI!N65</f>
        <v>0</v>
      </c>
      <c r="O65" s="44"/>
      <c r="P65" s="74"/>
    </row>
    <row r="66" spans="1:16" s="3" customFormat="1" ht="15" customHeight="1" x14ac:dyDescent="0.2">
      <c r="A66" s="111"/>
      <c r="B66" s="114"/>
      <c r="C66" s="84" t="s">
        <v>56</v>
      </c>
      <c r="D66" s="35">
        <f>+XV!D66+I!D66+II!D66+III!D66+IV!D66+V!D66+VI!D66+VII!D66+XVI!D66+VIII!D66+IX!D66+XIV!D66+X!D66+XI!D66+XII!D66+RM!D66+SI!D66</f>
        <v>212077</v>
      </c>
      <c r="E66" s="55"/>
      <c r="F66" s="35"/>
      <c r="G66" s="68"/>
      <c r="H66" s="43">
        <f>+XV!H66+I!H66+II!H66+III!H66+IV!H66+V!H66+VI!H66+VII!H66+XVI!H66+VIII!H66+IX!H66+XIV!H66+X!H66+XI!H66+XII!H66+RM!H66+SI!H66</f>
        <v>90564</v>
      </c>
      <c r="I66" s="44"/>
      <c r="J66" s="74"/>
      <c r="K66" s="35">
        <f>+XV!K66+I!K66+II!K66+III!K66+IV!K66+V!K66+VI!K66+VII!K66+XVI!K66+VIII!K66+IX!K66+XIV!K66+X!K66+XI!K66+XII!K66+RM!K66+SI!K66</f>
        <v>121513</v>
      </c>
      <c r="L66" s="35"/>
      <c r="M66" s="68"/>
      <c r="N66" s="35">
        <f>+XV!N66+I!N66+II!N66+III!N66+IV!N66+V!N66+VI!N66+VII!N66+XVI!N66+VIII!N66+IX!N66+XIV!N66+X!N66+XI!N66+XII!N66+RM!N66+SI!N66</f>
        <v>0</v>
      </c>
      <c r="O66" s="44"/>
      <c r="P66" s="74"/>
    </row>
    <row r="67" spans="1:16" s="3" customFormat="1" ht="15" customHeight="1" x14ac:dyDescent="0.2">
      <c r="A67" s="112"/>
      <c r="B67" s="115"/>
      <c r="C67" s="85" t="s">
        <v>9</v>
      </c>
      <c r="D67" s="46">
        <f>+XV!D67+I!D67+II!D67+III!D67+IV!D67+V!D67+VI!D67+VII!D67+XVI!D67+VIII!D67+IX!D67+XIV!D67+X!D67+XI!D67+XII!D67+RM!D67+SI!D67</f>
        <v>1557693</v>
      </c>
      <c r="E67" s="54"/>
      <c r="F67" s="46"/>
      <c r="G67" s="67"/>
      <c r="H67" s="87">
        <f>+XV!H67+I!H67+II!H67+III!H67+IV!H67+V!H67+VI!H67+VII!H67+XVI!H67+VIII!H67+IX!H67+XIV!H67+X!H67+XI!H67+XII!H67+RM!H67+SI!H67</f>
        <v>641736</v>
      </c>
      <c r="I67" s="46"/>
      <c r="J67" s="75"/>
      <c r="K67" s="46">
        <f>+XV!K67+I!K67+II!K67+III!K67+IV!K67+V!K67+VI!K67+VII!K67+XVI!K67+VIII!K67+IX!K67+XIV!K67+X!K67+XI!K67+XII!K67+RM!K67+SI!K67</f>
        <v>915957</v>
      </c>
      <c r="L67" s="46"/>
      <c r="M67" s="67"/>
      <c r="N67" s="46">
        <f>+XV!N67+I!N67+II!N67+III!N67+IV!N67+V!N67+VI!N67+VII!N67+XVI!N67+VIII!N67+IX!N67+XIV!N67+X!N67+XI!N67+XII!N67+RM!N67+SI!N67</f>
        <v>0</v>
      </c>
      <c r="O67" s="46"/>
      <c r="P67" s="75"/>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 priority="48" operator="notEqual">
      <formula>H8+K8+N8</formula>
    </cfRule>
  </conditionalFormatting>
  <conditionalFormatting sqref="D20:D30">
    <cfRule type="cellIs" dxfId="39" priority="47" operator="notEqual">
      <formula>H20+K20+N20</formula>
    </cfRule>
  </conditionalFormatting>
  <conditionalFormatting sqref="D32:D42">
    <cfRule type="cellIs" dxfId="38" priority="46" operator="notEqual">
      <formula>H32+K32+N32</formula>
    </cfRule>
  </conditionalFormatting>
  <conditionalFormatting sqref="D44:D54">
    <cfRule type="cellIs" dxfId="37" priority="45" operator="notEqual">
      <formula>H44+K44+N44</formula>
    </cfRule>
  </conditionalFormatting>
  <conditionalFormatting sqref="D56:D66">
    <cfRule type="cellIs" dxfId="36" priority="44" operator="notEqual">
      <formula>H56+K56+N56</formula>
    </cfRule>
  </conditionalFormatting>
  <conditionalFormatting sqref="D19">
    <cfRule type="cellIs" dxfId="35" priority="43" operator="notEqual">
      <formula>SUM(D8:D18)</formula>
    </cfRule>
  </conditionalFormatting>
  <conditionalFormatting sqref="D31">
    <cfRule type="cellIs" dxfId="34" priority="42" operator="notEqual">
      <formula>H31+K31+N31</formula>
    </cfRule>
  </conditionalFormatting>
  <conditionalFormatting sqref="D31">
    <cfRule type="cellIs" dxfId="33" priority="41" operator="notEqual">
      <formula>SUM(D20:D30)</formula>
    </cfRule>
  </conditionalFormatting>
  <conditionalFormatting sqref="D43">
    <cfRule type="cellIs" dxfId="32" priority="40" operator="notEqual">
      <formula>H43+K43+N43</formula>
    </cfRule>
  </conditionalFormatting>
  <conditionalFormatting sqref="D43">
    <cfRule type="cellIs" dxfId="31" priority="39" operator="notEqual">
      <formula>SUM(D32:D42)</formula>
    </cfRule>
  </conditionalFormatting>
  <conditionalFormatting sqref="D55">
    <cfRule type="cellIs" dxfId="30" priority="38" operator="notEqual">
      <formula>H55+K55+N55</formula>
    </cfRule>
  </conditionalFormatting>
  <conditionalFormatting sqref="D55">
    <cfRule type="cellIs" dxfId="29" priority="37" operator="notEqual">
      <formula>SUM(D44:D54)</formula>
    </cfRule>
  </conditionalFormatting>
  <conditionalFormatting sqref="D67">
    <cfRule type="cellIs" dxfId="28" priority="36" operator="notEqual">
      <formula>H67+K67+N67</formula>
    </cfRule>
  </conditionalFormatting>
  <conditionalFormatting sqref="D67">
    <cfRule type="cellIs" dxfId="27" priority="35" operator="notEqual">
      <formula>SUM(D56:D66)</formula>
    </cfRule>
  </conditionalFormatting>
  <conditionalFormatting sqref="H19">
    <cfRule type="cellIs" dxfId="26" priority="34" operator="notEqual">
      <formula>SUM(H8:H18)</formula>
    </cfRule>
  </conditionalFormatting>
  <conditionalFormatting sqref="K19">
    <cfRule type="cellIs" dxfId="25" priority="33" operator="notEqual">
      <formula>SUM(K8:K18)</formula>
    </cfRule>
  </conditionalFormatting>
  <conditionalFormatting sqref="H31">
    <cfRule type="cellIs" dxfId="24" priority="31" operator="notEqual">
      <formula>SUM(H20:H30)</formula>
    </cfRule>
  </conditionalFormatting>
  <conditionalFormatting sqref="K31">
    <cfRule type="cellIs" dxfId="23" priority="30" operator="notEqual">
      <formula>SUM(K20:K30)</formula>
    </cfRule>
  </conditionalFormatting>
  <conditionalFormatting sqref="H43">
    <cfRule type="cellIs" dxfId="22" priority="28" operator="notEqual">
      <formula>SUM(H32:H42)</formula>
    </cfRule>
  </conditionalFormatting>
  <conditionalFormatting sqref="K43">
    <cfRule type="cellIs" dxfId="21" priority="27" operator="notEqual">
      <formula>SUM(K32:K42)</formula>
    </cfRule>
  </conditionalFormatting>
  <conditionalFormatting sqref="H55">
    <cfRule type="cellIs" dxfId="20" priority="25" operator="notEqual">
      <formula>SUM(H44:H54)</formula>
    </cfRule>
  </conditionalFormatting>
  <conditionalFormatting sqref="K55">
    <cfRule type="cellIs" dxfId="19" priority="24" operator="notEqual">
      <formula>SUM(K44:K54)</formula>
    </cfRule>
  </conditionalFormatting>
  <conditionalFormatting sqref="H67">
    <cfRule type="cellIs" dxfId="18" priority="22" operator="notEqual">
      <formula>SUM(H56:H66)</formula>
    </cfRule>
  </conditionalFormatting>
  <conditionalFormatting sqref="K67">
    <cfRule type="cellIs" dxfId="17" priority="21" operator="notEqual">
      <formula>SUM(K56:K66)</formula>
    </cfRule>
  </conditionalFormatting>
  <conditionalFormatting sqref="D32:D43">
    <cfRule type="cellIs" dxfId="16" priority="19" operator="notEqual">
      <formula>D20-D8</formula>
    </cfRule>
  </conditionalFormatting>
  <conditionalFormatting sqref="N8:N19">
    <cfRule type="cellIs" dxfId="15" priority="18" operator="notEqual">
      <formula>R8+U8+X8</formula>
    </cfRule>
  </conditionalFormatting>
  <conditionalFormatting sqref="N20:N30">
    <cfRule type="cellIs" dxfId="14" priority="17" operator="notEqual">
      <formula>R20+U20+X20</formula>
    </cfRule>
  </conditionalFormatting>
  <conditionalFormatting sqref="N32:N42">
    <cfRule type="cellIs" dxfId="13" priority="16" operator="notEqual">
      <formula>R32+U32+X32</formula>
    </cfRule>
  </conditionalFormatting>
  <conditionalFormatting sqref="N44:N54">
    <cfRule type="cellIs" dxfId="12" priority="15" operator="notEqual">
      <formula>R44+U44+X44</formula>
    </cfRule>
  </conditionalFormatting>
  <conditionalFormatting sqref="N56:N66">
    <cfRule type="cellIs" dxfId="11" priority="14" operator="notEqual">
      <formula>R56+U56+X56</formula>
    </cfRule>
  </conditionalFormatting>
  <conditionalFormatting sqref="N19">
    <cfRule type="cellIs" dxfId="10" priority="13" operator="notEqual">
      <formula>SUM(N8:N18)</formula>
    </cfRule>
  </conditionalFormatting>
  <conditionalFormatting sqref="N31">
    <cfRule type="cellIs" dxfId="9" priority="12" operator="notEqual">
      <formula>R31+U31+X31</formula>
    </cfRule>
  </conditionalFormatting>
  <conditionalFormatting sqref="N31">
    <cfRule type="cellIs" dxfId="8" priority="11" operator="notEqual">
      <formula>SUM(N20:N30)</formula>
    </cfRule>
  </conditionalFormatting>
  <conditionalFormatting sqref="N43">
    <cfRule type="cellIs" dxfId="7" priority="10" operator="notEqual">
      <formula>R43+U43+X43</formula>
    </cfRule>
  </conditionalFormatting>
  <conditionalFormatting sqref="N43">
    <cfRule type="cellIs" dxfId="6" priority="9" operator="notEqual">
      <formula>SUM(N32:N42)</formula>
    </cfRule>
  </conditionalFormatting>
  <conditionalFormatting sqref="N55">
    <cfRule type="cellIs" dxfId="5" priority="8" operator="notEqual">
      <formula>R55+U55+X55</formula>
    </cfRule>
  </conditionalFormatting>
  <conditionalFormatting sqref="N55">
    <cfRule type="cellIs" dxfId="4" priority="7" operator="notEqual">
      <formula>SUM(N44:N54)</formula>
    </cfRule>
  </conditionalFormatting>
  <conditionalFormatting sqref="N67">
    <cfRule type="cellIs" dxfId="3" priority="6" operator="notEqual">
      <formula>R67+U67+X67</formula>
    </cfRule>
  </conditionalFormatting>
  <conditionalFormatting sqref="N67">
    <cfRule type="cellIs" dxfId="2" priority="5" operator="notEqual">
      <formula>SUM(N56:N66)</formula>
    </cfRule>
  </conditionalFormatting>
  <conditionalFormatting sqref="N32:N43">
    <cfRule type="cellIs" dxfId="1" priority="4" operator="notEqual">
      <formula>N20-N8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extLst>
    <ext xmlns:x14="http://schemas.microsoft.com/office/spreadsheetml/2009/9/main" uri="{78C0D931-6437-407d-A8EE-F0AAD7539E65}">
      <x14:conditionalFormattings>
        <x14:conditionalFormatting xmlns:xm="http://schemas.microsoft.com/office/excel/2006/main">
          <x14:cfRule type="cellIs" priority="3" operator="notEqual" id="{08C30F30-9EFE-49A3-A002-9A4B67B5A6CB}">
            <xm:f>Nacional!D8</xm:f>
            <x14:dxf>
              <fill>
                <patternFill>
                  <bgColor theme="7" tint="-0.24994659260841701"/>
                </patternFill>
              </fill>
            </x14:dxf>
          </x14:cfRule>
          <xm:sqref>D8:D67 H8:H67 K8:K67 N8:N67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34</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202</v>
      </c>
      <c r="E8" s="53">
        <v>0.120669</v>
      </c>
      <c r="F8" s="44">
        <v>89888.458322000006</v>
      </c>
      <c r="G8" s="66">
        <v>0.24257400000000001</v>
      </c>
      <c r="H8" s="43">
        <v>93</v>
      </c>
      <c r="I8" s="44">
        <v>87913.607778000005</v>
      </c>
      <c r="J8" s="74">
        <v>0.31182799999999999</v>
      </c>
      <c r="K8" s="44">
        <v>109</v>
      </c>
      <c r="L8" s="44">
        <v>91573.422546000002</v>
      </c>
      <c r="M8" s="66">
        <v>0.18348600000000001</v>
      </c>
      <c r="N8" s="43">
        <v>0</v>
      </c>
      <c r="O8" s="44">
        <v>0</v>
      </c>
      <c r="P8" s="74">
        <v>0</v>
      </c>
    </row>
    <row r="9" spans="1:16" ht="15" customHeight="1" x14ac:dyDescent="0.2">
      <c r="A9" s="111"/>
      <c r="B9" s="114"/>
      <c r="C9" s="84" t="s">
        <v>47</v>
      </c>
      <c r="D9" s="44">
        <v>1686</v>
      </c>
      <c r="E9" s="53">
        <v>0.15884699999999999</v>
      </c>
      <c r="F9" s="44">
        <v>138296.07552099999</v>
      </c>
      <c r="G9" s="66">
        <v>0.14768700000000001</v>
      </c>
      <c r="H9" s="43">
        <v>601</v>
      </c>
      <c r="I9" s="44">
        <v>145289.83583500001</v>
      </c>
      <c r="J9" s="74">
        <v>0.20465900000000001</v>
      </c>
      <c r="K9" s="44">
        <v>1085</v>
      </c>
      <c r="L9" s="44">
        <v>134422.11243400001</v>
      </c>
      <c r="M9" s="66">
        <v>0.116129</v>
      </c>
      <c r="N9" s="43">
        <v>0</v>
      </c>
      <c r="O9" s="44">
        <v>0</v>
      </c>
      <c r="P9" s="74">
        <v>0</v>
      </c>
    </row>
    <row r="10" spans="1:16" ht="15" customHeight="1" x14ac:dyDescent="0.2">
      <c r="A10" s="111"/>
      <c r="B10" s="114"/>
      <c r="C10" s="84" t="s">
        <v>48</v>
      </c>
      <c r="D10" s="44">
        <v>10441</v>
      </c>
      <c r="E10" s="53">
        <v>0.12335500000000001</v>
      </c>
      <c r="F10" s="44">
        <v>151192.44550999999</v>
      </c>
      <c r="G10" s="66">
        <v>0.14174900000000001</v>
      </c>
      <c r="H10" s="43">
        <v>4224</v>
      </c>
      <c r="I10" s="44">
        <v>160744.03782500001</v>
      </c>
      <c r="J10" s="74">
        <v>0.21733</v>
      </c>
      <c r="K10" s="44">
        <v>6217</v>
      </c>
      <c r="L10" s="44">
        <v>144702.83220199999</v>
      </c>
      <c r="M10" s="66">
        <v>9.0397000000000005E-2</v>
      </c>
      <c r="N10" s="43">
        <v>0</v>
      </c>
      <c r="O10" s="44">
        <v>0</v>
      </c>
      <c r="P10" s="74">
        <v>0</v>
      </c>
    </row>
    <row r="11" spans="1:16" ht="15" customHeight="1" x14ac:dyDescent="0.2">
      <c r="A11" s="111"/>
      <c r="B11" s="114"/>
      <c r="C11" s="84" t="s">
        <v>49</v>
      </c>
      <c r="D11" s="44">
        <v>21669</v>
      </c>
      <c r="E11" s="53">
        <v>0.113148</v>
      </c>
      <c r="F11" s="44">
        <v>170560.92439299999</v>
      </c>
      <c r="G11" s="66">
        <v>0.28533900000000001</v>
      </c>
      <c r="H11" s="43">
        <v>8538</v>
      </c>
      <c r="I11" s="44">
        <v>184177.141344</v>
      </c>
      <c r="J11" s="74">
        <v>0.419068</v>
      </c>
      <c r="K11" s="44">
        <v>13131</v>
      </c>
      <c r="L11" s="44">
        <v>161707.42806100001</v>
      </c>
      <c r="M11" s="66">
        <v>0.19838500000000001</v>
      </c>
      <c r="N11" s="43">
        <v>0</v>
      </c>
      <c r="O11" s="44">
        <v>0</v>
      </c>
      <c r="P11" s="74">
        <v>0</v>
      </c>
    </row>
    <row r="12" spans="1:16" ht="15" customHeight="1" x14ac:dyDescent="0.2">
      <c r="A12" s="111"/>
      <c r="B12" s="114"/>
      <c r="C12" s="84" t="s">
        <v>50</v>
      </c>
      <c r="D12" s="44">
        <v>22962</v>
      </c>
      <c r="E12" s="53">
        <v>9.2392000000000002E-2</v>
      </c>
      <c r="F12" s="44">
        <v>196753.15863699999</v>
      </c>
      <c r="G12" s="66">
        <v>0.48619499999999999</v>
      </c>
      <c r="H12" s="43">
        <v>8627</v>
      </c>
      <c r="I12" s="44">
        <v>213442.142257</v>
      </c>
      <c r="J12" s="74">
        <v>0.62686900000000001</v>
      </c>
      <c r="K12" s="44">
        <v>14335</v>
      </c>
      <c r="L12" s="44">
        <v>186709.498945</v>
      </c>
      <c r="M12" s="66">
        <v>0.40153499999999998</v>
      </c>
      <c r="N12" s="43">
        <v>0</v>
      </c>
      <c r="O12" s="44">
        <v>0</v>
      </c>
      <c r="P12" s="74">
        <v>0</v>
      </c>
    </row>
    <row r="13" spans="1:16" ht="15" customHeight="1" x14ac:dyDescent="0.2">
      <c r="A13" s="111"/>
      <c r="B13" s="114"/>
      <c r="C13" s="84" t="s">
        <v>51</v>
      </c>
      <c r="D13" s="44">
        <v>18309</v>
      </c>
      <c r="E13" s="53">
        <v>8.2818000000000003E-2</v>
      </c>
      <c r="F13" s="44">
        <v>219924.283612</v>
      </c>
      <c r="G13" s="66">
        <v>0.67851899999999998</v>
      </c>
      <c r="H13" s="43">
        <v>6411</v>
      </c>
      <c r="I13" s="44">
        <v>231382.55442500001</v>
      </c>
      <c r="J13" s="74">
        <v>0.71923300000000001</v>
      </c>
      <c r="K13" s="44">
        <v>11898</v>
      </c>
      <c r="L13" s="44">
        <v>213750.22291400001</v>
      </c>
      <c r="M13" s="66">
        <v>0.65658099999999997</v>
      </c>
      <c r="N13" s="43">
        <v>0</v>
      </c>
      <c r="O13" s="44">
        <v>0</v>
      </c>
      <c r="P13" s="74">
        <v>0</v>
      </c>
    </row>
    <row r="14" spans="1:16" s="3" customFormat="1" ht="15" customHeight="1" x14ac:dyDescent="0.2">
      <c r="A14" s="111"/>
      <c r="B14" s="114"/>
      <c r="C14" s="84" t="s">
        <v>52</v>
      </c>
      <c r="D14" s="35">
        <v>13789</v>
      </c>
      <c r="E14" s="55">
        <v>7.3603000000000002E-2</v>
      </c>
      <c r="F14" s="35">
        <v>230904.88805199999</v>
      </c>
      <c r="G14" s="68">
        <v>0.79309600000000002</v>
      </c>
      <c r="H14" s="43">
        <v>4600</v>
      </c>
      <c r="I14" s="44">
        <v>226451.39463699999</v>
      </c>
      <c r="J14" s="74">
        <v>0.66282600000000003</v>
      </c>
      <c r="K14" s="35">
        <v>9189</v>
      </c>
      <c r="L14" s="35">
        <v>233134.30035999999</v>
      </c>
      <c r="M14" s="68">
        <v>0.85830899999999999</v>
      </c>
      <c r="N14" s="43">
        <v>0</v>
      </c>
      <c r="O14" s="44">
        <v>0</v>
      </c>
      <c r="P14" s="74">
        <v>0</v>
      </c>
    </row>
    <row r="15" spans="1:16" ht="15" customHeight="1" x14ac:dyDescent="0.2">
      <c r="A15" s="111"/>
      <c r="B15" s="114"/>
      <c r="C15" s="84" t="s">
        <v>53</v>
      </c>
      <c r="D15" s="44">
        <v>11259</v>
      </c>
      <c r="E15" s="53">
        <v>6.8489999999999995E-2</v>
      </c>
      <c r="F15" s="44">
        <v>233429.41887699999</v>
      </c>
      <c r="G15" s="66">
        <v>0.80273600000000001</v>
      </c>
      <c r="H15" s="43">
        <v>3682</v>
      </c>
      <c r="I15" s="44">
        <v>221347.23195300001</v>
      </c>
      <c r="J15" s="74">
        <v>0.60972300000000001</v>
      </c>
      <c r="K15" s="44">
        <v>7577</v>
      </c>
      <c r="L15" s="44">
        <v>239300.688807</v>
      </c>
      <c r="M15" s="66">
        <v>0.89652900000000002</v>
      </c>
      <c r="N15" s="43">
        <v>0</v>
      </c>
      <c r="O15" s="44">
        <v>0</v>
      </c>
      <c r="P15" s="74">
        <v>0</v>
      </c>
    </row>
    <row r="16" spans="1:16" ht="15" customHeight="1" x14ac:dyDescent="0.2">
      <c r="A16" s="111"/>
      <c r="B16" s="114"/>
      <c r="C16" s="84" t="s">
        <v>54</v>
      </c>
      <c r="D16" s="44">
        <v>8582</v>
      </c>
      <c r="E16" s="53">
        <v>6.6919999999999993E-2</v>
      </c>
      <c r="F16" s="44">
        <v>229001.58379800001</v>
      </c>
      <c r="G16" s="66">
        <v>0.68736900000000001</v>
      </c>
      <c r="H16" s="43">
        <v>2884</v>
      </c>
      <c r="I16" s="44">
        <v>205032.386543</v>
      </c>
      <c r="J16" s="74">
        <v>0.381415</v>
      </c>
      <c r="K16" s="44">
        <v>5698</v>
      </c>
      <c r="L16" s="44">
        <v>241133.41336599999</v>
      </c>
      <c r="M16" s="66">
        <v>0.842225</v>
      </c>
      <c r="N16" s="43">
        <v>0</v>
      </c>
      <c r="O16" s="44">
        <v>0</v>
      </c>
      <c r="P16" s="74">
        <v>0</v>
      </c>
    </row>
    <row r="17" spans="1:16" ht="15" customHeight="1" x14ac:dyDescent="0.2">
      <c r="A17" s="111"/>
      <c r="B17" s="114"/>
      <c r="C17" s="84" t="s">
        <v>55</v>
      </c>
      <c r="D17" s="44">
        <v>8118</v>
      </c>
      <c r="E17" s="53">
        <v>7.5447E-2</v>
      </c>
      <c r="F17" s="44">
        <v>233918.78402299999</v>
      </c>
      <c r="G17" s="66">
        <v>0.54865699999999995</v>
      </c>
      <c r="H17" s="43">
        <v>3154</v>
      </c>
      <c r="I17" s="44">
        <v>210191.98012699999</v>
      </c>
      <c r="J17" s="74">
        <v>0.23272000000000001</v>
      </c>
      <c r="K17" s="44">
        <v>4964</v>
      </c>
      <c r="L17" s="44">
        <v>248994.19488</v>
      </c>
      <c r="M17" s="66">
        <v>0.74939599999999995</v>
      </c>
      <c r="N17" s="43">
        <v>0</v>
      </c>
      <c r="O17" s="44">
        <v>0</v>
      </c>
      <c r="P17" s="74">
        <v>0</v>
      </c>
    </row>
    <row r="18" spans="1:16" s="3" customFormat="1" ht="15" customHeight="1" x14ac:dyDescent="0.2">
      <c r="A18" s="111"/>
      <c r="B18" s="114"/>
      <c r="C18" s="84" t="s">
        <v>56</v>
      </c>
      <c r="D18" s="35">
        <v>12264</v>
      </c>
      <c r="E18" s="55">
        <v>5.7827999999999997E-2</v>
      </c>
      <c r="F18" s="35">
        <v>246829.97592900001</v>
      </c>
      <c r="G18" s="68">
        <v>0.39921699999999999</v>
      </c>
      <c r="H18" s="43">
        <v>4527</v>
      </c>
      <c r="I18" s="44">
        <v>206667.10500400001</v>
      </c>
      <c r="J18" s="74">
        <v>8.6812E-2</v>
      </c>
      <c r="K18" s="35">
        <v>7737</v>
      </c>
      <c r="L18" s="35">
        <v>270329.69373699999</v>
      </c>
      <c r="M18" s="68">
        <v>0.582009</v>
      </c>
      <c r="N18" s="43">
        <v>0</v>
      </c>
      <c r="O18" s="44">
        <v>0</v>
      </c>
      <c r="P18" s="74">
        <v>0</v>
      </c>
    </row>
    <row r="19" spans="1:16" s="3" customFormat="1" ht="15" customHeight="1" x14ac:dyDescent="0.2">
      <c r="A19" s="112"/>
      <c r="B19" s="115"/>
      <c r="C19" s="85" t="s">
        <v>9</v>
      </c>
      <c r="D19" s="46">
        <v>129281</v>
      </c>
      <c r="E19" s="54">
        <v>8.2994999999999999E-2</v>
      </c>
      <c r="F19" s="46">
        <v>207097.29826899999</v>
      </c>
      <c r="G19" s="67">
        <v>0.51648000000000005</v>
      </c>
      <c r="H19" s="87">
        <v>47341</v>
      </c>
      <c r="I19" s="46">
        <v>205282.08400599999</v>
      </c>
      <c r="J19" s="75">
        <v>0.46868500000000002</v>
      </c>
      <c r="K19" s="46">
        <v>81940</v>
      </c>
      <c r="L19" s="46">
        <v>208146.04196500001</v>
      </c>
      <c r="M19" s="67">
        <v>0.54409300000000005</v>
      </c>
      <c r="N19" s="87">
        <v>0</v>
      </c>
      <c r="O19" s="46">
        <v>0</v>
      </c>
      <c r="P19" s="75">
        <v>0</v>
      </c>
    </row>
    <row r="20" spans="1:16" ht="15" customHeight="1" x14ac:dyDescent="0.2">
      <c r="A20" s="110">
        <v>2</v>
      </c>
      <c r="B20" s="113" t="s">
        <v>57</v>
      </c>
      <c r="C20" s="84" t="s">
        <v>46</v>
      </c>
      <c r="D20" s="44">
        <v>601</v>
      </c>
      <c r="E20" s="53">
        <v>0.35902000000000001</v>
      </c>
      <c r="F20" s="44">
        <v>92599.47421</v>
      </c>
      <c r="G20" s="66">
        <v>0.12812000000000001</v>
      </c>
      <c r="H20" s="43">
        <v>254</v>
      </c>
      <c r="I20" s="44">
        <v>91656.862204999998</v>
      </c>
      <c r="J20" s="74">
        <v>0.122047</v>
      </c>
      <c r="K20" s="44">
        <v>347</v>
      </c>
      <c r="L20" s="44">
        <v>93289.455331000005</v>
      </c>
      <c r="M20" s="66">
        <v>0.13256499999999999</v>
      </c>
      <c r="N20" s="43">
        <v>0</v>
      </c>
      <c r="O20" s="44">
        <v>0</v>
      </c>
      <c r="P20" s="74">
        <v>0</v>
      </c>
    </row>
    <row r="21" spans="1:16" ht="15" customHeight="1" x14ac:dyDescent="0.2">
      <c r="A21" s="111"/>
      <c r="B21" s="114"/>
      <c r="C21" s="84" t="s">
        <v>47</v>
      </c>
      <c r="D21" s="44">
        <v>5362</v>
      </c>
      <c r="E21" s="53">
        <v>0.50518200000000002</v>
      </c>
      <c r="F21" s="44">
        <v>127998.558001</v>
      </c>
      <c r="G21" s="66">
        <v>5.8374000000000002E-2</v>
      </c>
      <c r="H21" s="43">
        <v>2220</v>
      </c>
      <c r="I21" s="44">
        <v>132822.59955000001</v>
      </c>
      <c r="J21" s="74">
        <v>6.8468000000000001E-2</v>
      </c>
      <c r="K21" s="44">
        <v>3142</v>
      </c>
      <c r="L21" s="44">
        <v>124590.10089099999</v>
      </c>
      <c r="M21" s="66">
        <v>5.1241000000000002E-2</v>
      </c>
      <c r="N21" s="43">
        <v>0</v>
      </c>
      <c r="O21" s="44">
        <v>0</v>
      </c>
      <c r="P21" s="74">
        <v>0</v>
      </c>
    </row>
    <row r="22" spans="1:16" ht="15" customHeight="1" x14ac:dyDescent="0.2">
      <c r="A22" s="111"/>
      <c r="B22" s="114"/>
      <c r="C22" s="84" t="s">
        <v>48</v>
      </c>
      <c r="D22" s="44">
        <v>21943</v>
      </c>
      <c r="E22" s="53">
        <v>0.259245</v>
      </c>
      <c r="F22" s="44">
        <v>144185.710158</v>
      </c>
      <c r="G22" s="66">
        <v>6.3755999999999993E-2</v>
      </c>
      <c r="H22" s="43">
        <v>10046</v>
      </c>
      <c r="I22" s="44">
        <v>147890.283795</v>
      </c>
      <c r="J22" s="74">
        <v>6.2910999999999995E-2</v>
      </c>
      <c r="K22" s="44">
        <v>11897</v>
      </c>
      <c r="L22" s="44">
        <v>141057.51424700001</v>
      </c>
      <c r="M22" s="66">
        <v>6.447E-2</v>
      </c>
      <c r="N22" s="43">
        <v>0</v>
      </c>
      <c r="O22" s="44">
        <v>0</v>
      </c>
      <c r="P22" s="74">
        <v>0</v>
      </c>
    </row>
    <row r="23" spans="1:16" ht="15" customHeight="1" x14ac:dyDescent="0.2">
      <c r="A23" s="111"/>
      <c r="B23" s="114"/>
      <c r="C23" s="84" t="s">
        <v>49</v>
      </c>
      <c r="D23" s="44">
        <v>16663</v>
      </c>
      <c r="E23" s="53">
        <v>8.7009000000000003E-2</v>
      </c>
      <c r="F23" s="44">
        <v>159747.685111</v>
      </c>
      <c r="G23" s="66">
        <v>0.19678300000000001</v>
      </c>
      <c r="H23" s="43">
        <v>7437</v>
      </c>
      <c r="I23" s="44">
        <v>163884.68051599999</v>
      </c>
      <c r="J23" s="74">
        <v>0.212451</v>
      </c>
      <c r="K23" s="44">
        <v>9226</v>
      </c>
      <c r="L23" s="44">
        <v>156412.888359</v>
      </c>
      <c r="M23" s="66">
        <v>0.18415300000000001</v>
      </c>
      <c r="N23" s="43">
        <v>0</v>
      </c>
      <c r="O23" s="44">
        <v>0</v>
      </c>
      <c r="P23" s="74">
        <v>0</v>
      </c>
    </row>
    <row r="24" spans="1:16" ht="15" customHeight="1" x14ac:dyDescent="0.2">
      <c r="A24" s="111"/>
      <c r="B24" s="114"/>
      <c r="C24" s="84" t="s">
        <v>50</v>
      </c>
      <c r="D24" s="44">
        <v>11258</v>
      </c>
      <c r="E24" s="53">
        <v>4.5298999999999999E-2</v>
      </c>
      <c r="F24" s="44">
        <v>184488.57736699999</v>
      </c>
      <c r="G24" s="66">
        <v>0.33993600000000002</v>
      </c>
      <c r="H24" s="43">
        <v>4729</v>
      </c>
      <c r="I24" s="44">
        <v>190683.86889400001</v>
      </c>
      <c r="J24" s="74">
        <v>0.36519299999999999</v>
      </c>
      <c r="K24" s="44">
        <v>6529</v>
      </c>
      <c r="L24" s="44">
        <v>180001.28473000001</v>
      </c>
      <c r="M24" s="66">
        <v>0.32164199999999998</v>
      </c>
      <c r="N24" s="43">
        <v>0</v>
      </c>
      <c r="O24" s="44">
        <v>0</v>
      </c>
      <c r="P24" s="74">
        <v>0</v>
      </c>
    </row>
    <row r="25" spans="1:16" ht="15" customHeight="1" x14ac:dyDescent="0.2">
      <c r="A25" s="111"/>
      <c r="B25" s="114"/>
      <c r="C25" s="84" t="s">
        <v>51</v>
      </c>
      <c r="D25" s="44">
        <v>7752</v>
      </c>
      <c r="E25" s="53">
        <v>3.5064999999999999E-2</v>
      </c>
      <c r="F25" s="44">
        <v>199348.654025</v>
      </c>
      <c r="G25" s="66">
        <v>0.473555</v>
      </c>
      <c r="H25" s="43">
        <v>3063</v>
      </c>
      <c r="I25" s="44">
        <v>202588.707803</v>
      </c>
      <c r="J25" s="74">
        <v>0.48383900000000002</v>
      </c>
      <c r="K25" s="44">
        <v>4689</v>
      </c>
      <c r="L25" s="44">
        <v>197232.15056499999</v>
      </c>
      <c r="M25" s="66">
        <v>0.466837</v>
      </c>
      <c r="N25" s="43">
        <v>0</v>
      </c>
      <c r="O25" s="44">
        <v>0</v>
      </c>
      <c r="P25" s="74">
        <v>0</v>
      </c>
    </row>
    <row r="26" spans="1:16" s="3" customFormat="1" ht="15" customHeight="1" x14ac:dyDescent="0.2">
      <c r="A26" s="111"/>
      <c r="B26" s="114"/>
      <c r="C26" s="84" t="s">
        <v>52</v>
      </c>
      <c r="D26" s="35">
        <v>5081</v>
      </c>
      <c r="E26" s="55">
        <v>2.7122E-2</v>
      </c>
      <c r="F26" s="35">
        <v>209930.96713199999</v>
      </c>
      <c r="G26" s="68">
        <v>0.51092300000000002</v>
      </c>
      <c r="H26" s="43">
        <v>2050</v>
      </c>
      <c r="I26" s="44">
        <v>206813.86829300001</v>
      </c>
      <c r="J26" s="74">
        <v>0.43463400000000002</v>
      </c>
      <c r="K26" s="35">
        <v>3031</v>
      </c>
      <c r="L26" s="35">
        <v>212039.19960399999</v>
      </c>
      <c r="M26" s="68">
        <v>0.56252100000000005</v>
      </c>
      <c r="N26" s="43">
        <v>0</v>
      </c>
      <c r="O26" s="44">
        <v>0</v>
      </c>
      <c r="P26" s="74">
        <v>0</v>
      </c>
    </row>
    <row r="27" spans="1:16" ht="15" customHeight="1" x14ac:dyDescent="0.2">
      <c r="A27" s="111"/>
      <c r="B27" s="114"/>
      <c r="C27" s="84" t="s">
        <v>53</v>
      </c>
      <c r="D27" s="44">
        <v>3654</v>
      </c>
      <c r="E27" s="53">
        <v>2.2228000000000001E-2</v>
      </c>
      <c r="F27" s="44">
        <v>206730.319376</v>
      </c>
      <c r="G27" s="66">
        <v>0.47153800000000001</v>
      </c>
      <c r="H27" s="43">
        <v>1504</v>
      </c>
      <c r="I27" s="44">
        <v>197716.74401600001</v>
      </c>
      <c r="J27" s="74">
        <v>0.38563799999999998</v>
      </c>
      <c r="K27" s="44">
        <v>2150</v>
      </c>
      <c r="L27" s="44">
        <v>213035.62976700001</v>
      </c>
      <c r="M27" s="66">
        <v>0.53162799999999999</v>
      </c>
      <c r="N27" s="43">
        <v>0</v>
      </c>
      <c r="O27" s="44">
        <v>0</v>
      </c>
      <c r="P27" s="74">
        <v>0</v>
      </c>
    </row>
    <row r="28" spans="1:16" ht="15" customHeight="1" x14ac:dyDescent="0.2">
      <c r="A28" s="111"/>
      <c r="B28" s="114"/>
      <c r="C28" s="84" t="s">
        <v>54</v>
      </c>
      <c r="D28" s="44">
        <v>1642</v>
      </c>
      <c r="E28" s="53">
        <v>1.2803999999999999E-2</v>
      </c>
      <c r="F28" s="44">
        <v>227010.271011</v>
      </c>
      <c r="G28" s="66">
        <v>0.37454300000000001</v>
      </c>
      <c r="H28" s="43">
        <v>678</v>
      </c>
      <c r="I28" s="44">
        <v>212243.511799</v>
      </c>
      <c r="J28" s="74">
        <v>0.215339</v>
      </c>
      <c r="K28" s="44">
        <v>964</v>
      </c>
      <c r="L28" s="44">
        <v>237396.020747</v>
      </c>
      <c r="M28" s="66">
        <v>0.48651499999999998</v>
      </c>
      <c r="N28" s="43">
        <v>0</v>
      </c>
      <c r="O28" s="44">
        <v>0</v>
      </c>
      <c r="P28" s="74">
        <v>0</v>
      </c>
    </row>
    <row r="29" spans="1:16" ht="15" customHeight="1" x14ac:dyDescent="0.2">
      <c r="A29" s="111"/>
      <c r="B29" s="114"/>
      <c r="C29" s="84" t="s">
        <v>55</v>
      </c>
      <c r="D29" s="44">
        <v>845</v>
      </c>
      <c r="E29" s="53">
        <v>7.8530000000000006E-3</v>
      </c>
      <c r="F29" s="44">
        <v>231318.484024</v>
      </c>
      <c r="G29" s="66">
        <v>0.28047299999999997</v>
      </c>
      <c r="H29" s="43">
        <v>415</v>
      </c>
      <c r="I29" s="44">
        <v>208062.68915699999</v>
      </c>
      <c r="J29" s="74">
        <v>0.151807</v>
      </c>
      <c r="K29" s="44">
        <v>430</v>
      </c>
      <c r="L29" s="44">
        <v>253763.030233</v>
      </c>
      <c r="M29" s="66">
        <v>0.40465099999999998</v>
      </c>
      <c r="N29" s="43">
        <v>0</v>
      </c>
      <c r="O29" s="44">
        <v>0</v>
      </c>
      <c r="P29" s="74">
        <v>0</v>
      </c>
    </row>
    <row r="30" spans="1:16" s="3" customFormat="1" ht="15" customHeight="1" x14ac:dyDescent="0.2">
      <c r="A30" s="111"/>
      <c r="B30" s="114"/>
      <c r="C30" s="84" t="s">
        <v>56</v>
      </c>
      <c r="D30" s="35">
        <v>1265</v>
      </c>
      <c r="E30" s="55">
        <v>5.9649999999999998E-3</v>
      </c>
      <c r="F30" s="35">
        <v>158067.42213399999</v>
      </c>
      <c r="G30" s="68">
        <v>8.5375000000000006E-2</v>
      </c>
      <c r="H30" s="43">
        <v>1056</v>
      </c>
      <c r="I30" s="44">
        <v>131824.831439</v>
      </c>
      <c r="J30" s="74">
        <v>4.6401999999999999E-2</v>
      </c>
      <c r="K30" s="35">
        <v>209</v>
      </c>
      <c r="L30" s="35">
        <v>290661.56459299999</v>
      </c>
      <c r="M30" s="68">
        <v>0.28229700000000002</v>
      </c>
      <c r="N30" s="43">
        <v>0</v>
      </c>
      <c r="O30" s="44">
        <v>0</v>
      </c>
      <c r="P30" s="74">
        <v>0</v>
      </c>
    </row>
    <row r="31" spans="1:16" s="3" customFormat="1" ht="15" customHeight="1" x14ac:dyDescent="0.2">
      <c r="A31" s="112"/>
      <c r="B31" s="115"/>
      <c r="C31" s="85" t="s">
        <v>9</v>
      </c>
      <c r="D31" s="46">
        <v>76066</v>
      </c>
      <c r="E31" s="54">
        <v>4.8832E-2</v>
      </c>
      <c r="F31" s="46">
        <v>168015.519956</v>
      </c>
      <c r="G31" s="67">
        <v>0.234599</v>
      </c>
      <c r="H31" s="87">
        <v>33452</v>
      </c>
      <c r="I31" s="46">
        <v>168471.988342</v>
      </c>
      <c r="J31" s="75">
        <v>0.21920999999999999</v>
      </c>
      <c r="K31" s="46">
        <v>42614</v>
      </c>
      <c r="L31" s="46">
        <v>167657.192167</v>
      </c>
      <c r="M31" s="67">
        <v>0.24667900000000001</v>
      </c>
      <c r="N31" s="87">
        <v>0</v>
      </c>
      <c r="O31" s="46">
        <v>0</v>
      </c>
      <c r="P31" s="75">
        <v>0</v>
      </c>
    </row>
    <row r="32" spans="1:16" ht="15" customHeight="1" x14ac:dyDescent="0.2">
      <c r="A32" s="110">
        <v>3</v>
      </c>
      <c r="B32" s="113" t="s">
        <v>58</v>
      </c>
      <c r="C32" s="84" t="s">
        <v>46</v>
      </c>
      <c r="D32" s="44">
        <v>399</v>
      </c>
      <c r="E32" s="44">
        <v>0</v>
      </c>
      <c r="F32" s="44">
        <v>2711.0158879999999</v>
      </c>
      <c r="G32" s="66">
        <v>-0.114454</v>
      </c>
      <c r="H32" s="43">
        <v>161</v>
      </c>
      <c r="I32" s="44">
        <v>3743.254426</v>
      </c>
      <c r="J32" s="74">
        <v>-0.18978100000000001</v>
      </c>
      <c r="K32" s="44">
        <v>238</v>
      </c>
      <c r="L32" s="44">
        <v>1716.0327850000001</v>
      </c>
      <c r="M32" s="66">
        <v>-5.0921000000000001E-2</v>
      </c>
      <c r="N32" s="43">
        <v>0</v>
      </c>
      <c r="O32" s="44">
        <v>0</v>
      </c>
      <c r="P32" s="74">
        <v>0</v>
      </c>
    </row>
    <row r="33" spans="1:16" ht="15" customHeight="1" x14ac:dyDescent="0.2">
      <c r="A33" s="111"/>
      <c r="B33" s="114"/>
      <c r="C33" s="84" t="s">
        <v>47</v>
      </c>
      <c r="D33" s="44">
        <v>3676</v>
      </c>
      <c r="E33" s="44">
        <v>0</v>
      </c>
      <c r="F33" s="44">
        <v>-10297.517519999999</v>
      </c>
      <c r="G33" s="66">
        <v>-8.9313000000000003E-2</v>
      </c>
      <c r="H33" s="43">
        <v>1619</v>
      </c>
      <c r="I33" s="44">
        <v>-12467.236285999999</v>
      </c>
      <c r="J33" s="74">
        <v>-0.13619000000000001</v>
      </c>
      <c r="K33" s="44">
        <v>2057</v>
      </c>
      <c r="L33" s="44">
        <v>-9832.0115430000005</v>
      </c>
      <c r="M33" s="66">
        <v>-6.4888000000000001E-2</v>
      </c>
      <c r="N33" s="43">
        <v>0</v>
      </c>
      <c r="O33" s="44">
        <v>0</v>
      </c>
      <c r="P33" s="74">
        <v>0</v>
      </c>
    </row>
    <row r="34" spans="1:16" ht="15" customHeight="1" x14ac:dyDescent="0.2">
      <c r="A34" s="111"/>
      <c r="B34" s="114"/>
      <c r="C34" s="84" t="s">
        <v>48</v>
      </c>
      <c r="D34" s="44">
        <v>11502</v>
      </c>
      <c r="E34" s="44">
        <v>0</v>
      </c>
      <c r="F34" s="44">
        <v>-7006.7353519999997</v>
      </c>
      <c r="G34" s="66">
        <v>-7.7993000000000007E-2</v>
      </c>
      <c r="H34" s="43">
        <v>5822</v>
      </c>
      <c r="I34" s="44">
        <v>-12853.75403</v>
      </c>
      <c r="J34" s="74">
        <v>-0.154419</v>
      </c>
      <c r="K34" s="44">
        <v>5680</v>
      </c>
      <c r="L34" s="44">
        <v>-3645.3179540000001</v>
      </c>
      <c r="M34" s="66">
        <v>-2.5926999999999999E-2</v>
      </c>
      <c r="N34" s="43">
        <v>0</v>
      </c>
      <c r="O34" s="44">
        <v>0</v>
      </c>
      <c r="P34" s="74">
        <v>0</v>
      </c>
    </row>
    <row r="35" spans="1:16" ht="15" customHeight="1" x14ac:dyDescent="0.2">
      <c r="A35" s="111"/>
      <c r="B35" s="114"/>
      <c r="C35" s="84" t="s">
        <v>49</v>
      </c>
      <c r="D35" s="44">
        <v>-5006</v>
      </c>
      <c r="E35" s="44">
        <v>0</v>
      </c>
      <c r="F35" s="44">
        <v>-10813.239282</v>
      </c>
      <c r="G35" s="66">
        <v>-8.8554999999999995E-2</v>
      </c>
      <c r="H35" s="43">
        <v>-1101</v>
      </c>
      <c r="I35" s="44">
        <v>-20292.460827999999</v>
      </c>
      <c r="J35" s="74">
        <v>-0.20661599999999999</v>
      </c>
      <c r="K35" s="44">
        <v>-3905</v>
      </c>
      <c r="L35" s="44">
        <v>-5294.539702</v>
      </c>
      <c r="M35" s="66">
        <v>-1.4232E-2</v>
      </c>
      <c r="N35" s="43">
        <v>0</v>
      </c>
      <c r="O35" s="44">
        <v>0</v>
      </c>
      <c r="P35" s="74">
        <v>0</v>
      </c>
    </row>
    <row r="36" spans="1:16" ht="15" customHeight="1" x14ac:dyDescent="0.2">
      <c r="A36" s="111"/>
      <c r="B36" s="114"/>
      <c r="C36" s="84" t="s">
        <v>50</v>
      </c>
      <c r="D36" s="44">
        <v>-11704</v>
      </c>
      <c r="E36" s="44">
        <v>0</v>
      </c>
      <c r="F36" s="44">
        <v>-12264.581270000001</v>
      </c>
      <c r="G36" s="66">
        <v>-0.146259</v>
      </c>
      <c r="H36" s="43">
        <v>-3898</v>
      </c>
      <c r="I36" s="44">
        <v>-22758.273363</v>
      </c>
      <c r="J36" s="74">
        <v>-0.26167600000000002</v>
      </c>
      <c r="K36" s="44">
        <v>-7806</v>
      </c>
      <c r="L36" s="44">
        <v>-6708.214215</v>
      </c>
      <c r="M36" s="66">
        <v>-7.9893000000000006E-2</v>
      </c>
      <c r="N36" s="43">
        <v>0</v>
      </c>
      <c r="O36" s="44">
        <v>0</v>
      </c>
      <c r="P36" s="74">
        <v>0</v>
      </c>
    </row>
    <row r="37" spans="1:16" ht="15" customHeight="1" x14ac:dyDescent="0.2">
      <c r="A37" s="111"/>
      <c r="B37" s="114"/>
      <c r="C37" s="84" t="s">
        <v>51</v>
      </c>
      <c r="D37" s="44">
        <v>-10557</v>
      </c>
      <c r="E37" s="44">
        <v>0</v>
      </c>
      <c r="F37" s="44">
        <v>-20575.629586999999</v>
      </c>
      <c r="G37" s="66">
        <v>-0.20496400000000001</v>
      </c>
      <c r="H37" s="43">
        <v>-3348</v>
      </c>
      <c r="I37" s="44">
        <v>-28793.846622000001</v>
      </c>
      <c r="J37" s="74">
        <v>-0.23539299999999999</v>
      </c>
      <c r="K37" s="44">
        <v>-7209</v>
      </c>
      <c r="L37" s="44">
        <v>-16518.072348999998</v>
      </c>
      <c r="M37" s="66">
        <v>-0.189744</v>
      </c>
      <c r="N37" s="43">
        <v>0</v>
      </c>
      <c r="O37" s="44">
        <v>0</v>
      </c>
      <c r="P37" s="74">
        <v>0</v>
      </c>
    </row>
    <row r="38" spans="1:16" s="3" customFormat="1" ht="15" customHeight="1" x14ac:dyDescent="0.2">
      <c r="A38" s="111"/>
      <c r="B38" s="114"/>
      <c r="C38" s="84" t="s">
        <v>52</v>
      </c>
      <c r="D38" s="35">
        <v>-8708</v>
      </c>
      <c r="E38" s="35">
        <v>0</v>
      </c>
      <c r="F38" s="35">
        <v>-20973.920919</v>
      </c>
      <c r="G38" s="68">
        <v>-0.28217300000000001</v>
      </c>
      <c r="H38" s="43">
        <v>-2550</v>
      </c>
      <c r="I38" s="44">
        <v>-19637.526344999998</v>
      </c>
      <c r="J38" s="74">
        <v>-0.22819200000000001</v>
      </c>
      <c r="K38" s="35">
        <v>-6158</v>
      </c>
      <c r="L38" s="35">
        <v>-21095.100756</v>
      </c>
      <c r="M38" s="68">
        <v>-0.295788</v>
      </c>
      <c r="N38" s="43">
        <v>0</v>
      </c>
      <c r="O38" s="44">
        <v>0</v>
      </c>
      <c r="P38" s="74">
        <v>0</v>
      </c>
    </row>
    <row r="39" spans="1:16" ht="15" customHeight="1" x14ac:dyDescent="0.2">
      <c r="A39" s="111"/>
      <c r="B39" s="114"/>
      <c r="C39" s="84" t="s">
        <v>53</v>
      </c>
      <c r="D39" s="44">
        <v>-7605</v>
      </c>
      <c r="E39" s="44">
        <v>0</v>
      </c>
      <c r="F39" s="44">
        <v>-26699.099501000001</v>
      </c>
      <c r="G39" s="66">
        <v>-0.33119799999999999</v>
      </c>
      <c r="H39" s="43">
        <v>-2178</v>
      </c>
      <c r="I39" s="44">
        <v>-23630.487937000002</v>
      </c>
      <c r="J39" s="74">
        <v>-0.22408500000000001</v>
      </c>
      <c r="K39" s="44">
        <v>-5427</v>
      </c>
      <c r="L39" s="44">
        <v>-26265.05904</v>
      </c>
      <c r="M39" s="66">
        <v>-0.36490099999999998</v>
      </c>
      <c r="N39" s="43">
        <v>0</v>
      </c>
      <c r="O39" s="44">
        <v>0</v>
      </c>
      <c r="P39" s="74">
        <v>0</v>
      </c>
    </row>
    <row r="40" spans="1:16" ht="15" customHeight="1" x14ac:dyDescent="0.2">
      <c r="A40" s="111"/>
      <c r="B40" s="114"/>
      <c r="C40" s="84" t="s">
        <v>54</v>
      </c>
      <c r="D40" s="44">
        <v>-6940</v>
      </c>
      <c r="E40" s="44">
        <v>0</v>
      </c>
      <c r="F40" s="44">
        <v>-1991.3127870000001</v>
      </c>
      <c r="G40" s="66">
        <v>-0.31282599999999999</v>
      </c>
      <c r="H40" s="43">
        <v>-2206</v>
      </c>
      <c r="I40" s="44">
        <v>7211.1252560000003</v>
      </c>
      <c r="J40" s="74">
        <v>-0.166075</v>
      </c>
      <c r="K40" s="44">
        <v>-4734</v>
      </c>
      <c r="L40" s="44">
        <v>-3737.3926200000001</v>
      </c>
      <c r="M40" s="66">
        <v>-0.355711</v>
      </c>
      <c r="N40" s="43">
        <v>0</v>
      </c>
      <c r="O40" s="44">
        <v>0</v>
      </c>
      <c r="P40" s="74">
        <v>0</v>
      </c>
    </row>
    <row r="41" spans="1:16" ht="15" customHeight="1" x14ac:dyDescent="0.2">
      <c r="A41" s="111"/>
      <c r="B41" s="114"/>
      <c r="C41" s="84" t="s">
        <v>55</v>
      </c>
      <c r="D41" s="44">
        <v>-7273</v>
      </c>
      <c r="E41" s="44">
        <v>0</v>
      </c>
      <c r="F41" s="44">
        <v>-2600.3000000000002</v>
      </c>
      <c r="G41" s="66">
        <v>-0.26818399999999998</v>
      </c>
      <c r="H41" s="43">
        <v>-2739</v>
      </c>
      <c r="I41" s="44">
        <v>-2129.29097</v>
      </c>
      <c r="J41" s="74">
        <v>-8.0912999999999999E-2</v>
      </c>
      <c r="K41" s="44">
        <v>-4534</v>
      </c>
      <c r="L41" s="44">
        <v>4768.8353530000004</v>
      </c>
      <c r="M41" s="66">
        <v>-0.34474399999999999</v>
      </c>
      <c r="N41" s="43">
        <v>0</v>
      </c>
      <c r="O41" s="44">
        <v>0</v>
      </c>
      <c r="P41" s="74">
        <v>0</v>
      </c>
    </row>
    <row r="42" spans="1:16" s="3" customFormat="1" ht="15" customHeight="1" x14ac:dyDescent="0.2">
      <c r="A42" s="111"/>
      <c r="B42" s="114"/>
      <c r="C42" s="84" t="s">
        <v>56</v>
      </c>
      <c r="D42" s="35">
        <v>-10999</v>
      </c>
      <c r="E42" s="35">
        <v>0</v>
      </c>
      <c r="F42" s="35">
        <v>-88762.553795</v>
      </c>
      <c r="G42" s="68">
        <v>-0.31384200000000001</v>
      </c>
      <c r="H42" s="43">
        <v>-3471</v>
      </c>
      <c r="I42" s="44">
        <v>-74842.273564999996</v>
      </c>
      <c r="J42" s="74">
        <v>-4.0411000000000002E-2</v>
      </c>
      <c r="K42" s="35">
        <v>-7528</v>
      </c>
      <c r="L42" s="35">
        <v>20331.870856000001</v>
      </c>
      <c r="M42" s="68">
        <v>-0.29971199999999998</v>
      </c>
      <c r="N42" s="43">
        <v>0</v>
      </c>
      <c r="O42" s="44">
        <v>0</v>
      </c>
      <c r="P42" s="74">
        <v>0</v>
      </c>
    </row>
    <row r="43" spans="1:16" s="3" customFormat="1" ht="15" customHeight="1" x14ac:dyDescent="0.2">
      <c r="A43" s="112"/>
      <c r="B43" s="115"/>
      <c r="C43" s="85" t="s">
        <v>9</v>
      </c>
      <c r="D43" s="46">
        <v>-53215</v>
      </c>
      <c r="E43" s="46">
        <v>0</v>
      </c>
      <c r="F43" s="46">
        <v>-39081.778313000003</v>
      </c>
      <c r="G43" s="67">
        <v>-0.28188099999999999</v>
      </c>
      <c r="H43" s="87">
        <v>-13889</v>
      </c>
      <c r="I43" s="46">
        <v>-36810.095665000001</v>
      </c>
      <c r="J43" s="75">
        <v>-0.249475</v>
      </c>
      <c r="K43" s="46">
        <v>-39326</v>
      </c>
      <c r="L43" s="46">
        <v>-40488.849798000003</v>
      </c>
      <c r="M43" s="67">
        <v>-0.29741400000000001</v>
      </c>
      <c r="N43" s="87">
        <v>0</v>
      </c>
      <c r="O43" s="46">
        <v>0</v>
      </c>
      <c r="P43" s="75">
        <v>0</v>
      </c>
    </row>
    <row r="44" spans="1:16" ht="15" customHeight="1" x14ac:dyDescent="0.2">
      <c r="A44" s="110">
        <v>4</v>
      </c>
      <c r="B44" s="113" t="s">
        <v>59</v>
      </c>
      <c r="C44" s="84" t="s">
        <v>46</v>
      </c>
      <c r="D44" s="44">
        <v>4</v>
      </c>
      <c r="E44" s="53">
        <v>2.3890000000000001E-3</v>
      </c>
      <c r="F44" s="44">
        <v>124441.25</v>
      </c>
      <c r="G44" s="66">
        <v>0</v>
      </c>
      <c r="H44" s="43">
        <v>2</v>
      </c>
      <c r="I44" s="44">
        <v>122499</v>
      </c>
      <c r="J44" s="74">
        <v>0</v>
      </c>
      <c r="K44" s="44">
        <v>2</v>
      </c>
      <c r="L44" s="44">
        <v>126383.5</v>
      </c>
      <c r="M44" s="66">
        <v>0</v>
      </c>
      <c r="N44" s="43">
        <v>0</v>
      </c>
      <c r="O44" s="44">
        <v>0</v>
      </c>
      <c r="P44" s="74">
        <v>0</v>
      </c>
    </row>
    <row r="45" spans="1:16" ht="15" customHeight="1" x14ac:dyDescent="0.2">
      <c r="A45" s="111"/>
      <c r="B45" s="114"/>
      <c r="C45" s="84" t="s">
        <v>47</v>
      </c>
      <c r="D45" s="44">
        <v>420</v>
      </c>
      <c r="E45" s="53">
        <v>3.9570000000000001E-2</v>
      </c>
      <c r="F45" s="44">
        <v>164654.73095200001</v>
      </c>
      <c r="G45" s="66">
        <v>0.20952399999999999</v>
      </c>
      <c r="H45" s="43">
        <v>125</v>
      </c>
      <c r="I45" s="44">
        <v>163860.576</v>
      </c>
      <c r="J45" s="74">
        <v>0.27200000000000002</v>
      </c>
      <c r="K45" s="44">
        <v>295</v>
      </c>
      <c r="L45" s="44">
        <v>164991.237288</v>
      </c>
      <c r="M45" s="66">
        <v>0.18305099999999999</v>
      </c>
      <c r="N45" s="43">
        <v>0</v>
      </c>
      <c r="O45" s="44">
        <v>0</v>
      </c>
      <c r="P45" s="74">
        <v>0</v>
      </c>
    </row>
    <row r="46" spans="1:16" ht="15" customHeight="1" x14ac:dyDescent="0.2">
      <c r="A46" s="111"/>
      <c r="B46" s="114"/>
      <c r="C46" s="84" t="s">
        <v>48</v>
      </c>
      <c r="D46" s="44">
        <v>7022</v>
      </c>
      <c r="E46" s="53">
        <v>8.2960999999999993E-2</v>
      </c>
      <c r="F46" s="44">
        <v>170379.36271700001</v>
      </c>
      <c r="G46" s="66">
        <v>0.15650800000000001</v>
      </c>
      <c r="H46" s="43">
        <v>2731</v>
      </c>
      <c r="I46" s="44">
        <v>169832.450384</v>
      </c>
      <c r="J46" s="74">
        <v>0.145368</v>
      </c>
      <c r="K46" s="44">
        <v>4291</v>
      </c>
      <c r="L46" s="44">
        <v>170727.44418600001</v>
      </c>
      <c r="M46" s="66">
        <v>0.16359799999999999</v>
      </c>
      <c r="N46" s="43">
        <v>0</v>
      </c>
      <c r="O46" s="44">
        <v>0</v>
      </c>
      <c r="P46" s="74">
        <v>0</v>
      </c>
    </row>
    <row r="47" spans="1:16" ht="15" customHeight="1" x14ac:dyDescent="0.2">
      <c r="A47" s="111"/>
      <c r="B47" s="114"/>
      <c r="C47" s="84" t="s">
        <v>49</v>
      </c>
      <c r="D47" s="44">
        <v>19480</v>
      </c>
      <c r="E47" s="53">
        <v>0.101718</v>
      </c>
      <c r="F47" s="44">
        <v>192141.7</v>
      </c>
      <c r="G47" s="66">
        <v>0.32602700000000001</v>
      </c>
      <c r="H47" s="43">
        <v>7780</v>
      </c>
      <c r="I47" s="44">
        <v>192578.72840600001</v>
      </c>
      <c r="J47" s="74">
        <v>0.32262200000000002</v>
      </c>
      <c r="K47" s="44">
        <v>11700</v>
      </c>
      <c r="L47" s="44">
        <v>191851.094786</v>
      </c>
      <c r="M47" s="66">
        <v>0.328291</v>
      </c>
      <c r="N47" s="43">
        <v>0</v>
      </c>
      <c r="O47" s="44">
        <v>0</v>
      </c>
      <c r="P47" s="74">
        <v>0</v>
      </c>
    </row>
    <row r="48" spans="1:16" ht="15" customHeight="1" x14ac:dyDescent="0.2">
      <c r="A48" s="111"/>
      <c r="B48" s="114"/>
      <c r="C48" s="84" t="s">
        <v>50</v>
      </c>
      <c r="D48" s="44">
        <v>21174</v>
      </c>
      <c r="E48" s="53">
        <v>8.5196999999999995E-2</v>
      </c>
      <c r="F48" s="44">
        <v>221881.23425000001</v>
      </c>
      <c r="G48" s="66">
        <v>0.58279000000000003</v>
      </c>
      <c r="H48" s="43">
        <v>7745</v>
      </c>
      <c r="I48" s="44">
        <v>225091.422983</v>
      </c>
      <c r="J48" s="74">
        <v>0.58967099999999995</v>
      </c>
      <c r="K48" s="44">
        <v>13429</v>
      </c>
      <c r="L48" s="44">
        <v>220029.79991100001</v>
      </c>
      <c r="M48" s="66">
        <v>0.57882199999999995</v>
      </c>
      <c r="N48" s="43">
        <v>0</v>
      </c>
      <c r="O48" s="44">
        <v>0</v>
      </c>
      <c r="P48" s="74">
        <v>0</v>
      </c>
    </row>
    <row r="49" spans="1:16" ht="15" customHeight="1" x14ac:dyDescent="0.2">
      <c r="A49" s="111"/>
      <c r="B49" s="114"/>
      <c r="C49" s="84" t="s">
        <v>51</v>
      </c>
      <c r="D49" s="44">
        <v>16440</v>
      </c>
      <c r="E49" s="53">
        <v>7.4364E-2</v>
      </c>
      <c r="F49" s="44">
        <v>244222.583942</v>
      </c>
      <c r="G49" s="66">
        <v>0.817214</v>
      </c>
      <c r="H49" s="43">
        <v>6129</v>
      </c>
      <c r="I49" s="44">
        <v>241690.15385900001</v>
      </c>
      <c r="J49" s="74">
        <v>0.75607800000000003</v>
      </c>
      <c r="K49" s="44">
        <v>10311</v>
      </c>
      <c r="L49" s="44">
        <v>245727.89516099999</v>
      </c>
      <c r="M49" s="66">
        <v>0.85355400000000003</v>
      </c>
      <c r="N49" s="43">
        <v>0</v>
      </c>
      <c r="O49" s="44">
        <v>0</v>
      </c>
      <c r="P49" s="74">
        <v>0</v>
      </c>
    </row>
    <row r="50" spans="1:16" s="3" customFormat="1" ht="15" customHeight="1" x14ac:dyDescent="0.2">
      <c r="A50" s="111"/>
      <c r="B50" s="114"/>
      <c r="C50" s="84" t="s">
        <v>52</v>
      </c>
      <c r="D50" s="35">
        <v>10373</v>
      </c>
      <c r="E50" s="55">
        <v>5.5369000000000002E-2</v>
      </c>
      <c r="F50" s="35">
        <v>255856.362383</v>
      </c>
      <c r="G50" s="68">
        <v>0.94264000000000003</v>
      </c>
      <c r="H50" s="43">
        <v>3714</v>
      </c>
      <c r="I50" s="44">
        <v>246303.69063</v>
      </c>
      <c r="J50" s="74">
        <v>0.79510000000000003</v>
      </c>
      <c r="K50" s="35">
        <v>6659</v>
      </c>
      <c r="L50" s="35">
        <v>261184.28292500001</v>
      </c>
      <c r="M50" s="68">
        <v>1.024929</v>
      </c>
      <c r="N50" s="43">
        <v>0</v>
      </c>
      <c r="O50" s="44">
        <v>0</v>
      </c>
      <c r="P50" s="74">
        <v>0</v>
      </c>
    </row>
    <row r="51" spans="1:16" ht="15" customHeight="1" x14ac:dyDescent="0.2">
      <c r="A51" s="111"/>
      <c r="B51" s="114"/>
      <c r="C51" s="84" t="s">
        <v>53</v>
      </c>
      <c r="D51" s="44">
        <v>6714</v>
      </c>
      <c r="E51" s="53">
        <v>4.0842000000000003E-2</v>
      </c>
      <c r="F51" s="44">
        <v>255151.265564</v>
      </c>
      <c r="G51" s="66">
        <v>0.893953</v>
      </c>
      <c r="H51" s="43">
        <v>2324</v>
      </c>
      <c r="I51" s="44">
        <v>241491.45654000001</v>
      </c>
      <c r="J51" s="74">
        <v>0.67383800000000005</v>
      </c>
      <c r="K51" s="44">
        <v>4390</v>
      </c>
      <c r="L51" s="44">
        <v>262382.56309800001</v>
      </c>
      <c r="M51" s="66">
        <v>1.010478</v>
      </c>
      <c r="N51" s="43">
        <v>0</v>
      </c>
      <c r="O51" s="44">
        <v>0</v>
      </c>
      <c r="P51" s="74">
        <v>0</v>
      </c>
    </row>
    <row r="52" spans="1:16" ht="15" customHeight="1" x14ac:dyDescent="0.2">
      <c r="A52" s="111"/>
      <c r="B52" s="114"/>
      <c r="C52" s="84" t="s">
        <v>54</v>
      </c>
      <c r="D52" s="44">
        <v>2719</v>
      </c>
      <c r="E52" s="53">
        <v>2.1201999999999999E-2</v>
      </c>
      <c r="F52" s="44">
        <v>269554.54395000002</v>
      </c>
      <c r="G52" s="66">
        <v>0.75174700000000005</v>
      </c>
      <c r="H52" s="43">
        <v>893</v>
      </c>
      <c r="I52" s="44">
        <v>244102.66741299999</v>
      </c>
      <c r="J52" s="74">
        <v>0.40873500000000001</v>
      </c>
      <c r="K52" s="44">
        <v>1826</v>
      </c>
      <c r="L52" s="44">
        <v>282001.710296</v>
      </c>
      <c r="M52" s="66">
        <v>0.91949599999999998</v>
      </c>
      <c r="N52" s="43">
        <v>0</v>
      </c>
      <c r="O52" s="44">
        <v>0</v>
      </c>
      <c r="P52" s="74">
        <v>0</v>
      </c>
    </row>
    <row r="53" spans="1:16" ht="15" customHeight="1" x14ac:dyDescent="0.2">
      <c r="A53" s="111"/>
      <c r="B53" s="114"/>
      <c r="C53" s="84" t="s">
        <v>55</v>
      </c>
      <c r="D53" s="44">
        <v>1230</v>
      </c>
      <c r="E53" s="53">
        <v>1.1431E-2</v>
      </c>
      <c r="F53" s="44">
        <v>284084.90487799997</v>
      </c>
      <c r="G53" s="66">
        <v>0.57073200000000002</v>
      </c>
      <c r="H53" s="43">
        <v>438</v>
      </c>
      <c r="I53" s="44">
        <v>255770.07077600001</v>
      </c>
      <c r="J53" s="74">
        <v>0.22602700000000001</v>
      </c>
      <c r="K53" s="44">
        <v>792</v>
      </c>
      <c r="L53" s="44">
        <v>299743.86616199999</v>
      </c>
      <c r="M53" s="66">
        <v>0.76136400000000004</v>
      </c>
      <c r="N53" s="43">
        <v>0</v>
      </c>
      <c r="O53" s="44">
        <v>0</v>
      </c>
      <c r="P53" s="74">
        <v>0</v>
      </c>
    </row>
    <row r="54" spans="1:16" s="3" customFormat="1" ht="15" customHeight="1" x14ac:dyDescent="0.2">
      <c r="A54" s="111"/>
      <c r="B54" s="114"/>
      <c r="C54" s="84" t="s">
        <v>56</v>
      </c>
      <c r="D54" s="35">
        <v>350</v>
      </c>
      <c r="E54" s="55">
        <v>1.65E-3</v>
      </c>
      <c r="F54" s="35">
        <v>335603.18857100001</v>
      </c>
      <c r="G54" s="68">
        <v>0.46857100000000002</v>
      </c>
      <c r="H54" s="43">
        <v>120</v>
      </c>
      <c r="I54" s="44">
        <v>301010.71666699997</v>
      </c>
      <c r="J54" s="74">
        <v>0.15</v>
      </c>
      <c r="K54" s="35">
        <v>230</v>
      </c>
      <c r="L54" s="35">
        <v>353651.43478299998</v>
      </c>
      <c r="M54" s="68">
        <v>0.63478299999999999</v>
      </c>
      <c r="N54" s="43">
        <v>0</v>
      </c>
      <c r="O54" s="44">
        <v>0</v>
      </c>
      <c r="P54" s="74">
        <v>0</v>
      </c>
    </row>
    <row r="55" spans="1:16" s="3" customFormat="1" ht="15" customHeight="1" x14ac:dyDescent="0.2">
      <c r="A55" s="112"/>
      <c r="B55" s="115"/>
      <c r="C55" s="85" t="s">
        <v>9</v>
      </c>
      <c r="D55" s="46">
        <v>85926</v>
      </c>
      <c r="E55" s="54">
        <v>5.5162000000000003E-2</v>
      </c>
      <c r="F55" s="46">
        <v>224483.82893399999</v>
      </c>
      <c r="G55" s="67">
        <v>0.60520700000000005</v>
      </c>
      <c r="H55" s="87">
        <v>32001</v>
      </c>
      <c r="I55" s="46">
        <v>220292.641917</v>
      </c>
      <c r="J55" s="75">
        <v>0.53570200000000001</v>
      </c>
      <c r="K55" s="46">
        <v>53925</v>
      </c>
      <c r="L55" s="46">
        <v>226971.027371</v>
      </c>
      <c r="M55" s="67">
        <v>0.64645300000000006</v>
      </c>
      <c r="N55" s="87">
        <v>0</v>
      </c>
      <c r="O55" s="46">
        <v>0</v>
      </c>
      <c r="P55" s="75">
        <v>0</v>
      </c>
    </row>
    <row r="56" spans="1:16" ht="15" customHeight="1" x14ac:dyDescent="0.2">
      <c r="A56" s="110">
        <v>5</v>
      </c>
      <c r="B56" s="113" t="s">
        <v>60</v>
      </c>
      <c r="C56" s="84" t="s">
        <v>46</v>
      </c>
      <c r="D56" s="44">
        <v>1674</v>
      </c>
      <c r="E56" s="53">
        <v>1</v>
      </c>
      <c r="F56" s="44">
        <v>65562.683392999999</v>
      </c>
      <c r="G56" s="66">
        <v>8.3034999999999998E-2</v>
      </c>
      <c r="H56" s="43">
        <v>784</v>
      </c>
      <c r="I56" s="44">
        <v>66953.674744999997</v>
      </c>
      <c r="J56" s="74">
        <v>8.4183999999999995E-2</v>
      </c>
      <c r="K56" s="44">
        <v>890</v>
      </c>
      <c r="L56" s="44">
        <v>64337.360674000003</v>
      </c>
      <c r="M56" s="66">
        <v>8.2021999999999998E-2</v>
      </c>
      <c r="N56" s="43">
        <v>0</v>
      </c>
      <c r="O56" s="44">
        <v>0</v>
      </c>
      <c r="P56" s="74">
        <v>0</v>
      </c>
    </row>
    <row r="57" spans="1:16" ht="15" customHeight="1" x14ac:dyDescent="0.2">
      <c r="A57" s="111"/>
      <c r="B57" s="114"/>
      <c r="C57" s="84" t="s">
        <v>47</v>
      </c>
      <c r="D57" s="44">
        <v>10614</v>
      </c>
      <c r="E57" s="53">
        <v>1</v>
      </c>
      <c r="F57" s="44">
        <v>134341.21264400001</v>
      </c>
      <c r="G57" s="66">
        <v>8.9127999999999999E-2</v>
      </c>
      <c r="H57" s="43">
        <v>4353</v>
      </c>
      <c r="I57" s="44">
        <v>138077.39535999999</v>
      </c>
      <c r="J57" s="74">
        <v>0.107972</v>
      </c>
      <c r="K57" s="44">
        <v>6261</v>
      </c>
      <c r="L57" s="44">
        <v>131743.60789000001</v>
      </c>
      <c r="M57" s="66">
        <v>7.6025999999999996E-2</v>
      </c>
      <c r="N57" s="43">
        <v>0</v>
      </c>
      <c r="O57" s="44">
        <v>0</v>
      </c>
      <c r="P57" s="74">
        <v>0</v>
      </c>
    </row>
    <row r="58" spans="1:16" ht="15" customHeight="1" x14ac:dyDescent="0.2">
      <c r="A58" s="111"/>
      <c r="B58" s="114"/>
      <c r="C58" s="84" t="s">
        <v>48</v>
      </c>
      <c r="D58" s="44">
        <v>84642</v>
      </c>
      <c r="E58" s="53">
        <v>1</v>
      </c>
      <c r="F58" s="44">
        <v>161243.18001700001</v>
      </c>
      <c r="G58" s="66">
        <v>9.8155000000000006E-2</v>
      </c>
      <c r="H58" s="43">
        <v>37752</v>
      </c>
      <c r="I58" s="44">
        <v>165204.691804</v>
      </c>
      <c r="J58" s="74">
        <v>0.113716</v>
      </c>
      <c r="K58" s="44">
        <v>46890</v>
      </c>
      <c r="L58" s="44">
        <v>158053.694135</v>
      </c>
      <c r="M58" s="66">
        <v>8.5625999999999994E-2</v>
      </c>
      <c r="N58" s="43">
        <v>0</v>
      </c>
      <c r="O58" s="44">
        <v>0</v>
      </c>
      <c r="P58" s="74">
        <v>0</v>
      </c>
    </row>
    <row r="59" spans="1:16" ht="15" customHeight="1" x14ac:dyDescent="0.2">
      <c r="A59" s="111"/>
      <c r="B59" s="114"/>
      <c r="C59" s="84" t="s">
        <v>49</v>
      </c>
      <c r="D59" s="44">
        <v>191510</v>
      </c>
      <c r="E59" s="53">
        <v>1</v>
      </c>
      <c r="F59" s="44">
        <v>189262.501013</v>
      </c>
      <c r="G59" s="66">
        <v>0.26305200000000001</v>
      </c>
      <c r="H59" s="43">
        <v>83366</v>
      </c>
      <c r="I59" s="44">
        <v>196090.34485299999</v>
      </c>
      <c r="J59" s="74">
        <v>0.32651200000000002</v>
      </c>
      <c r="K59" s="44">
        <v>108144</v>
      </c>
      <c r="L59" s="44">
        <v>183999.055704</v>
      </c>
      <c r="M59" s="66">
        <v>0.21413099999999999</v>
      </c>
      <c r="N59" s="43">
        <v>0</v>
      </c>
      <c r="O59" s="44">
        <v>0</v>
      </c>
      <c r="P59" s="74">
        <v>0</v>
      </c>
    </row>
    <row r="60" spans="1:16" ht="15" customHeight="1" x14ac:dyDescent="0.2">
      <c r="A60" s="111"/>
      <c r="B60" s="114"/>
      <c r="C60" s="84" t="s">
        <v>50</v>
      </c>
      <c r="D60" s="44">
        <v>248529</v>
      </c>
      <c r="E60" s="53">
        <v>1</v>
      </c>
      <c r="F60" s="44">
        <v>221765.971299</v>
      </c>
      <c r="G60" s="66">
        <v>0.50956999999999997</v>
      </c>
      <c r="H60" s="43">
        <v>103556</v>
      </c>
      <c r="I60" s="44">
        <v>232710.13243999999</v>
      </c>
      <c r="J60" s="74">
        <v>0.59146699999999996</v>
      </c>
      <c r="K60" s="44">
        <v>144973</v>
      </c>
      <c r="L60" s="44">
        <v>213948.42216099999</v>
      </c>
      <c r="M60" s="66">
        <v>0.45107000000000003</v>
      </c>
      <c r="N60" s="43">
        <v>0</v>
      </c>
      <c r="O60" s="44">
        <v>0</v>
      </c>
      <c r="P60" s="74">
        <v>0</v>
      </c>
    </row>
    <row r="61" spans="1:16" ht="15" customHeight="1" x14ac:dyDescent="0.2">
      <c r="A61" s="111"/>
      <c r="B61" s="114"/>
      <c r="C61" s="84" t="s">
        <v>51</v>
      </c>
      <c r="D61" s="44">
        <v>221074</v>
      </c>
      <c r="E61" s="53">
        <v>1</v>
      </c>
      <c r="F61" s="44">
        <v>251255.65628299999</v>
      </c>
      <c r="G61" s="66">
        <v>0.76679799999999998</v>
      </c>
      <c r="H61" s="43">
        <v>89232</v>
      </c>
      <c r="I61" s="44">
        <v>254596.66707</v>
      </c>
      <c r="J61" s="74">
        <v>0.72320499999999999</v>
      </c>
      <c r="K61" s="44">
        <v>131842</v>
      </c>
      <c r="L61" s="44">
        <v>248994.426366</v>
      </c>
      <c r="M61" s="66">
        <v>0.79630199999999995</v>
      </c>
      <c r="N61" s="43">
        <v>0</v>
      </c>
      <c r="O61" s="44">
        <v>0</v>
      </c>
      <c r="P61" s="74">
        <v>0</v>
      </c>
    </row>
    <row r="62" spans="1:16" s="3" customFormat="1" ht="15" customHeight="1" x14ac:dyDescent="0.2">
      <c r="A62" s="111"/>
      <c r="B62" s="114"/>
      <c r="C62" s="84" t="s">
        <v>52</v>
      </c>
      <c r="D62" s="35">
        <v>187342</v>
      </c>
      <c r="E62" s="55">
        <v>1</v>
      </c>
      <c r="F62" s="35">
        <v>266574.450166</v>
      </c>
      <c r="G62" s="68">
        <v>0.94168399999999997</v>
      </c>
      <c r="H62" s="43">
        <v>74622</v>
      </c>
      <c r="I62" s="44">
        <v>254792.54703700001</v>
      </c>
      <c r="J62" s="74">
        <v>0.73889700000000003</v>
      </c>
      <c r="K62" s="35">
        <v>112720</v>
      </c>
      <c r="L62" s="35">
        <v>274374.21218899998</v>
      </c>
      <c r="M62" s="68">
        <v>1.0759320000000001</v>
      </c>
      <c r="N62" s="43">
        <v>0</v>
      </c>
      <c r="O62" s="44">
        <v>0</v>
      </c>
      <c r="P62" s="74">
        <v>0</v>
      </c>
    </row>
    <row r="63" spans="1:16" ht="15" customHeight="1" x14ac:dyDescent="0.2">
      <c r="A63" s="111"/>
      <c r="B63" s="114"/>
      <c r="C63" s="84" t="s">
        <v>53</v>
      </c>
      <c r="D63" s="44">
        <v>164390</v>
      </c>
      <c r="E63" s="53">
        <v>1</v>
      </c>
      <c r="F63" s="44">
        <v>272247.60003600002</v>
      </c>
      <c r="G63" s="66">
        <v>0.98021199999999997</v>
      </c>
      <c r="H63" s="43">
        <v>65855</v>
      </c>
      <c r="I63" s="44">
        <v>250119.638554</v>
      </c>
      <c r="J63" s="74">
        <v>0.68295499999999998</v>
      </c>
      <c r="K63" s="44">
        <v>98535</v>
      </c>
      <c r="L63" s="44">
        <v>287036.62833500002</v>
      </c>
      <c r="M63" s="66">
        <v>1.1788810000000001</v>
      </c>
      <c r="N63" s="43">
        <v>0</v>
      </c>
      <c r="O63" s="44">
        <v>0</v>
      </c>
      <c r="P63" s="74">
        <v>0</v>
      </c>
    </row>
    <row r="64" spans="1:16" ht="15" customHeight="1" x14ac:dyDescent="0.2">
      <c r="A64" s="111"/>
      <c r="B64" s="114"/>
      <c r="C64" s="84" t="s">
        <v>54</v>
      </c>
      <c r="D64" s="44">
        <v>128243</v>
      </c>
      <c r="E64" s="53">
        <v>1</v>
      </c>
      <c r="F64" s="44">
        <v>268895.60752600001</v>
      </c>
      <c r="G64" s="66">
        <v>0.86053800000000003</v>
      </c>
      <c r="H64" s="43">
        <v>50416</v>
      </c>
      <c r="I64" s="44">
        <v>236128.620696</v>
      </c>
      <c r="J64" s="74">
        <v>0.494149</v>
      </c>
      <c r="K64" s="44">
        <v>77827</v>
      </c>
      <c r="L64" s="44">
        <v>290121.92240500002</v>
      </c>
      <c r="M64" s="66">
        <v>1.0978840000000001</v>
      </c>
      <c r="N64" s="43">
        <v>0</v>
      </c>
      <c r="O64" s="44">
        <v>0</v>
      </c>
      <c r="P64" s="74">
        <v>0</v>
      </c>
    </row>
    <row r="65" spans="1:16" ht="15" customHeight="1" x14ac:dyDescent="0.2">
      <c r="A65" s="111"/>
      <c r="B65" s="114"/>
      <c r="C65" s="84" t="s">
        <v>55</v>
      </c>
      <c r="D65" s="44">
        <v>107598</v>
      </c>
      <c r="E65" s="53">
        <v>1</v>
      </c>
      <c r="F65" s="44">
        <v>271411.49279699998</v>
      </c>
      <c r="G65" s="66">
        <v>0.671462</v>
      </c>
      <c r="H65" s="43">
        <v>41236</v>
      </c>
      <c r="I65" s="44">
        <v>235723.40619800001</v>
      </c>
      <c r="J65" s="74">
        <v>0.29401500000000003</v>
      </c>
      <c r="K65" s="44">
        <v>66362</v>
      </c>
      <c r="L65" s="44">
        <v>293587.34552899998</v>
      </c>
      <c r="M65" s="66">
        <v>0.90600000000000003</v>
      </c>
      <c r="N65" s="43">
        <v>0</v>
      </c>
      <c r="O65" s="44">
        <v>0</v>
      </c>
      <c r="P65" s="74">
        <v>0</v>
      </c>
    </row>
    <row r="66" spans="1:16" s="3" customFormat="1" ht="15" customHeight="1" x14ac:dyDescent="0.2">
      <c r="A66" s="111"/>
      <c r="B66" s="114"/>
      <c r="C66" s="84" t="s">
        <v>56</v>
      </c>
      <c r="D66" s="35">
        <v>212077</v>
      </c>
      <c r="E66" s="55">
        <v>1</v>
      </c>
      <c r="F66" s="35">
        <v>265029.04347899999</v>
      </c>
      <c r="G66" s="68">
        <v>0.39266400000000001</v>
      </c>
      <c r="H66" s="43">
        <v>90564</v>
      </c>
      <c r="I66" s="44">
        <v>217159.35751500001</v>
      </c>
      <c r="J66" s="74">
        <v>9.2541999999999999E-2</v>
      </c>
      <c r="K66" s="35">
        <v>121513</v>
      </c>
      <c r="L66" s="35">
        <v>300706.46268300002</v>
      </c>
      <c r="M66" s="68">
        <v>0.61634599999999995</v>
      </c>
      <c r="N66" s="43">
        <v>0</v>
      </c>
      <c r="O66" s="44">
        <v>0</v>
      </c>
      <c r="P66" s="74">
        <v>0</v>
      </c>
    </row>
    <row r="67" spans="1:16" s="3" customFormat="1" ht="15" customHeight="1" x14ac:dyDescent="0.2">
      <c r="A67" s="112"/>
      <c r="B67" s="115"/>
      <c r="C67" s="85" t="s">
        <v>9</v>
      </c>
      <c r="D67" s="46">
        <v>1557693</v>
      </c>
      <c r="E67" s="54">
        <v>1</v>
      </c>
      <c r="F67" s="46">
        <v>241819.07197200001</v>
      </c>
      <c r="G67" s="67">
        <v>0.61589000000000005</v>
      </c>
      <c r="H67" s="87">
        <v>641736</v>
      </c>
      <c r="I67" s="46">
        <v>228802.571903</v>
      </c>
      <c r="J67" s="75">
        <v>0.47272399999999998</v>
      </c>
      <c r="K67" s="46">
        <v>915957</v>
      </c>
      <c r="L67" s="46">
        <v>250938.66676600001</v>
      </c>
      <c r="M67" s="67">
        <v>0.716194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N6:P6"/>
    <mergeCell ref="K6:M6"/>
    <mergeCell ref="A8:A19"/>
    <mergeCell ref="B8:B19"/>
    <mergeCell ref="A56:A67"/>
    <mergeCell ref="B56:B67"/>
    <mergeCell ref="A44:A55"/>
    <mergeCell ref="B44:B55"/>
    <mergeCell ref="A20:A31"/>
    <mergeCell ref="B20:B31"/>
    <mergeCell ref="A32:A43"/>
    <mergeCell ref="B32:B43"/>
  </mergeCells>
  <conditionalFormatting sqref="D8:D19">
    <cfRule type="cellIs" dxfId="580" priority="45" operator="notEqual">
      <formula>H8+K8+N8</formula>
    </cfRule>
  </conditionalFormatting>
  <conditionalFormatting sqref="D20:D30">
    <cfRule type="cellIs" dxfId="579" priority="44" operator="notEqual">
      <formula>H20+K20+N20</formula>
    </cfRule>
  </conditionalFormatting>
  <conditionalFormatting sqref="D32:D42">
    <cfRule type="cellIs" dxfId="578" priority="43" operator="notEqual">
      <formula>H32+K32+N32</formula>
    </cfRule>
  </conditionalFormatting>
  <conditionalFormatting sqref="D44:D54">
    <cfRule type="cellIs" dxfId="577" priority="42" operator="notEqual">
      <formula>H44+K44+N44</formula>
    </cfRule>
  </conditionalFormatting>
  <conditionalFormatting sqref="D56:D66">
    <cfRule type="cellIs" dxfId="576" priority="41" operator="notEqual">
      <formula>H56+K56+N56</formula>
    </cfRule>
  </conditionalFormatting>
  <conditionalFormatting sqref="D19">
    <cfRule type="cellIs" dxfId="575" priority="40" operator="notEqual">
      <formula>SUM(D8:D18)</formula>
    </cfRule>
  </conditionalFormatting>
  <conditionalFormatting sqref="D31">
    <cfRule type="cellIs" dxfId="574" priority="39" operator="notEqual">
      <formula>H31+K31+N31</formula>
    </cfRule>
  </conditionalFormatting>
  <conditionalFormatting sqref="D31">
    <cfRule type="cellIs" dxfId="573" priority="38" operator="notEqual">
      <formula>SUM(D20:D30)</formula>
    </cfRule>
  </conditionalFormatting>
  <conditionalFormatting sqref="D43">
    <cfRule type="cellIs" dxfId="572" priority="37" operator="notEqual">
      <formula>H43+K43+N43</formula>
    </cfRule>
  </conditionalFormatting>
  <conditionalFormatting sqref="D43">
    <cfRule type="cellIs" dxfId="571" priority="36" operator="notEqual">
      <formula>SUM(D32:D42)</formula>
    </cfRule>
  </conditionalFormatting>
  <conditionalFormatting sqref="D55">
    <cfRule type="cellIs" dxfId="570" priority="35" operator="notEqual">
      <formula>H55+K55+N55</formula>
    </cfRule>
  </conditionalFormatting>
  <conditionalFormatting sqref="D55">
    <cfRule type="cellIs" dxfId="569" priority="34" operator="notEqual">
      <formula>SUM(D44:D54)</formula>
    </cfRule>
  </conditionalFormatting>
  <conditionalFormatting sqref="D67">
    <cfRule type="cellIs" dxfId="568" priority="33" operator="notEqual">
      <formula>H67+K67+N67</formula>
    </cfRule>
  </conditionalFormatting>
  <conditionalFormatting sqref="D67">
    <cfRule type="cellIs" dxfId="567" priority="32" operator="notEqual">
      <formula>SUM(D56:D66)</formula>
    </cfRule>
  </conditionalFormatting>
  <conditionalFormatting sqref="H19">
    <cfRule type="cellIs" dxfId="566" priority="30" operator="notEqual">
      <formula>SUM(H8:H18)</formula>
    </cfRule>
  </conditionalFormatting>
  <conditionalFormatting sqref="K19">
    <cfRule type="cellIs" dxfId="565" priority="28" operator="notEqual">
      <formula>SUM(K8:K18)</formula>
    </cfRule>
  </conditionalFormatting>
  <conditionalFormatting sqref="N19">
    <cfRule type="cellIs" dxfId="564" priority="26" operator="notEqual">
      <formula>SUM(N8:N18)</formula>
    </cfRule>
  </conditionalFormatting>
  <conditionalFormatting sqref="H31">
    <cfRule type="cellIs" dxfId="563" priority="24" operator="notEqual">
      <formula>SUM(H20:H30)</formula>
    </cfRule>
  </conditionalFormatting>
  <conditionalFormatting sqref="K31">
    <cfRule type="cellIs" dxfId="562" priority="22" operator="notEqual">
      <formula>SUM(K20:K30)</formula>
    </cfRule>
  </conditionalFormatting>
  <conditionalFormatting sqref="N31">
    <cfRule type="cellIs" dxfId="561" priority="20" operator="notEqual">
      <formula>SUM(N20:N30)</formula>
    </cfRule>
  </conditionalFormatting>
  <conditionalFormatting sqref="H43">
    <cfRule type="cellIs" dxfId="560" priority="18" operator="notEqual">
      <formula>SUM(H32:H42)</formula>
    </cfRule>
  </conditionalFormatting>
  <conditionalFormatting sqref="K43">
    <cfRule type="cellIs" dxfId="559" priority="16" operator="notEqual">
      <formula>SUM(K32:K42)</formula>
    </cfRule>
  </conditionalFormatting>
  <conditionalFormatting sqref="N43">
    <cfRule type="cellIs" dxfId="558" priority="14" operator="notEqual">
      <formula>SUM(N32:N42)</formula>
    </cfRule>
  </conditionalFormatting>
  <conditionalFormatting sqref="H55">
    <cfRule type="cellIs" dxfId="557" priority="12" operator="notEqual">
      <formula>SUM(H44:H54)</formula>
    </cfRule>
  </conditionalFormatting>
  <conditionalFormatting sqref="K55">
    <cfRule type="cellIs" dxfId="556" priority="10" operator="notEqual">
      <formula>SUM(K44:K54)</formula>
    </cfRule>
  </conditionalFormatting>
  <conditionalFormatting sqref="N55">
    <cfRule type="cellIs" dxfId="555" priority="8" operator="notEqual">
      <formula>SUM(N44:N54)</formula>
    </cfRule>
  </conditionalFormatting>
  <conditionalFormatting sqref="H67">
    <cfRule type="cellIs" dxfId="554" priority="6" operator="notEqual">
      <formula>SUM(H56:H66)</formula>
    </cfRule>
  </conditionalFormatting>
  <conditionalFormatting sqref="K67">
    <cfRule type="cellIs" dxfId="553" priority="4" operator="notEqual">
      <formula>SUM(K56:K66)</formula>
    </cfRule>
  </conditionalFormatting>
  <conditionalFormatting sqref="N67">
    <cfRule type="cellIs" dxfId="552" priority="2" operator="notEqual">
      <formula>SUM(N56:N66)</formula>
    </cfRule>
  </conditionalFormatting>
  <conditionalFormatting sqref="D32:D43">
    <cfRule type="cellIs" dxfId="5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33</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0.1</v>
      </c>
      <c r="F8" s="44">
        <v>16957.954742999998</v>
      </c>
      <c r="G8" s="66">
        <v>0</v>
      </c>
      <c r="H8" s="43">
        <v>1</v>
      </c>
      <c r="I8" s="44">
        <v>16957.954742999998</v>
      </c>
      <c r="J8" s="74">
        <v>0</v>
      </c>
      <c r="K8" s="44">
        <v>0</v>
      </c>
      <c r="L8" s="44">
        <v>0</v>
      </c>
      <c r="M8" s="66">
        <v>0</v>
      </c>
      <c r="N8" s="43">
        <v>0</v>
      </c>
      <c r="O8" s="44">
        <v>0</v>
      </c>
      <c r="P8" s="74">
        <v>0</v>
      </c>
    </row>
    <row r="9" spans="1:16" ht="15" customHeight="1" x14ac:dyDescent="0.2">
      <c r="A9" s="111"/>
      <c r="B9" s="114"/>
      <c r="C9" s="84" t="s">
        <v>47</v>
      </c>
      <c r="D9" s="44">
        <v>18</v>
      </c>
      <c r="E9" s="53">
        <v>0.782609</v>
      </c>
      <c r="F9" s="44">
        <v>109641.88932</v>
      </c>
      <c r="G9" s="66">
        <v>5.5556000000000001E-2</v>
      </c>
      <c r="H9" s="43">
        <v>5</v>
      </c>
      <c r="I9" s="44">
        <v>88370.050747999994</v>
      </c>
      <c r="J9" s="74">
        <v>0</v>
      </c>
      <c r="K9" s="44">
        <v>13</v>
      </c>
      <c r="L9" s="44">
        <v>117823.36569399999</v>
      </c>
      <c r="M9" s="66">
        <v>7.6923000000000005E-2</v>
      </c>
      <c r="N9" s="43">
        <v>0</v>
      </c>
      <c r="O9" s="44">
        <v>0</v>
      </c>
      <c r="P9" s="74">
        <v>0</v>
      </c>
    </row>
    <row r="10" spans="1:16" ht="15" customHeight="1" x14ac:dyDescent="0.2">
      <c r="A10" s="111"/>
      <c r="B10" s="114"/>
      <c r="C10" s="84" t="s">
        <v>48</v>
      </c>
      <c r="D10" s="44">
        <v>85</v>
      </c>
      <c r="E10" s="53">
        <v>0.29513899999999998</v>
      </c>
      <c r="F10" s="44">
        <v>142313.69052</v>
      </c>
      <c r="G10" s="66">
        <v>0.141176</v>
      </c>
      <c r="H10" s="43">
        <v>20</v>
      </c>
      <c r="I10" s="44">
        <v>158327.38119700001</v>
      </c>
      <c r="J10" s="74">
        <v>0.35</v>
      </c>
      <c r="K10" s="44">
        <v>65</v>
      </c>
      <c r="L10" s="44">
        <v>137386.40108099999</v>
      </c>
      <c r="M10" s="66">
        <v>7.6923000000000005E-2</v>
      </c>
      <c r="N10" s="43">
        <v>0</v>
      </c>
      <c r="O10" s="44">
        <v>0</v>
      </c>
      <c r="P10" s="74">
        <v>0</v>
      </c>
    </row>
    <row r="11" spans="1:16" ht="15" customHeight="1" x14ac:dyDescent="0.2">
      <c r="A11" s="111"/>
      <c r="B11" s="114"/>
      <c r="C11" s="84" t="s">
        <v>49</v>
      </c>
      <c r="D11" s="44">
        <v>170</v>
      </c>
      <c r="E11" s="53">
        <v>0.18743099999999999</v>
      </c>
      <c r="F11" s="44">
        <v>159319.76605599999</v>
      </c>
      <c r="G11" s="66">
        <v>0.17058799999999999</v>
      </c>
      <c r="H11" s="43">
        <v>48</v>
      </c>
      <c r="I11" s="44">
        <v>173898.23720599999</v>
      </c>
      <c r="J11" s="74">
        <v>0.29166700000000001</v>
      </c>
      <c r="K11" s="44">
        <v>122</v>
      </c>
      <c r="L11" s="44">
        <v>153583.974128</v>
      </c>
      <c r="M11" s="66">
        <v>0.122951</v>
      </c>
      <c r="N11" s="43">
        <v>0</v>
      </c>
      <c r="O11" s="44">
        <v>0</v>
      </c>
      <c r="P11" s="74">
        <v>0</v>
      </c>
    </row>
    <row r="12" spans="1:16" ht="15" customHeight="1" x14ac:dyDescent="0.2">
      <c r="A12" s="111"/>
      <c r="B12" s="114"/>
      <c r="C12" s="84" t="s">
        <v>50</v>
      </c>
      <c r="D12" s="44">
        <v>240</v>
      </c>
      <c r="E12" s="53">
        <v>0.16806699999999999</v>
      </c>
      <c r="F12" s="44">
        <v>186472.81374700001</v>
      </c>
      <c r="G12" s="66">
        <v>0.32916699999999999</v>
      </c>
      <c r="H12" s="43">
        <v>77</v>
      </c>
      <c r="I12" s="44">
        <v>188510.63991500001</v>
      </c>
      <c r="J12" s="74">
        <v>0.38961000000000001</v>
      </c>
      <c r="K12" s="44">
        <v>163</v>
      </c>
      <c r="L12" s="44">
        <v>185510.15966800001</v>
      </c>
      <c r="M12" s="66">
        <v>0.30061300000000002</v>
      </c>
      <c r="N12" s="43">
        <v>0</v>
      </c>
      <c r="O12" s="44">
        <v>0</v>
      </c>
      <c r="P12" s="74">
        <v>0</v>
      </c>
    </row>
    <row r="13" spans="1:16" ht="15" customHeight="1" x14ac:dyDescent="0.2">
      <c r="A13" s="111"/>
      <c r="B13" s="114"/>
      <c r="C13" s="84" t="s">
        <v>51</v>
      </c>
      <c r="D13" s="44">
        <v>234</v>
      </c>
      <c r="E13" s="53">
        <v>0.15165300000000001</v>
      </c>
      <c r="F13" s="44">
        <v>202710.68840399999</v>
      </c>
      <c r="G13" s="66">
        <v>0.534188</v>
      </c>
      <c r="H13" s="43">
        <v>68</v>
      </c>
      <c r="I13" s="44">
        <v>207007.70278600001</v>
      </c>
      <c r="J13" s="74">
        <v>0.57352899999999996</v>
      </c>
      <c r="K13" s="44">
        <v>166</v>
      </c>
      <c r="L13" s="44">
        <v>200950.46564499999</v>
      </c>
      <c r="M13" s="66">
        <v>0.51807199999999998</v>
      </c>
      <c r="N13" s="43">
        <v>0</v>
      </c>
      <c r="O13" s="44">
        <v>0</v>
      </c>
      <c r="P13" s="74">
        <v>0</v>
      </c>
    </row>
    <row r="14" spans="1:16" s="3" customFormat="1" ht="15" customHeight="1" x14ac:dyDescent="0.2">
      <c r="A14" s="111"/>
      <c r="B14" s="114"/>
      <c r="C14" s="84" t="s">
        <v>52</v>
      </c>
      <c r="D14" s="35">
        <v>172</v>
      </c>
      <c r="E14" s="55">
        <v>0.12573100000000001</v>
      </c>
      <c r="F14" s="35">
        <v>211300.673996</v>
      </c>
      <c r="G14" s="68">
        <v>0.59883699999999995</v>
      </c>
      <c r="H14" s="43">
        <v>64</v>
      </c>
      <c r="I14" s="44">
        <v>221612.62462700001</v>
      </c>
      <c r="J14" s="74">
        <v>0.703125</v>
      </c>
      <c r="K14" s="35">
        <v>108</v>
      </c>
      <c r="L14" s="35">
        <v>205189.88843699999</v>
      </c>
      <c r="M14" s="68">
        <v>0.53703699999999999</v>
      </c>
      <c r="N14" s="43">
        <v>0</v>
      </c>
      <c r="O14" s="44">
        <v>0</v>
      </c>
      <c r="P14" s="74">
        <v>0</v>
      </c>
    </row>
    <row r="15" spans="1:16" ht="15" customHeight="1" x14ac:dyDescent="0.2">
      <c r="A15" s="111"/>
      <c r="B15" s="114"/>
      <c r="C15" s="84" t="s">
        <v>53</v>
      </c>
      <c r="D15" s="44">
        <v>144</v>
      </c>
      <c r="E15" s="53">
        <v>0.110345</v>
      </c>
      <c r="F15" s="44">
        <v>205373.00039100001</v>
      </c>
      <c r="G15" s="66">
        <v>0.64583299999999999</v>
      </c>
      <c r="H15" s="43">
        <v>37</v>
      </c>
      <c r="I15" s="44">
        <v>194888.30397099999</v>
      </c>
      <c r="J15" s="74">
        <v>0.48648599999999997</v>
      </c>
      <c r="K15" s="44">
        <v>107</v>
      </c>
      <c r="L15" s="44">
        <v>208998.54962000001</v>
      </c>
      <c r="M15" s="66">
        <v>0.70093499999999997</v>
      </c>
      <c r="N15" s="43">
        <v>0</v>
      </c>
      <c r="O15" s="44">
        <v>0</v>
      </c>
      <c r="P15" s="74">
        <v>0</v>
      </c>
    </row>
    <row r="16" spans="1:16" ht="15" customHeight="1" x14ac:dyDescent="0.2">
      <c r="A16" s="111"/>
      <c r="B16" s="114"/>
      <c r="C16" s="84" t="s">
        <v>54</v>
      </c>
      <c r="D16" s="44">
        <v>88</v>
      </c>
      <c r="E16" s="53">
        <v>9.1381000000000004E-2</v>
      </c>
      <c r="F16" s="44">
        <v>216743.57987700001</v>
      </c>
      <c r="G16" s="66">
        <v>0.477273</v>
      </c>
      <c r="H16" s="43">
        <v>27</v>
      </c>
      <c r="I16" s="44">
        <v>223277.84093899999</v>
      </c>
      <c r="J16" s="74">
        <v>0.296296</v>
      </c>
      <c r="K16" s="44">
        <v>61</v>
      </c>
      <c r="L16" s="44">
        <v>213851.365964</v>
      </c>
      <c r="M16" s="66">
        <v>0.55737700000000001</v>
      </c>
      <c r="N16" s="43">
        <v>0</v>
      </c>
      <c r="O16" s="44">
        <v>0</v>
      </c>
      <c r="P16" s="74">
        <v>0</v>
      </c>
    </row>
    <row r="17" spans="1:16" ht="15" customHeight="1" x14ac:dyDescent="0.2">
      <c r="A17" s="111"/>
      <c r="B17" s="114"/>
      <c r="C17" s="84" t="s">
        <v>55</v>
      </c>
      <c r="D17" s="44">
        <v>90</v>
      </c>
      <c r="E17" s="53">
        <v>0.11335000000000001</v>
      </c>
      <c r="F17" s="44">
        <v>216449.65989400001</v>
      </c>
      <c r="G17" s="66">
        <v>0.34444399999999997</v>
      </c>
      <c r="H17" s="43">
        <v>37</v>
      </c>
      <c r="I17" s="44">
        <v>199037.395953</v>
      </c>
      <c r="J17" s="74">
        <v>2.7026999999999999E-2</v>
      </c>
      <c r="K17" s="44">
        <v>53</v>
      </c>
      <c r="L17" s="44">
        <v>228605.391325</v>
      </c>
      <c r="M17" s="66">
        <v>0.56603800000000004</v>
      </c>
      <c r="N17" s="43">
        <v>0</v>
      </c>
      <c r="O17" s="44">
        <v>0</v>
      </c>
      <c r="P17" s="74">
        <v>0</v>
      </c>
    </row>
    <row r="18" spans="1:16" s="3" customFormat="1" ht="15" customHeight="1" x14ac:dyDescent="0.2">
      <c r="A18" s="111"/>
      <c r="B18" s="114"/>
      <c r="C18" s="84" t="s">
        <v>56</v>
      </c>
      <c r="D18" s="35">
        <v>143</v>
      </c>
      <c r="E18" s="55">
        <v>0.113763</v>
      </c>
      <c r="F18" s="35">
        <v>231400.29624600001</v>
      </c>
      <c r="G18" s="68">
        <v>0.32167800000000002</v>
      </c>
      <c r="H18" s="43">
        <v>47</v>
      </c>
      <c r="I18" s="44">
        <v>212930.66343399999</v>
      </c>
      <c r="J18" s="74">
        <v>8.5106000000000001E-2</v>
      </c>
      <c r="K18" s="35">
        <v>96</v>
      </c>
      <c r="L18" s="35">
        <v>240442.72064399999</v>
      </c>
      <c r="M18" s="68">
        <v>0.4375</v>
      </c>
      <c r="N18" s="43">
        <v>0</v>
      </c>
      <c r="O18" s="44">
        <v>0</v>
      </c>
      <c r="P18" s="74">
        <v>0</v>
      </c>
    </row>
    <row r="19" spans="1:16" s="3" customFormat="1" ht="15" customHeight="1" x14ac:dyDescent="0.2">
      <c r="A19" s="112"/>
      <c r="B19" s="115"/>
      <c r="C19" s="85" t="s">
        <v>9</v>
      </c>
      <c r="D19" s="46">
        <v>1385</v>
      </c>
      <c r="E19" s="54">
        <v>0.140097</v>
      </c>
      <c r="F19" s="46">
        <v>195610.74876399999</v>
      </c>
      <c r="G19" s="67">
        <v>0.40505400000000003</v>
      </c>
      <c r="H19" s="87">
        <v>431</v>
      </c>
      <c r="I19" s="46">
        <v>198048.76111699999</v>
      </c>
      <c r="J19" s="75">
        <v>0.38515100000000002</v>
      </c>
      <c r="K19" s="46">
        <v>954</v>
      </c>
      <c r="L19" s="46">
        <v>194509.29873899999</v>
      </c>
      <c r="M19" s="67">
        <v>0.41404600000000003</v>
      </c>
      <c r="N19" s="87">
        <v>0</v>
      </c>
      <c r="O19" s="46">
        <v>0</v>
      </c>
      <c r="P19" s="75">
        <v>0</v>
      </c>
    </row>
    <row r="20" spans="1:16" ht="15" customHeight="1" x14ac:dyDescent="0.2">
      <c r="A20" s="110">
        <v>2</v>
      </c>
      <c r="B20" s="113" t="s">
        <v>57</v>
      </c>
      <c r="C20" s="84" t="s">
        <v>46</v>
      </c>
      <c r="D20" s="44">
        <v>3</v>
      </c>
      <c r="E20" s="53">
        <v>0.3</v>
      </c>
      <c r="F20" s="44">
        <v>28144</v>
      </c>
      <c r="G20" s="66">
        <v>0</v>
      </c>
      <c r="H20" s="43">
        <v>3</v>
      </c>
      <c r="I20" s="44">
        <v>28144</v>
      </c>
      <c r="J20" s="74">
        <v>0</v>
      </c>
      <c r="K20" s="44">
        <v>0</v>
      </c>
      <c r="L20" s="44">
        <v>0</v>
      </c>
      <c r="M20" s="66">
        <v>0</v>
      </c>
      <c r="N20" s="43">
        <v>0</v>
      </c>
      <c r="O20" s="44">
        <v>0</v>
      </c>
      <c r="P20" s="74">
        <v>0</v>
      </c>
    </row>
    <row r="21" spans="1:16" ht="15" customHeight="1" x14ac:dyDescent="0.2">
      <c r="A21" s="111"/>
      <c r="B21" s="114"/>
      <c r="C21" s="84" t="s">
        <v>47</v>
      </c>
      <c r="D21" s="44">
        <v>14</v>
      </c>
      <c r="E21" s="53">
        <v>0.60869600000000001</v>
      </c>
      <c r="F21" s="44">
        <v>122679.142857</v>
      </c>
      <c r="G21" s="66">
        <v>7.1429000000000006E-2</v>
      </c>
      <c r="H21" s="43">
        <v>3</v>
      </c>
      <c r="I21" s="44">
        <v>113063.333333</v>
      </c>
      <c r="J21" s="74">
        <v>0</v>
      </c>
      <c r="K21" s="44">
        <v>11</v>
      </c>
      <c r="L21" s="44">
        <v>125301.63636400001</v>
      </c>
      <c r="M21" s="66">
        <v>9.0909000000000004E-2</v>
      </c>
      <c r="N21" s="43">
        <v>0</v>
      </c>
      <c r="O21" s="44">
        <v>0</v>
      </c>
      <c r="P21" s="74">
        <v>0</v>
      </c>
    </row>
    <row r="22" spans="1:16" ht="15" customHeight="1" x14ac:dyDescent="0.2">
      <c r="A22" s="111"/>
      <c r="B22" s="114"/>
      <c r="C22" s="84" t="s">
        <v>48</v>
      </c>
      <c r="D22" s="44">
        <v>79</v>
      </c>
      <c r="E22" s="53">
        <v>0.27430599999999999</v>
      </c>
      <c r="F22" s="44">
        <v>148169.860759</v>
      </c>
      <c r="G22" s="66">
        <v>0.139241</v>
      </c>
      <c r="H22" s="43">
        <v>27</v>
      </c>
      <c r="I22" s="44">
        <v>152298.70370400001</v>
      </c>
      <c r="J22" s="74">
        <v>0</v>
      </c>
      <c r="K22" s="44">
        <v>52</v>
      </c>
      <c r="L22" s="44">
        <v>146026.038462</v>
      </c>
      <c r="M22" s="66">
        <v>0.211538</v>
      </c>
      <c r="N22" s="43">
        <v>0</v>
      </c>
      <c r="O22" s="44">
        <v>0</v>
      </c>
      <c r="P22" s="74">
        <v>0</v>
      </c>
    </row>
    <row r="23" spans="1:16" ht="15" customHeight="1" x14ac:dyDescent="0.2">
      <c r="A23" s="111"/>
      <c r="B23" s="114"/>
      <c r="C23" s="84" t="s">
        <v>49</v>
      </c>
      <c r="D23" s="44">
        <v>93</v>
      </c>
      <c r="E23" s="53">
        <v>0.102536</v>
      </c>
      <c r="F23" s="44">
        <v>149321.731183</v>
      </c>
      <c r="G23" s="66">
        <v>9.6773999999999999E-2</v>
      </c>
      <c r="H23" s="43">
        <v>31</v>
      </c>
      <c r="I23" s="44">
        <v>149830.516129</v>
      </c>
      <c r="J23" s="74">
        <v>0.16128999999999999</v>
      </c>
      <c r="K23" s="44">
        <v>62</v>
      </c>
      <c r="L23" s="44">
        <v>149067.33871000001</v>
      </c>
      <c r="M23" s="66">
        <v>6.4516000000000004E-2</v>
      </c>
      <c r="N23" s="43">
        <v>0</v>
      </c>
      <c r="O23" s="44">
        <v>0</v>
      </c>
      <c r="P23" s="74">
        <v>0</v>
      </c>
    </row>
    <row r="24" spans="1:16" ht="15" customHeight="1" x14ac:dyDescent="0.2">
      <c r="A24" s="111"/>
      <c r="B24" s="114"/>
      <c r="C24" s="84" t="s">
        <v>50</v>
      </c>
      <c r="D24" s="44">
        <v>94</v>
      </c>
      <c r="E24" s="53">
        <v>6.5825999999999996E-2</v>
      </c>
      <c r="F24" s="44">
        <v>177672.68085100001</v>
      </c>
      <c r="G24" s="66">
        <v>0.36170200000000002</v>
      </c>
      <c r="H24" s="43">
        <v>26</v>
      </c>
      <c r="I24" s="44">
        <v>176146.88461499999</v>
      </c>
      <c r="J24" s="74">
        <v>0.34615400000000002</v>
      </c>
      <c r="K24" s="44">
        <v>68</v>
      </c>
      <c r="L24" s="44">
        <v>178256.07352899999</v>
      </c>
      <c r="M24" s="66">
        <v>0.367647</v>
      </c>
      <c r="N24" s="43">
        <v>0</v>
      </c>
      <c r="O24" s="44">
        <v>0</v>
      </c>
      <c r="P24" s="74">
        <v>0</v>
      </c>
    </row>
    <row r="25" spans="1:16" ht="15" customHeight="1" x14ac:dyDescent="0.2">
      <c r="A25" s="111"/>
      <c r="B25" s="114"/>
      <c r="C25" s="84" t="s">
        <v>51</v>
      </c>
      <c r="D25" s="44">
        <v>73</v>
      </c>
      <c r="E25" s="53">
        <v>4.7309999999999998E-2</v>
      </c>
      <c r="F25" s="44">
        <v>178115.753425</v>
      </c>
      <c r="G25" s="66">
        <v>0.30137000000000003</v>
      </c>
      <c r="H25" s="43">
        <v>17</v>
      </c>
      <c r="I25" s="44">
        <v>190580.470588</v>
      </c>
      <c r="J25" s="74">
        <v>0.41176499999999999</v>
      </c>
      <c r="K25" s="44">
        <v>56</v>
      </c>
      <c r="L25" s="44">
        <v>174331.821429</v>
      </c>
      <c r="M25" s="66">
        <v>0.26785700000000001</v>
      </c>
      <c r="N25" s="43">
        <v>0</v>
      </c>
      <c r="O25" s="44">
        <v>0</v>
      </c>
      <c r="P25" s="74">
        <v>0</v>
      </c>
    </row>
    <row r="26" spans="1:16" s="3" customFormat="1" ht="15" customHeight="1" x14ac:dyDescent="0.2">
      <c r="A26" s="111"/>
      <c r="B26" s="114"/>
      <c r="C26" s="84" t="s">
        <v>52</v>
      </c>
      <c r="D26" s="35">
        <v>42</v>
      </c>
      <c r="E26" s="55">
        <v>3.0702E-2</v>
      </c>
      <c r="F26" s="35">
        <v>175989.97618999999</v>
      </c>
      <c r="G26" s="68">
        <v>0.30952400000000002</v>
      </c>
      <c r="H26" s="43">
        <v>13</v>
      </c>
      <c r="I26" s="44">
        <v>184153.461538</v>
      </c>
      <c r="J26" s="74">
        <v>0.461538</v>
      </c>
      <c r="K26" s="35">
        <v>29</v>
      </c>
      <c r="L26" s="35">
        <v>172330.48275900001</v>
      </c>
      <c r="M26" s="68">
        <v>0.24137900000000001</v>
      </c>
      <c r="N26" s="43">
        <v>0</v>
      </c>
      <c r="O26" s="44">
        <v>0</v>
      </c>
      <c r="P26" s="74">
        <v>0</v>
      </c>
    </row>
    <row r="27" spans="1:16" ht="15" customHeight="1" x14ac:dyDescent="0.2">
      <c r="A27" s="111"/>
      <c r="B27" s="114"/>
      <c r="C27" s="84" t="s">
        <v>53</v>
      </c>
      <c r="D27" s="44">
        <v>35</v>
      </c>
      <c r="E27" s="53">
        <v>2.682E-2</v>
      </c>
      <c r="F27" s="44">
        <v>179886.571429</v>
      </c>
      <c r="G27" s="66">
        <v>0.114286</v>
      </c>
      <c r="H27" s="43">
        <v>10</v>
      </c>
      <c r="I27" s="44">
        <v>189959.9</v>
      </c>
      <c r="J27" s="74">
        <v>0.1</v>
      </c>
      <c r="K27" s="44">
        <v>25</v>
      </c>
      <c r="L27" s="44">
        <v>175857.24</v>
      </c>
      <c r="M27" s="66">
        <v>0.12</v>
      </c>
      <c r="N27" s="43">
        <v>0</v>
      </c>
      <c r="O27" s="44">
        <v>0</v>
      </c>
      <c r="P27" s="74">
        <v>0</v>
      </c>
    </row>
    <row r="28" spans="1:16" ht="15" customHeight="1" x14ac:dyDescent="0.2">
      <c r="A28" s="111"/>
      <c r="B28" s="114"/>
      <c r="C28" s="84" t="s">
        <v>54</v>
      </c>
      <c r="D28" s="44">
        <v>15</v>
      </c>
      <c r="E28" s="53">
        <v>1.5576E-2</v>
      </c>
      <c r="F28" s="44">
        <v>207331.466667</v>
      </c>
      <c r="G28" s="66">
        <v>0.33333299999999999</v>
      </c>
      <c r="H28" s="43">
        <v>1</v>
      </c>
      <c r="I28" s="44">
        <v>490</v>
      </c>
      <c r="J28" s="74">
        <v>0</v>
      </c>
      <c r="K28" s="44">
        <v>14</v>
      </c>
      <c r="L28" s="44">
        <v>222105.857143</v>
      </c>
      <c r="M28" s="66">
        <v>0.35714299999999999</v>
      </c>
      <c r="N28" s="43">
        <v>0</v>
      </c>
      <c r="O28" s="44">
        <v>0</v>
      </c>
      <c r="P28" s="74">
        <v>0</v>
      </c>
    </row>
    <row r="29" spans="1:16" ht="15" customHeight="1" x14ac:dyDescent="0.2">
      <c r="A29" s="111"/>
      <c r="B29" s="114"/>
      <c r="C29" s="84" t="s">
        <v>55</v>
      </c>
      <c r="D29" s="44">
        <v>5</v>
      </c>
      <c r="E29" s="53">
        <v>6.2969999999999996E-3</v>
      </c>
      <c r="F29" s="44">
        <v>208723</v>
      </c>
      <c r="G29" s="66">
        <v>0</v>
      </c>
      <c r="H29" s="43">
        <v>1</v>
      </c>
      <c r="I29" s="44">
        <v>253005</v>
      </c>
      <c r="J29" s="74">
        <v>0</v>
      </c>
      <c r="K29" s="44">
        <v>4</v>
      </c>
      <c r="L29" s="44">
        <v>197652.5</v>
      </c>
      <c r="M29" s="66">
        <v>0</v>
      </c>
      <c r="N29" s="43">
        <v>0</v>
      </c>
      <c r="O29" s="44">
        <v>0</v>
      </c>
      <c r="P29" s="74">
        <v>0</v>
      </c>
    </row>
    <row r="30" spans="1:16" s="3" customFormat="1" ht="15" customHeight="1" x14ac:dyDescent="0.2">
      <c r="A30" s="111"/>
      <c r="B30" s="114"/>
      <c r="C30" s="84" t="s">
        <v>56</v>
      </c>
      <c r="D30" s="35">
        <v>2</v>
      </c>
      <c r="E30" s="55">
        <v>1.591E-3</v>
      </c>
      <c r="F30" s="35">
        <v>141290</v>
      </c>
      <c r="G30" s="68">
        <v>0</v>
      </c>
      <c r="H30" s="43">
        <v>2</v>
      </c>
      <c r="I30" s="44">
        <v>141290</v>
      </c>
      <c r="J30" s="74">
        <v>0</v>
      </c>
      <c r="K30" s="35">
        <v>0</v>
      </c>
      <c r="L30" s="35">
        <v>0</v>
      </c>
      <c r="M30" s="68">
        <v>0</v>
      </c>
      <c r="N30" s="43">
        <v>0</v>
      </c>
      <c r="O30" s="44">
        <v>0</v>
      </c>
      <c r="P30" s="74">
        <v>0</v>
      </c>
    </row>
    <row r="31" spans="1:16" s="3" customFormat="1" ht="15" customHeight="1" x14ac:dyDescent="0.2">
      <c r="A31" s="112"/>
      <c r="B31" s="115"/>
      <c r="C31" s="85" t="s">
        <v>9</v>
      </c>
      <c r="D31" s="46">
        <v>455</v>
      </c>
      <c r="E31" s="54">
        <v>4.6025000000000003E-2</v>
      </c>
      <c r="F31" s="46">
        <v>165322.50109899999</v>
      </c>
      <c r="G31" s="67">
        <v>0.217582</v>
      </c>
      <c r="H31" s="87">
        <v>134</v>
      </c>
      <c r="I31" s="46">
        <v>162908.87313399999</v>
      </c>
      <c r="J31" s="75">
        <v>0.208955</v>
      </c>
      <c r="K31" s="46">
        <v>321</v>
      </c>
      <c r="L31" s="46">
        <v>166330.05919</v>
      </c>
      <c r="M31" s="67">
        <v>0.22118399999999999</v>
      </c>
      <c r="N31" s="87">
        <v>0</v>
      </c>
      <c r="O31" s="46">
        <v>0</v>
      </c>
      <c r="P31" s="75">
        <v>0</v>
      </c>
    </row>
    <row r="32" spans="1:16" ht="15" customHeight="1" x14ac:dyDescent="0.2">
      <c r="A32" s="110">
        <v>3</v>
      </c>
      <c r="B32" s="113" t="s">
        <v>58</v>
      </c>
      <c r="C32" s="84" t="s">
        <v>46</v>
      </c>
      <c r="D32" s="44">
        <v>2</v>
      </c>
      <c r="E32" s="44">
        <v>0</v>
      </c>
      <c r="F32" s="44">
        <v>11186.045257</v>
      </c>
      <c r="G32" s="66">
        <v>0</v>
      </c>
      <c r="H32" s="43">
        <v>2</v>
      </c>
      <c r="I32" s="44">
        <v>11186.045257</v>
      </c>
      <c r="J32" s="74">
        <v>0</v>
      </c>
      <c r="K32" s="44">
        <v>0</v>
      </c>
      <c r="L32" s="44">
        <v>0</v>
      </c>
      <c r="M32" s="66">
        <v>0</v>
      </c>
      <c r="N32" s="43">
        <v>0</v>
      </c>
      <c r="O32" s="44">
        <v>0</v>
      </c>
      <c r="P32" s="74">
        <v>0</v>
      </c>
    </row>
    <row r="33" spans="1:16" ht="15" customHeight="1" x14ac:dyDescent="0.2">
      <c r="A33" s="111"/>
      <c r="B33" s="114"/>
      <c r="C33" s="84" t="s">
        <v>47</v>
      </c>
      <c r="D33" s="44">
        <v>-4</v>
      </c>
      <c r="E33" s="44">
        <v>0</v>
      </c>
      <c r="F33" s="44">
        <v>13037.253537000001</v>
      </c>
      <c r="G33" s="66">
        <v>1.5873000000000002E-2</v>
      </c>
      <c r="H33" s="43">
        <v>-2</v>
      </c>
      <c r="I33" s="44">
        <v>24693.282585000001</v>
      </c>
      <c r="J33" s="74">
        <v>0</v>
      </c>
      <c r="K33" s="44">
        <v>-2</v>
      </c>
      <c r="L33" s="44">
        <v>7478.2706690000005</v>
      </c>
      <c r="M33" s="66">
        <v>1.3986E-2</v>
      </c>
      <c r="N33" s="43">
        <v>0</v>
      </c>
      <c r="O33" s="44">
        <v>0</v>
      </c>
      <c r="P33" s="74">
        <v>0</v>
      </c>
    </row>
    <row r="34" spans="1:16" ht="15" customHeight="1" x14ac:dyDescent="0.2">
      <c r="A34" s="111"/>
      <c r="B34" s="114"/>
      <c r="C34" s="84" t="s">
        <v>48</v>
      </c>
      <c r="D34" s="44">
        <v>-6</v>
      </c>
      <c r="E34" s="44">
        <v>0</v>
      </c>
      <c r="F34" s="44">
        <v>5856.1702400000004</v>
      </c>
      <c r="G34" s="66">
        <v>-1.936E-3</v>
      </c>
      <c r="H34" s="43">
        <v>7</v>
      </c>
      <c r="I34" s="44">
        <v>-6028.6774930000001</v>
      </c>
      <c r="J34" s="74">
        <v>-0.35</v>
      </c>
      <c r="K34" s="44">
        <v>-13</v>
      </c>
      <c r="L34" s="44">
        <v>8639.6373810000005</v>
      </c>
      <c r="M34" s="66">
        <v>0.13461500000000001</v>
      </c>
      <c r="N34" s="43">
        <v>0</v>
      </c>
      <c r="O34" s="44">
        <v>0</v>
      </c>
      <c r="P34" s="74">
        <v>0</v>
      </c>
    </row>
    <row r="35" spans="1:16" ht="15" customHeight="1" x14ac:dyDescent="0.2">
      <c r="A35" s="111"/>
      <c r="B35" s="114"/>
      <c r="C35" s="84" t="s">
        <v>49</v>
      </c>
      <c r="D35" s="44">
        <v>-77</v>
      </c>
      <c r="E35" s="44">
        <v>0</v>
      </c>
      <c r="F35" s="44">
        <v>-9998.0348730000005</v>
      </c>
      <c r="G35" s="66">
        <v>-7.3814000000000005E-2</v>
      </c>
      <c r="H35" s="43">
        <v>-17</v>
      </c>
      <c r="I35" s="44">
        <v>-24067.721076999998</v>
      </c>
      <c r="J35" s="74">
        <v>-0.13037599999999999</v>
      </c>
      <c r="K35" s="44">
        <v>-60</v>
      </c>
      <c r="L35" s="44">
        <v>-4516.6354179999998</v>
      </c>
      <c r="M35" s="66">
        <v>-5.8435000000000001E-2</v>
      </c>
      <c r="N35" s="43">
        <v>0</v>
      </c>
      <c r="O35" s="44">
        <v>0</v>
      </c>
      <c r="P35" s="74">
        <v>0</v>
      </c>
    </row>
    <row r="36" spans="1:16" ht="15" customHeight="1" x14ac:dyDescent="0.2">
      <c r="A36" s="111"/>
      <c r="B36" s="114"/>
      <c r="C36" s="84" t="s">
        <v>50</v>
      </c>
      <c r="D36" s="44">
        <v>-146</v>
      </c>
      <c r="E36" s="44">
        <v>0</v>
      </c>
      <c r="F36" s="44">
        <v>-8800.1328959999992</v>
      </c>
      <c r="G36" s="66">
        <v>3.2535000000000001E-2</v>
      </c>
      <c r="H36" s="43">
        <v>-51</v>
      </c>
      <c r="I36" s="44">
        <v>-12363.755299</v>
      </c>
      <c r="J36" s="74">
        <v>-4.3457000000000003E-2</v>
      </c>
      <c r="K36" s="44">
        <v>-95</v>
      </c>
      <c r="L36" s="44">
        <v>-7254.086139</v>
      </c>
      <c r="M36" s="66">
        <v>6.7033999999999996E-2</v>
      </c>
      <c r="N36" s="43">
        <v>0</v>
      </c>
      <c r="O36" s="44">
        <v>0</v>
      </c>
      <c r="P36" s="74">
        <v>0</v>
      </c>
    </row>
    <row r="37" spans="1:16" ht="15" customHeight="1" x14ac:dyDescent="0.2">
      <c r="A37" s="111"/>
      <c r="B37" s="114"/>
      <c r="C37" s="84" t="s">
        <v>51</v>
      </c>
      <c r="D37" s="44">
        <v>-161</v>
      </c>
      <c r="E37" s="44">
        <v>0</v>
      </c>
      <c r="F37" s="44">
        <v>-24594.934979000001</v>
      </c>
      <c r="G37" s="66">
        <v>-0.232818</v>
      </c>
      <c r="H37" s="43">
        <v>-51</v>
      </c>
      <c r="I37" s="44">
        <v>-16427.232198000002</v>
      </c>
      <c r="J37" s="74">
        <v>-0.16176499999999999</v>
      </c>
      <c r="K37" s="44">
        <v>-110</v>
      </c>
      <c r="L37" s="44">
        <v>-26618.644217000001</v>
      </c>
      <c r="M37" s="66">
        <v>-0.25021500000000002</v>
      </c>
      <c r="N37" s="43">
        <v>0</v>
      </c>
      <c r="O37" s="44">
        <v>0</v>
      </c>
      <c r="P37" s="74">
        <v>0</v>
      </c>
    </row>
    <row r="38" spans="1:16" s="3" customFormat="1" ht="15" customHeight="1" x14ac:dyDescent="0.2">
      <c r="A38" s="111"/>
      <c r="B38" s="114"/>
      <c r="C38" s="84" t="s">
        <v>52</v>
      </c>
      <c r="D38" s="35">
        <v>-130</v>
      </c>
      <c r="E38" s="35">
        <v>0</v>
      </c>
      <c r="F38" s="35">
        <v>-35310.697805000003</v>
      </c>
      <c r="G38" s="68">
        <v>-0.28931299999999999</v>
      </c>
      <c r="H38" s="43">
        <v>-51</v>
      </c>
      <c r="I38" s="44">
        <v>-37459.163089000001</v>
      </c>
      <c r="J38" s="74">
        <v>-0.241587</v>
      </c>
      <c r="K38" s="35">
        <v>-79</v>
      </c>
      <c r="L38" s="35">
        <v>-32859.405678000003</v>
      </c>
      <c r="M38" s="68">
        <v>-0.29565799999999998</v>
      </c>
      <c r="N38" s="43">
        <v>0</v>
      </c>
      <c r="O38" s="44">
        <v>0</v>
      </c>
      <c r="P38" s="74">
        <v>0</v>
      </c>
    </row>
    <row r="39" spans="1:16" ht="15" customHeight="1" x14ac:dyDescent="0.2">
      <c r="A39" s="111"/>
      <c r="B39" s="114"/>
      <c r="C39" s="84" t="s">
        <v>53</v>
      </c>
      <c r="D39" s="44">
        <v>-109</v>
      </c>
      <c r="E39" s="44">
        <v>0</v>
      </c>
      <c r="F39" s="44">
        <v>-25486.428962000002</v>
      </c>
      <c r="G39" s="66">
        <v>-0.53154800000000002</v>
      </c>
      <c r="H39" s="43">
        <v>-27</v>
      </c>
      <c r="I39" s="44">
        <v>-4928.4039709999997</v>
      </c>
      <c r="J39" s="74">
        <v>-0.386486</v>
      </c>
      <c r="K39" s="44">
        <v>-82</v>
      </c>
      <c r="L39" s="44">
        <v>-33141.30962</v>
      </c>
      <c r="M39" s="66">
        <v>-0.58093499999999998</v>
      </c>
      <c r="N39" s="43">
        <v>0</v>
      </c>
      <c r="O39" s="44">
        <v>0</v>
      </c>
      <c r="P39" s="74">
        <v>0</v>
      </c>
    </row>
    <row r="40" spans="1:16" ht="15" customHeight="1" x14ac:dyDescent="0.2">
      <c r="A40" s="111"/>
      <c r="B40" s="114"/>
      <c r="C40" s="84" t="s">
        <v>54</v>
      </c>
      <c r="D40" s="44">
        <v>-73</v>
      </c>
      <c r="E40" s="44">
        <v>0</v>
      </c>
      <c r="F40" s="44">
        <v>-9412.1132099999995</v>
      </c>
      <c r="G40" s="66">
        <v>-0.14393900000000001</v>
      </c>
      <c r="H40" s="43">
        <v>-26</v>
      </c>
      <c r="I40" s="44">
        <v>-222787.84093899999</v>
      </c>
      <c r="J40" s="74">
        <v>-0.296296</v>
      </c>
      <c r="K40" s="44">
        <v>-47</v>
      </c>
      <c r="L40" s="44">
        <v>8254.4911790000006</v>
      </c>
      <c r="M40" s="66">
        <v>-0.200234</v>
      </c>
      <c r="N40" s="43">
        <v>0</v>
      </c>
      <c r="O40" s="44">
        <v>0</v>
      </c>
      <c r="P40" s="74">
        <v>0</v>
      </c>
    </row>
    <row r="41" spans="1:16" ht="15" customHeight="1" x14ac:dyDescent="0.2">
      <c r="A41" s="111"/>
      <c r="B41" s="114"/>
      <c r="C41" s="84" t="s">
        <v>55</v>
      </c>
      <c r="D41" s="44">
        <v>-85</v>
      </c>
      <c r="E41" s="44">
        <v>0</v>
      </c>
      <c r="F41" s="44">
        <v>-7726.6598940000003</v>
      </c>
      <c r="G41" s="66">
        <v>-0.34444399999999997</v>
      </c>
      <c r="H41" s="43">
        <v>-36</v>
      </c>
      <c r="I41" s="44">
        <v>53967.604047000001</v>
      </c>
      <c r="J41" s="74">
        <v>-2.7026999999999999E-2</v>
      </c>
      <c r="K41" s="44">
        <v>-49</v>
      </c>
      <c r="L41" s="44">
        <v>-30952.891325000001</v>
      </c>
      <c r="M41" s="66">
        <v>-0.56603800000000004</v>
      </c>
      <c r="N41" s="43">
        <v>0</v>
      </c>
      <c r="O41" s="44">
        <v>0</v>
      </c>
      <c r="P41" s="74">
        <v>0</v>
      </c>
    </row>
    <row r="42" spans="1:16" s="3" customFormat="1" ht="15" customHeight="1" x14ac:dyDescent="0.2">
      <c r="A42" s="111"/>
      <c r="B42" s="114"/>
      <c r="C42" s="84" t="s">
        <v>56</v>
      </c>
      <c r="D42" s="35">
        <v>-141</v>
      </c>
      <c r="E42" s="35">
        <v>0</v>
      </c>
      <c r="F42" s="35">
        <v>-90110.296245999998</v>
      </c>
      <c r="G42" s="68">
        <v>-0.32167800000000002</v>
      </c>
      <c r="H42" s="43">
        <v>-45</v>
      </c>
      <c r="I42" s="44">
        <v>-71640.663434000002</v>
      </c>
      <c r="J42" s="74">
        <v>-8.5106000000000001E-2</v>
      </c>
      <c r="K42" s="35">
        <v>-96</v>
      </c>
      <c r="L42" s="35">
        <v>-240442.72064399999</v>
      </c>
      <c r="M42" s="68">
        <v>-0.4375</v>
      </c>
      <c r="N42" s="43">
        <v>0</v>
      </c>
      <c r="O42" s="44">
        <v>0</v>
      </c>
      <c r="P42" s="74">
        <v>0</v>
      </c>
    </row>
    <row r="43" spans="1:16" s="3" customFormat="1" ht="15" customHeight="1" x14ac:dyDescent="0.2">
      <c r="A43" s="112"/>
      <c r="B43" s="115"/>
      <c r="C43" s="85" t="s">
        <v>9</v>
      </c>
      <c r="D43" s="46">
        <v>-930</v>
      </c>
      <c r="E43" s="46">
        <v>0</v>
      </c>
      <c r="F43" s="46">
        <v>-30288.247664999999</v>
      </c>
      <c r="G43" s="67">
        <v>-0.187472</v>
      </c>
      <c r="H43" s="87">
        <v>-297</v>
      </c>
      <c r="I43" s="46">
        <v>-35139.887982</v>
      </c>
      <c r="J43" s="75">
        <v>-0.17619599999999999</v>
      </c>
      <c r="K43" s="46">
        <v>-633</v>
      </c>
      <c r="L43" s="46">
        <v>-28179.239549000002</v>
      </c>
      <c r="M43" s="67">
        <v>-0.19286200000000001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23</v>
      </c>
      <c r="E46" s="53">
        <v>7.9861000000000001E-2</v>
      </c>
      <c r="F46" s="44">
        <v>170541.34782600001</v>
      </c>
      <c r="G46" s="66">
        <v>0.130435</v>
      </c>
      <c r="H46" s="43">
        <v>2</v>
      </c>
      <c r="I46" s="44">
        <v>155164.5</v>
      </c>
      <c r="J46" s="74">
        <v>0</v>
      </c>
      <c r="K46" s="44">
        <v>21</v>
      </c>
      <c r="L46" s="44">
        <v>172005.80952400001</v>
      </c>
      <c r="M46" s="66">
        <v>0.14285700000000001</v>
      </c>
      <c r="N46" s="43">
        <v>0</v>
      </c>
      <c r="O46" s="44">
        <v>0</v>
      </c>
      <c r="P46" s="74">
        <v>0</v>
      </c>
    </row>
    <row r="47" spans="1:16" ht="15" customHeight="1" x14ac:dyDescent="0.2">
      <c r="A47" s="111"/>
      <c r="B47" s="114"/>
      <c r="C47" s="84" t="s">
        <v>49</v>
      </c>
      <c r="D47" s="44">
        <v>76</v>
      </c>
      <c r="E47" s="53">
        <v>8.3793000000000006E-2</v>
      </c>
      <c r="F47" s="44">
        <v>180637.223684</v>
      </c>
      <c r="G47" s="66">
        <v>0.31578899999999999</v>
      </c>
      <c r="H47" s="43">
        <v>10</v>
      </c>
      <c r="I47" s="44">
        <v>172500.8</v>
      </c>
      <c r="J47" s="74">
        <v>0.4</v>
      </c>
      <c r="K47" s="44">
        <v>66</v>
      </c>
      <c r="L47" s="44">
        <v>181870.01515200001</v>
      </c>
      <c r="M47" s="66">
        <v>0.30303000000000002</v>
      </c>
      <c r="N47" s="43">
        <v>0</v>
      </c>
      <c r="O47" s="44">
        <v>0</v>
      </c>
      <c r="P47" s="74">
        <v>0</v>
      </c>
    </row>
    <row r="48" spans="1:16" ht="15" customHeight="1" x14ac:dyDescent="0.2">
      <c r="A48" s="111"/>
      <c r="B48" s="114"/>
      <c r="C48" s="84" t="s">
        <v>50</v>
      </c>
      <c r="D48" s="44">
        <v>133</v>
      </c>
      <c r="E48" s="53">
        <v>9.3136999999999998E-2</v>
      </c>
      <c r="F48" s="44">
        <v>188265.15789500001</v>
      </c>
      <c r="G48" s="66">
        <v>0.28571400000000002</v>
      </c>
      <c r="H48" s="43">
        <v>32</v>
      </c>
      <c r="I48" s="44">
        <v>192302.21875</v>
      </c>
      <c r="J48" s="74">
        <v>0.28125</v>
      </c>
      <c r="K48" s="44">
        <v>101</v>
      </c>
      <c r="L48" s="44">
        <v>186986.08910899999</v>
      </c>
      <c r="M48" s="66">
        <v>0.28712900000000002</v>
      </c>
      <c r="N48" s="43">
        <v>0</v>
      </c>
      <c r="O48" s="44">
        <v>0</v>
      </c>
      <c r="P48" s="74">
        <v>0</v>
      </c>
    </row>
    <row r="49" spans="1:16" ht="15" customHeight="1" x14ac:dyDescent="0.2">
      <c r="A49" s="111"/>
      <c r="B49" s="114"/>
      <c r="C49" s="84" t="s">
        <v>51</v>
      </c>
      <c r="D49" s="44">
        <v>120</v>
      </c>
      <c r="E49" s="53">
        <v>7.7771000000000007E-2</v>
      </c>
      <c r="F49" s="44">
        <v>201059.75833300001</v>
      </c>
      <c r="G49" s="66">
        <v>0.50833300000000003</v>
      </c>
      <c r="H49" s="43">
        <v>16</v>
      </c>
      <c r="I49" s="44">
        <v>206830.3125</v>
      </c>
      <c r="J49" s="74">
        <v>0.5625</v>
      </c>
      <c r="K49" s="44">
        <v>104</v>
      </c>
      <c r="L49" s="44">
        <v>200171.98076899999</v>
      </c>
      <c r="M49" s="66">
        <v>0.5</v>
      </c>
      <c r="N49" s="43">
        <v>0</v>
      </c>
      <c r="O49" s="44">
        <v>0</v>
      </c>
      <c r="P49" s="74">
        <v>0</v>
      </c>
    </row>
    <row r="50" spans="1:16" s="3" customFormat="1" ht="15" customHeight="1" x14ac:dyDescent="0.2">
      <c r="A50" s="111"/>
      <c r="B50" s="114"/>
      <c r="C50" s="84" t="s">
        <v>52</v>
      </c>
      <c r="D50" s="35">
        <v>77</v>
      </c>
      <c r="E50" s="55">
        <v>5.6286999999999997E-2</v>
      </c>
      <c r="F50" s="35">
        <v>212796.84415600001</v>
      </c>
      <c r="G50" s="68">
        <v>0.51948099999999997</v>
      </c>
      <c r="H50" s="43">
        <v>16</v>
      </c>
      <c r="I50" s="44">
        <v>220229.6875</v>
      </c>
      <c r="J50" s="74">
        <v>0.5625</v>
      </c>
      <c r="K50" s="35">
        <v>61</v>
      </c>
      <c r="L50" s="35">
        <v>210847.245902</v>
      </c>
      <c r="M50" s="68">
        <v>0.50819700000000001</v>
      </c>
      <c r="N50" s="43">
        <v>0</v>
      </c>
      <c r="O50" s="44">
        <v>0</v>
      </c>
      <c r="P50" s="74">
        <v>0</v>
      </c>
    </row>
    <row r="51" spans="1:16" ht="15" customHeight="1" x14ac:dyDescent="0.2">
      <c r="A51" s="111"/>
      <c r="B51" s="114"/>
      <c r="C51" s="84" t="s">
        <v>53</v>
      </c>
      <c r="D51" s="44">
        <v>72</v>
      </c>
      <c r="E51" s="53">
        <v>5.5171999999999999E-2</v>
      </c>
      <c r="F51" s="44">
        <v>202670.52777799999</v>
      </c>
      <c r="G51" s="66">
        <v>0.40277800000000002</v>
      </c>
      <c r="H51" s="43">
        <v>21</v>
      </c>
      <c r="I51" s="44">
        <v>199901.66666700001</v>
      </c>
      <c r="J51" s="74">
        <v>0.47619</v>
      </c>
      <c r="K51" s="44">
        <v>51</v>
      </c>
      <c r="L51" s="44">
        <v>203810.64705900001</v>
      </c>
      <c r="M51" s="66">
        <v>0.37254900000000002</v>
      </c>
      <c r="N51" s="43">
        <v>0</v>
      </c>
      <c r="O51" s="44">
        <v>0</v>
      </c>
      <c r="P51" s="74">
        <v>0</v>
      </c>
    </row>
    <row r="52" spans="1:16" ht="15" customHeight="1" x14ac:dyDescent="0.2">
      <c r="A52" s="111"/>
      <c r="B52" s="114"/>
      <c r="C52" s="84" t="s">
        <v>54</v>
      </c>
      <c r="D52" s="44">
        <v>28</v>
      </c>
      <c r="E52" s="53">
        <v>2.9076000000000001E-2</v>
      </c>
      <c r="F52" s="44">
        <v>232828.214286</v>
      </c>
      <c r="G52" s="66">
        <v>0.28571400000000002</v>
      </c>
      <c r="H52" s="43">
        <v>8</v>
      </c>
      <c r="I52" s="44">
        <v>228986.375</v>
      </c>
      <c r="J52" s="74">
        <v>0.25</v>
      </c>
      <c r="K52" s="44">
        <v>20</v>
      </c>
      <c r="L52" s="44">
        <v>234364.95</v>
      </c>
      <c r="M52" s="66">
        <v>0.3</v>
      </c>
      <c r="N52" s="43">
        <v>0</v>
      </c>
      <c r="O52" s="44">
        <v>0</v>
      </c>
      <c r="P52" s="74">
        <v>0</v>
      </c>
    </row>
    <row r="53" spans="1:16" ht="15" customHeight="1" x14ac:dyDescent="0.2">
      <c r="A53" s="111"/>
      <c r="B53" s="114"/>
      <c r="C53" s="84" t="s">
        <v>55</v>
      </c>
      <c r="D53" s="44">
        <v>12</v>
      </c>
      <c r="E53" s="53">
        <v>1.5113E-2</v>
      </c>
      <c r="F53" s="44">
        <v>229374.41666700001</v>
      </c>
      <c r="G53" s="66">
        <v>0.25</v>
      </c>
      <c r="H53" s="43">
        <v>1</v>
      </c>
      <c r="I53" s="44">
        <v>236355</v>
      </c>
      <c r="J53" s="74">
        <v>0</v>
      </c>
      <c r="K53" s="44">
        <v>11</v>
      </c>
      <c r="L53" s="44">
        <v>228739.81818199999</v>
      </c>
      <c r="M53" s="66">
        <v>0.272727</v>
      </c>
      <c r="N53" s="43">
        <v>0</v>
      </c>
      <c r="O53" s="44">
        <v>0</v>
      </c>
      <c r="P53" s="74">
        <v>0</v>
      </c>
    </row>
    <row r="54" spans="1:16" s="3" customFormat="1" ht="15" customHeight="1" x14ac:dyDescent="0.2">
      <c r="A54" s="111"/>
      <c r="B54" s="114"/>
      <c r="C54" s="84" t="s">
        <v>56</v>
      </c>
      <c r="D54" s="35">
        <v>1</v>
      </c>
      <c r="E54" s="55">
        <v>7.9600000000000005E-4</v>
      </c>
      <c r="F54" s="35">
        <v>209397</v>
      </c>
      <c r="G54" s="68">
        <v>0</v>
      </c>
      <c r="H54" s="43">
        <v>0</v>
      </c>
      <c r="I54" s="44">
        <v>0</v>
      </c>
      <c r="J54" s="74">
        <v>0</v>
      </c>
      <c r="K54" s="35">
        <v>1</v>
      </c>
      <c r="L54" s="35">
        <v>209397</v>
      </c>
      <c r="M54" s="68">
        <v>0</v>
      </c>
      <c r="N54" s="43">
        <v>0</v>
      </c>
      <c r="O54" s="44">
        <v>0</v>
      </c>
      <c r="P54" s="74">
        <v>0</v>
      </c>
    </row>
    <row r="55" spans="1:16" s="3" customFormat="1" ht="15" customHeight="1" x14ac:dyDescent="0.2">
      <c r="A55" s="112"/>
      <c r="B55" s="115"/>
      <c r="C55" s="85" t="s">
        <v>9</v>
      </c>
      <c r="D55" s="46">
        <v>542</v>
      </c>
      <c r="E55" s="54">
        <v>5.4824999999999999E-2</v>
      </c>
      <c r="F55" s="46">
        <v>197926.25830300001</v>
      </c>
      <c r="G55" s="67">
        <v>0.38007400000000002</v>
      </c>
      <c r="H55" s="87">
        <v>106</v>
      </c>
      <c r="I55" s="46">
        <v>200831.59434000001</v>
      </c>
      <c r="J55" s="75">
        <v>0.40566000000000002</v>
      </c>
      <c r="K55" s="46">
        <v>436</v>
      </c>
      <c r="L55" s="46">
        <v>197219.91513800001</v>
      </c>
      <c r="M55" s="67">
        <v>0.37385299999999999</v>
      </c>
      <c r="N55" s="87">
        <v>0</v>
      </c>
      <c r="O55" s="46">
        <v>0</v>
      </c>
      <c r="P55" s="75">
        <v>0</v>
      </c>
    </row>
    <row r="56" spans="1:16" ht="15" customHeight="1" x14ac:dyDescent="0.2">
      <c r="A56" s="110">
        <v>5</v>
      </c>
      <c r="B56" s="113" t="s">
        <v>60</v>
      </c>
      <c r="C56" s="84" t="s">
        <v>46</v>
      </c>
      <c r="D56" s="44">
        <v>10</v>
      </c>
      <c r="E56" s="53">
        <v>1</v>
      </c>
      <c r="F56" s="44">
        <v>46337.3</v>
      </c>
      <c r="G56" s="66">
        <v>0.1</v>
      </c>
      <c r="H56" s="43">
        <v>7</v>
      </c>
      <c r="I56" s="44">
        <v>34258.142856999999</v>
      </c>
      <c r="J56" s="74">
        <v>0</v>
      </c>
      <c r="K56" s="44">
        <v>3</v>
      </c>
      <c r="L56" s="44">
        <v>74522</v>
      </c>
      <c r="M56" s="66">
        <v>0.33333299999999999</v>
      </c>
      <c r="N56" s="43">
        <v>0</v>
      </c>
      <c r="O56" s="44">
        <v>0</v>
      </c>
      <c r="P56" s="74">
        <v>0</v>
      </c>
    </row>
    <row r="57" spans="1:16" ht="15" customHeight="1" x14ac:dyDescent="0.2">
      <c r="A57" s="111"/>
      <c r="B57" s="114"/>
      <c r="C57" s="84" t="s">
        <v>47</v>
      </c>
      <c r="D57" s="44">
        <v>23</v>
      </c>
      <c r="E57" s="53">
        <v>1</v>
      </c>
      <c r="F57" s="44">
        <v>106533.17391300001</v>
      </c>
      <c r="G57" s="66">
        <v>4.3478000000000003E-2</v>
      </c>
      <c r="H57" s="43">
        <v>6</v>
      </c>
      <c r="I57" s="44">
        <v>97126.166666999998</v>
      </c>
      <c r="J57" s="74">
        <v>0</v>
      </c>
      <c r="K57" s="44">
        <v>17</v>
      </c>
      <c r="L57" s="44">
        <v>109853.29411800001</v>
      </c>
      <c r="M57" s="66">
        <v>5.8824000000000001E-2</v>
      </c>
      <c r="N57" s="43">
        <v>0</v>
      </c>
      <c r="O57" s="44">
        <v>0</v>
      </c>
      <c r="P57" s="74">
        <v>0</v>
      </c>
    </row>
    <row r="58" spans="1:16" ht="15" customHeight="1" x14ac:dyDescent="0.2">
      <c r="A58" s="111"/>
      <c r="B58" s="114"/>
      <c r="C58" s="84" t="s">
        <v>48</v>
      </c>
      <c r="D58" s="44">
        <v>288</v>
      </c>
      <c r="E58" s="53">
        <v>1</v>
      </c>
      <c r="F58" s="44">
        <v>148804.83333299999</v>
      </c>
      <c r="G58" s="66">
        <v>9.375E-2</v>
      </c>
      <c r="H58" s="43">
        <v>97</v>
      </c>
      <c r="I58" s="44">
        <v>155230.36082500001</v>
      </c>
      <c r="J58" s="74">
        <v>5.1546000000000002E-2</v>
      </c>
      <c r="K58" s="44">
        <v>191</v>
      </c>
      <c r="L58" s="44">
        <v>145541.60733</v>
      </c>
      <c r="M58" s="66">
        <v>0.11518299999999999</v>
      </c>
      <c r="N58" s="43">
        <v>0</v>
      </c>
      <c r="O58" s="44">
        <v>0</v>
      </c>
      <c r="P58" s="74">
        <v>0</v>
      </c>
    </row>
    <row r="59" spans="1:16" ht="15" customHeight="1" x14ac:dyDescent="0.2">
      <c r="A59" s="111"/>
      <c r="B59" s="114"/>
      <c r="C59" s="84" t="s">
        <v>49</v>
      </c>
      <c r="D59" s="44">
        <v>907</v>
      </c>
      <c r="E59" s="53">
        <v>1</v>
      </c>
      <c r="F59" s="44">
        <v>169862.560088</v>
      </c>
      <c r="G59" s="66">
        <v>0.15986800000000001</v>
      </c>
      <c r="H59" s="43">
        <v>276</v>
      </c>
      <c r="I59" s="44">
        <v>173581.235507</v>
      </c>
      <c r="J59" s="74">
        <v>0.19565199999999999</v>
      </c>
      <c r="K59" s="44">
        <v>631</v>
      </c>
      <c r="L59" s="44">
        <v>168236.00792400001</v>
      </c>
      <c r="M59" s="66">
        <v>0.14421600000000001</v>
      </c>
      <c r="N59" s="43">
        <v>0</v>
      </c>
      <c r="O59" s="44">
        <v>0</v>
      </c>
      <c r="P59" s="74">
        <v>0</v>
      </c>
    </row>
    <row r="60" spans="1:16" ht="15" customHeight="1" x14ac:dyDescent="0.2">
      <c r="A60" s="111"/>
      <c r="B60" s="114"/>
      <c r="C60" s="84" t="s">
        <v>50</v>
      </c>
      <c r="D60" s="44">
        <v>1428</v>
      </c>
      <c r="E60" s="53">
        <v>1</v>
      </c>
      <c r="F60" s="44">
        <v>193410.45658299999</v>
      </c>
      <c r="G60" s="66">
        <v>0.35083999999999999</v>
      </c>
      <c r="H60" s="43">
        <v>420</v>
      </c>
      <c r="I60" s="44">
        <v>203762.004762</v>
      </c>
      <c r="J60" s="74">
        <v>0.44047599999999998</v>
      </c>
      <c r="K60" s="44">
        <v>1008</v>
      </c>
      <c r="L60" s="44">
        <v>189097.31150800001</v>
      </c>
      <c r="M60" s="66">
        <v>0.31349199999999999</v>
      </c>
      <c r="N60" s="43">
        <v>0</v>
      </c>
      <c r="O60" s="44">
        <v>0</v>
      </c>
      <c r="P60" s="74">
        <v>0</v>
      </c>
    </row>
    <row r="61" spans="1:16" ht="15" customHeight="1" x14ac:dyDescent="0.2">
      <c r="A61" s="111"/>
      <c r="B61" s="114"/>
      <c r="C61" s="84" t="s">
        <v>51</v>
      </c>
      <c r="D61" s="44">
        <v>1543</v>
      </c>
      <c r="E61" s="53">
        <v>1</v>
      </c>
      <c r="F61" s="44">
        <v>215901.94491300001</v>
      </c>
      <c r="G61" s="66">
        <v>0.51847100000000002</v>
      </c>
      <c r="H61" s="43">
        <v>469</v>
      </c>
      <c r="I61" s="44">
        <v>217289.240938</v>
      </c>
      <c r="J61" s="74">
        <v>0.47121499999999999</v>
      </c>
      <c r="K61" s="44">
        <v>1074</v>
      </c>
      <c r="L61" s="44">
        <v>215296.13314699999</v>
      </c>
      <c r="M61" s="66">
        <v>0.53910599999999997</v>
      </c>
      <c r="N61" s="43">
        <v>0</v>
      </c>
      <c r="O61" s="44">
        <v>0</v>
      </c>
      <c r="P61" s="74">
        <v>0</v>
      </c>
    </row>
    <row r="62" spans="1:16" s="3" customFormat="1" ht="15" customHeight="1" x14ac:dyDescent="0.2">
      <c r="A62" s="111"/>
      <c r="B62" s="114"/>
      <c r="C62" s="84" t="s">
        <v>52</v>
      </c>
      <c r="D62" s="35">
        <v>1368</v>
      </c>
      <c r="E62" s="55">
        <v>1</v>
      </c>
      <c r="F62" s="35">
        <v>228717.28947399999</v>
      </c>
      <c r="G62" s="68">
        <v>0.68494200000000005</v>
      </c>
      <c r="H62" s="43">
        <v>455</v>
      </c>
      <c r="I62" s="44">
        <v>219377.32087900001</v>
      </c>
      <c r="J62" s="74">
        <v>0.52087899999999998</v>
      </c>
      <c r="K62" s="35">
        <v>913</v>
      </c>
      <c r="L62" s="35">
        <v>233371.92880600001</v>
      </c>
      <c r="M62" s="68">
        <v>0.76670300000000002</v>
      </c>
      <c r="N62" s="43">
        <v>0</v>
      </c>
      <c r="O62" s="44">
        <v>0</v>
      </c>
      <c r="P62" s="74">
        <v>0</v>
      </c>
    </row>
    <row r="63" spans="1:16" ht="15" customHeight="1" x14ac:dyDescent="0.2">
      <c r="A63" s="111"/>
      <c r="B63" s="114"/>
      <c r="C63" s="84" t="s">
        <v>53</v>
      </c>
      <c r="D63" s="44">
        <v>1305</v>
      </c>
      <c r="E63" s="53">
        <v>1</v>
      </c>
      <c r="F63" s="44">
        <v>240097.87126399999</v>
      </c>
      <c r="G63" s="66">
        <v>0.783142</v>
      </c>
      <c r="H63" s="43">
        <v>444</v>
      </c>
      <c r="I63" s="44">
        <v>220761.423423</v>
      </c>
      <c r="J63" s="74">
        <v>0.54279299999999997</v>
      </c>
      <c r="K63" s="44">
        <v>861</v>
      </c>
      <c r="L63" s="44">
        <v>250069.27990699999</v>
      </c>
      <c r="M63" s="66">
        <v>0.90708500000000003</v>
      </c>
      <c r="N63" s="43">
        <v>0</v>
      </c>
      <c r="O63" s="44">
        <v>0</v>
      </c>
      <c r="P63" s="74">
        <v>0</v>
      </c>
    </row>
    <row r="64" spans="1:16" ht="15" customHeight="1" x14ac:dyDescent="0.2">
      <c r="A64" s="111"/>
      <c r="B64" s="114"/>
      <c r="C64" s="84" t="s">
        <v>54</v>
      </c>
      <c r="D64" s="44">
        <v>963</v>
      </c>
      <c r="E64" s="53">
        <v>1</v>
      </c>
      <c r="F64" s="44">
        <v>240783.76427799999</v>
      </c>
      <c r="G64" s="66">
        <v>0.69989599999999996</v>
      </c>
      <c r="H64" s="43">
        <v>324</v>
      </c>
      <c r="I64" s="44">
        <v>221133.58950599999</v>
      </c>
      <c r="J64" s="74">
        <v>0.41975299999999999</v>
      </c>
      <c r="K64" s="44">
        <v>639</v>
      </c>
      <c r="L64" s="44">
        <v>250747.23317699999</v>
      </c>
      <c r="M64" s="66">
        <v>0.84194100000000005</v>
      </c>
      <c r="N64" s="43">
        <v>0</v>
      </c>
      <c r="O64" s="44">
        <v>0</v>
      </c>
      <c r="P64" s="74">
        <v>0</v>
      </c>
    </row>
    <row r="65" spans="1:16" ht="15" customHeight="1" x14ac:dyDescent="0.2">
      <c r="A65" s="111"/>
      <c r="B65" s="114"/>
      <c r="C65" s="84" t="s">
        <v>55</v>
      </c>
      <c r="D65" s="44">
        <v>794</v>
      </c>
      <c r="E65" s="53">
        <v>1</v>
      </c>
      <c r="F65" s="44">
        <v>250430.58186400001</v>
      </c>
      <c r="G65" s="66">
        <v>0.58438299999999999</v>
      </c>
      <c r="H65" s="43">
        <v>284</v>
      </c>
      <c r="I65" s="44">
        <v>233169.341549</v>
      </c>
      <c r="J65" s="74">
        <v>0.25704199999999999</v>
      </c>
      <c r="K65" s="44">
        <v>510</v>
      </c>
      <c r="L65" s="44">
        <v>260042.72352900001</v>
      </c>
      <c r="M65" s="66">
        <v>0.76666699999999999</v>
      </c>
      <c r="N65" s="43">
        <v>0</v>
      </c>
      <c r="O65" s="44">
        <v>0</v>
      </c>
      <c r="P65" s="74">
        <v>0</v>
      </c>
    </row>
    <row r="66" spans="1:16" s="3" customFormat="1" ht="15" customHeight="1" x14ac:dyDescent="0.2">
      <c r="A66" s="111"/>
      <c r="B66" s="114"/>
      <c r="C66" s="84" t="s">
        <v>56</v>
      </c>
      <c r="D66" s="35">
        <v>1257</v>
      </c>
      <c r="E66" s="55">
        <v>1</v>
      </c>
      <c r="F66" s="35">
        <v>238203.90055699999</v>
      </c>
      <c r="G66" s="68">
        <v>0.35083500000000001</v>
      </c>
      <c r="H66" s="43">
        <v>554</v>
      </c>
      <c r="I66" s="44">
        <v>208332.305054</v>
      </c>
      <c r="J66" s="74">
        <v>0.119134</v>
      </c>
      <c r="K66" s="35">
        <v>703</v>
      </c>
      <c r="L66" s="35">
        <v>261744.24751099999</v>
      </c>
      <c r="M66" s="68">
        <v>0.53342800000000001</v>
      </c>
      <c r="N66" s="43">
        <v>0</v>
      </c>
      <c r="O66" s="44">
        <v>0</v>
      </c>
      <c r="P66" s="74">
        <v>0</v>
      </c>
    </row>
    <row r="67" spans="1:16" s="3" customFormat="1" ht="15" customHeight="1" x14ac:dyDescent="0.2">
      <c r="A67" s="112"/>
      <c r="B67" s="115"/>
      <c r="C67" s="85" t="s">
        <v>9</v>
      </c>
      <c r="D67" s="46">
        <v>9886</v>
      </c>
      <c r="E67" s="54">
        <v>1</v>
      </c>
      <c r="F67" s="46">
        <v>219048.505665</v>
      </c>
      <c r="G67" s="67">
        <v>0.507081</v>
      </c>
      <c r="H67" s="87">
        <v>3336</v>
      </c>
      <c r="I67" s="46">
        <v>210550.135492</v>
      </c>
      <c r="J67" s="75">
        <v>0.36510799999999999</v>
      </c>
      <c r="K67" s="46">
        <v>6550</v>
      </c>
      <c r="L67" s="46">
        <v>223376.83587800001</v>
      </c>
      <c r="M67" s="67">
        <v>0.57938900000000004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50" priority="30" operator="notEqual">
      <formula>H8+K8+N8</formula>
    </cfRule>
  </conditionalFormatting>
  <conditionalFormatting sqref="D20:D30">
    <cfRule type="cellIs" dxfId="549" priority="29" operator="notEqual">
      <formula>H20+K20+N20</formula>
    </cfRule>
  </conditionalFormatting>
  <conditionalFormatting sqref="D32:D42">
    <cfRule type="cellIs" dxfId="548" priority="28" operator="notEqual">
      <formula>H32+K32+N32</formula>
    </cfRule>
  </conditionalFormatting>
  <conditionalFormatting sqref="D44:D54">
    <cfRule type="cellIs" dxfId="547" priority="27" operator="notEqual">
      <formula>H44+K44+N44</formula>
    </cfRule>
  </conditionalFormatting>
  <conditionalFormatting sqref="D56:D66">
    <cfRule type="cellIs" dxfId="546" priority="26" operator="notEqual">
      <formula>H56+K56+N56</formula>
    </cfRule>
  </conditionalFormatting>
  <conditionalFormatting sqref="D19">
    <cfRule type="cellIs" dxfId="545" priority="25" operator="notEqual">
      <formula>SUM(D8:D18)</formula>
    </cfRule>
  </conditionalFormatting>
  <conditionalFormatting sqref="D31">
    <cfRule type="cellIs" dxfId="544" priority="24" operator="notEqual">
      <formula>H31+K31+N31</formula>
    </cfRule>
  </conditionalFormatting>
  <conditionalFormatting sqref="D31">
    <cfRule type="cellIs" dxfId="543" priority="23" operator="notEqual">
      <formula>SUM(D20:D30)</formula>
    </cfRule>
  </conditionalFormatting>
  <conditionalFormatting sqref="D43">
    <cfRule type="cellIs" dxfId="542" priority="22" operator="notEqual">
      <formula>H43+K43+N43</formula>
    </cfRule>
  </conditionalFormatting>
  <conditionalFormatting sqref="D43">
    <cfRule type="cellIs" dxfId="541" priority="21" operator="notEqual">
      <formula>SUM(D32:D42)</formula>
    </cfRule>
  </conditionalFormatting>
  <conditionalFormatting sqref="D55">
    <cfRule type="cellIs" dxfId="540" priority="20" operator="notEqual">
      <formula>H55+K55+N55</formula>
    </cfRule>
  </conditionalFormatting>
  <conditionalFormatting sqref="D55">
    <cfRule type="cellIs" dxfId="539" priority="19" operator="notEqual">
      <formula>SUM(D44:D54)</formula>
    </cfRule>
  </conditionalFormatting>
  <conditionalFormatting sqref="D67">
    <cfRule type="cellIs" dxfId="538" priority="18" operator="notEqual">
      <formula>H67+K67+N67</formula>
    </cfRule>
  </conditionalFormatting>
  <conditionalFormatting sqref="D67">
    <cfRule type="cellIs" dxfId="537" priority="17" operator="notEqual">
      <formula>SUM(D56:D66)</formula>
    </cfRule>
  </conditionalFormatting>
  <conditionalFormatting sqref="H19">
    <cfRule type="cellIs" dxfId="536" priority="16" operator="notEqual">
      <formula>SUM(H8:H18)</formula>
    </cfRule>
  </conditionalFormatting>
  <conditionalFormatting sqref="K19">
    <cfRule type="cellIs" dxfId="535" priority="15" operator="notEqual">
      <formula>SUM(K8:K18)</formula>
    </cfRule>
  </conditionalFormatting>
  <conditionalFormatting sqref="N19">
    <cfRule type="cellIs" dxfId="534" priority="14" operator="notEqual">
      <formula>SUM(N8:N18)</formula>
    </cfRule>
  </conditionalFormatting>
  <conditionalFormatting sqref="H31">
    <cfRule type="cellIs" dxfId="533" priority="13" operator="notEqual">
      <formula>SUM(H20:H30)</formula>
    </cfRule>
  </conditionalFormatting>
  <conditionalFormatting sqref="K31">
    <cfRule type="cellIs" dxfId="532" priority="12" operator="notEqual">
      <formula>SUM(K20:K30)</formula>
    </cfRule>
  </conditionalFormatting>
  <conditionalFormatting sqref="N31">
    <cfRule type="cellIs" dxfId="531" priority="11" operator="notEqual">
      <formula>SUM(N20:N30)</formula>
    </cfRule>
  </conditionalFormatting>
  <conditionalFormatting sqref="H43">
    <cfRule type="cellIs" dxfId="530" priority="10" operator="notEqual">
      <formula>SUM(H32:H42)</formula>
    </cfRule>
  </conditionalFormatting>
  <conditionalFormatting sqref="K43">
    <cfRule type="cellIs" dxfId="529" priority="9" operator="notEqual">
      <formula>SUM(K32:K42)</formula>
    </cfRule>
  </conditionalFormatting>
  <conditionalFormatting sqref="N43">
    <cfRule type="cellIs" dxfId="528" priority="8" operator="notEqual">
      <formula>SUM(N32:N42)</formula>
    </cfRule>
  </conditionalFormatting>
  <conditionalFormatting sqref="H55">
    <cfRule type="cellIs" dxfId="527" priority="7" operator="notEqual">
      <formula>SUM(H44:H54)</formula>
    </cfRule>
  </conditionalFormatting>
  <conditionalFormatting sqref="K55">
    <cfRule type="cellIs" dxfId="526" priority="6" operator="notEqual">
      <formula>SUM(K44:K54)</formula>
    </cfRule>
  </conditionalFormatting>
  <conditionalFormatting sqref="N55">
    <cfRule type="cellIs" dxfId="525" priority="5" operator="notEqual">
      <formula>SUM(N44:N54)</formula>
    </cfRule>
  </conditionalFormatting>
  <conditionalFormatting sqref="H67">
    <cfRule type="cellIs" dxfId="524" priority="4" operator="notEqual">
      <formula>SUM(H56:H66)</formula>
    </cfRule>
  </conditionalFormatting>
  <conditionalFormatting sqref="K67">
    <cfRule type="cellIs" dxfId="523" priority="3" operator="notEqual">
      <formula>SUM(K56:K66)</formula>
    </cfRule>
  </conditionalFormatting>
  <conditionalFormatting sqref="N67">
    <cfRule type="cellIs" dxfId="522" priority="2" operator="notEqual">
      <formula>SUM(N56:N66)</formula>
    </cfRule>
  </conditionalFormatting>
  <conditionalFormatting sqref="D32:D43">
    <cfRule type="cellIs" dxfId="5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62</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9.0909000000000004E-2</v>
      </c>
      <c r="F8" s="44">
        <v>34222.110585000002</v>
      </c>
      <c r="G8" s="66">
        <v>0</v>
      </c>
      <c r="H8" s="43">
        <v>0</v>
      </c>
      <c r="I8" s="44">
        <v>0</v>
      </c>
      <c r="J8" s="74">
        <v>0</v>
      </c>
      <c r="K8" s="44">
        <v>3</v>
      </c>
      <c r="L8" s="44">
        <v>34222.110585000002</v>
      </c>
      <c r="M8" s="66">
        <v>0</v>
      </c>
      <c r="N8" s="43">
        <v>0</v>
      </c>
      <c r="O8" s="44">
        <v>0</v>
      </c>
      <c r="P8" s="74">
        <v>0</v>
      </c>
    </row>
    <row r="9" spans="1:16" ht="15" customHeight="1" x14ac:dyDescent="0.2">
      <c r="A9" s="111"/>
      <c r="B9" s="114"/>
      <c r="C9" s="84" t="s">
        <v>47</v>
      </c>
      <c r="D9" s="44">
        <v>49</v>
      </c>
      <c r="E9" s="53">
        <v>0.174377</v>
      </c>
      <c r="F9" s="44">
        <v>137214.17157000001</v>
      </c>
      <c r="G9" s="66">
        <v>0.14285700000000001</v>
      </c>
      <c r="H9" s="43">
        <v>9</v>
      </c>
      <c r="I9" s="44">
        <v>142353.971028</v>
      </c>
      <c r="J9" s="74">
        <v>0.222222</v>
      </c>
      <c r="K9" s="44">
        <v>40</v>
      </c>
      <c r="L9" s="44">
        <v>136057.71669199999</v>
      </c>
      <c r="M9" s="66">
        <v>0.125</v>
      </c>
      <c r="N9" s="43">
        <v>0</v>
      </c>
      <c r="O9" s="44">
        <v>0</v>
      </c>
      <c r="P9" s="74">
        <v>0</v>
      </c>
    </row>
    <row r="10" spans="1:16" ht="15" customHeight="1" x14ac:dyDescent="0.2">
      <c r="A10" s="111"/>
      <c r="B10" s="114"/>
      <c r="C10" s="84" t="s">
        <v>48</v>
      </c>
      <c r="D10" s="44">
        <v>185</v>
      </c>
      <c r="E10" s="53">
        <v>0.17943700000000001</v>
      </c>
      <c r="F10" s="44">
        <v>151034.79887999999</v>
      </c>
      <c r="G10" s="66">
        <v>0.13513500000000001</v>
      </c>
      <c r="H10" s="43">
        <v>70</v>
      </c>
      <c r="I10" s="44">
        <v>160462.069838</v>
      </c>
      <c r="J10" s="74">
        <v>0.2</v>
      </c>
      <c r="K10" s="44">
        <v>115</v>
      </c>
      <c r="L10" s="44">
        <v>145296.460036</v>
      </c>
      <c r="M10" s="66">
        <v>9.5652000000000001E-2</v>
      </c>
      <c r="N10" s="43">
        <v>0</v>
      </c>
      <c r="O10" s="44">
        <v>0</v>
      </c>
      <c r="P10" s="74">
        <v>0</v>
      </c>
    </row>
    <row r="11" spans="1:16" ht="15" customHeight="1" x14ac:dyDescent="0.2">
      <c r="A11" s="111"/>
      <c r="B11" s="114"/>
      <c r="C11" s="84" t="s">
        <v>49</v>
      </c>
      <c r="D11" s="44">
        <v>392</v>
      </c>
      <c r="E11" s="53">
        <v>0.176736</v>
      </c>
      <c r="F11" s="44">
        <v>169362.750871</v>
      </c>
      <c r="G11" s="66">
        <v>0.32142900000000002</v>
      </c>
      <c r="H11" s="43">
        <v>131</v>
      </c>
      <c r="I11" s="44">
        <v>172365.36464700001</v>
      </c>
      <c r="J11" s="74">
        <v>0.39694699999999999</v>
      </c>
      <c r="K11" s="44">
        <v>261</v>
      </c>
      <c r="L11" s="44">
        <v>167855.691849</v>
      </c>
      <c r="M11" s="66">
        <v>0.28352500000000003</v>
      </c>
      <c r="N11" s="43">
        <v>0</v>
      </c>
      <c r="O11" s="44">
        <v>0</v>
      </c>
      <c r="P11" s="74">
        <v>0</v>
      </c>
    </row>
    <row r="12" spans="1:16" ht="15" customHeight="1" x14ac:dyDescent="0.2">
      <c r="A12" s="111"/>
      <c r="B12" s="114"/>
      <c r="C12" s="84" t="s">
        <v>50</v>
      </c>
      <c r="D12" s="44">
        <v>462</v>
      </c>
      <c r="E12" s="53">
        <v>0.14555799999999999</v>
      </c>
      <c r="F12" s="44">
        <v>195352.751731</v>
      </c>
      <c r="G12" s="66">
        <v>0.47835499999999997</v>
      </c>
      <c r="H12" s="43">
        <v>152</v>
      </c>
      <c r="I12" s="44">
        <v>211004.223536</v>
      </c>
      <c r="J12" s="74">
        <v>0.66447400000000001</v>
      </c>
      <c r="K12" s="44">
        <v>310</v>
      </c>
      <c r="L12" s="44">
        <v>187678.481684</v>
      </c>
      <c r="M12" s="66">
        <v>0.38709700000000002</v>
      </c>
      <c r="N12" s="43">
        <v>0</v>
      </c>
      <c r="O12" s="44">
        <v>0</v>
      </c>
      <c r="P12" s="74">
        <v>0</v>
      </c>
    </row>
    <row r="13" spans="1:16" ht="15" customHeight="1" x14ac:dyDescent="0.2">
      <c r="A13" s="111"/>
      <c r="B13" s="114"/>
      <c r="C13" s="84" t="s">
        <v>51</v>
      </c>
      <c r="D13" s="44">
        <v>358</v>
      </c>
      <c r="E13" s="53">
        <v>0.11318400000000001</v>
      </c>
      <c r="F13" s="44">
        <v>214084.37507400001</v>
      </c>
      <c r="G13" s="66">
        <v>0.66759800000000002</v>
      </c>
      <c r="H13" s="43">
        <v>110</v>
      </c>
      <c r="I13" s="44">
        <v>207610.222263</v>
      </c>
      <c r="J13" s="74">
        <v>0.53636399999999995</v>
      </c>
      <c r="K13" s="44">
        <v>248</v>
      </c>
      <c r="L13" s="44">
        <v>216955.97511199999</v>
      </c>
      <c r="M13" s="66">
        <v>0.72580599999999995</v>
      </c>
      <c r="N13" s="43">
        <v>0</v>
      </c>
      <c r="O13" s="44">
        <v>0</v>
      </c>
      <c r="P13" s="74">
        <v>0</v>
      </c>
    </row>
    <row r="14" spans="1:16" s="3" customFormat="1" ht="15" customHeight="1" x14ac:dyDescent="0.2">
      <c r="A14" s="111"/>
      <c r="B14" s="114"/>
      <c r="C14" s="84" t="s">
        <v>52</v>
      </c>
      <c r="D14" s="35">
        <v>293</v>
      </c>
      <c r="E14" s="55">
        <v>0.10666200000000001</v>
      </c>
      <c r="F14" s="35">
        <v>218918.868521</v>
      </c>
      <c r="G14" s="68">
        <v>0.65529000000000004</v>
      </c>
      <c r="H14" s="43">
        <v>65</v>
      </c>
      <c r="I14" s="44">
        <v>205857.34323</v>
      </c>
      <c r="J14" s="74">
        <v>0.52307700000000001</v>
      </c>
      <c r="K14" s="35">
        <v>228</v>
      </c>
      <c r="L14" s="35">
        <v>222642.54897599999</v>
      </c>
      <c r="M14" s="68">
        <v>0.69298199999999999</v>
      </c>
      <c r="N14" s="43">
        <v>0</v>
      </c>
      <c r="O14" s="44">
        <v>0</v>
      </c>
      <c r="P14" s="74">
        <v>0</v>
      </c>
    </row>
    <row r="15" spans="1:16" ht="15" customHeight="1" x14ac:dyDescent="0.2">
      <c r="A15" s="111"/>
      <c r="B15" s="114"/>
      <c r="C15" s="84" t="s">
        <v>53</v>
      </c>
      <c r="D15" s="44">
        <v>253</v>
      </c>
      <c r="E15" s="53">
        <v>0.108491</v>
      </c>
      <c r="F15" s="44">
        <v>225627.25263100001</v>
      </c>
      <c r="G15" s="66">
        <v>0.67588899999999996</v>
      </c>
      <c r="H15" s="43">
        <v>61</v>
      </c>
      <c r="I15" s="44">
        <v>227866.66303299999</v>
      </c>
      <c r="J15" s="74">
        <v>0.50819700000000001</v>
      </c>
      <c r="K15" s="44">
        <v>192</v>
      </c>
      <c r="L15" s="44">
        <v>224915.773285</v>
      </c>
      <c r="M15" s="66">
        <v>0.72916700000000001</v>
      </c>
      <c r="N15" s="43">
        <v>0</v>
      </c>
      <c r="O15" s="44">
        <v>0</v>
      </c>
      <c r="P15" s="74">
        <v>0</v>
      </c>
    </row>
    <row r="16" spans="1:16" ht="15" customHeight="1" x14ac:dyDescent="0.2">
      <c r="A16" s="111"/>
      <c r="B16" s="114"/>
      <c r="C16" s="84" t="s">
        <v>54</v>
      </c>
      <c r="D16" s="44">
        <v>180</v>
      </c>
      <c r="E16" s="53">
        <v>0.10084</v>
      </c>
      <c r="F16" s="44">
        <v>235604.883374</v>
      </c>
      <c r="G16" s="66">
        <v>0.7</v>
      </c>
      <c r="H16" s="43">
        <v>39</v>
      </c>
      <c r="I16" s="44">
        <v>218921.026889</v>
      </c>
      <c r="J16" s="74">
        <v>0.41025600000000001</v>
      </c>
      <c r="K16" s="44">
        <v>141</v>
      </c>
      <c r="L16" s="44">
        <v>240219.567083</v>
      </c>
      <c r="M16" s="66">
        <v>0.780142</v>
      </c>
      <c r="N16" s="43">
        <v>0</v>
      </c>
      <c r="O16" s="44">
        <v>0</v>
      </c>
      <c r="P16" s="74">
        <v>0</v>
      </c>
    </row>
    <row r="17" spans="1:16" ht="15" customHeight="1" x14ac:dyDescent="0.2">
      <c r="A17" s="111"/>
      <c r="B17" s="114"/>
      <c r="C17" s="84" t="s">
        <v>55</v>
      </c>
      <c r="D17" s="44">
        <v>140</v>
      </c>
      <c r="E17" s="53">
        <v>0.104948</v>
      </c>
      <c r="F17" s="44">
        <v>235916.870077</v>
      </c>
      <c r="G17" s="66">
        <v>0.51428600000000002</v>
      </c>
      <c r="H17" s="43">
        <v>45</v>
      </c>
      <c r="I17" s="44">
        <v>230500.37083900001</v>
      </c>
      <c r="J17" s="74">
        <v>0.28888900000000001</v>
      </c>
      <c r="K17" s="44">
        <v>95</v>
      </c>
      <c r="L17" s="44">
        <v>238482.580243</v>
      </c>
      <c r="M17" s="66">
        <v>0.62105299999999997</v>
      </c>
      <c r="N17" s="43">
        <v>0</v>
      </c>
      <c r="O17" s="44">
        <v>0</v>
      </c>
      <c r="P17" s="74">
        <v>0</v>
      </c>
    </row>
    <row r="18" spans="1:16" s="3" customFormat="1" ht="15" customHeight="1" x14ac:dyDescent="0.2">
      <c r="A18" s="111"/>
      <c r="B18" s="114"/>
      <c r="C18" s="84" t="s">
        <v>56</v>
      </c>
      <c r="D18" s="35">
        <v>162</v>
      </c>
      <c r="E18" s="55">
        <v>8.3248000000000003E-2</v>
      </c>
      <c r="F18" s="35">
        <v>245769.458457</v>
      </c>
      <c r="G18" s="68">
        <v>0.48148099999999999</v>
      </c>
      <c r="H18" s="43">
        <v>49</v>
      </c>
      <c r="I18" s="44">
        <v>216837.118426</v>
      </c>
      <c r="J18" s="74">
        <v>0.16326499999999999</v>
      </c>
      <c r="K18" s="35">
        <v>113</v>
      </c>
      <c r="L18" s="35">
        <v>258315.340417</v>
      </c>
      <c r="M18" s="68">
        <v>0.61946900000000005</v>
      </c>
      <c r="N18" s="43">
        <v>0</v>
      </c>
      <c r="O18" s="44">
        <v>0</v>
      </c>
      <c r="P18" s="74">
        <v>0</v>
      </c>
    </row>
    <row r="19" spans="1:16" s="3" customFormat="1" ht="15" customHeight="1" x14ac:dyDescent="0.2">
      <c r="A19" s="112"/>
      <c r="B19" s="115"/>
      <c r="C19" s="85" t="s">
        <v>9</v>
      </c>
      <c r="D19" s="46">
        <v>2477</v>
      </c>
      <c r="E19" s="54">
        <v>0.12357799999999999</v>
      </c>
      <c r="F19" s="46">
        <v>203686.63339900001</v>
      </c>
      <c r="G19" s="67">
        <v>0.50746899999999995</v>
      </c>
      <c r="H19" s="87">
        <v>731</v>
      </c>
      <c r="I19" s="46">
        <v>200847.07129600001</v>
      </c>
      <c r="J19" s="75">
        <v>0.451436</v>
      </c>
      <c r="K19" s="46">
        <v>1746</v>
      </c>
      <c r="L19" s="46">
        <v>204875.47641</v>
      </c>
      <c r="M19" s="67">
        <v>0.53092799999999996</v>
      </c>
      <c r="N19" s="87">
        <v>0</v>
      </c>
      <c r="O19" s="46">
        <v>0</v>
      </c>
      <c r="P19" s="75">
        <v>0</v>
      </c>
    </row>
    <row r="20" spans="1:16" ht="15" customHeight="1" x14ac:dyDescent="0.2">
      <c r="A20" s="110">
        <v>2</v>
      </c>
      <c r="B20" s="113" t="s">
        <v>57</v>
      </c>
      <c r="C20" s="84" t="s">
        <v>46</v>
      </c>
      <c r="D20" s="44">
        <v>17</v>
      </c>
      <c r="E20" s="53">
        <v>0.51515200000000005</v>
      </c>
      <c r="F20" s="44">
        <v>81844.470587999996</v>
      </c>
      <c r="G20" s="66">
        <v>5.8824000000000001E-2</v>
      </c>
      <c r="H20" s="43">
        <v>3</v>
      </c>
      <c r="I20" s="44">
        <v>60511</v>
      </c>
      <c r="J20" s="74">
        <v>0</v>
      </c>
      <c r="K20" s="44">
        <v>14</v>
      </c>
      <c r="L20" s="44">
        <v>86415.928570999997</v>
      </c>
      <c r="M20" s="66">
        <v>7.1429000000000006E-2</v>
      </c>
      <c r="N20" s="43">
        <v>0</v>
      </c>
      <c r="O20" s="44">
        <v>0</v>
      </c>
      <c r="P20" s="74">
        <v>0</v>
      </c>
    </row>
    <row r="21" spans="1:16" ht="15" customHeight="1" x14ac:dyDescent="0.2">
      <c r="A21" s="111"/>
      <c r="B21" s="114"/>
      <c r="C21" s="84" t="s">
        <v>47</v>
      </c>
      <c r="D21" s="44">
        <v>94</v>
      </c>
      <c r="E21" s="53">
        <v>0.33451999999999998</v>
      </c>
      <c r="F21" s="44">
        <v>132206.06383</v>
      </c>
      <c r="G21" s="66">
        <v>6.3829999999999998E-2</v>
      </c>
      <c r="H21" s="43">
        <v>23</v>
      </c>
      <c r="I21" s="44">
        <v>128231.217391</v>
      </c>
      <c r="J21" s="74">
        <v>8.6957000000000007E-2</v>
      </c>
      <c r="K21" s="44">
        <v>71</v>
      </c>
      <c r="L21" s="44">
        <v>133493.690141</v>
      </c>
      <c r="M21" s="66">
        <v>5.6337999999999999E-2</v>
      </c>
      <c r="N21" s="43">
        <v>0</v>
      </c>
      <c r="O21" s="44">
        <v>0</v>
      </c>
      <c r="P21" s="74">
        <v>0</v>
      </c>
    </row>
    <row r="22" spans="1:16" ht="15" customHeight="1" x14ac:dyDescent="0.2">
      <c r="A22" s="111"/>
      <c r="B22" s="114"/>
      <c r="C22" s="84" t="s">
        <v>48</v>
      </c>
      <c r="D22" s="44">
        <v>168</v>
      </c>
      <c r="E22" s="53">
        <v>0.16294900000000001</v>
      </c>
      <c r="F22" s="44">
        <v>141621.357143</v>
      </c>
      <c r="G22" s="66">
        <v>5.3571000000000001E-2</v>
      </c>
      <c r="H22" s="43">
        <v>62</v>
      </c>
      <c r="I22" s="44">
        <v>149983.66128999999</v>
      </c>
      <c r="J22" s="74">
        <v>3.2258000000000002E-2</v>
      </c>
      <c r="K22" s="44">
        <v>106</v>
      </c>
      <c r="L22" s="44">
        <v>136730.19811299999</v>
      </c>
      <c r="M22" s="66">
        <v>6.6037999999999999E-2</v>
      </c>
      <c r="N22" s="43">
        <v>0</v>
      </c>
      <c r="O22" s="44">
        <v>0</v>
      </c>
      <c r="P22" s="74">
        <v>0</v>
      </c>
    </row>
    <row r="23" spans="1:16" ht="15" customHeight="1" x14ac:dyDescent="0.2">
      <c r="A23" s="111"/>
      <c r="B23" s="114"/>
      <c r="C23" s="84" t="s">
        <v>49</v>
      </c>
      <c r="D23" s="44">
        <v>179</v>
      </c>
      <c r="E23" s="53">
        <v>8.0702999999999997E-2</v>
      </c>
      <c r="F23" s="44">
        <v>161758.44692700001</v>
      </c>
      <c r="G23" s="66">
        <v>0.25698300000000002</v>
      </c>
      <c r="H23" s="43">
        <v>49</v>
      </c>
      <c r="I23" s="44">
        <v>173743.12244899999</v>
      </c>
      <c r="J23" s="74">
        <v>0.28571400000000002</v>
      </c>
      <c r="K23" s="44">
        <v>130</v>
      </c>
      <c r="L23" s="44">
        <v>157241.14615399999</v>
      </c>
      <c r="M23" s="66">
        <v>0.24615400000000001</v>
      </c>
      <c r="N23" s="43">
        <v>0</v>
      </c>
      <c r="O23" s="44">
        <v>0</v>
      </c>
      <c r="P23" s="74">
        <v>0</v>
      </c>
    </row>
    <row r="24" spans="1:16" ht="15" customHeight="1" x14ac:dyDescent="0.2">
      <c r="A24" s="111"/>
      <c r="B24" s="114"/>
      <c r="C24" s="84" t="s">
        <v>50</v>
      </c>
      <c r="D24" s="44">
        <v>160</v>
      </c>
      <c r="E24" s="53">
        <v>5.0410000000000003E-2</v>
      </c>
      <c r="F24" s="44">
        <v>170165.75</v>
      </c>
      <c r="G24" s="66">
        <v>0.2</v>
      </c>
      <c r="H24" s="43">
        <v>43</v>
      </c>
      <c r="I24" s="44">
        <v>178777.76744200001</v>
      </c>
      <c r="J24" s="74">
        <v>0.27906999999999998</v>
      </c>
      <c r="K24" s="44">
        <v>117</v>
      </c>
      <c r="L24" s="44">
        <v>167000.649573</v>
      </c>
      <c r="M24" s="66">
        <v>0.17094000000000001</v>
      </c>
      <c r="N24" s="43">
        <v>0</v>
      </c>
      <c r="O24" s="44">
        <v>0</v>
      </c>
      <c r="P24" s="74">
        <v>0</v>
      </c>
    </row>
    <row r="25" spans="1:16" ht="15" customHeight="1" x14ac:dyDescent="0.2">
      <c r="A25" s="111"/>
      <c r="B25" s="114"/>
      <c r="C25" s="84" t="s">
        <v>51</v>
      </c>
      <c r="D25" s="44">
        <v>156</v>
      </c>
      <c r="E25" s="53">
        <v>4.9320000000000003E-2</v>
      </c>
      <c r="F25" s="44">
        <v>183706.307692</v>
      </c>
      <c r="G25" s="66">
        <v>0.36538500000000002</v>
      </c>
      <c r="H25" s="43">
        <v>46</v>
      </c>
      <c r="I25" s="44">
        <v>199778.82608699999</v>
      </c>
      <c r="J25" s="74">
        <v>0.45652199999999998</v>
      </c>
      <c r="K25" s="44">
        <v>110</v>
      </c>
      <c r="L25" s="44">
        <v>176985.07272699999</v>
      </c>
      <c r="M25" s="66">
        <v>0.32727299999999998</v>
      </c>
      <c r="N25" s="43">
        <v>0</v>
      </c>
      <c r="O25" s="44">
        <v>0</v>
      </c>
      <c r="P25" s="74">
        <v>0</v>
      </c>
    </row>
    <row r="26" spans="1:16" s="3" customFormat="1" ht="15" customHeight="1" x14ac:dyDescent="0.2">
      <c r="A26" s="111"/>
      <c r="B26" s="114"/>
      <c r="C26" s="84" t="s">
        <v>52</v>
      </c>
      <c r="D26" s="35">
        <v>88</v>
      </c>
      <c r="E26" s="55">
        <v>3.2035000000000001E-2</v>
      </c>
      <c r="F26" s="35">
        <v>194374</v>
      </c>
      <c r="G26" s="68">
        <v>0.43181799999999998</v>
      </c>
      <c r="H26" s="43">
        <v>14</v>
      </c>
      <c r="I26" s="44">
        <v>192673.642857</v>
      </c>
      <c r="J26" s="74">
        <v>0.42857099999999998</v>
      </c>
      <c r="K26" s="35">
        <v>74</v>
      </c>
      <c r="L26" s="35">
        <v>194695.689189</v>
      </c>
      <c r="M26" s="68">
        <v>0.43243199999999998</v>
      </c>
      <c r="N26" s="43">
        <v>0</v>
      </c>
      <c r="O26" s="44">
        <v>0</v>
      </c>
      <c r="P26" s="74">
        <v>0</v>
      </c>
    </row>
    <row r="27" spans="1:16" ht="15" customHeight="1" x14ac:dyDescent="0.2">
      <c r="A27" s="111"/>
      <c r="B27" s="114"/>
      <c r="C27" s="84" t="s">
        <v>53</v>
      </c>
      <c r="D27" s="44">
        <v>67</v>
      </c>
      <c r="E27" s="53">
        <v>2.8731E-2</v>
      </c>
      <c r="F27" s="44">
        <v>181618.358209</v>
      </c>
      <c r="G27" s="66">
        <v>0.23880599999999999</v>
      </c>
      <c r="H27" s="43">
        <v>19</v>
      </c>
      <c r="I27" s="44">
        <v>182667.15789500001</v>
      </c>
      <c r="J27" s="74">
        <v>0.368421</v>
      </c>
      <c r="K27" s="44">
        <v>48</v>
      </c>
      <c r="L27" s="44">
        <v>181203.20833299999</v>
      </c>
      <c r="M27" s="66">
        <v>0.1875</v>
      </c>
      <c r="N27" s="43">
        <v>0</v>
      </c>
      <c r="O27" s="44">
        <v>0</v>
      </c>
      <c r="P27" s="74">
        <v>0</v>
      </c>
    </row>
    <row r="28" spans="1:16" ht="15" customHeight="1" x14ac:dyDescent="0.2">
      <c r="A28" s="111"/>
      <c r="B28" s="114"/>
      <c r="C28" s="84" t="s">
        <v>54</v>
      </c>
      <c r="D28" s="44">
        <v>26</v>
      </c>
      <c r="E28" s="53">
        <v>1.4566000000000001E-2</v>
      </c>
      <c r="F28" s="44">
        <v>184940.38461499999</v>
      </c>
      <c r="G28" s="66">
        <v>0.15384600000000001</v>
      </c>
      <c r="H28" s="43">
        <v>5</v>
      </c>
      <c r="I28" s="44">
        <v>181734.2</v>
      </c>
      <c r="J28" s="74">
        <v>0</v>
      </c>
      <c r="K28" s="44">
        <v>21</v>
      </c>
      <c r="L28" s="44">
        <v>185703.76190499999</v>
      </c>
      <c r="M28" s="66">
        <v>0.19047600000000001</v>
      </c>
      <c r="N28" s="43">
        <v>0</v>
      </c>
      <c r="O28" s="44">
        <v>0</v>
      </c>
      <c r="P28" s="74">
        <v>0</v>
      </c>
    </row>
    <row r="29" spans="1:16" ht="15" customHeight="1" x14ac:dyDescent="0.2">
      <c r="A29" s="111"/>
      <c r="B29" s="114"/>
      <c r="C29" s="84" t="s">
        <v>55</v>
      </c>
      <c r="D29" s="44">
        <v>12</v>
      </c>
      <c r="E29" s="53">
        <v>8.9960000000000005E-3</v>
      </c>
      <c r="F29" s="44">
        <v>207685.91666700001</v>
      </c>
      <c r="G29" s="66">
        <v>8.3333000000000004E-2</v>
      </c>
      <c r="H29" s="43">
        <v>5</v>
      </c>
      <c r="I29" s="44">
        <v>223082.4</v>
      </c>
      <c r="J29" s="74">
        <v>0.2</v>
      </c>
      <c r="K29" s="44">
        <v>7</v>
      </c>
      <c r="L29" s="44">
        <v>196688.428571</v>
      </c>
      <c r="M29" s="66">
        <v>0</v>
      </c>
      <c r="N29" s="43">
        <v>0</v>
      </c>
      <c r="O29" s="44">
        <v>0</v>
      </c>
      <c r="P29" s="74">
        <v>0</v>
      </c>
    </row>
    <row r="30" spans="1:16" s="3" customFormat="1" ht="15" customHeight="1" x14ac:dyDescent="0.2">
      <c r="A30" s="111"/>
      <c r="B30" s="114"/>
      <c r="C30" s="84" t="s">
        <v>56</v>
      </c>
      <c r="D30" s="35">
        <v>10</v>
      </c>
      <c r="E30" s="55">
        <v>5.1390000000000003E-3</v>
      </c>
      <c r="F30" s="35">
        <v>206658.1</v>
      </c>
      <c r="G30" s="68">
        <v>0.1</v>
      </c>
      <c r="H30" s="43">
        <v>7</v>
      </c>
      <c r="I30" s="44">
        <v>141188</v>
      </c>
      <c r="J30" s="74">
        <v>0.14285700000000001</v>
      </c>
      <c r="K30" s="35">
        <v>3</v>
      </c>
      <c r="L30" s="35">
        <v>359421.66666699998</v>
      </c>
      <c r="M30" s="68">
        <v>0</v>
      </c>
      <c r="N30" s="43">
        <v>0</v>
      </c>
      <c r="O30" s="44">
        <v>0</v>
      </c>
      <c r="P30" s="74">
        <v>0</v>
      </c>
    </row>
    <row r="31" spans="1:16" s="3" customFormat="1" ht="15" customHeight="1" x14ac:dyDescent="0.2">
      <c r="A31" s="112"/>
      <c r="B31" s="115"/>
      <c r="C31" s="85" t="s">
        <v>9</v>
      </c>
      <c r="D31" s="46">
        <v>977</v>
      </c>
      <c r="E31" s="54">
        <v>4.8743000000000002E-2</v>
      </c>
      <c r="F31" s="46">
        <v>164883.504606</v>
      </c>
      <c r="G31" s="67">
        <v>0.21596699999999999</v>
      </c>
      <c r="H31" s="87">
        <v>276</v>
      </c>
      <c r="I31" s="46">
        <v>170293.57608699999</v>
      </c>
      <c r="J31" s="75">
        <v>0.23913000000000001</v>
      </c>
      <c r="K31" s="46">
        <v>701</v>
      </c>
      <c r="L31" s="46">
        <v>162753.433666</v>
      </c>
      <c r="M31" s="67">
        <v>0.206847</v>
      </c>
      <c r="N31" s="87">
        <v>0</v>
      </c>
      <c r="O31" s="46">
        <v>0</v>
      </c>
      <c r="P31" s="75">
        <v>0</v>
      </c>
    </row>
    <row r="32" spans="1:16" ht="15" customHeight="1" x14ac:dyDescent="0.2">
      <c r="A32" s="110">
        <v>3</v>
      </c>
      <c r="B32" s="113" t="s">
        <v>58</v>
      </c>
      <c r="C32" s="84" t="s">
        <v>46</v>
      </c>
      <c r="D32" s="44">
        <v>14</v>
      </c>
      <c r="E32" s="44">
        <v>0</v>
      </c>
      <c r="F32" s="44">
        <v>47622.360003000002</v>
      </c>
      <c r="G32" s="66">
        <v>5.8824000000000001E-2</v>
      </c>
      <c r="H32" s="43">
        <v>3</v>
      </c>
      <c r="I32" s="44">
        <v>60511</v>
      </c>
      <c r="J32" s="74">
        <v>0</v>
      </c>
      <c r="K32" s="44">
        <v>11</v>
      </c>
      <c r="L32" s="44">
        <v>52193.817986000002</v>
      </c>
      <c r="M32" s="66">
        <v>7.1429000000000006E-2</v>
      </c>
      <c r="N32" s="43">
        <v>0</v>
      </c>
      <c r="O32" s="44">
        <v>0</v>
      </c>
      <c r="P32" s="74">
        <v>0</v>
      </c>
    </row>
    <row r="33" spans="1:16" ht="15" customHeight="1" x14ac:dyDescent="0.2">
      <c r="A33" s="111"/>
      <c r="B33" s="114"/>
      <c r="C33" s="84" t="s">
        <v>47</v>
      </c>
      <c r="D33" s="44">
        <v>45</v>
      </c>
      <c r="E33" s="44">
        <v>0</v>
      </c>
      <c r="F33" s="44">
        <v>-5008.1077400000004</v>
      </c>
      <c r="G33" s="66">
        <v>-7.9027E-2</v>
      </c>
      <c r="H33" s="43">
        <v>14</v>
      </c>
      <c r="I33" s="44">
        <v>-14122.753637</v>
      </c>
      <c r="J33" s="74">
        <v>-0.135266</v>
      </c>
      <c r="K33" s="44">
        <v>31</v>
      </c>
      <c r="L33" s="44">
        <v>-2564.0265509999999</v>
      </c>
      <c r="M33" s="66">
        <v>-6.8662000000000001E-2</v>
      </c>
      <c r="N33" s="43">
        <v>0</v>
      </c>
      <c r="O33" s="44">
        <v>0</v>
      </c>
      <c r="P33" s="74">
        <v>0</v>
      </c>
    </row>
    <row r="34" spans="1:16" ht="15" customHeight="1" x14ac:dyDescent="0.2">
      <c r="A34" s="111"/>
      <c r="B34" s="114"/>
      <c r="C34" s="84" t="s">
        <v>48</v>
      </c>
      <c r="D34" s="44">
        <v>-17</v>
      </c>
      <c r="E34" s="44">
        <v>0</v>
      </c>
      <c r="F34" s="44">
        <v>-9413.4417369999992</v>
      </c>
      <c r="G34" s="66">
        <v>-8.1563999999999998E-2</v>
      </c>
      <c r="H34" s="43">
        <v>-8</v>
      </c>
      <c r="I34" s="44">
        <v>-10478.408547999999</v>
      </c>
      <c r="J34" s="74">
        <v>-0.167742</v>
      </c>
      <c r="K34" s="44">
        <v>-9</v>
      </c>
      <c r="L34" s="44">
        <v>-8566.261923</v>
      </c>
      <c r="M34" s="66">
        <v>-2.9614000000000001E-2</v>
      </c>
      <c r="N34" s="43">
        <v>0</v>
      </c>
      <c r="O34" s="44">
        <v>0</v>
      </c>
      <c r="P34" s="74">
        <v>0</v>
      </c>
    </row>
    <row r="35" spans="1:16" ht="15" customHeight="1" x14ac:dyDescent="0.2">
      <c r="A35" s="111"/>
      <c r="B35" s="114"/>
      <c r="C35" s="84" t="s">
        <v>49</v>
      </c>
      <c r="D35" s="44">
        <v>-213</v>
      </c>
      <c r="E35" s="44">
        <v>0</v>
      </c>
      <c r="F35" s="44">
        <v>-7604.3039440000002</v>
      </c>
      <c r="G35" s="66">
        <v>-6.4445000000000002E-2</v>
      </c>
      <c r="H35" s="43">
        <v>-82</v>
      </c>
      <c r="I35" s="44">
        <v>1377.7578020000001</v>
      </c>
      <c r="J35" s="74">
        <v>-0.111232</v>
      </c>
      <c r="K35" s="44">
        <v>-131</v>
      </c>
      <c r="L35" s="44">
        <v>-10614.545695000001</v>
      </c>
      <c r="M35" s="66">
        <v>-3.7371000000000001E-2</v>
      </c>
      <c r="N35" s="43">
        <v>0</v>
      </c>
      <c r="O35" s="44">
        <v>0</v>
      </c>
      <c r="P35" s="74">
        <v>0</v>
      </c>
    </row>
    <row r="36" spans="1:16" ht="15" customHeight="1" x14ac:dyDescent="0.2">
      <c r="A36" s="111"/>
      <c r="B36" s="114"/>
      <c r="C36" s="84" t="s">
        <v>50</v>
      </c>
      <c r="D36" s="44">
        <v>-302</v>
      </c>
      <c r="E36" s="44">
        <v>0</v>
      </c>
      <c r="F36" s="44">
        <v>-25187.001731</v>
      </c>
      <c r="G36" s="66">
        <v>-0.27835500000000002</v>
      </c>
      <c r="H36" s="43">
        <v>-109</v>
      </c>
      <c r="I36" s="44">
        <v>-32226.456094000001</v>
      </c>
      <c r="J36" s="74">
        <v>-0.38540400000000002</v>
      </c>
      <c r="K36" s="44">
        <v>-193</v>
      </c>
      <c r="L36" s="44">
        <v>-20677.832112</v>
      </c>
      <c r="M36" s="66">
        <v>-0.21615699999999999</v>
      </c>
      <c r="N36" s="43">
        <v>0</v>
      </c>
      <c r="O36" s="44">
        <v>0</v>
      </c>
      <c r="P36" s="74">
        <v>0</v>
      </c>
    </row>
    <row r="37" spans="1:16" ht="15" customHeight="1" x14ac:dyDescent="0.2">
      <c r="A37" s="111"/>
      <c r="B37" s="114"/>
      <c r="C37" s="84" t="s">
        <v>51</v>
      </c>
      <c r="D37" s="44">
        <v>-202</v>
      </c>
      <c r="E37" s="44">
        <v>0</v>
      </c>
      <c r="F37" s="44">
        <v>-30378.067382000001</v>
      </c>
      <c r="G37" s="66">
        <v>-0.30221300000000001</v>
      </c>
      <c r="H37" s="43">
        <v>-64</v>
      </c>
      <c r="I37" s="44">
        <v>-7831.3961760000002</v>
      </c>
      <c r="J37" s="74">
        <v>-7.9841999999999996E-2</v>
      </c>
      <c r="K37" s="44">
        <v>-138</v>
      </c>
      <c r="L37" s="44">
        <v>-39970.902384000001</v>
      </c>
      <c r="M37" s="66">
        <v>-0.398534</v>
      </c>
      <c r="N37" s="43">
        <v>0</v>
      </c>
      <c r="O37" s="44">
        <v>0</v>
      </c>
      <c r="P37" s="74">
        <v>0</v>
      </c>
    </row>
    <row r="38" spans="1:16" s="3" customFormat="1" ht="15" customHeight="1" x14ac:dyDescent="0.2">
      <c r="A38" s="111"/>
      <c r="B38" s="114"/>
      <c r="C38" s="84" t="s">
        <v>52</v>
      </c>
      <c r="D38" s="35">
        <v>-205</v>
      </c>
      <c r="E38" s="35">
        <v>0</v>
      </c>
      <c r="F38" s="35">
        <v>-24544.868521</v>
      </c>
      <c r="G38" s="68">
        <v>-0.223472</v>
      </c>
      <c r="H38" s="43">
        <v>-51</v>
      </c>
      <c r="I38" s="44">
        <v>-13183.700373</v>
      </c>
      <c r="J38" s="74">
        <v>-9.4505000000000006E-2</v>
      </c>
      <c r="K38" s="35">
        <v>-154</v>
      </c>
      <c r="L38" s="35">
        <v>-27946.859787000001</v>
      </c>
      <c r="M38" s="68">
        <v>-0.26055</v>
      </c>
      <c r="N38" s="43">
        <v>0</v>
      </c>
      <c r="O38" s="44">
        <v>0</v>
      </c>
      <c r="P38" s="74">
        <v>0</v>
      </c>
    </row>
    <row r="39" spans="1:16" ht="15" customHeight="1" x14ac:dyDescent="0.2">
      <c r="A39" s="111"/>
      <c r="B39" s="114"/>
      <c r="C39" s="84" t="s">
        <v>53</v>
      </c>
      <c r="D39" s="44">
        <v>-186</v>
      </c>
      <c r="E39" s="44">
        <v>0</v>
      </c>
      <c r="F39" s="44">
        <v>-44008.894421999998</v>
      </c>
      <c r="G39" s="66">
        <v>-0.437083</v>
      </c>
      <c r="H39" s="43">
        <v>-42</v>
      </c>
      <c r="I39" s="44">
        <v>-45199.505138</v>
      </c>
      <c r="J39" s="74">
        <v>-0.13977600000000001</v>
      </c>
      <c r="K39" s="44">
        <v>-144</v>
      </c>
      <c r="L39" s="44">
        <v>-43712.564952000001</v>
      </c>
      <c r="M39" s="66">
        <v>-0.54166700000000001</v>
      </c>
      <c r="N39" s="43">
        <v>0</v>
      </c>
      <c r="O39" s="44">
        <v>0</v>
      </c>
      <c r="P39" s="74">
        <v>0</v>
      </c>
    </row>
    <row r="40" spans="1:16" ht="15" customHeight="1" x14ac:dyDescent="0.2">
      <c r="A40" s="111"/>
      <c r="B40" s="114"/>
      <c r="C40" s="84" t="s">
        <v>54</v>
      </c>
      <c r="D40" s="44">
        <v>-154</v>
      </c>
      <c r="E40" s="44">
        <v>0</v>
      </c>
      <c r="F40" s="44">
        <v>-50664.498759000002</v>
      </c>
      <c r="G40" s="66">
        <v>-0.54615400000000003</v>
      </c>
      <c r="H40" s="43">
        <v>-34</v>
      </c>
      <c r="I40" s="44">
        <v>-37186.826889000004</v>
      </c>
      <c r="J40" s="74">
        <v>-0.41025600000000001</v>
      </c>
      <c r="K40" s="44">
        <v>-120</v>
      </c>
      <c r="L40" s="44">
        <v>-54515.805178000002</v>
      </c>
      <c r="M40" s="66">
        <v>-0.58966600000000002</v>
      </c>
      <c r="N40" s="43">
        <v>0</v>
      </c>
      <c r="O40" s="44">
        <v>0</v>
      </c>
      <c r="P40" s="74">
        <v>0</v>
      </c>
    </row>
    <row r="41" spans="1:16" ht="15" customHeight="1" x14ac:dyDescent="0.2">
      <c r="A41" s="111"/>
      <c r="B41" s="114"/>
      <c r="C41" s="84" t="s">
        <v>55</v>
      </c>
      <c r="D41" s="44">
        <v>-128</v>
      </c>
      <c r="E41" s="44">
        <v>0</v>
      </c>
      <c r="F41" s="44">
        <v>-28230.953410999999</v>
      </c>
      <c r="G41" s="66">
        <v>-0.430952</v>
      </c>
      <c r="H41" s="43">
        <v>-40</v>
      </c>
      <c r="I41" s="44">
        <v>-7417.9708389999996</v>
      </c>
      <c r="J41" s="74">
        <v>-8.8888999999999996E-2</v>
      </c>
      <c r="K41" s="44">
        <v>-88</v>
      </c>
      <c r="L41" s="44">
        <v>-41794.151672</v>
      </c>
      <c r="M41" s="66">
        <v>-0.62105299999999997</v>
      </c>
      <c r="N41" s="43">
        <v>0</v>
      </c>
      <c r="O41" s="44">
        <v>0</v>
      </c>
      <c r="P41" s="74">
        <v>0</v>
      </c>
    </row>
    <row r="42" spans="1:16" s="3" customFormat="1" ht="15" customHeight="1" x14ac:dyDescent="0.2">
      <c r="A42" s="111"/>
      <c r="B42" s="114"/>
      <c r="C42" s="84" t="s">
        <v>56</v>
      </c>
      <c r="D42" s="35">
        <v>-152</v>
      </c>
      <c r="E42" s="35">
        <v>0</v>
      </c>
      <c r="F42" s="35">
        <v>-39111.358457000002</v>
      </c>
      <c r="G42" s="68">
        <v>-0.38148100000000001</v>
      </c>
      <c r="H42" s="43">
        <v>-42</v>
      </c>
      <c r="I42" s="44">
        <v>-75649.118426000001</v>
      </c>
      <c r="J42" s="74">
        <v>-2.0407999999999999E-2</v>
      </c>
      <c r="K42" s="35">
        <v>-110</v>
      </c>
      <c r="L42" s="35">
        <v>101106.32624900001</v>
      </c>
      <c r="M42" s="68">
        <v>-0.61946900000000005</v>
      </c>
      <c r="N42" s="43">
        <v>0</v>
      </c>
      <c r="O42" s="44">
        <v>0</v>
      </c>
      <c r="P42" s="74">
        <v>0</v>
      </c>
    </row>
    <row r="43" spans="1:16" s="3" customFormat="1" ht="15" customHeight="1" x14ac:dyDescent="0.2">
      <c r="A43" s="112"/>
      <c r="B43" s="115"/>
      <c r="C43" s="85" t="s">
        <v>9</v>
      </c>
      <c r="D43" s="46">
        <v>-1500</v>
      </c>
      <c r="E43" s="46">
        <v>0</v>
      </c>
      <c r="F43" s="46">
        <v>-38803.128793000003</v>
      </c>
      <c r="G43" s="67">
        <v>-0.29150100000000001</v>
      </c>
      <c r="H43" s="87">
        <v>-455</v>
      </c>
      <c r="I43" s="46">
        <v>-30553.495209000001</v>
      </c>
      <c r="J43" s="75">
        <v>-0.21230599999999999</v>
      </c>
      <c r="K43" s="46">
        <v>-1045</v>
      </c>
      <c r="L43" s="46">
        <v>-42122.042743999998</v>
      </c>
      <c r="M43" s="67">
        <v>-0.32407999999999998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32</v>
      </c>
      <c r="E45" s="53">
        <v>0.11387899999999999</v>
      </c>
      <c r="F45" s="44">
        <v>223003.6875</v>
      </c>
      <c r="G45" s="66">
        <v>0.21875</v>
      </c>
      <c r="H45" s="43">
        <v>9</v>
      </c>
      <c r="I45" s="44">
        <v>212163.44444399999</v>
      </c>
      <c r="J45" s="74">
        <v>0.222222</v>
      </c>
      <c r="K45" s="44">
        <v>23</v>
      </c>
      <c r="L45" s="44">
        <v>227245.52173899999</v>
      </c>
      <c r="M45" s="66">
        <v>0.217391</v>
      </c>
      <c r="N45" s="43">
        <v>0</v>
      </c>
      <c r="O45" s="44">
        <v>0</v>
      </c>
      <c r="P45" s="74">
        <v>0</v>
      </c>
    </row>
    <row r="46" spans="1:16" ht="15" customHeight="1" x14ac:dyDescent="0.2">
      <c r="A46" s="111"/>
      <c r="B46" s="114"/>
      <c r="C46" s="84" t="s">
        <v>48</v>
      </c>
      <c r="D46" s="44">
        <v>146</v>
      </c>
      <c r="E46" s="53">
        <v>0.14161000000000001</v>
      </c>
      <c r="F46" s="44">
        <v>184607.280822</v>
      </c>
      <c r="G46" s="66">
        <v>0.363014</v>
      </c>
      <c r="H46" s="43">
        <v>30</v>
      </c>
      <c r="I46" s="44">
        <v>177568.66666700001</v>
      </c>
      <c r="J46" s="74">
        <v>0.26666699999999999</v>
      </c>
      <c r="K46" s="44">
        <v>116</v>
      </c>
      <c r="L46" s="44">
        <v>186427.612069</v>
      </c>
      <c r="M46" s="66">
        <v>0.38793100000000003</v>
      </c>
      <c r="N46" s="43">
        <v>0</v>
      </c>
      <c r="O46" s="44">
        <v>0</v>
      </c>
      <c r="P46" s="74">
        <v>0</v>
      </c>
    </row>
    <row r="47" spans="1:16" ht="15" customHeight="1" x14ac:dyDescent="0.2">
      <c r="A47" s="111"/>
      <c r="B47" s="114"/>
      <c r="C47" s="84" t="s">
        <v>49</v>
      </c>
      <c r="D47" s="44">
        <v>252</v>
      </c>
      <c r="E47" s="53">
        <v>0.11361599999999999</v>
      </c>
      <c r="F47" s="44">
        <v>185649.03174599999</v>
      </c>
      <c r="G47" s="66">
        <v>0.32936500000000002</v>
      </c>
      <c r="H47" s="43">
        <v>75</v>
      </c>
      <c r="I47" s="44">
        <v>187389.72</v>
      </c>
      <c r="J47" s="74">
        <v>0.28000000000000003</v>
      </c>
      <c r="K47" s="44">
        <v>177</v>
      </c>
      <c r="L47" s="44">
        <v>184911.45197699999</v>
      </c>
      <c r="M47" s="66">
        <v>0.35028199999999998</v>
      </c>
      <c r="N47" s="43">
        <v>0</v>
      </c>
      <c r="O47" s="44">
        <v>0</v>
      </c>
      <c r="P47" s="74">
        <v>0</v>
      </c>
    </row>
    <row r="48" spans="1:16" ht="15" customHeight="1" x14ac:dyDescent="0.2">
      <c r="A48" s="111"/>
      <c r="B48" s="114"/>
      <c r="C48" s="84" t="s">
        <v>50</v>
      </c>
      <c r="D48" s="44">
        <v>300</v>
      </c>
      <c r="E48" s="53">
        <v>9.4518000000000005E-2</v>
      </c>
      <c r="F48" s="44">
        <v>209369.92333300001</v>
      </c>
      <c r="G48" s="66">
        <v>0.56000000000000005</v>
      </c>
      <c r="H48" s="43">
        <v>74</v>
      </c>
      <c r="I48" s="44">
        <v>210565.14864900001</v>
      </c>
      <c r="J48" s="74">
        <v>0.5</v>
      </c>
      <c r="K48" s="44">
        <v>226</v>
      </c>
      <c r="L48" s="44">
        <v>208978.566372</v>
      </c>
      <c r="M48" s="66">
        <v>0.57964599999999999</v>
      </c>
      <c r="N48" s="43">
        <v>0</v>
      </c>
      <c r="O48" s="44">
        <v>0</v>
      </c>
      <c r="P48" s="74">
        <v>0</v>
      </c>
    </row>
    <row r="49" spans="1:16" ht="15" customHeight="1" x14ac:dyDescent="0.2">
      <c r="A49" s="111"/>
      <c r="B49" s="114"/>
      <c r="C49" s="84" t="s">
        <v>51</v>
      </c>
      <c r="D49" s="44">
        <v>256</v>
      </c>
      <c r="E49" s="53">
        <v>8.0935999999999994E-2</v>
      </c>
      <c r="F49" s="44">
        <v>220359.855469</v>
      </c>
      <c r="G49" s="66">
        <v>0.66015599999999997</v>
      </c>
      <c r="H49" s="43">
        <v>72</v>
      </c>
      <c r="I49" s="44">
        <v>216145.04166700001</v>
      </c>
      <c r="J49" s="74">
        <v>0.69444399999999995</v>
      </c>
      <c r="K49" s="44">
        <v>184</v>
      </c>
      <c r="L49" s="44">
        <v>222009.130435</v>
      </c>
      <c r="M49" s="66">
        <v>0.64673899999999995</v>
      </c>
      <c r="N49" s="43">
        <v>0</v>
      </c>
      <c r="O49" s="44">
        <v>0</v>
      </c>
      <c r="P49" s="74">
        <v>0</v>
      </c>
    </row>
    <row r="50" spans="1:16" s="3" customFormat="1" ht="15" customHeight="1" x14ac:dyDescent="0.2">
      <c r="A50" s="111"/>
      <c r="B50" s="114"/>
      <c r="C50" s="84" t="s">
        <v>52</v>
      </c>
      <c r="D50" s="35">
        <v>197</v>
      </c>
      <c r="E50" s="55">
        <v>7.1715000000000001E-2</v>
      </c>
      <c r="F50" s="35">
        <v>227145.35025399999</v>
      </c>
      <c r="G50" s="68">
        <v>0.76142100000000001</v>
      </c>
      <c r="H50" s="43">
        <v>56</v>
      </c>
      <c r="I50" s="44">
        <v>215614.178571</v>
      </c>
      <c r="J50" s="74">
        <v>0.60714299999999999</v>
      </c>
      <c r="K50" s="35">
        <v>141</v>
      </c>
      <c r="L50" s="35">
        <v>231725.10638300001</v>
      </c>
      <c r="M50" s="68">
        <v>0.82269499999999995</v>
      </c>
      <c r="N50" s="43">
        <v>0</v>
      </c>
      <c r="O50" s="44">
        <v>0</v>
      </c>
      <c r="P50" s="74">
        <v>0</v>
      </c>
    </row>
    <row r="51" spans="1:16" ht="15" customHeight="1" x14ac:dyDescent="0.2">
      <c r="A51" s="111"/>
      <c r="B51" s="114"/>
      <c r="C51" s="84" t="s">
        <v>53</v>
      </c>
      <c r="D51" s="44">
        <v>105</v>
      </c>
      <c r="E51" s="53">
        <v>4.5025999999999997E-2</v>
      </c>
      <c r="F51" s="44">
        <v>238983.16190499999</v>
      </c>
      <c r="G51" s="66">
        <v>0.885714</v>
      </c>
      <c r="H51" s="43">
        <v>24</v>
      </c>
      <c r="I51" s="44">
        <v>224313.33333299999</v>
      </c>
      <c r="J51" s="74">
        <v>0.66666700000000001</v>
      </c>
      <c r="K51" s="44">
        <v>81</v>
      </c>
      <c r="L51" s="44">
        <v>243329.77777799999</v>
      </c>
      <c r="M51" s="66">
        <v>0.95061700000000005</v>
      </c>
      <c r="N51" s="43">
        <v>0</v>
      </c>
      <c r="O51" s="44">
        <v>0</v>
      </c>
      <c r="P51" s="74">
        <v>0</v>
      </c>
    </row>
    <row r="52" spans="1:16" ht="15" customHeight="1" x14ac:dyDescent="0.2">
      <c r="A52" s="111"/>
      <c r="B52" s="114"/>
      <c r="C52" s="84" t="s">
        <v>54</v>
      </c>
      <c r="D52" s="44">
        <v>51</v>
      </c>
      <c r="E52" s="53">
        <v>2.8570999999999999E-2</v>
      </c>
      <c r="F52" s="44">
        <v>259266.64705900001</v>
      </c>
      <c r="G52" s="66">
        <v>0.764706</v>
      </c>
      <c r="H52" s="43">
        <v>10</v>
      </c>
      <c r="I52" s="44">
        <v>247823.8</v>
      </c>
      <c r="J52" s="74">
        <v>0.6</v>
      </c>
      <c r="K52" s="44">
        <v>41</v>
      </c>
      <c r="L52" s="44">
        <v>262057.58536600001</v>
      </c>
      <c r="M52" s="66">
        <v>0.80487799999999998</v>
      </c>
      <c r="N52" s="43">
        <v>0</v>
      </c>
      <c r="O52" s="44">
        <v>0</v>
      </c>
      <c r="P52" s="74">
        <v>0</v>
      </c>
    </row>
    <row r="53" spans="1:16" ht="15" customHeight="1" x14ac:dyDescent="0.2">
      <c r="A53" s="111"/>
      <c r="B53" s="114"/>
      <c r="C53" s="84" t="s">
        <v>55</v>
      </c>
      <c r="D53" s="44">
        <v>22</v>
      </c>
      <c r="E53" s="53">
        <v>1.6492E-2</v>
      </c>
      <c r="F53" s="44">
        <v>282438.90909099998</v>
      </c>
      <c r="G53" s="66">
        <v>0.59090900000000002</v>
      </c>
      <c r="H53" s="43">
        <v>7</v>
      </c>
      <c r="I53" s="44">
        <v>285779.142857</v>
      </c>
      <c r="J53" s="74">
        <v>0.28571400000000002</v>
      </c>
      <c r="K53" s="44">
        <v>15</v>
      </c>
      <c r="L53" s="44">
        <v>280880.13333300001</v>
      </c>
      <c r="M53" s="66">
        <v>0.73333300000000001</v>
      </c>
      <c r="N53" s="43">
        <v>0</v>
      </c>
      <c r="O53" s="44">
        <v>0</v>
      </c>
      <c r="P53" s="74">
        <v>0</v>
      </c>
    </row>
    <row r="54" spans="1:16" s="3" customFormat="1" ht="15" customHeight="1" x14ac:dyDescent="0.2">
      <c r="A54" s="111"/>
      <c r="B54" s="114"/>
      <c r="C54" s="84" t="s">
        <v>56</v>
      </c>
      <c r="D54" s="35">
        <v>6</v>
      </c>
      <c r="E54" s="55">
        <v>3.0829999999999998E-3</v>
      </c>
      <c r="F54" s="35">
        <v>326524</v>
      </c>
      <c r="G54" s="68">
        <v>0.16666700000000001</v>
      </c>
      <c r="H54" s="43">
        <v>0</v>
      </c>
      <c r="I54" s="44">
        <v>0</v>
      </c>
      <c r="J54" s="74">
        <v>0</v>
      </c>
      <c r="K54" s="35">
        <v>6</v>
      </c>
      <c r="L54" s="35">
        <v>326524</v>
      </c>
      <c r="M54" s="68">
        <v>0.16666700000000001</v>
      </c>
      <c r="N54" s="43">
        <v>0</v>
      </c>
      <c r="O54" s="44">
        <v>0</v>
      </c>
      <c r="P54" s="74">
        <v>0</v>
      </c>
    </row>
    <row r="55" spans="1:16" s="3" customFormat="1" ht="15" customHeight="1" x14ac:dyDescent="0.2">
      <c r="A55" s="112"/>
      <c r="B55" s="115"/>
      <c r="C55" s="85" t="s">
        <v>9</v>
      </c>
      <c r="D55" s="46">
        <v>1367</v>
      </c>
      <c r="E55" s="54">
        <v>6.8199999999999997E-2</v>
      </c>
      <c r="F55" s="46">
        <v>213117.55815699999</v>
      </c>
      <c r="G55" s="67">
        <v>0.567666</v>
      </c>
      <c r="H55" s="87">
        <v>357</v>
      </c>
      <c r="I55" s="46">
        <v>208323.893557</v>
      </c>
      <c r="J55" s="75">
        <v>0.49299700000000002</v>
      </c>
      <c r="K55" s="46">
        <v>1010</v>
      </c>
      <c r="L55" s="46">
        <v>214811.952475</v>
      </c>
      <c r="M55" s="67">
        <v>0.594059</v>
      </c>
      <c r="N55" s="87">
        <v>0</v>
      </c>
      <c r="O55" s="46">
        <v>0</v>
      </c>
      <c r="P55" s="75">
        <v>0</v>
      </c>
    </row>
    <row r="56" spans="1:16" ht="15" customHeight="1" x14ac:dyDescent="0.2">
      <c r="A56" s="110">
        <v>5</v>
      </c>
      <c r="B56" s="113" t="s">
        <v>60</v>
      </c>
      <c r="C56" s="84" t="s">
        <v>46</v>
      </c>
      <c r="D56" s="44">
        <v>33</v>
      </c>
      <c r="E56" s="53">
        <v>1</v>
      </c>
      <c r="F56" s="44">
        <v>69440.727272999997</v>
      </c>
      <c r="G56" s="66">
        <v>3.0303E-2</v>
      </c>
      <c r="H56" s="43">
        <v>6</v>
      </c>
      <c r="I56" s="44">
        <v>50590.166666999998</v>
      </c>
      <c r="J56" s="74">
        <v>0</v>
      </c>
      <c r="K56" s="44">
        <v>27</v>
      </c>
      <c r="L56" s="44">
        <v>73629.740741000001</v>
      </c>
      <c r="M56" s="66">
        <v>3.7037E-2</v>
      </c>
      <c r="N56" s="43">
        <v>0</v>
      </c>
      <c r="O56" s="44">
        <v>0</v>
      </c>
      <c r="P56" s="74">
        <v>0</v>
      </c>
    </row>
    <row r="57" spans="1:16" ht="15" customHeight="1" x14ac:dyDescent="0.2">
      <c r="A57" s="111"/>
      <c r="B57" s="114"/>
      <c r="C57" s="84" t="s">
        <v>47</v>
      </c>
      <c r="D57" s="44">
        <v>281</v>
      </c>
      <c r="E57" s="53">
        <v>1</v>
      </c>
      <c r="F57" s="44">
        <v>166895.06405700001</v>
      </c>
      <c r="G57" s="66">
        <v>8.8968000000000005E-2</v>
      </c>
      <c r="H57" s="43">
        <v>67</v>
      </c>
      <c r="I57" s="44">
        <v>170719.58209000001</v>
      </c>
      <c r="J57" s="74">
        <v>0.119403</v>
      </c>
      <c r="K57" s="44">
        <v>214</v>
      </c>
      <c r="L57" s="44">
        <v>165697.66822399999</v>
      </c>
      <c r="M57" s="66">
        <v>7.9438999999999996E-2</v>
      </c>
      <c r="N57" s="43">
        <v>0</v>
      </c>
      <c r="O57" s="44">
        <v>0</v>
      </c>
      <c r="P57" s="74">
        <v>0</v>
      </c>
    </row>
    <row r="58" spans="1:16" ht="15" customHeight="1" x14ac:dyDescent="0.2">
      <c r="A58" s="111"/>
      <c r="B58" s="114"/>
      <c r="C58" s="84" t="s">
        <v>48</v>
      </c>
      <c r="D58" s="44">
        <v>1031</v>
      </c>
      <c r="E58" s="53">
        <v>1</v>
      </c>
      <c r="F58" s="44">
        <v>177669.07662499999</v>
      </c>
      <c r="G58" s="66">
        <v>0.23181399999999999</v>
      </c>
      <c r="H58" s="43">
        <v>299</v>
      </c>
      <c r="I58" s="44">
        <v>176146.92307700001</v>
      </c>
      <c r="J58" s="74">
        <v>0.20066899999999999</v>
      </c>
      <c r="K58" s="44">
        <v>732</v>
      </c>
      <c r="L58" s="44">
        <v>178290.83060099999</v>
      </c>
      <c r="M58" s="66">
        <v>0.244536</v>
      </c>
      <c r="N58" s="43">
        <v>0</v>
      </c>
      <c r="O58" s="44">
        <v>0</v>
      </c>
      <c r="P58" s="74">
        <v>0</v>
      </c>
    </row>
    <row r="59" spans="1:16" ht="15" customHeight="1" x14ac:dyDescent="0.2">
      <c r="A59" s="111"/>
      <c r="B59" s="114"/>
      <c r="C59" s="84" t="s">
        <v>49</v>
      </c>
      <c r="D59" s="44">
        <v>2218</v>
      </c>
      <c r="E59" s="53">
        <v>1</v>
      </c>
      <c r="F59" s="44">
        <v>187199.229937</v>
      </c>
      <c r="G59" s="66">
        <v>0.31875599999999998</v>
      </c>
      <c r="H59" s="43">
        <v>738</v>
      </c>
      <c r="I59" s="44">
        <v>192136.48916</v>
      </c>
      <c r="J59" s="74">
        <v>0.34959299999999999</v>
      </c>
      <c r="K59" s="44">
        <v>1480</v>
      </c>
      <c r="L59" s="44">
        <v>184737.27229699999</v>
      </c>
      <c r="M59" s="66">
        <v>0.30337799999999998</v>
      </c>
      <c r="N59" s="43">
        <v>0</v>
      </c>
      <c r="O59" s="44">
        <v>0</v>
      </c>
      <c r="P59" s="74">
        <v>0</v>
      </c>
    </row>
    <row r="60" spans="1:16" ht="15" customHeight="1" x14ac:dyDescent="0.2">
      <c r="A60" s="111"/>
      <c r="B60" s="114"/>
      <c r="C60" s="84" t="s">
        <v>50</v>
      </c>
      <c r="D60" s="44">
        <v>3174</v>
      </c>
      <c r="E60" s="53">
        <v>1</v>
      </c>
      <c r="F60" s="44">
        <v>209459.74133600001</v>
      </c>
      <c r="G60" s="66">
        <v>0.49968499999999999</v>
      </c>
      <c r="H60" s="43">
        <v>1029</v>
      </c>
      <c r="I60" s="44">
        <v>211339.495627</v>
      </c>
      <c r="J60" s="74">
        <v>0.49271100000000001</v>
      </c>
      <c r="K60" s="44">
        <v>2145</v>
      </c>
      <c r="L60" s="44">
        <v>208557.985082</v>
      </c>
      <c r="M60" s="66">
        <v>0.50302999999999998</v>
      </c>
      <c r="N60" s="43">
        <v>0</v>
      </c>
      <c r="O60" s="44">
        <v>0</v>
      </c>
      <c r="P60" s="74">
        <v>0</v>
      </c>
    </row>
    <row r="61" spans="1:16" ht="15" customHeight="1" x14ac:dyDescent="0.2">
      <c r="A61" s="111"/>
      <c r="B61" s="114"/>
      <c r="C61" s="84" t="s">
        <v>51</v>
      </c>
      <c r="D61" s="44">
        <v>3163</v>
      </c>
      <c r="E61" s="53">
        <v>1</v>
      </c>
      <c r="F61" s="44">
        <v>232137.884919</v>
      </c>
      <c r="G61" s="66">
        <v>0.70723999999999998</v>
      </c>
      <c r="H61" s="43">
        <v>1060</v>
      </c>
      <c r="I61" s="44">
        <v>231733.00566</v>
      </c>
      <c r="J61" s="74">
        <v>0.63113200000000003</v>
      </c>
      <c r="K61" s="44">
        <v>2103</v>
      </c>
      <c r="L61" s="44">
        <v>232341.96100800001</v>
      </c>
      <c r="M61" s="66">
        <v>0.74560199999999999</v>
      </c>
      <c r="N61" s="43">
        <v>0</v>
      </c>
      <c r="O61" s="44">
        <v>0</v>
      </c>
      <c r="P61" s="74">
        <v>0</v>
      </c>
    </row>
    <row r="62" spans="1:16" s="3" customFormat="1" ht="15" customHeight="1" x14ac:dyDescent="0.2">
      <c r="A62" s="111"/>
      <c r="B62" s="114"/>
      <c r="C62" s="84" t="s">
        <v>52</v>
      </c>
      <c r="D62" s="35">
        <v>2747</v>
      </c>
      <c r="E62" s="55">
        <v>1</v>
      </c>
      <c r="F62" s="35">
        <v>246887.11903900001</v>
      </c>
      <c r="G62" s="68">
        <v>0.86603600000000003</v>
      </c>
      <c r="H62" s="43">
        <v>910</v>
      </c>
      <c r="I62" s="44">
        <v>229025.7</v>
      </c>
      <c r="J62" s="74">
        <v>0.57033</v>
      </c>
      <c r="K62" s="35">
        <v>1837</v>
      </c>
      <c r="L62" s="35">
        <v>255735.18181800001</v>
      </c>
      <c r="M62" s="68">
        <v>1.0125200000000001</v>
      </c>
      <c r="N62" s="43">
        <v>0</v>
      </c>
      <c r="O62" s="44">
        <v>0</v>
      </c>
      <c r="P62" s="74">
        <v>0</v>
      </c>
    </row>
    <row r="63" spans="1:16" ht="15" customHeight="1" x14ac:dyDescent="0.2">
      <c r="A63" s="111"/>
      <c r="B63" s="114"/>
      <c r="C63" s="84" t="s">
        <v>53</v>
      </c>
      <c r="D63" s="44">
        <v>2332</v>
      </c>
      <c r="E63" s="53">
        <v>1</v>
      </c>
      <c r="F63" s="44">
        <v>253493.15137199999</v>
      </c>
      <c r="G63" s="66">
        <v>0.89708399999999999</v>
      </c>
      <c r="H63" s="43">
        <v>735</v>
      </c>
      <c r="I63" s="44">
        <v>228116.63265300001</v>
      </c>
      <c r="J63" s="74">
        <v>0.51564600000000005</v>
      </c>
      <c r="K63" s="44">
        <v>1597</v>
      </c>
      <c r="L63" s="44">
        <v>265172.38822800003</v>
      </c>
      <c r="M63" s="66">
        <v>1.0726359999999999</v>
      </c>
      <c r="N63" s="43">
        <v>0</v>
      </c>
      <c r="O63" s="44">
        <v>0</v>
      </c>
      <c r="P63" s="74">
        <v>0</v>
      </c>
    </row>
    <row r="64" spans="1:16" ht="15" customHeight="1" x14ac:dyDescent="0.2">
      <c r="A64" s="111"/>
      <c r="B64" s="114"/>
      <c r="C64" s="84" t="s">
        <v>54</v>
      </c>
      <c r="D64" s="44">
        <v>1785</v>
      </c>
      <c r="E64" s="53">
        <v>1</v>
      </c>
      <c r="F64" s="44">
        <v>250976.37366899999</v>
      </c>
      <c r="G64" s="66">
        <v>0.770868</v>
      </c>
      <c r="H64" s="43">
        <v>558</v>
      </c>
      <c r="I64" s="44">
        <v>216799.9319</v>
      </c>
      <c r="J64" s="74">
        <v>0.34766999999999998</v>
      </c>
      <c r="K64" s="44">
        <v>1227</v>
      </c>
      <c r="L64" s="44">
        <v>266518.71638100001</v>
      </c>
      <c r="M64" s="66">
        <v>0.96332499999999999</v>
      </c>
      <c r="N64" s="43">
        <v>0</v>
      </c>
      <c r="O64" s="44">
        <v>0</v>
      </c>
      <c r="P64" s="74">
        <v>0</v>
      </c>
    </row>
    <row r="65" spans="1:16" ht="15" customHeight="1" x14ac:dyDescent="0.2">
      <c r="A65" s="111"/>
      <c r="B65" s="114"/>
      <c r="C65" s="84" t="s">
        <v>55</v>
      </c>
      <c r="D65" s="44">
        <v>1334</v>
      </c>
      <c r="E65" s="53">
        <v>1</v>
      </c>
      <c r="F65" s="44">
        <v>267918.96476800001</v>
      </c>
      <c r="G65" s="66">
        <v>0.69265399999999999</v>
      </c>
      <c r="H65" s="43">
        <v>438</v>
      </c>
      <c r="I65" s="44">
        <v>231389.62785399999</v>
      </c>
      <c r="J65" s="74">
        <v>0.27853899999999998</v>
      </c>
      <c r="K65" s="44">
        <v>896</v>
      </c>
      <c r="L65" s="44">
        <v>285775.939732</v>
      </c>
      <c r="M65" s="66">
        <v>0.89508900000000002</v>
      </c>
      <c r="N65" s="43">
        <v>0</v>
      </c>
      <c r="O65" s="44">
        <v>0</v>
      </c>
      <c r="P65" s="74">
        <v>0</v>
      </c>
    </row>
    <row r="66" spans="1:16" s="3" customFormat="1" ht="15" customHeight="1" x14ac:dyDescent="0.2">
      <c r="A66" s="111"/>
      <c r="B66" s="114"/>
      <c r="C66" s="84" t="s">
        <v>56</v>
      </c>
      <c r="D66" s="35">
        <v>1946</v>
      </c>
      <c r="E66" s="55">
        <v>1</v>
      </c>
      <c r="F66" s="35">
        <v>266530.78417300002</v>
      </c>
      <c r="G66" s="68">
        <v>0.416238</v>
      </c>
      <c r="H66" s="43">
        <v>749</v>
      </c>
      <c r="I66" s="44">
        <v>222425.449933</v>
      </c>
      <c r="J66" s="74">
        <v>0.101469</v>
      </c>
      <c r="K66" s="35">
        <v>1197</v>
      </c>
      <c r="L66" s="35">
        <v>294128.85881399998</v>
      </c>
      <c r="M66" s="68">
        <v>0.61319999999999997</v>
      </c>
      <c r="N66" s="43">
        <v>0</v>
      </c>
      <c r="O66" s="44">
        <v>0</v>
      </c>
      <c r="P66" s="74">
        <v>0</v>
      </c>
    </row>
    <row r="67" spans="1:16" s="3" customFormat="1" ht="15" customHeight="1" x14ac:dyDescent="0.2">
      <c r="A67" s="112"/>
      <c r="B67" s="115"/>
      <c r="C67" s="85" t="s">
        <v>9</v>
      </c>
      <c r="D67" s="46">
        <v>20044</v>
      </c>
      <c r="E67" s="54">
        <v>1</v>
      </c>
      <c r="F67" s="46">
        <v>231493.79829400001</v>
      </c>
      <c r="G67" s="67">
        <v>0.61744200000000005</v>
      </c>
      <c r="H67" s="87">
        <v>6589</v>
      </c>
      <c r="I67" s="46">
        <v>217682.581879</v>
      </c>
      <c r="J67" s="75">
        <v>0.42373699999999997</v>
      </c>
      <c r="K67" s="46">
        <v>13455</v>
      </c>
      <c r="L67" s="46">
        <v>238257.23976200001</v>
      </c>
      <c r="M67" s="67">
        <v>0.71230000000000004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20" priority="30" operator="notEqual">
      <formula>H8+K8+N8</formula>
    </cfRule>
  </conditionalFormatting>
  <conditionalFormatting sqref="D20:D30">
    <cfRule type="cellIs" dxfId="519" priority="29" operator="notEqual">
      <formula>H20+K20+N20</formula>
    </cfRule>
  </conditionalFormatting>
  <conditionalFormatting sqref="D32:D42">
    <cfRule type="cellIs" dxfId="518" priority="28" operator="notEqual">
      <formula>H32+K32+N32</formula>
    </cfRule>
  </conditionalFormatting>
  <conditionalFormatting sqref="D44:D54">
    <cfRule type="cellIs" dxfId="517" priority="27" operator="notEqual">
      <formula>H44+K44+N44</formula>
    </cfRule>
  </conditionalFormatting>
  <conditionalFormatting sqref="D56:D66">
    <cfRule type="cellIs" dxfId="516" priority="26" operator="notEqual">
      <formula>H56+K56+N56</formula>
    </cfRule>
  </conditionalFormatting>
  <conditionalFormatting sqref="D19">
    <cfRule type="cellIs" dxfId="515" priority="25" operator="notEqual">
      <formula>SUM(D8:D18)</formula>
    </cfRule>
  </conditionalFormatting>
  <conditionalFormatting sqref="D31">
    <cfRule type="cellIs" dxfId="514" priority="24" operator="notEqual">
      <formula>H31+K31+N31</formula>
    </cfRule>
  </conditionalFormatting>
  <conditionalFormatting sqref="D31">
    <cfRule type="cellIs" dxfId="513" priority="23" operator="notEqual">
      <formula>SUM(D20:D30)</formula>
    </cfRule>
  </conditionalFormatting>
  <conditionalFormatting sqref="D43">
    <cfRule type="cellIs" dxfId="512" priority="22" operator="notEqual">
      <formula>H43+K43+N43</formula>
    </cfRule>
  </conditionalFormatting>
  <conditionalFormatting sqref="D43">
    <cfRule type="cellIs" dxfId="511" priority="21" operator="notEqual">
      <formula>SUM(D32:D42)</formula>
    </cfRule>
  </conditionalFormatting>
  <conditionalFormatting sqref="D55">
    <cfRule type="cellIs" dxfId="510" priority="20" operator="notEqual">
      <formula>H55+K55+N55</formula>
    </cfRule>
  </conditionalFormatting>
  <conditionalFormatting sqref="D55">
    <cfRule type="cellIs" dxfId="509" priority="19" operator="notEqual">
      <formula>SUM(D44:D54)</formula>
    </cfRule>
  </conditionalFormatting>
  <conditionalFormatting sqref="D67">
    <cfRule type="cellIs" dxfId="508" priority="18" operator="notEqual">
      <formula>H67+K67+N67</formula>
    </cfRule>
  </conditionalFormatting>
  <conditionalFormatting sqref="D67">
    <cfRule type="cellIs" dxfId="507" priority="17" operator="notEqual">
      <formula>SUM(D56:D66)</formula>
    </cfRule>
  </conditionalFormatting>
  <conditionalFormatting sqref="H19">
    <cfRule type="cellIs" dxfId="506" priority="16" operator="notEqual">
      <formula>SUM(H8:H18)</formula>
    </cfRule>
  </conditionalFormatting>
  <conditionalFormatting sqref="K19">
    <cfRule type="cellIs" dxfId="505" priority="15" operator="notEqual">
      <formula>SUM(K8:K18)</formula>
    </cfRule>
  </conditionalFormatting>
  <conditionalFormatting sqref="N19">
    <cfRule type="cellIs" dxfId="504" priority="14" operator="notEqual">
      <formula>SUM(N8:N18)</formula>
    </cfRule>
  </conditionalFormatting>
  <conditionalFormatting sqref="H31">
    <cfRule type="cellIs" dxfId="503" priority="13" operator="notEqual">
      <formula>SUM(H20:H30)</formula>
    </cfRule>
  </conditionalFormatting>
  <conditionalFormatting sqref="K31">
    <cfRule type="cellIs" dxfId="502" priority="12" operator="notEqual">
      <formula>SUM(K20:K30)</formula>
    </cfRule>
  </conditionalFormatting>
  <conditionalFormatting sqref="N31">
    <cfRule type="cellIs" dxfId="501" priority="11" operator="notEqual">
      <formula>SUM(N20:N30)</formula>
    </cfRule>
  </conditionalFormatting>
  <conditionalFormatting sqref="H43">
    <cfRule type="cellIs" dxfId="500" priority="10" operator="notEqual">
      <formula>SUM(H32:H42)</formula>
    </cfRule>
  </conditionalFormatting>
  <conditionalFormatting sqref="K43">
    <cfRule type="cellIs" dxfId="499" priority="9" operator="notEqual">
      <formula>SUM(K32:K42)</formula>
    </cfRule>
  </conditionalFormatting>
  <conditionalFormatting sqref="N43">
    <cfRule type="cellIs" dxfId="498" priority="8" operator="notEqual">
      <formula>SUM(N32:N42)</formula>
    </cfRule>
  </conditionalFormatting>
  <conditionalFormatting sqref="H55">
    <cfRule type="cellIs" dxfId="497" priority="7" operator="notEqual">
      <formula>SUM(H44:H54)</formula>
    </cfRule>
  </conditionalFormatting>
  <conditionalFormatting sqref="K55">
    <cfRule type="cellIs" dxfId="496" priority="6" operator="notEqual">
      <formula>SUM(K44:K54)</formula>
    </cfRule>
  </conditionalFormatting>
  <conditionalFormatting sqref="N55">
    <cfRule type="cellIs" dxfId="495" priority="5" operator="notEqual">
      <formula>SUM(N44:N54)</formula>
    </cfRule>
  </conditionalFormatting>
  <conditionalFormatting sqref="H67">
    <cfRule type="cellIs" dxfId="494" priority="4" operator="notEqual">
      <formula>SUM(H56:H66)</formula>
    </cfRule>
  </conditionalFormatting>
  <conditionalFormatting sqref="K67">
    <cfRule type="cellIs" dxfId="493" priority="3" operator="notEqual">
      <formula>SUM(K56:K66)</formula>
    </cfRule>
  </conditionalFormatting>
  <conditionalFormatting sqref="N67">
    <cfRule type="cellIs" dxfId="492" priority="2" operator="notEqual">
      <formula>SUM(N56:N66)</formula>
    </cfRule>
  </conditionalFormatting>
  <conditionalFormatting sqref="D32:D43">
    <cfRule type="cellIs" dxfId="4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63</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29</v>
      </c>
      <c r="E8" s="53">
        <v>0.39726</v>
      </c>
      <c r="F8" s="44">
        <v>78832.478677999999</v>
      </c>
      <c r="G8" s="66">
        <v>0.206897</v>
      </c>
      <c r="H8" s="43">
        <v>14</v>
      </c>
      <c r="I8" s="44">
        <v>84670.736562000006</v>
      </c>
      <c r="J8" s="74">
        <v>0.28571400000000002</v>
      </c>
      <c r="K8" s="44">
        <v>15</v>
      </c>
      <c r="L8" s="44">
        <v>73383.437984999997</v>
      </c>
      <c r="M8" s="66">
        <v>0.13333300000000001</v>
      </c>
      <c r="N8" s="43">
        <v>0</v>
      </c>
      <c r="O8" s="44">
        <v>0</v>
      </c>
      <c r="P8" s="74">
        <v>0</v>
      </c>
    </row>
    <row r="9" spans="1:16" ht="15" customHeight="1" x14ac:dyDescent="0.2">
      <c r="A9" s="111"/>
      <c r="B9" s="114"/>
      <c r="C9" s="84" t="s">
        <v>47</v>
      </c>
      <c r="D9" s="44">
        <v>103</v>
      </c>
      <c r="E9" s="53">
        <v>0.16586200000000001</v>
      </c>
      <c r="F9" s="44">
        <v>126998.75348299999</v>
      </c>
      <c r="G9" s="66">
        <v>5.8251999999999998E-2</v>
      </c>
      <c r="H9" s="43">
        <v>28</v>
      </c>
      <c r="I9" s="44">
        <v>127565.12135099999</v>
      </c>
      <c r="J9" s="74">
        <v>3.5714000000000003E-2</v>
      </c>
      <c r="K9" s="44">
        <v>75</v>
      </c>
      <c r="L9" s="44">
        <v>126787.309479</v>
      </c>
      <c r="M9" s="66">
        <v>6.6667000000000004E-2</v>
      </c>
      <c r="N9" s="43">
        <v>0</v>
      </c>
      <c r="O9" s="44">
        <v>0</v>
      </c>
      <c r="P9" s="74">
        <v>0</v>
      </c>
    </row>
    <row r="10" spans="1:16" ht="15" customHeight="1" x14ac:dyDescent="0.2">
      <c r="A10" s="111"/>
      <c r="B10" s="114"/>
      <c r="C10" s="84" t="s">
        <v>48</v>
      </c>
      <c r="D10" s="44">
        <v>612</v>
      </c>
      <c r="E10" s="53">
        <v>0.158303</v>
      </c>
      <c r="F10" s="44">
        <v>153085.70493000001</v>
      </c>
      <c r="G10" s="66">
        <v>0.17810500000000001</v>
      </c>
      <c r="H10" s="43">
        <v>230</v>
      </c>
      <c r="I10" s="44">
        <v>154710.41220699999</v>
      </c>
      <c r="J10" s="74">
        <v>0.22173899999999999</v>
      </c>
      <c r="K10" s="44">
        <v>382</v>
      </c>
      <c r="L10" s="44">
        <v>152107.47803500001</v>
      </c>
      <c r="M10" s="66">
        <v>0.15183199999999999</v>
      </c>
      <c r="N10" s="43">
        <v>0</v>
      </c>
      <c r="O10" s="44">
        <v>0</v>
      </c>
      <c r="P10" s="74">
        <v>0</v>
      </c>
    </row>
    <row r="11" spans="1:16" ht="15" customHeight="1" x14ac:dyDescent="0.2">
      <c r="A11" s="111"/>
      <c r="B11" s="114"/>
      <c r="C11" s="84" t="s">
        <v>49</v>
      </c>
      <c r="D11" s="44">
        <v>1086</v>
      </c>
      <c r="E11" s="53">
        <v>0.123845</v>
      </c>
      <c r="F11" s="44">
        <v>175977.027738</v>
      </c>
      <c r="G11" s="66">
        <v>0.36832399999999998</v>
      </c>
      <c r="H11" s="43">
        <v>371</v>
      </c>
      <c r="I11" s="44">
        <v>176944.587818</v>
      </c>
      <c r="J11" s="74">
        <v>0.398922</v>
      </c>
      <c r="K11" s="44">
        <v>715</v>
      </c>
      <c r="L11" s="44">
        <v>175474.97908200001</v>
      </c>
      <c r="M11" s="66">
        <v>0.35244799999999998</v>
      </c>
      <c r="N11" s="43">
        <v>0</v>
      </c>
      <c r="O11" s="44">
        <v>0</v>
      </c>
      <c r="P11" s="74">
        <v>0</v>
      </c>
    </row>
    <row r="12" spans="1:16" ht="15" customHeight="1" x14ac:dyDescent="0.2">
      <c r="A12" s="111"/>
      <c r="B12" s="114"/>
      <c r="C12" s="84" t="s">
        <v>50</v>
      </c>
      <c r="D12" s="44">
        <v>1153</v>
      </c>
      <c r="E12" s="53">
        <v>0.104894</v>
      </c>
      <c r="F12" s="44">
        <v>206227.06862199999</v>
      </c>
      <c r="G12" s="66">
        <v>0.63746700000000001</v>
      </c>
      <c r="H12" s="43">
        <v>374</v>
      </c>
      <c r="I12" s="44">
        <v>200517.422773</v>
      </c>
      <c r="J12" s="74">
        <v>0.57486599999999999</v>
      </c>
      <c r="K12" s="44">
        <v>779</v>
      </c>
      <c r="L12" s="44">
        <v>208968.28498500001</v>
      </c>
      <c r="M12" s="66">
        <v>0.66752199999999995</v>
      </c>
      <c r="N12" s="43">
        <v>0</v>
      </c>
      <c r="O12" s="44">
        <v>0</v>
      </c>
      <c r="P12" s="74">
        <v>0</v>
      </c>
    </row>
    <row r="13" spans="1:16" ht="15" customHeight="1" x14ac:dyDescent="0.2">
      <c r="A13" s="111"/>
      <c r="B13" s="114"/>
      <c r="C13" s="84" t="s">
        <v>51</v>
      </c>
      <c r="D13" s="44">
        <v>894</v>
      </c>
      <c r="E13" s="53">
        <v>9.3770000000000006E-2</v>
      </c>
      <c r="F13" s="44">
        <v>224008.86157899999</v>
      </c>
      <c r="G13" s="66">
        <v>0.82885900000000001</v>
      </c>
      <c r="H13" s="43">
        <v>287</v>
      </c>
      <c r="I13" s="44">
        <v>207621.97015400001</v>
      </c>
      <c r="J13" s="74">
        <v>0.58884999999999998</v>
      </c>
      <c r="K13" s="44">
        <v>607</v>
      </c>
      <c r="L13" s="44">
        <v>231756.86460900001</v>
      </c>
      <c r="M13" s="66">
        <v>0.94233900000000004</v>
      </c>
      <c r="N13" s="43">
        <v>0</v>
      </c>
      <c r="O13" s="44">
        <v>0</v>
      </c>
      <c r="P13" s="74">
        <v>0</v>
      </c>
    </row>
    <row r="14" spans="1:16" s="3" customFormat="1" ht="15" customHeight="1" x14ac:dyDescent="0.2">
      <c r="A14" s="111"/>
      <c r="B14" s="114"/>
      <c r="C14" s="84" t="s">
        <v>52</v>
      </c>
      <c r="D14" s="35">
        <v>733</v>
      </c>
      <c r="E14" s="55">
        <v>8.6878999999999998E-2</v>
      </c>
      <c r="F14" s="35">
        <v>233047.28383100001</v>
      </c>
      <c r="G14" s="68">
        <v>0.87994499999999998</v>
      </c>
      <c r="H14" s="43">
        <v>214</v>
      </c>
      <c r="I14" s="44">
        <v>208192.82849300001</v>
      </c>
      <c r="J14" s="74">
        <v>0.55140199999999995</v>
      </c>
      <c r="K14" s="35">
        <v>519</v>
      </c>
      <c r="L14" s="35">
        <v>243295.55635900001</v>
      </c>
      <c r="M14" s="68">
        <v>1.015414</v>
      </c>
      <c r="N14" s="43">
        <v>0</v>
      </c>
      <c r="O14" s="44">
        <v>0</v>
      </c>
      <c r="P14" s="74">
        <v>0</v>
      </c>
    </row>
    <row r="15" spans="1:16" ht="15" customHeight="1" x14ac:dyDescent="0.2">
      <c r="A15" s="111"/>
      <c r="B15" s="114"/>
      <c r="C15" s="84" t="s">
        <v>53</v>
      </c>
      <c r="D15" s="44">
        <v>555</v>
      </c>
      <c r="E15" s="53">
        <v>7.1910000000000002E-2</v>
      </c>
      <c r="F15" s="44">
        <v>227330.40539199999</v>
      </c>
      <c r="G15" s="66">
        <v>0.80180200000000001</v>
      </c>
      <c r="H15" s="43">
        <v>163</v>
      </c>
      <c r="I15" s="44">
        <v>200304.16977400001</v>
      </c>
      <c r="J15" s="74">
        <v>0.41717799999999999</v>
      </c>
      <c r="K15" s="44">
        <v>392</v>
      </c>
      <c r="L15" s="44">
        <v>238568.355407</v>
      </c>
      <c r="M15" s="66">
        <v>0.96173500000000001</v>
      </c>
      <c r="N15" s="43">
        <v>0</v>
      </c>
      <c r="O15" s="44">
        <v>0</v>
      </c>
      <c r="P15" s="74">
        <v>0</v>
      </c>
    </row>
    <row r="16" spans="1:16" ht="15" customHeight="1" x14ac:dyDescent="0.2">
      <c r="A16" s="111"/>
      <c r="B16" s="114"/>
      <c r="C16" s="84" t="s">
        <v>54</v>
      </c>
      <c r="D16" s="44">
        <v>488</v>
      </c>
      <c r="E16" s="53">
        <v>8.7314000000000003E-2</v>
      </c>
      <c r="F16" s="44">
        <v>237022.57996</v>
      </c>
      <c r="G16" s="66">
        <v>0.85860700000000001</v>
      </c>
      <c r="H16" s="43">
        <v>114</v>
      </c>
      <c r="I16" s="44">
        <v>188142.798458</v>
      </c>
      <c r="J16" s="74">
        <v>0.245614</v>
      </c>
      <c r="K16" s="44">
        <v>374</v>
      </c>
      <c r="L16" s="44">
        <v>251921.764696</v>
      </c>
      <c r="M16" s="66">
        <v>1.045455</v>
      </c>
      <c r="N16" s="43">
        <v>0</v>
      </c>
      <c r="O16" s="44">
        <v>0</v>
      </c>
      <c r="P16" s="74">
        <v>0</v>
      </c>
    </row>
    <row r="17" spans="1:16" ht="15" customHeight="1" x14ac:dyDescent="0.2">
      <c r="A17" s="111"/>
      <c r="B17" s="114"/>
      <c r="C17" s="84" t="s">
        <v>55</v>
      </c>
      <c r="D17" s="44">
        <v>438</v>
      </c>
      <c r="E17" s="53">
        <v>9.7899E-2</v>
      </c>
      <c r="F17" s="44">
        <v>245576.42199599999</v>
      </c>
      <c r="G17" s="66">
        <v>0.72831100000000004</v>
      </c>
      <c r="H17" s="43">
        <v>122</v>
      </c>
      <c r="I17" s="44">
        <v>212691.944731</v>
      </c>
      <c r="J17" s="74">
        <v>0.11475399999999999</v>
      </c>
      <c r="K17" s="44">
        <v>316</v>
      </c>
      <c r="L17" s="44">
        <v>258272.32777599999</v>
      </c>
      <c r="M17" s="66">
        <v>0.96518999999999999</v>
      </c>
      <c r="N17" s="43">
        <v>0</v>
      </c>
      <c r="O17" s="44">
        <v>0</v>
      </c>
      <c r="P17" s="74">
        <v>0</v>
      </c>
    </row>
    <row r="18" spans="1:16" s="3" customFormat="1" ht="15" customHeight="1" x14ac:dyDescent="0.2">
      <c r="A18" s="111"/>
      <c r="B18" s="114"/>
      <c r="C18" s="84" t="s">
        <v>56</v>
      </c>
      <c r="D18" s="35">
        <v>547</v>
      </c>
      <c r="E18" s="55">
        <v>7.8558000000000003E-2</v>
      </c>
      <c r="F18" s="35">
        <v>251747.21610399999</v>
      </c>
      <c r="G18" s="68">
        <v>0.58135300000000001</v>
      </c>
      <c r="H18" s="43">
        <v>163</v>
      </c>
      <c r="I18" s="44">
        <v>203165.101425</v>
      </c>
      <c r="J18" s="74">
        <v>0.110429</v>
      </c>
      <c r="K18" s="35">
        <v>384</v>
      </c>
      <c r="L18" s="35">
        <v>272369.31165799999</v>
      </c>
      <c r="M18" s="68">
        <v>0.78125</v>
      </c>
      <c r="N18" s="43">
        <v>0</v>
      </c>
      <c r="O18" s="44">
        <v>0</v>
      </c>
      <c r="P18" s="74">
        <v>0</v>
      </c>
    </row>
    <row r="19" spans="1:16" s="3" customFormat="1" ht="15" customHeight="1" x14ac:dyDescent="0.2">
      <c r="A19" s="112"/>
      <c r="B19" s="115"/>
      <c r="C19" s="85" t="s">
        <v>9</v>
      </c>
      <c r="D19" s="46">
        <v>6638</v>
      </c>
      <c r="E19" s="54">
        <v>9.9020999999999998E-2</v>
      </c>
      <c r="F19" s="46">
        <v>210325.022975</v>
      </c>
      <c r="G19" s="67">
        <v>0.62413399999999997</v>
      </c>
      <c r="H19" s="87">
        <v>2080</v>
      </c>
      <c r="I19" s="46">
        <v>191482.46390999999</v>
      </c>
      <c r="J19" s="75">
        <v>0.40096199999999999</v>
      </c>
      <c r="K19" s="46">
        <v>4558</v>
      </c>
      <c r="L19" s="46">
        <v>218923.645804</v>
      </c>
      <c r="M19" s="67">
        <v>0.72597599999999995</v>
      </c>
      <c r="N19" s="87">
        <v>0</v>
      </c>
      <c r="O19" s="46">
        <v>0</v>
      </c>
      <c r="P19" s="75">
        <v>0</v>
      </c>
    </row>
    <row r="20" spans="1:16" ht="15" customHeight="1" x14ac:dyDescent="0.2">
      <c r="A20" s="110">
        <v>2</v>
      </c>
      <c r="B20" s="113" t="s">
        <v>57</v>
      </c>
      <c r="C20" s="84" t="s">
        <v>46</v>
      </c>
      <c r="D20" s="44">
        <v>25</v>
      </c>
      <c r="E20" s="53">
        <v>0.34246599999999999</v>
      </c>
      <c r="F20" s="44">
        <v>87694.12</v>
      </c>
      <c r="G20" s="66">
        <v>0.04</v>
      </c>
      <c r="H20" s="43">
        <v>12</v>
      </c>
      <c r="I20" s="44">
        <v>88842.75</v>
      </c>
      <c r="J20" s="74">
        <v>8.3333000000000004E-2</v>
      </c>
      <c r="K20" s="44">
        <v>13</v>
      </c>
      <c r="L20" s="44">
        <v>86633.846153999999</v>
      </c>
      <c r="M20" s="66">
        <v>0</v>
      </c>
      <c r="N20" s="43">
        <v>0</v>
      </c>
      <c r="O20" s="44">
        <v>0</v>
      </c>
      <c r="P20" s="74">
        <v>0</v>
      </c>
    </row>
    <row r="21" spans="1:16" ht="15" customHeight="1" x14ac:dyDescent="0.2">
      <c r="A21" s="111"/>
      <c r="B21" s="114"/>
      <c r="C21" s="84" t="s">
        <v>47</v>
      </c>
      <c r="D21" s="44">
        <v>250</v>
      </c>
      <c r="E21" s="53">
        <v>0.40257599999999999</v>
      </c>
      <c r="F21" s="44">
        <v>126037.408</v>
      </c>
      <c r="G21" s="66">
        <v>5.1999999999999998E-2</v>
      </c>
      <c r="H21" s="43">
        <v>76</v>
      </c>
      <c r="I21" s="44">
        <v>147750.328947</v>
      </c>
      <c r="J21" s="74">
        <v>6.5789E-2</v>
      </c>
      <c r="K21" s="44">
        <v>174</v>
      </c>
      <c r="L21" s="44">
        <v>116553.60344799999</v>
      </c>
      <c r="M21" s="66">
        <v>4.5976999999999997E-2</v>
      </c>
      <c r="N21" s="43">
        <v>0</v>
      </c>
      <c r="O21" s="44">
        <v>0</v>
      </c>
      <c r="P21" s="74">
        <v>0</v>
      </c>
    </row>
    <row r="22" spans="1:16" ht="15" customHeight="1" x14ac:dyDescent="0.2">
      <c r="A22" s="111"/>
      <c r="B22" s="114"/>
      <c r="C22" s="84" t="s">
        <v>48</v>
      </c>
      <c r="D22" s="44">
        <v>824</v>
      </c>
      <c r="E22" s="53">
        <v>0.21314</v>
      </c>
      <c r="F22" s="44">
        <v>152428.71359199999</v>
      </c>
      <c r="G22" s="66">
        <v>0.13228200000000001</v>
      </c>
      <c r="H22" s="43">
        <v>344</v>
      </c>
      <c r="I22" s="44">
        <v>166780.703488</v>
      </c>
      <c r="J22" s="74">
        <v>0.15116299999999999</v>
      </c>
      <c r="K22" s="44">
        <v>480</v>
      </c>
      <c r="L22" s="44">
        <v>142143.12083299999</v>
      </c>
      <c r="M22" s="66">
        <v>0.11874999999999999</v>
      </c>
      <c r="N22" s="43">
        <v>0</v>
      </c>
      <c r="O22" s="44">
        <v>0</v>
      </c>
      <c r="P22" s="74">
        <v>0</v>
      </c>
    </row>
    <row r="23" spans="1:16" ht="15" customHeight="1" x14ac:dyDescent="0.2">
      <c r="A23" s="111"/>
      <c r="B23" s="114"/>
      <c r="C23" s="84" t="s">
        <v>49</v>
      </c>
      <c r="D23" s="44">
        <v>714</v>
      </c>
      <c r="E23" s="53">
        <v>8.1422999999999995E-2</v>
      </c>
      <c r="F23" s="44">
        <v>173634.30111999999</v>
      </c>
      <c r="G23" s="66">
        <v>0.33193299999999998</v>
      </c>
      <c r="H23" s="43">
        <v>288</v>
      </c>
      <c r="I23" s="44">
        <v>183952.51736100001</v>
      </c>
      <c r="J23" s="74">
        <v>0.36111100000000002</v>
      </c>
      <c r="K23" s="44">
        <v>426</v>
      </c>
      <c r="L23" s="44">
        <v>166658.60563400001</v>
      </c>
      <c r="M23" s="66">
        <v>0.31220700000000001</v>
      </c>
      <c r="N23" s="43">
        <v>0</v>
      </c>
      <c r="O23" s="44">
        <v>0</v>
      </c>
      <c r="P23" s="74">
        <v>0</v>
      </c>
    </row>
    <row r="24" spans="1:16" ht="15" customHeight="1" x14ac:dyDescent="0.2">
      <c r="A24" s="111"/>
      <c r="B24" s="114"/>
      <c r="C24" s="84" t="s">
        <v>50</v>
      </c>
      <c r="D24" s="44">
        <v>532</v>
      </c>
      <c r="E24" s="53">
        <v>4.8398999999999998E-2</v>
      </c>
      <c r="F24" s="44">
        <v>185566.355263</v>
      </c>
      <c r="G24" s="66">
        <v>0.466165</v>
      </c>
      <c r="H24" s="43">
        <v>207</v>
      </c>
      <c r="I24" s="44">
        <v>197395.937198</v>
      </c>
      <c r="J24" s="74">
        <v>0.53623200000000004</v>
      </c>
      <c r="K24" s="44">
        <v>325</v>
      </c>
      <c r="L24" s="44">
        <v>178031.82153799999</v>
      </c>
      <c r="M24" s="66">
        <v>0.42153800000000002</v>
      </c>
      <c r="N24" s="43">
        <v>0</v>
      </c>
      <c r="O24" s="44">
        <v>0</v>
      </c>
      <c r="P24" s="74">
        <v>0</v>
      </c>
    </row>
    <row r="25" spans="1:16" ht="15" customHeight="1" x14ac:dyDescent="0.2">
      <c r="A25" s="111"/>
      <c r="B25" s="114"/>
      <c r="C25" s="84" t="s">
        <v>51</v>
      </c>
      <c r="D25" s="44">
        <v>382</v>
      </c>
      <c r="E25" s="53">
        <v>4.0066999999999998E-2</v>
      </c>
      <c r="F25" s="44">
        <v>194160.578534</v>
      </c>
      <c r="G25" s="66">
        <v>0.49476399999999998</v>
      </c>
      <c r="H25" s="43">
        <v>141</v>
      </c>
      <c r="I25" s="44">
        <v>199503.751773</v>
      </c>
      <c r="J25" s="74">
        <v>0.53900700000000001</v>
      </c>
      <c r="K25" s="44">
        <v>241</v>
      </c>
      <c r="L25" s="44">
        <v>191034.489627</v>
      </c>
      <c r="M25" s="66">
        <v>0.46888000000000002</v>
      </c>
      <c r="N25" s="43">
        <v>0</v>
      </c>
      <c r="O25" s="44">
        <v>0</v>
      </c>
      <c r="P25" s="74">
        <v>0</v>
      </c>
    </row>
    <row r="26" spans="1:16" s="3" customFormat="1" ht="15" customHeight="1" x14ac:dyDescent="0.2">
      <c r="A26" s="111"/>
      <c r="B26" s="114"/>
      <c r="C26" s="84" t="s">
        <v>52</v>
      </c>
      <c r="D26" s="35">
        <v>262</v>
      </c>
      <c r="E26" s="55">
        <v>3.1053999999999998E-2</v>
      </c>
      <c r="F26" s="35">
        <v>208992.076336</v>
      </c>
      <c r="G26" s="68">
        <v>0.53816799999999998</v>
      </c>
      <c r="H26" s="43">
        <v>87</v>
      </c>
      <c r="I26" s="44">
        <v>204916.55172399999</v>
      </c>
      <c r="J26" s="74">
        <v>0.44827600000000001</v>
      </c>
      <c r="K26" s="35">
        <v>175</v>
      </c>
      <c r="L26" s="35">
        <v>211018.19428600001</v>
      </c>
      <c r="M26" s="68">
        <v>0.58285699999999996</v>
      </c>
      <c r="N26" s="43">
        <v>0</v>
      </c>
      <c r="O26" s="44">
        <v>0</v>
      </c>
      <c r="P26" s="74">
        <v>0</v>
      </c>
    </row>
    <row r="27" spans="1:16" ht="15" customHeight="1" x14ac:dyDescent="0.2">
      <c r="A27" s="111"/>
      <c r="B27" s="114"/>
      <c r="C27" s="84" t="s">
        <v>53</v>
      </c>
      <c r="D27" s="44">
        <v>188</v>
      </c>
      <c r="E27" s="53">
        <v>2.4358999999999999E-2</v>
      </c>
      <c r="F27" s="44">
        <v>195040.10638300001</v>
      </c>
      <c r="G27" s="66">
        <v>0.420213</v>
      </c>
      <c r="H27" s="43">
        <v>59</v>
      </c>
      <c r="I27" s="44">
        <v>180566.067797</v>
      </c>
      <c r="J27" s="74">
        <v>0.22033900000000001</v>
      </c>
      <c r="K27" s="44">
        <v>129</v>
      </c>
      <c r="L27" s="44">
        <v>201660.01550400001</v>
      </c>
      <c r="M27" s="66">
        <v>0.51162799999999997</v>
      </c>
      <c r="N27" s="43">
        <v>0</v>
      </c>
      <c r="O27" s="44">
        <v>0</v>
      </c>
      <c r="P27" s="74">
        <v>0</v>
      </c>
    </row>
    <row r="28" spans="1:16" ht="15" customHeight="1" x14ac:dyDescent="0.2">
      <c r="A28" s="111"/>
      <c r="B28" s="114"/>
      <c r="C28" s="84" t="s">
        <v>54</v>
      </c>
      <c r="D28" s="44">
        <v>85</v>
      </c>
      <c r="E28" s="53">
        <v>1.5207999999999999E-2</v>
      </c>
      <c r="F28" s="44">
        <v>209730.83529399999</v>
      </c>
      <c r="G28" s="66">
        <v>0.36470599999999997</v>
      </c>
      <c r="H28" s="43">
        <v>27</v>
      </c>
      <c r="I28" s="44">
        <v>195110.88888899999</v>
      </c>
      <c r="J28" s="74">
        <v>0.148148</v>
      </c>
      <c r="K28" s="44">
        <v>58</v>
      </c>
      <c r="L28" s="44">
        <v>216536.672414</v>
      </c>
      <c r="M28" s="66">
        <v>0.46551700000000001</v>
      </c>
      <c r="N28" s="43">
        <v>0</v>
      </c>
      <c r="O28" s="44">
        <v>0</v>
      </c>
      <c r="P28" s="74">
        <v>0</v>
      </c>
    </row>
    <row r="29" spans="1:16" ht="15" customHeight="1" x14ac:dyDescent="0.2">
      <c r="A29" s="111"/>
      <c r="B29" s="114"/>
      <c r="C29" s="84" t="s">
        <v>55</v>
      </c>
      <c r="D29" s="44">
        <v>57</v>
      </c>
      <c r="E29" s="53">
        <v>1.274E-2</v>
      </c>
      <c r="F29" s="44">
        <v>182654.85964899999</v>
      </c>
      <c r="G29" s="66">
        <v>0.21052599999999999</v>
      </c>
      <c r="H29" s="43">
        <v>28</v>
      </c>
      <c r="I29" s="44">
        <v>134180.035714</v>
      </c>
      <c r="J29" s="74">
        <v>3.5714000000000003E-2</v>
      </c>
      <c r="K29" s="44">
        <v>29</v>
      </c>
      <c r="L29" s="44">
        <v>229458.137931</v>
      </c>
      <c r="M29" s="66">
        <v>0.37930999999999998</v>
      </c>
      <c r="N29" s="43">
        <v>0</v>
      </c>
      <c r="O29" s="44">
        <v>0</v>
      </c>
      <c r="P29" s="74">
        <v>0</v>
      </c>
    </row>
    <row r="30" spans="1:16" s="3" customFormat="1" ht="15" customHeight="1" x14ac:dyDescent="0.2">
      <c r="A30" s="111"/>
      <c r="B30" s="114"/>
      <c r="C30" s="84" t="s">
        <v>56</v>
      </c>
      <c r="D30" s="35">
        <v>50</v>
      </c>
      <c r="E30" s="55">
        <v>7.1809999999999999E-3</v>
      </c>
      <c r="F30" s="35">
        <v>149423.74</v>
      </c>
      <c r="G30" s="68">
        <v>0.04</v>
      </c>
      <c r="H30" s="43">
        <v>46</v>
      </c>
      <c r="I30" s="44">
        <v>138786.08695699999</v>
      </c>
      <c r="J30" s="74">
        <v>4.3478000000000003E-2</v>
      </c>
      <c r="K30" s="35">
        <v>4</v>
      </c>
      <c r="L30" s="35">
        <v>271756.75</v>
      </c>
      <c r="M30" s="68">
        <v>0</v>
      </c>
      <c r="N30" s="43">
        <v>0</v>
      </c>
      <c r="O30" s="44">
        <v>0</v>
      </c>
      <c r="P30" s="74">
        <v>0</v>
      </c>
    </row>
    <row r="31" spans="1:16" s="3" customFormat="1" ht="15" customHeight="1" x14ac:dyDescent="0.2">
      <c r="A31" s="112"/>
      <c r="B31" s="115"/>
      <c r="C31" s="85" t="s">
        <v>9</v>
      </c>
      <c r="D31" s="46">
        <v>3369</v>
      </c>
      <c r="E31" s="54">
        <v>5.0257000000000003E-2</v>
      </c>
      <c r="F31" s="46">
        <v>173137.903532</v>
      </c>
      <c r="G31" s="67">
        <v>0.31522699999999998</v>
      </c>
      <c r="H31" s="87">
        <v>1315</v>
      </c>
      <c r="I31" s="46">
        <v>179108.247909</v>
      </c>
      <c r="J31" s="75">
        <v>0.31026599999999999</v>
      </c>
      <c r="K31" s="46">
        <v>2054</v>
      </c>
      <c r="L31" s="46">
        <v>169315.60418699999</v>
      </c>
      <c r="M31" s="67">
        <v>0.31840299999999999</v>
      </c>
      <c r="N31" s="87">
        <v>0</v>
      </c>
      <c r="O31" s="46">
        <v>0</v>
      </c>
      <c r="P31" s="75">
        <v>0</v>
      </c>
    </row>
    <row r="32" spans="1:16" ht="15" customHeight="1" x14ac:dyDescent="0.2">
      <c r="A32" s="110">
        <v>3</v>
      </c>
      <c r="B32" s="113" t="s">
        <v>58</v>
      </c>
      <c r="C32" s="84" t="s">
        <v>46</v>
      </c>
      <c r="D32" s="44">
        <v>-4</v>
      </c>
      <c r="E32" s="44">
        <v>0</v>
      </c>
      <c r="F32" s="44">
        <v>8861.6413219999995</v>
      </c>
      <c r="G32" s="66">
        <v>-0.16689699999999999</v>
      </c>
      <c r="H32" s="43">
        <v>-2</v>
      </c>
      <c r="I32" s="44">
        <v>4172.013438</v>
      </c>
      <c r="J32" s="74">
        <v>-0.20238100000000001</v>
      </c>
      <c r="K32" s="44">
        <v>-2</v>
      </c>
      <c r="L32" s="44">
        <v>13250.408169</v>
      </c>
      <c r="M32" s="66">
        <v>-0.13333300000000001</v>
      </c>
      <c r="N32" s="43">
        <v>0</v>
      </c>
      <c r="O32" s="44">
        <v>0</v>
      </c>
      <c r="P32" s="74">
        <v>0</v>
      </c>
    </row>
    <row r="33" spans="1:16" ht="15" customHeight="1" x14ac:dyDescent="0.2">
      <c r="A33" s="111"/>
      <c r="B33" s="114"/>
      <c r="C33" s="84" t="s">
        <v>47</v>
      </c>
      <c r="D33" s="44">
        <v>147</v>
      </c>
      <c r="E33" s="44">
        <v>0</v>
      </c>
      <c r="F33" s="44">
        <v>-961.34548299999994</v>
      </c>
      <c r="G33" s="66">
        <v>-6.2519999999999997E-3</v>
      </c>
      <c r="H33" s="43">
        <v>48</v>
      </c>
      <c r="I33" s="44">
        <v>20185.207596</v>
      </c>
      <c r="J33" s="74">
        <v>3.0075000000000001E-2</v>
      </c>
      <c r="K33" s="44">
        <v>99</v>
      </c>
      <c r="L33" s="44">
        <v>-10233.706031</v>
      </c>
      <c r="M33" s="66">
        <v>-2.069E-2</v>
      </c>
      <c r="N33" s="43">
        <v>0</v>
      </c>
      <c r="O33" s="44">
        <v>0</v>
      </c>
      <c r="P33" s="74">
        <v>0</v>
      </c>
    </row>
    <row r="34" spans="1:16" ht="15" customHeight="1" x14ac:dyDescent="0.2">
      <c r="A34" s="111"/>
      <c r="B34" s="114"/>
      <c r="C34" s="84" t="s">
        <v>48</v>
      </c>
      <c r="D34" s="44">
        <v>212</v>
      </c>
      <c r="E34" s="44">
        <v>0</v>
      </c>
      <c r="F34" s="44">
        <v>-656.99133800000004</v>
      </c>
      <c r="G34" s="66">
        <v>-4.5823000000000003E-2</v>
      </c>
      <c r="H34" s="43">
        <v>114</v>
      </c>
      <c r="I34" s="44">
        <v>12070.291281</v>
      </c>
      <c r="J34" s="74">
        <v>-7.0576E-2</v>
      </c>
      <c r="K34" s="44">
        <v>98</v>
      </c>
      <c r="L34" s="44">
        <v>-9964.3572019999992</v>
      </c>
      <c r="M34" s="66">
        <v>-3.3082E-2</v>
      </c>
      <c r="N34" s="43">
        <v>0</v>
      </c>
      <c r="O34" s="44">
        <v>0</v>
      </c>
      <c r="P34" s="74">
        <v>0</v>
      </c>
    </row>
    <row r="35" spans="1:16" ht="15" customHeight="1" x14ac:dyDescent="0.2">
      <c r="A35" s="111"/>
      <c r="B35" s="114"/>
      <c r="C35" s="84" t="s">
        <v>49</v>
      </c>
      <c r="D35" s="44">
        <v>-372</v>
      </c>
      <c r="E35" s="44">
        <v>0</v>
      </c>
      <c r="F35" s="44">
        <v>-2342.7266180000001</v>
      </c>
      <c r="G35" s="66">
        <v>-3.6391E-2</v>
      </c>
      <c r="H35" s="43">
        <v>-83</v>
      </c>
      <c r="I35" s="44">
        <v>7007.9295430000002</v>
      </c>
      <c r="J35" s="74">
        <v>-3.7810999999999997E-2</v>
      </c>
      <c r="K35" s="44">
        <v>-289</v>
      </c>
      <c r="L35" s="44">
        <v>-8816.3734480000003</v>
      </c>
      <c r="M35" s="66">
        <v>-4.0240999999999999E-2</v>
      </c>
      <c r="N35" s="43">
        <v>0</v>
      </c>
      <c r="O35" s="44">
        <v>0</v>
      </c>
      <c r="P35" s="74">
        <v>0</v>
      </c>
    </row>
    <row r="36" spans="1:16" ht="15" customHeight="1" x14ac:dyDescent="0.2">
      <c r="A36" s="111"/>
      <c r="B36" s="114"/>
      <c r="C36" s="84" t="s">
        <v>50</v>
      </c>
      <c r="D36" s="44">
        <v>-621</v>
      </c>
      <c r="E36" s="44">
        <v>0</v>
      </c>
      <c r="F36" s="44">
        <v>-20660.713358000001</v>
      </c>
      <c r="G36" s="66">
        <v>-0.17130200000000001</v>
      </c>
      <c r="H36" s="43">
        <v>-167</v>
      </c>
      <c r="I36" s="44">
        <v>-3121.4855750000002</v>
      </c>
      <c r="J36" s="74">
        <v>-3.8634000000000002E-2</v>
      </c>
      <c r="K36" s="44">
        <v>-454</v>
      </c>
      <c r="L36" s="44">
        <v>-30936.463446999998</v>
      </c>
      <c r="M36" s="66">
        <v>-0.24598400000000001</v>
      </c>
      <c r="N36" s="43">
        <v>0</v>
      </c>
      <c r="O36" s="44">
        <v>0</v>
      </c>
      <c r="P36" s="74">
        <v>0</v>
      </c>
    </row>
    <row r="37" spans="1:16" ht="15" customHeight="1" x14ac:dyDescent="0.2">
      <c r="A37" s="111"/>
      <c r="B37" s="114"/>
      <c r="C37" s="84" t="s">
        <v>51</v>
      </c>
      <c r="D37" s="44">
        <v>-512</v>
      </c>
      <c r="E37" s="44">
        <v>0</v>
      </c>
      <c r="F37" s="44">
        <v>-29848.283045</v>
      </c>
      <c r="G37" s="66">
        <v>-0.33409499999999998</v>
      </c>
      <c r="H37" s="43">
        <v>-146</v>
      </c>
      <c r="I37" s="44">
        <v>-8118.2183809999997</v>
      </c>
      <c r="J37" s="74">
        <v>-4.9842999999999998E-2</v>
      </c>
      <c r="K37" s="44">
        <v>-366</v>
      </c>
      <c r="L37" s="44">
        <v>-40722.374982000001</v>
      </c>
      <c r="M37" s="66">
        <v>-0.47345999999999999</v>
      </c>
      <c r="N37" s="43">
        <v>0</v>
      </c>
      <c r="O37" s="44">
        <v>0</v>
      </c>
      <c r="P37" s="74">
        <v>0</v>
      </c>
    </row>
    <row r="38" spans="1:16" s="3" customFormat="1" ht="15" customHeight="1" x14ac:dyDescent="0.2">
      <c r="A38" s="111"/>
      <c r="B38" s="114"/>
      <c r="C38" s="84" t="s">
        <v>52</v>
      </c>
      <c r="D38" s="35">
        <v>-471</v>
      </c>
      <c r="E38" s="35">
        <v>0</v>
      </c>
      <c r="F38" s="35">
        <v>-24055.207494999999</v>
      </c>
      <c r="G38" s="68">
        <v>-0.341777</v>
      </c>
      <c r="H38" s="43">
        <v>-127</v>
      </c>
      <c r="I38" s="44">
        <v>-3276.2767690000001</v>
      </c>
      <c r="J38" s="74">
        <v>-0.103126</v>
      </c>
      <c r="K38" s="35">
        <v>-344</v>
      </c>
      <c r="L38" s="35">
        <v>-32277.362073</v>
      </c>
      <c r="M38" s="68">
        <v>-0.43255700000000002</v>
      </c>
      <c r="N38" s="43">
        <v>0</v>
      </c>
      <c r="O38" s="44">
        <v>0</v>
      </c>
      <c r="P38" s="74">
        <v>0</v>
      </c>
    </row>
    <row r="39" spans="1:16" ht="15" customHeight="1" x14ac:dyDescent="0.2">
      <c r="A39" s="111"/>
      <c r="B39" s="114"/>
      <c r="C39" s="84" t="s">
        <v>53</v>
      </c>
      <c r="D39" s="44">
        <v>-367</v>
      </c>
      <c r="E39" s="44">
        <v>0</v>
      </c>
      <c r="F39" s="44">
        <v>-32290.299008999998</v>
      </c>
      <c r="G39" s="66">
        <v>-0.38158900000000001</v>
      </c>
      <c r="H39" s="43">
        <v>-104</v>
      </c>
      <c r="I39" s="44">
        <v>-19738.101976999998</v>
      </c>
      <c r="J39" s="74">
        <v>-0.19683899999999999</v>
      </c>
      <c r="K39" s="44">
        <v>-263</v>
      </c>
      <c r="L39" s="44">
        <v>-36908.339903</v>
      </c>
      <c r="M39" s="66">
        <v>-0.45010699999999998</v>
      </c>
      <c r="N39" s="43">
        <v>0</v>
      </c>
      <c r="O39" s="44">
        <v>0</v>
      </c>
      <c r="P39" s="74">
        <v>0</v>
      </c>
    </row>
    <row r="40" spans="1:16" ht="15" customHeight="1" x14ac:dyDescent="0.2">
      <c r="A40" s="111"/>
      <c r="B40" s="114"/>
      <c r="C40" s="84" t="s">
        <v>54</v>
      </c>
      <c r="D40" s="44">
        <v>-403</v>
      </c>
      <c r="E40" s="44">
        <v>0</v>
      </c>
      <c r="F40" s="44">
        <v>-27291.744665999999</v>
      </c>
      <c r="G40" s="66">
        <v>-0.49390099999999998</v>
      </c>
      <c r="H40" s="43">
        <v>-87</v>
      </c>
      <c r="I40" s="44">
        <v>6968.0904309999996</v>
      </c>
      <c r="J40" s="74">
        <v>-9.7465999999999997E-2</v>
      </c>
      <c r="K40" s="44">
        <v>-316</v>
      </c>
      <c r="L40" s="44">
        <v>-35385.092281999998</v>
      </c>
      <c r="M40" s="66">
        <v>-0.57993700000000004</v>
      </c>
      <c r="N40" s="43">
        <v>0</v>
      </c>
      <c r="O40" s="44">
        <v>0</v>
      </c>
      <c r="P40" s="74">
        <v>0</v>
      </c>
    </row>
    <row r="41" spans="1:16" ht="15" customHeight="1" x14ac:dyDescent="0.2">
      <c r="A41" s="111"/>
      <c r="B41" s="114"/>
      <c r="C41" s="84" t="s">
        <v>55</v>
      </c>
      <c r="D41" s="44">
        <v>-381</v>
      </c>
      <c r="E41" s="44">
        <v>0</v>
      </c>
      <c r="F41" s="44">
        <v>-62921.562346999999</v>
      </c>
      <c r="G41" s="66">
        <v>-0.51778400000000002</v>
      </c>
      <c r="H41" s="43">
        <v>-94</v>
      </c>
      <c r="I41" s="44">
        <v>-78511.909016000005</v>
      </c>
      <c r="J41" s="74">
        <v>-7.9039999999999999E-2</v>
      </c>
      <c r="K41" s="44">
        <v>-287</v>
      </c>
      <c r="L41" s="44">
        <v>-28814.189845000001</v>
      </c>
      <c r="M41" s="66">
        <v>-0.58587999999999996</v>
      </c>
      <c r="N41" s="43">
        <v>0</v>
      </c>
      <c r="O41" s="44">
        <v>0</v>
      </c>
      <c r="P41" s="74">
        <v>0</v>
      </c>
    </row>
    <row r="42" spans="1:16" s="3" customFormat="1" ht="15" customHeight="1" x14ac:dyDescent="0.2">
      <c r="A42" s="111"/>
      <c r="B42" s="114"/>
      <c r="C42" s="84" t="s">
        <v>56</v>
      </c>
      <c r="D42" s="35">
        <v>-497</v>
      </c>
      <c r="E42" s="35">
        <v>0</v>
      </c>
      <c r="F42" s="35">
        <v>-102323.476104</v>
      </c>
      <c r="G42" s="68">
        <v>-0.54135299999999997</v>
      </c>
      <c r="H42" s="43">
        <v>-117</v>
      </c>
      <c r="I42" s="44">
        <v>-64379.014469000002</v>
      </c>
      <c r="J42" s="74">
        <v>-6.6950999999999997E-2</v>
      </c>
      <c r="K42" s="35">
        <v>-380</v>
      </c>
      <c r="L42" s="35">
        <v>-612.56165799999997</v>
      </c>
      <c r="M42" s="68">
        <v>-0.78125</v>
      </c>
      <c r="N42" s="43">
        <v>0</v>
      </c>
      <c r="O42" s="44">
        <v>0</v>
      </c>
      <c r="P42" s="74">
        <v>0</v>
      </c>
    </row>
    <row r="43" spans="1:16" s="3" customFormat="1" ht="15" customHeight="1" x14ac:dyDescent="0.2">
      <c r="A43" s="112"/>
      <c r="B43" s="115"/>
      <c r="C43" s="85" t="s">
        <v>9</v>
      </c>
      <c r="D43" s="46">
        <v>-3269</v>
      </c>
      <c r="E43" s="46">
        <v>0</v>
      </c>
      <c r="F43" s="46">
        <v>-37187.119443000003</v>
      </c>
      <c r="G43" s="67">
        <v>-0.30890699999999999</v>
      </c>
      <c r="H43" s="87">
        <v>-765</v>
      </c>
      <c r="I43" s="46">
        <v>-12374.216001999999</v>
      </c>
      <c r="J43" s="75">
        <v>-9.0694999999999998E-2</v>
      </c>
      <c r="K43" s="46">
        <v>-2504</v>
      </c>
      <c r="L43" s="46">
        <v>-49608.041617000003</v>
      </c>
      <c r="M43" s="67">
        <v>-0.40757300000000002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40</v>
      </c>
      <c r="E45" s="53">
        <v>6.4411999999999997E-2</v>
      </c>
      <c r="F45" s="44">
        <v>175258.3</v>
      </c>
      <c r="G45" s="66">
        <v>0.2</v>
      </c>
      <c r="H45" s="43">
        <v>5</v>
      </c>
      <c r="I45" s="44">
        <v>217826.4</v>
      </c>
      <c r="J45" s="74">
        <v>0</v>
      </c>
      <c r="K45" s="44">
        <v>35</v>
      </c>
      <c r="L45" s="44">
        <v>169177.142857</v>
      </c>
      <c r="M45" s="66">
        <v>0.228571</v>
      </c>
      <c r="N45" s="43">
        <v>0</v>
      </c>
      <c r="O45" s="44">
        <v>0</v>
      </c>
      <c r="P45" s="74">
        <v>0</v>
      </c>
    </row>
    <row r="46" spans="1:16" ht="15" customHeight="1" x14ac:dyDescent="0.2">
      <c r="A46" s="111"/>
      <c r="B46" s="114"/>
      <c r="C46" s="84" t="s">
        <v>48</v>
      </c>
      <c r="D46" s="44">
        <v>323</v>
      </c>
      <c r="E46" s="53">
        <v>8.3548999999999998E-2</v>
      </c>
      <c r="F46" s="44">
        <v>177227.87616099999</v>
      </c>
      <c r="G46" s="66">
        <v>0.27554200000000001</v>
      </c>
      <c r="H46" s="43">
        <v>75</v>
      </c>
      <c r="I46" s="44">
        <v>169543.98666699999</v>
      </c>
      <c r="J46" s="74">
        <v>9.3332999999999999E-2</v>
      </c>
      <c r="K46" s="44">
        <v>248</v>
      </c>
      <c r="L46" s="44">
        <v>179551.633065</v>
      </c>
      <c r="M46" s="66">
        <v>0.33064500000000002</v>
      </c>
      <c r="N46" s="43">
        <v>0</v>
      </c>
      <c r="O46" s="44">
        <v>0</v>
      </c>
      <c r="P46" s="74">
        <v>0</v>
      </c>
    </row>
    <row r="47" spans="1:16" ht="15" customHeight="1" x14ac:dyDescent="0.2">
      <c r="A47" s="111"/>
      <c r="B47" s="114"/>
      <c r="C47" s="84" t="s">
        <v>49</v>
      </c>
      <c r="D47" s="44">
        <v>892</v>
      </c>
      <c r="E47" s="53">
        <v>0.10172200000000001</v>
      </c>
      <c r="F47" s="44">
        <v>198241.42600899999</v>
      </c>
      <c r="G47" s="66">
        <v>0.44282500000000002</v>
      </c>
      <c r="H47" s="43">
        <v>202</v>
      </c>
      <c r="I47" s="44">
        <v>200101.257426</v>
      </c>
      <c r="J47" s="74">
        <v>0.38118800000000003</v>
      </c>
      <c r="K47" s="44">
        <v>690</v>
      </c>
      <c r="L47" s="44">
        <v>197696.95362300001</v>
      </c>
      <c r="M47" s="66">
        <v>0.46087</v>
      </c>
      <c r="N47" s="43">
        <v>0</v>
      </c>
      <c r="O47" s="44">
        <v>0</v>
      </c>
      <c r="P47" s="74">
        <v>0</v>
      </c>
    </row>
    <row r="48" spans="1:16" ht="15" customHeight="1" x14ac:dyDescent="0.2">
      <c r="A48" s="111"/>
      <c r="B48" s="114"/>
      <c r="C48" s="84" t="s">
        <v>50</v>
      </c>
      <c r="D48" s="44">
        <v>1005</v>
      </c>
      <c r="E48" s="53">
        <v>9.1429999999999997E-2</v>
      </c>
      <c r="F48" s="44">
        <v>223266.61094499999</v>
      </c>
      <c r="G48" s="66">
        <v>0.69850699999999999</v>
      </c>
      <c r="H48" s="43">
        <v>257</v>
      </c>
      <c r="I48" s="44">
        <v>220806.05058400001</v>
      </c>
      <c r="J48" s="74">
        <v>0.59533100000000005</v>
      </c>
      <c r="K48" s="44">
        <v>748</v>
      </c>
      <c r="L48" s="44">
        <v>224112.01738</v>
      </c>
      <c r="M48" s="66">
        <v>0.73395699999999997</v>
      </c>
      <c r="N48" s="43">
        <v>0</v>
      </c>
      <c r="O48" s="44">
        <v>0</v>
      </c>
      <c r="P48" s="74">
        <v>0</v>
      </c>
    </row>
    <row r="49" spans="1:16" ht="15" customHeight="1" x14ac:dyDescent="0.2">
      <c r="A49" s="111"/>
      <c r="B49" s="114"/>
      <c r="C49" s="84" t="s">
        <v>51</v>
      </c>
      <c r="D49" s="44">
        <v>754</v>
      </c>
      <c r="E49" s="53">
        <v>7.9085000000000003E-2</v>
      </c>
      <c r="F49" s="44">
        <v>237088.481432</v>
      </c>
      <c r="G49" s="66">
        <v>0.84615399999999996</v>
      </c>
      <c r="H49" s="43">
        <v>182</v>
      </c>
      <c r="I49" s="44">
        <v>228572.681319</v>
      </c>
      <c r="J49" s="74">
        <v>0.67032999999999998</v>
      </c>
      <c r="K49" s="44">
        <v>572</v>
      </c>
      <c r="L49" s="44">
        <v>239798.05419600001</v>
      </c>
      <c r="M49" s="66">
        <v>0.90209799999999996</v>
      </c>
      <c r="N49" s="43">
        <v>0</v>
      </c>
      <c r="O49" s="44">
        <v>0</v>
      </c>
      <c r="P49" s="74">
        <v>0</v>
      </c>
    </row>
    <row r="50" spans="1:16" s="3" customFormat="1" ht="15" customHeight="1" x14ac:dyDescent="0.2">
      <c r="A50" s="111"/>
      <c r="B50" s="114"/>
      <c r="C50" s="84" t="s">
        <v>52</v>
      </c>
      <c r="D50" s="35">
        <v>535</v>
      </c>
      <c r="E50" s="55">
        <v>6.3410999999999995E-2</v>
      </c>
      <c r="F50" s="35">
        <v>247871.46729</v>
      </c>
      <c r="G50" s="68">
        <v>0.99065400000000003</v>
      </c>
      <c r="H50" s="43">
        <v>119</v>
      </c>
      <c r="I50" s="44">
        <v>229468.672269</v>
      </c>
      <c r="J50" s="74">
        <v>0.64705900000000005</v>
      </c>
      <c r="K50" s="35">
        <v>416</v>
      </c>
      <c r="L50" s="35">
        <v>253135.72836499999</v>
      </c>
      <c r="M50" s="68">
        <v>1.0889420000000001</v>
      </c>
      <c r="N50" s="43">
        <v>0</v>
      </c>
      <c r="O50" s="44">
        <v>0</v>
      </c>
      <c r="P50" s="74">
        <v>0</v>
      </c>
    </row>
    <row r="51" spans="1:16" ht="15" customHeight="1" x14ac:dyDescent="0.2">
      <c r="A51" s="111"/>
      <c r="B51" s="114"/>
      <c r="C51" s="84" t="s">
        <v>53</v>
      </c>
      <c r="D51" s="44">
        <v>408</v>
      </c>
      <c r="E51" s="53">
        <v>5.2863E-2</v>
      </c>
      <c r="F51" s="44">
        <v>252645.92402000001</v>
      </c>
      <c r="G51" s="66">
        <v>0.889706</v>
      </c>
      <c r="H51" s="43">
        <v>74</v>
      </c>
      <c r="I51" s="44">
        <v>232806.16216199999</v>
      </c>
      <c r="J51" s="74">
        <v>0.59459499999999998</v>
      </c>
      <c r="K51" s="44">
        <v>334</v>
      </c>
      <c r="L51" s="44">
        <v>257041.55987999999</v>
      </c>
      <c r="M51" s="66">
        <v>0.95508999999999999</v>
      </c>
      <c r="N51" s="43">
        <v>0</v>
      </c>
      <c r="O51" s="44">
        <v>0</v>
      </c>
      <c r="P51" s="74">
        <v>0</v>
      </c>
    </row>
    <row r="52" spans="1:16" ht="15" customHeight="1" x14ac:dyDescent="0.2">
      <c r="A52" s="111"/>
      <c r="B52" s="114"/>
      <c r="C52" s="84" t="s">
        <v>54</v>
      </c>
      <c r="D52" s="44">
        <v>130</v>
      </c>
      <c r="E52" s="53">
        <v>2.3259999999999999E-2</v>
      </c>
      <c r="F52" s="44">
        <v>248373.76923100001</v>
      </c>
      <c r="G52" s="66">
        <v>0.7</v>
      </c>
      <c r="H52" s="43">
        <v>20</v>
      </c>
      <c r="I52" s="44">
        <v>208372.6</v>
      </c>
      <c r="J52" s="74">
        <v>0.15</v>
      </c>
      <c r="K52" s="44">
        <v>110</v>
      </c>
      <c r="L52" s="44">
        <v>255646.709091</v>
      </c>
      <c r="M52" s="66">
        <v>0.8</v>
      </c>
      <c r="N52" s="43">
        <v>0</v>
      </c>
      <c r="O52" s="44">
        <v>0</v>
      </c>
      <c r="P52" s="74">
        <v>0</v>
      </c>
    </row>
    <row r="53" spans="1:16" ht="15" customHeight="1" x14ac:dyDescent="0.2">
      <c r="A53" s="111"/>
      <c r="B53" s="114"/>
      <c r="C53" s="84" t="s">
        <v>55</v>
      </c>
      <c r="D53" s="44">
        <v>57</v>
      </c>
      <c r="E53" s="53">
        <v>1.274E-2</v>
      </c>
      <c r="F53" s="44">
        <v>263135.982456</v>
      </c>
      <c r="G53" s="66">
        <v>0.68421100000000001</v>
      </c>
      <c r="H53" s="43">
        <v>6</v>
      </c>
      <c r="I53" s="44">
        <v>210401.66666700001</v>
      </c>
      <c r="J53" s="74">
        <v>0</v>
      </c>
      <c r="K53" s="44">
        <v>51</v>
      </c>
      <c r="L53" s="44">
        <v>269340.019608</v>
      </c>
      <c r="M53" s="66">
        <v>0.764706</v>
      </c>
      <c r="N53" s="43">
        <v>0</v>
      </c>
      <c r="O53" s="44">
        <v>0</v>
      </c>
      <c r="P53" s="74">
        <v>0</v>
      </c>
    </row>
    <row r="54" spans="1:16" s="3" customFormat="1" ht="15" customHeight="1" x14ac:dyDescent="0.2">
      <c r="A54" s="111"/>
      <c r="B54" s="114"/>
      <c r="C54" s="84" t="s">
        <v>56</v>
      </c>
      <c r="D54" s="35">
        <v>12</v>
      </c>
      <c r="E54" s="55">
        <v>1.7229999999999999E-3</v>
      </c>
      <c r="F54" s="35">
        <v>294736.91666699998</v>
      </c>
      <c r="G54" s="68">
        <v>0.41666700000000001</v>
      </c>
      <c r="H54" s="43">
        <v>4</v>
      </c>
      <c r="I54" s="44">
        <v>234323.25</v>
      </c>
      <c r="J54" s="74">
        <v>0</v>
      </c>
      <c r="K54" s="35">
        <v>8</v>
      </c>
      <c r="L54" s="35">
        <v>324943.75</v>
      </c>
      <c r="M54" s="68">
        <v>0.625</v>
      </c>
      <c r="N54" s="43">
        <v>0</v>
      </c>
      <c r="O54" s="44">
        <v>0</v>
      </c>
      <c r="P54" s="74">
        <v>0</v>
      </c>
    </row>
    <row r="55" spans="1:16" s="3" customFormat="1" ht="15" customHeight="1" x14ac:dyDescent="0.2">
      <c r="A55" s="112"/>
      <c r="B55" s="115"/>
      <c r="C55" s="85" t="s">
        <v>9</v>
      </c>
      <c r="D55" s="46">
        <v>4156</v>
      </c>
      <c r="E55" s="54">
        <v>6.1996999999999997E-2</v>
      </c>
      <c r="F55" s="46">
        <v>223953.056545</v>
      </c>
      <c r="G55" s="67">
        <v>0.68816200000000005</v>
      </c>
      <c r="H55" s="87">
        <v>944</v>
      </c>
      <c r="I55" s="46">
        <v>215544.86334700001</v>
      </c>
      <c r="J55" s="75">
        <v>0.51165300000000002</v>
      </c>
      <c r="K55" s="46">
        <v>3212</v>
      </c>
      <c r="L55" s="46">
        <v>226424.206725</v>
      </c>
      <c r="M55" s="67">
        <v>0.74003699999999994</v>
      </c>
      <c r="N55" s="87">
        <v>0</v>
      </c>
      <c r="O55" s="46">
        <v>0</v>
      </c>
      <c r="P55" s="75">
        <v>0</v>
      </c>
    </row>
    <row r="56" spans="1:16" ht="15" customHeight="1" x14ac:dyDescent="0.2">
      <c r="A56" s="110">
        <v>5</v>
      </c>
      <c r="B56" s="113" t="s">
        <v>60</v>
      </c>
      <c r="C56" s="84" t="s">
        <v>46</v>
      </c>
      <c r="D56" s="44">
        <v>73</v>
      </c>
      <c r="E56" s="53">
        <v>1</v>
      </c>
      <c r="F56" s="44">
        <v>67262.041096000001</v>
      </c>
      <c r="G56" s="66">
        <v>5.4795000000000003E-2</v>
      </c>
      <c r="H56" s="43">
        <v>35</v>
      </c>
      <c r="I56" s="44">
        <v>66829.8</v>
      </c>
      <c r="J56" s="74">
        <v>8.5713999999999999E-2</v>
      </c>
      <c r="K56" s="44">
        <v>38</v>
      </c>
      <c r="L56" s="44">
        <v>67660.157894999997</v>
      </c>
      <c r="M56" s="66">
        <v>2.6315999999999999E-2</v>
      </c>
      <c r="N56" s="43">
        <v>0</v>
      </c>
      <c r="O56" s="44">
        <v>0</v>
      </c>
      <c r="P56" s="74">
        <v>0</v>
      </c>
    </row>
    <row r="57" spans="1:16" ht="15" customHeight="1" x14ac:dyDescent="0.2">
      <c r="A57" s="111"/>
      <c r="B57" s="114"/>
      <c r="C57" s="84" t="s">
        <v>47</v>
      </c>
      <c r="D57" s="44">
        <v>621</v>
      </c>
      <c r="E57" s="53">
        <v>1</v>
      </c>
      <c r="F57" s="44">
        <v>140250.14814800001</v>
      </c>
      <c r="G57" s="66">
        <v>0.10628</v>
      </c>
      <c r="H57" s="43">
        <v>185</v>
      </c>
      <c r="I57" s="44">
        <v>160385.55675700001</v>
      </c>
      <c r="J57" s="74">
        <v>0.15135100000000001</v>
      </c>
      <c r="K57" s="44">
        <v>436</v>
      </c>
      <c r="L57" s="44">
        <v>131706.45412800001</v>
      </c>
      <c r="M57" s="66">
        <v>8.7155999999999997E-2</v>
      </c>
      <c r="N57" s="43">
        <v>0</v>
      </c>
      <c r="O57" s="44">
        <v>0</v>
      </c>
      <c r="P57" s="74">
        <v>0</v>
      </c>
    </row>
    <row r="58" spans="1:16" ht="15" customHeight="1" x14ac:dyDescent="0.2">
      <c r="A58" s="111"/>
      <c r="B58" s="114"/>
      <c r="C58" s="84" t="s">
        <v>48</v>
      </c>
      <c r="D58" s="44">
        <v>3866</v>
      </c>
      <c r="E58" s="53">
        <v>1</v>
      </c>
      <c r="F58" s="44">
        <v>167209.01707199999</v>
      </c>
      <c r="G58" s="66">
        <v>0.18132400000000001</v>
      </c>
      <c r="H58" s="43">
        <v>1295</v>
      </c>
      <c r="I58" s="44">
        <v>177655.243243</v>
      </c>
      <c r="J58" s="74">
        <v>0.210811</v>
      </c>
      <c r="K58" s="44">
        <v>2571</v>
      </c>
      <c r="L58" s="44">
        <v>161947.30455100001</v>
      </c>
      <c r="M58" s="66">
        <v>0.16647200000000001</v>
      </c>
      <c r="N58" s="43">
        <v>0</v>
      </c>
      <c r="O58" s="44">
        <v>0</v>
      </c>
      <c r="P58" s="74">
        <v>0</v>
      </c>
    </row>
    <row r="59" spans="1:16" ht="15" customHeight="1" x14ac:dyDescent="0.2">
      <c r="A59" s="111"/>
      <c r="B59" s="114"/>
      <c r="C59" s="84" t="s">
        <v>49</v>
      </c>
      <c r="D59" s="44">
        <v>8769</v>
      </c>
      <c r="E59" s="53">
        <v>1</v>
      </c>
      <c r="F59" s="44">
        <v>195902.23457599999</v>
      </c>
      <c r="G59" s="66">
        <v>0.395256</v>
      </c>
      <c r="H59" s="43">
        <v>3018</v>
      </c>
      <c r="I59" s="44">
        <v>197876.510603</v>
      </c>
      <c r="J59" s="74">
        <v>0.363817</v>
      </c>
      <c r="K59" s="44">
        <v>5751</v>
      </c>
      <c r="L59" s="44">
        <v>194866.17736</v>
      </c>
      <c r="M59" s="66">
        <v>0.41175400000000001</v>
      </c>
      <c r="N59" s="43">
        <v>0</v>
      </c>
      <c r="O59" s="44">
        <v>0</v>
      </c>
      <c r="P59" s="74">
        <v>0</v>
      </c>
    </row>
    <row r="60" spans="1:16" ht="15" customHeight="1" x14ac:dyDescent="0.2">
      <c r="A60" s="111"/>
      <c r="B60" s="114"/>
      <c r="C60" s="84" t="s">
        <v>50</v>
      </c>
      <c r="D60" s="44">
        <v>10992</v>
      </c>
      <c r="E60" s="53">
        <v>1</v>
      </c>
      <c r="F60" s="44">
        <v>224670.764283</v>
      </c>
      <c r="G60" s="66">
        <v>0.67867500000000003</v>
      </c>
      <c r="H60" s="43">
        <v>3597</v>
      </c>
      <c r="I60" s="44">
        <v>218687.689185</v>
      </c>
      <c r="J60" s="74">
        <v>0.53016399999999997</v>
      </c>
      <c r="K60" s="44">
        <v>7395</v>
      </c>
      <c r="L60" s="44">
        <v>227580.99026399999</v>
      </c>
      <c r="M60" s="66">
        <v>0.75091300000000005</v>
      </c>
      <c r="N60" s="43">
        <v>0</v>
      </c>
      <c r="O60" s="44">
        <v>0</v>
      </c>
      <c r="P60" s="74">
        <v>0</v>
      </c>
    </row>
    <row r="61" spans="1:16" ht="15" customHeight="1" x14ac:dyDescent="0.2">
      <c r="A61" s="111"/>
      <c r="B61" s="114"/>
      <c r="C61" s="84" t="s">
        <v>51</v>
      </c>
      <c r="D61" s="44">
        <v>9534</v>
      </c>
      <c r="E61" s="53">
        <v>1</v>
      </c>
      <c r="F61" s="44">
        <v>248819.711664</v>
      </c>
      <c r="G61" s="66">
        <v>0.92657900000000004</v>
      </c>
      <c r="H61" s="43">
        <v>3157</v>
      </c>
      <c r="I61" s="44">
        <v>230446.54798900001</v>
      </c>
      <c r="J61" s="74">
        <v>0.62147600000000003</v>
      </c>
      <c r="K61" s="44">
        <v>6377</v>
      </c>
      <c r="L61" s="44">
        <v>257915.53693</v>
      </c>
      <c r="M61" s="66">
        <v>1.077623</v>
      </c>
      <c r="N61" s="43">
        <v>0</v>
      </c>
      <c r="O61" s="44">
        <v>0</v>
      </c>
      <c r="P61" s="74">
        <v>0</v>
      </c>
    </row>
    <row r="62" spans="1:16" s="3" customFormat="1" ht="15" customHeight="1" x14ac:dyDescent="0.2">
      <c r="A62" s="111"/>
      <c r="B62" s="114"/>
      <c r="C62" s="84" t="s">
        <v>52</v>
      </c>
      <c r="D62" s="35">
        <v>8437</v>
      </c>
      <c r="E62" s="55">
        <v>1</v>
      </c>
      <c r="F62" s="35">
        <v>266320.23207299999</v>
      </c>
      <c r="G62" s="68">
        <v>1.1237410000000001</v>
      </c>
      <c r="H62" s="43">
        <v>2571</v>
      </c>
      <c r="I62" s="44">
        <v>232004.85025300001</v>
      </c>
      <c r="J62" s="74">
        <v>0.61026800000000003</v>
      </c>
      <c r="K62" s="35">
        <v>5866</v>
      </c>
      <c r="L62" s="35">
        <v>281360.26730299997</v>
      </c>
      <c r="M62" s="68">
        <v>1.3487899999999999</v>
      </c>
      <c r="N62" s="43">
        <v>0</v>
      </c>
      <c r="O62" s="44">
        <v>0</v>
      </c>
      <c r="P62" s="74">
        <v>0</v>
      </c>
    </row>
    <row r="63" spans="1:16" ht="15" customHeight="1" x14ac:dyDescent="0.2">
      <c r="A63" s="111"/>
      <c r="B63" s="114"/>
      <c r="C63" s="84" t="s">
        <v>53</v>
      </c>
      <c r="D63" s="44">
        <v>7718</v>
      </c>
      <c r="E63" s="53">
        <v>1</v>
      </c>
      <c r="F63" s="44">
        <v>272952.57229899999</v>
      </c>
      <c r="G63" s="66">
        <v>1.1116870000000001</v>
      </c>
      <c r="H63" s="43">
        <v>2218</v>
      </c>
      <c r="I63" s="44">
        <v>230189.62578900001</v>
      </c>
      <c r="J63" s="74">
        <v>0.53381400000000001</v>
      </c>
      <c r="K63" s="44">
        <v>5500</v>
      </c>
      <c r="L63" s="44">
        <v>290197.70236400003</v>
      </c>
      <c r="M63" s="66">
        <v>1.344727</v>
      </c>
      <c r="N63" s="43">
        <v>0</v>
      </c>
      <c r="O63" s="44">
        <v>0</v>
      </c>
      <c r="P63" s="74">
        <v>0</v>
      </c>
    </row>
    <row r="64" spans="1:16" ht="15" customHeight="1" x14ac:dyDescent="0.2">
      <c r="A64" s="111"/>
      <c r="B64" s="114"/>
      <c r="C64" s="84" t="s">
        <v>54</v>
      </c>
      <c r="D64" s="44">
        <v>5589</v>
      </c>
      <c r="E64" s="53">
        <v>1</v>
      </c>
      <c r="F64" s="44">
        <v>266166.82698200003</v>
      </c>
      <c r="G64" s="66">
        <v>0.94936500000000001</v>
      </c>
      <c r="H64" s="43">
        <v>1583</v>
      </c>
      <c r="I64" s="44">
        <v>219794.933039</v>
      </c>
      <c r="J64" s="74">
        <v>0.37776399999999999</v>
      </c>
      <c r="K64" s="44">
        <v>4006</v>
      </c>
      <c r="L64" s="44">
        <v>284491.01772300003</v>
      </c>
      <c r="M64" s="66">
        <v>1.1752370000000001</v>
      </c>
      <c r="N64" s="43">
        <v>0</v>
      </c>
      <c r="O64" s="44">
        <v>0</v>
      </c>
      <c r="P64" s="74">
        <v>0</v>
      </c>
    </row>
    <row r="65" spans="1:16" ht="15" customHeight="1" x14ac:dyDescent="0.2">
      <c r="A65" s="111"/>
      <c r="B65" s="114"/>
      <c r="C65" s="84" t="s">
        <v>55</v>
      </c>
      <c r="D65" s="44">
        <v>4474</v>
      </c>
      <c r="E65" s="53">
        <v>1</v>
      </c>
      <c r="F65" s="44">
        <v>265137.24184199999</v>
      </c>
      <c r="G65" s="66">
        <v>0.83795299999999995</v>
      </c>
      <c r="H65" s="43">
        <v>1118</v>
      </c>
      <c r="I65" s="44">
        <v>219770.22808599999</v>
      </c>
      <c r="J65" s="74">
        <v>0.24508099999999999</v>
      </c>
      <c r="K65" s="44">
        <v>3356</v>
      </c>
      <c r="L65" s="44">
        <v>280250.56764000002</v>
      </c>
      <c r="M65" s="66">
        <v>1.0354589999999999</v>
      </c>
      <c r="N65" s="43">
        <v>0</v>
      </c>
      <c r="O65" s="44">
        <v>0</v>
      </c>
      <c r="P65" s="74">
        <v>0</v>
      </c>
    </row>
    <row r="66" spans="1:16" s="3" customFormat="1" ht="15" customHeight="1" x14ac:dyDescent="0.2">
      <c r="A66" s="111"/>
      <c r="B66" s="114"/>
      <c r="C66" s="84" t="s">
        <v>56</v>
      </c>
      <c r="D66" s="35">
        <v>6963</v>
      </c>
      <c r="E66" s="55">
        <v>1</v>
      </c>
      <c r="F66" s="35">
        <v>258046.16918</v>
      </c>
      <c r="G66" s="68">
        <v>0.56685300000000005</v>
      </c>
      <c r="H66" s="43">
        <v>2124</v>
      </c>
      <c r="I66" s="44">
        <v>203147.47551799999</v>
      </c>
      <c r="J66" s="74">
        <v>9.1337000000000002E-2</v>
      </c>
      <c r="K66" s="35">
        <v>4839</v>
      </c>
      <c r="L66" s="35">
        <v>282143.05393699999</v>
      </c>
      <c r="M66" s="68">
        <v>0.77557299999999996</v>
      </c>
      <c r="N66" s="43">
        <v>0</v>
      </c>
      <c r="O66" s="44">
        <v>0</v>
      </c>
      <c r="P66" s="74">
        <v>0</v>
      </c>
    </row>
    <row r="67" spans="1:16" s="3" customFormat="1" ht="15" customHeight="1" x14ac:dyDescent="0.2">
      <c r="A67" s="112"/>
      <c r="B67" s="115"/>
      <c r="C67" s="85" t="s">
        <v>9</v>
      </c>
      <c r="D67" s="46">
        <v>67036</v>
      </c>
      <c r="E67" s="54">
        <v>1</v>
      </c>
      <c r="F67" s="46">
        <v>240502.53656199999</v>
      </c>
      <c r="G67" s="67">
        <v>0.76964600000000005</v>
      </c>
      <c r="H67" s="87">
        <v>20901</v>
      </c>
      <c r="I67" s="46">
        <v>215567.35955200001</v>
      </c>
      <c r="J67" s="75">
        <v>0.43490699999999999</v>
      </c>
      <c r="K67" s="46">
        <v>46135</v>
      </c>
      <c r="L67" s="46">
        <v>251799.168939</v>
      </c>
      <c r="M67" s="67">
        <v>0.921296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90" priority="30" operator="notEqual">
      <formula>H8+K8+N8</formula>
    </cfRule>
  </conditionalFormatting>
  <conditionalFormatting sqref="D20:D30">
    <cfRule type="cellIs" dxfId="489" priority="29" operator="notEqual">
      <formula>H20+K20+N20</formula>
    </cfRule>
  </conditionalFormatting>
  <conditionalFormatting sqref="D32:D42">
    <cfRule type="cellIs" dxfId="488" priority="28" operator="notEqual">
      <formula>H32+K32+N32</formula>
    </cfRule>
  </conditionalFormatting>
  <conditionalFormatting sqref="D44:D54">
    <cfRule type="cellIs" dxfId="487" priority="27" operator="notEqual">
      <formula>H44+K44+N44</formula>
    </cfRule>
  </conditionalFormatting>
  <conditionalFormatting sqref="D56:D66">
    <cfRule type="cellIs" dxfId="486" priority="26" operator="notEqual">
      <formula>H56+K56+N56</formula>
    </cfRule>
  </conditionalFormatting>
  <conditionalFormatting sqref="D19">
    <cfRule type="cellIs" dxfId="485" priority="25" operator="notEqual">
      <formula>SUM(D8:D18)</formula>
    </cfRule>
  </conditionalFormatting>
  <conditionalFormatting sqref="D31">
    <cfRule type="cellIs" dxfId="484" priority="24" operator="notEqual">
      <formula>H31+K31+N31</formula>
    </cfRule>
  </conditionalFormatting>
  <conditionalFormatting sqref="D31">
    <cfRule type="cellIs" dxfId="483" priority="23" operator="notEqual">
      <formula>SUM(D20:D30)</formula>
    </cfRule>
  </conditionalFormatting>
  <conditionalFormatting sqref="D43">
    <cfRule type="cellIs" dxfId="482" priority="22" operator="notEqual">
      <formula>H43+K43+N43</formula>
    </cfRule>
  </conditionalFormatting>
  <conditionalFormatting sqref="D43">
    <cfRule type="cellIs" dxfId="481" priority="21" operator="notEqual">
      <formula>SUM(D32:D42)</formula>
    </cfRule>
  </conditionalFormatting>
  <conditionalFormatting sqref="D55">
    <cfRule type="cellIs" dxfId="480" priority="20" operator="notEqual">
      <formula>H55+K55+N55</formula>
    </cfRule>
  </conditionalFormatting>
  <conditionalFormatting sqref="D55">
    <cfRule type="cellIs" dxfId="479" priority="19" operator="notEqual">
      <formula>SUM(D44:D54)</formula>
    </cfRule>
  </conditionalFormatting>
  <conditionalFormatting sqref="D67">
    <cfRule type="cellIs" dxfId="478" priority="18" operator="notEqual">
      <formula>H67+K67+N67</formula>
    </cfRule>
  </conditionalFormatting>
  <conditionalFormatting sqref="D67">
    <cfRule type="cellIs" dxfId="477" priority="17" operator="notEqual">
      <formula>SUM(D56:D66)</formula>
    </cfRule>
  </conditionalFormatting>
  <conditionalFormatting sqref="H19">
    <cfRule type="cellIs" dxfId="476" priority="16" operator="notEqual">
      <formula>SUM(H8:H18)</formula>
    </cfRule>
  </conditionalFormatting>
  <conditionalFormatting sqref="K19">
    <cfRule type="cellIs" dxfId="475" priority="15" operator="notEqual">
      <formula>SUM(K8:K18)</formula>
    </cfRule>
  </conditionalFormatting>
  <conditionalFormatting sqref="N19">
    <cfRule type="cellIs" dxfId="474" priority="14" operator="notEqual">
      <formula>SUM(N8:N18)</formula>
    </cfRule>
  </conditionalFormatting>
  <conditionalFormatting sqref="H31">
    <cfRule type="cellIs" dxfId="473" priority="13" operator="notEqual">
      <formula>SUM(H20:H30)</formula>
    </cfRule>
  </conditionalFormatting>
  <conditionalFormatting sqref="K31">
    <cfRule type="cellIs" dxfId="472" priority="12" operator="notEqual">
      <formula>SUM(K20:K30)</formula>
    </cfRule>
  </conditionalFormatting>
  <conditionalFormatting sqref="N31">
    <cfRule type="cellIs" dxfId="471" priority="11" operator="notEqual">
      <formula>SUM(N20:N30)</formula>
    </cfRule>
  </conditionalFormatting>
  <conditionalFormatting sqref="H43">
    <cfRule type="cellIs" dxfId="470" priority="10" operator="notEqual">
      <formula>SUM(H32:H42)</formula>
    </cfRule>
  </conditionalFormatting>
  <conditionalFormatting sqref="K43">
    <cfRule type="cellIs" dxfId="469" priority="9" operator="notEqual">
      <formula>SUM(K32:K42)</formula>
    </cfRule>
  </conditionalFormatting>
  <conditionalFormatting sqref="N43">
    <cfRule type="cellIs" dxfId="468" priority="8" operator="notEqual">
      <formula>SUM(N32:N42)</formula>
    </cfRule>
  </conditionalFormatting>
  <conditionalFormatting sqref="H55">
    <cfRule type="cellIs" dxfId="467" priority="7" operator="notEqual">
      <formula>SUM(H44:H54)</formula>
    </cfRule>
  </conditionalFormatting>
  <conditionalFormatting sqref="K55">
    <cfRule type="cellIs" dxfId="466" priority="6" operator="notEqual">
      <formula>SUM(K44:K54)</formula>
    </cfRule>
  </conditionalFormatting>
  <conditionalFormatting sqref="N55">
    <cfRule type="cellIs" dxfId="465" priority="5" operator="notEqual">
      <formula>SUM(N44:N54)</formula>
    </cfRule>
  </conditionalFormatting>
  <conditionalFormatting sqref="H67">
    <cfRule type="cellIs" dxfId="464" priority="4" operator="notEqual">
      <formula>SUM(H56:H66)</formula>
    </cfRule>
  </conditionalFormatting>
  <conditionalFormatting sqref="K67">
    <cfRule type="cellIs" dxfId="463" priority="3" operator="notEqual">
      <formula>SUM(K56:K66)</formula>
    </cfRule>
  </conditionalFormatting>
  <conditionalFormatting sqref="N67">
    <cfRule type="cellIs" dxfId="462" priority="2" operator="notEqual">
      <formula>SUM(N56:N66)</formula>
    </cfRule>
  </conditionalFormatting>
  <conditionalFormatting sqref="D32:D43">
    <cfRule type="cellIs" dxfId="4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64</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5</v>
      </c>
      <c r="E8" s="53">
        <v>0.238095</v>
      </c>
      <c r="F8" s="44">
        <v>62969.635182999999</v>
      </c>
      <c r="G8" s="66">
        <v>0.2</v>
      </c>
      <c r="H8" s="43">
        <v>3</v>
      </c>
      <c r="I8" s="44">
        <v>57258.226093999998</v>
      </c>
      <c r="J8" s="74">
        <v>0</v>
      </c>
      <c r="K8" s="44">
        <v>2</v>
      </c>
      <c r="L8" s="44">
        <v>71536.748817</v>
      </c>
      <c r="M8" s="66">
        <v>0.5</v>
      </c>
      <c r="N8" s="43">
        <v>0</v>
      </c>
      <c r="O8" s="44">
        <v>0</v>
      </c>
      <c r="P8" s="74">
        <v>0</v>
      </c>
    </row>
    <row r="9" spans="1:16" ht="15" customHeight="1" x14ac:dyDescent="0.2">
      <c r="A9" s="111"/>
      <c r="B9" s="114"/>
      <c r="C9" s="84" t="s">
        <v>47</v>
      </c>
      <c r="D9" s="44">
        <v>23</v>
      </c>
      <c r="E9" s="53">
        <v>0.247312</v>
      </c>
      <c r="F9" s="44">
        <v>166196.22319600001</v>
      </c>
      <c r="G9" s="66">
        <v>0.217391</v>
      </c>
      <c r="H9" s="43">
        <v>4</v>
      </c>
      <c r="I9" s="44">
        <v>210026.28152799999</v>
      </c>
      <c r="J9" s="74">
        <v>0.5</v>
      </c>
      <c r="K9" s="44">
        <v>19</v>
      </c>
      <c r="L9" s="44">
        <v>156968.84249400001</v>
      </c>
      <c r="M9" s="66">
        <v>0.15789500000000001</v>
      </c>
      <c r="N9" s="43">
        <v>0</v>
      </c>
      <c r="O9" s="44">
        <v>0</v>
      </c>
      <c r="P9" s="74">
        <v>0</v>
      </c>
    </row>
    <row r="10" spans="1:16" ht="15" customHeight="1" x14ac:dyDescent="0.2">
      <c r="A10" s="111"/>
      <c r="B10" s="114"/>
      <c r="C10" s="84" t="s">
        <v>48</v>
      </c>
      <c r="D10" s="44">
        <v>156</v>
      </c>
      <c r="E10" s="53">
        <v>0.21138199999999999</v>
      </c>
      <c r="F10" s="44">
        <v>154327.23678499999</v>
      </c>
      <c r="G10" s="66">
        <v>0.205128</v>
      </c>
      <c r="H10" s="43">
        <v>39</v>
      </c>
      <c r="I10" s="44">
        <v>171090.97769900001</v>
      </c>
      <c r="J10" s="74">
        <v>0.230769</v>
      </c>
      <c r="K10" s="44">
        <v>117</v>
      </c>
      <c r="L10" s="44">
        <v>148739.32314699999</v>
      </c>
      <c r="M10" s="66">
        <v>0.19658100000000001</v>
      </c>
      <c r="N10" s="43">
        <v>0</v>
      </c>
      <c r="O10" s="44">
        <v>0</v>
      </c>
      <c r="P10" s="74">
        <v>0</v>
      </c>
    </row>
    <row r="11" spans="1:16" ht="15" customHeight="1" x14ac:dyDescent="0.2">
      <c r="A11" s="111"/>
      <c r="B11" s="114"/>
      <c r="C11" s="84" t="s">
        <v>49</v>
      </c>
      <c r="D11" s="44">
        <v>312</v>
      </c>
      <c r="E11" s="53">
        <v>0.14136799999999999</v>
      </c>
      <c r="F11" s="44">
        <v>169176.93237900001</v>
      </c>
      <c r="G11" s="66">
        <v>0.24038499999999999</v>
      </c>
      <c r="H11" s="43">
        <v>89</v>
      </c>
      <c r="I11" s="44">
        <v>166194.29576899999</v>
      </c>
      <c r="J11" s="74">
        <v>0.29213499999999998</v>
      </c>
      <c r="K11" s="44">
        <v>223</v>
      </c>
      <c r="L11" s="44">
        <v>170367.31201299999</v>
      </c>
      <c r="M11" s="66">
        <v>0.21973100000000001</v>
      </c>
      <c r="N11" s="43">
        <v>0</v>
      </c>
      <c r="O11" s="44">
        <v>0</v>
      </c>
      <c r="P11" s="74">
        <v>0</v>
      </c>
    </row>
    <row r="12" spans="1:16" ht="15" customHeight="1" x14ac:dyDescent="0.2">
      <c r="A12" s="111"/>
      <c r="B12" s="114"/>
      <c r="C12" s="84" t="s">
        <v>50</v>
      </c>
      <c r="D12" s="44">
        <v>379</v>
      </c>
      <c r="E12" s="53">
        <v>0.129131</v>
      </c>
      <c r="F12" s="44">
        <v>195901.198034</v>
      </c>
      <c r="G12" s="66">
        <v>0.53561999999999999</v>
      </c>
      <c r="H12" s="43">
        <v>88</v>
      </c>
      <c r="I12" s="44">
        <v>195013.76408399999</v>
      </c>
      <c r="J12" s="74">
        <v>0.477273</v>
      </c>
      <c r="K12" s="44">
        <v>291</v>
      </c>
      <c r="L12" s="44">
        <v>196169.56294</v>
      </c>
      <c r="M12" s="66">
        <v>0.55326500000000001</v>
      </c>
      <c r="N12" s="43">
        <v>0</v>
      </c>
      <c r="O12" s="44">
        <v>0</v>
      </c>
      <c r="P12" s="74">
        <v>0</v>
      </c>
    </row>
    <row r="13" spans="1:16" ht="15" customHeight="1" x14ac:dyDescent="0.2">
      <c r="A13" s="111"/>
      <c r="B13" s="114"/>
      <c r="C13" s="84" t="s">
        <v>51</v>
      </c>
      <c r="D13" s="44">
        <v>289</v>
      </c>
      <c r="E13" s="53">
        <v>0.109677</v>
      </c>
      <c r="F13" s="44">
        <v>234956.05196700001</v>
      </c>
      <c r="G13" s="66">
        <v>0.89965399999999995</v>
      </c>
      <c r="H13" s="43">
        <v>63</v>
      </c>
      <c r="I13" s="44">
        <v>220298.800471</v>
      </c>
      <c r="J13" s="74">
        <v>0.61904800000000004</v>
      </c>
      <c r="K13" s="44">
        <v>226</v>
      </c>
      <c r="L13" s="44">
        <v>239041.92295899999</v>
      </c>
      <c r="M13" s="66">
        <v>0.97787599999999997</v>
      </c>
      <c r="N13" s="43">
        <v>0</v>
      </c>
      <c r="O13" s="44">
        <v>0</v>
      </c>
      <c r="P13" s="74">
        <v>0</v>
      </c>
    </row>
    <row r="14" spans="1:16" s="3" customFormat="1" ht="15" customHeight="1" x14ac:dyDescent="0.2">
      <c r="A14" s="111"/>
      <c r="B14" s="114"/>
      <c r="C14" s="84" t="s">
        <v>52</v>
      </c>
      <c r="D14" s="35">
        <v>183</v>
      </c>
      <c r="E14" s="55">
        <v>7.7149999999999996E-2</v>
      </c>
      <c r="F14" s="35">
        <v>226331.40098000001</v>
      </c>
      <c r="G14" s="68">
        <v>0.85792299999999999</v>
      </c>
      <c r="H14" s="43">
        <v>45</v>
      </c>
      <c r="I14" s="44">
        <v>188943.065821</v>
      </c>
      <c r="J14" s="74">
        <v>0.35555599999999998</v>
      </c>
      <c r="K14" s="35">
        <v>138</v>
      </c>
      <c r="L14" s="35">
        <v>238523.24940100001</v>
      </c>
      <c r="M14" s="68">
        <v>1.021739</v>
      </c>
      <c r="N14" s="43">
        <v>0</v>
      </c>
      <c r="O14" s="44">
        <v>0</v>
      </c>
      <c r="P14" s="74">
        <v>0</v>
      </c>
    </row>
    <row r="15" spans="1:16" ht="15" customHeight="1" x14ac:dyDescent="0.2">
      <c r="A15" s="111"/>
      <c r="B15" s="114"/>
      <c r="C15" s="84" t="s">
        <v>53</v>
      </c>
      <c r="D15" s="44">
        <v>171</v>
      </c>
      <c r="E15" s="53">
        <v>8.7245000000000003E-2</v>
      </c>
      <c r="F15" s="44">
        <v>247498.75554899999</v>
      </c>
      <c r="G15" s="66">
        <v>1.0233920000000001</v>
      </c>
      <c r="H15" s="43">
        <v>37</v>
      </c>
      <c r="I15" s="44">
        <v>224839.84304800001</v>
      </c>
      <c r="J15" s="74">
        <v>0.67567600000000005</v>
      </c>
      <c r="K15" s="44">
        <v>134</v>
      </c>
      <c r="L15" s="44">
        <v>253755.32094100001</v>
      </c>
      <c r="M15" s="66">
        <v>1.1194029999999999</v>
      </c>
      <c r="N15" s="43">
        <v>0</v>
      </c>
      <c r="O15" s="44">
        <v>0</v>
      </c>
      <c r="P15" s="74">
        <v>0</v>
      </c>
    </row>
    <row r="16" spans="1:16" ht="15" customHeight="1" x14ac:dyDescent="0.2">
      <c r="A16" s="111"/>
      <c r="B16" s="114"/>
      <c r="C16" s="84" t="s">
        <v>54</v>
      </c>
      <c r="D16" s="44">
        <v>128</v>
      </c>
      <c r="E16" s="53">
        <v>8.1893999999999995E-2</v>
      </c>
      <c r="F16" s="44">
        <v>242053.29359399999</v>
      </c>
      <c r="G16" s="66">
        <v>0.83593799999999996</v>
      </c>
      <c r="H16" s="43">
        <v>30</v>
      </c>
      <c r="I16" s="44">
        <v>240666.959932</v>
      </c>
      <c r="J16" s="74">
        <v>0.66666700000000001</v>
      </c>
      <c r="K16" s="44">
        <v>98</v>
      </c>
      <c r="L16" s="44">
        <v>242477.681449</v>
      </c>
      <c r="M16" s="66">
        <v>0.88775499999999996</v>
      </c>
      <c r="N16" s="43">
        <v>0</v>
      </c>
      <c r="O16" s="44">
        <v>0</v>
      </c>
      <c r="P16" s="74">
        <v>0</v>
      </c>
    </row>
    <row r="17" spans="1:16" ht="15" customHeight="1" x14ac:dyDescent="0.2">
      <c r="A17" s="111"/>
      <c r="B17" s="114"/>
      <c r="C17" s="84" t="s">
        <v>55</v>
      </c>
      <c r="D17" s="44">
        <v>127</v>
      </c>
      <c r="E17" s="53">
        <v>0.108733</v>
      </c>
      <c r="F17" s="44">
        <v>248496.62486400001</v>
      </c>
      <c r="G17" s="66">
        <v>0.71653500000000003</v>
      </c>
      <c r="H17" s="43">
        <v>34</v>
      </c>
      <c r="I17" s="44">
        <v>224035.757622</v>
      </c>
      <c r="J17" s="74">
        <v>0.352941</v>
      </c>
      <c r="K17" s="44">
        <v>93</v>
      </c>
      <c r="L17" s="44">
        <v>257439.30751099999</v>
      </c>
      <c r="M17" s="66">
        <v>0.84946200000000005</v>
      </c>
      <c r="N17" s="43">
        <v>0</v>
      </c>
      <c r="O17" s="44">
        <v>0</v>
      </c>
      <c r="P17" s="74">
        <v>0</v>
      </c>
    </row>
    <row r="18" spans="1:16" s="3" customFormat="1" ht="15" customHeight="1" x14ac:dyDescent="0.2">
      <c r="A18" s="111"/>
      <c r="B18" s="114"/>
      <c r="C18" s="84" t="s">
        <v>56</v>
      </c>
      <c r="D18" s="35">
        <v>114</v>
      </c>
      <c r="E18" s="55">
        <v>8.2072999999999993E-2</v>
      </c>
      <c r="F18" s="35">
        <v>238896.62866399999</v>
      </c>
      <c r="G18" s="68">
        <v>0.614035</v>
      </c>
      <c r="H18" s="43">
        <v>29</v>
      </c>
      <c r="I18" s="44">
        <v>175426.76132399999</v>
      </c>
      <c r="J18" s="74">
        <v>0.137931</v>
      </c>
      <c r="K18" s="35">
        <v>85</v>
      </c>
      <c r="L18" s="35">
        <v>260551.053992</v>
      </c>
      <c r="M18" s="68">
        <v>0.77647100000000002</v>
      </c>
      <c r="N18" s="43">
        <v>0</v>
      </c>
      <c r="O18" s="44">
        <v>0</v>
      </c>
      <c r="P18" s="74">
        <v>0</v>
      </c>
    </row>
    <row r="19" spans="1:16" s="3" customFormat="1" ht="15" customHeight="1" x14ac:dyDescent="0.2">
      <c r="A19" s="112"/>
      <c r="B19" s="115"/>
      <c r="C19" s="85" t="s">
        <v>9</v>
      </c>
      <c r="D19" s="46">
        <v>1887</v>
      </c>
      <c r="E19" s="54">
        <v>0.110474</v>
      </c>
      <c r="F19" s="46">
        <v>210207.47663300001</v>
      </c>
      <c r="G19" s="67">
        <v>0.62321099999999996</v>
      </c>
      <c r="H19" s="87">
        <v>461</v>
      </c>
      <c r="I19" s="46">
        <v>195795.81066700001</v>
      </c>
      <c r="J19" s="75">
        <v>0.42299300000000001</v>
      </c>
      <c r="K19" s="46">
        <v>1426</v>
      </c>
      <c r="L19" s="46">
        <v>214866.50749600001</v>
      </c>
      <c r="M19" s="67">
        <v>0.68793800000000005</v>
      </c>
      <c r="N19" s="87">
        <v>0</v>
      </c>
      <c r="O19" s="46">
        <v>0</v>
      </c>
      <c r="P19" s="75">
        <v>0</v>
      </c>
    </row>
    <row r="20" spans="1:16" ht="15" customHeight="1" x14ac:dyDescent="0.2">
      <c r="A20" s="110">
        <v>2</v>
      </c>
      <c r="B20" s="113" t="s">
        <v>57</v>
      </c>
      <c r="C20" s="84" t="s">
        <v>46</v>
      </c>
      <c r="D20" s="44">
        <v>6</v>
      </c>
      <c r="E20" s="53">
        <v>0.28571400000000002</v>
      </c>
      <c r="F20" s="44">
        <v>75130.833333000002</v>
      </c>
      <c r="G20" s="66">
        <v>0</v>
      </c>
      <c r="H20" s="43">
        <v>1</v>
      </c>
      <c r="I20" s="44">
        <v>79921</v>
      </c>
      <c r="J20" s="74">
        <v>0</v>
      </c>
      <c r="K20" s="44">
        <v>5</v>
      </c>
      <c r="L20" s="44">
        <v>74172.800000000003</v>
      </c>
      <c r="M20" s="66">
        <v>0</v>
      </c>
      <c r="N20" s="43">
        <v>0</v>
      </c>
      <c r="O20" s="44">
        <v>0</v>
      </c>
      <c r="P20" s="74">
        <v>0</v>
      </c>
    </row>
    <row r="21" spans="1:16" ht="15" customHeight="1" x14ac:dyDescent="0.2">
      <c r="A21" s="111"/>
      <c r="B21" s="114"/>
      <c r="C21" s="84" t="s">
        <v>47</v>
      </c>
      <c r="D21" s="44">
        <v>40</v>
      </c>
      <c r="E21" s="53">
        <v>0.43010799999999999</v>
      </c>
      <c r="F21" s="44">
        <v>116391.45</v>
      </c>
      <c r="G21" s="66">
        <v>2.5000000000000001E-2</v>
      </c>
      <c r="H21" s="43">
        <v>8</v>
      </c>
      <c r="I21" s="44">
        <v>157855.625</v>
      </c>
      <c r="J21" s="74">
        <v>0</v>
      </c>
      <c r="K21" s="44">
        <v>32</v>
      </c>
      <c r="L21" s="44">
        <v>106025.40625</v>
      </c>
      <c r="M21" s="66">
        <v>3.125E-2</v>
      </c>
      <c r="N21" s="43">
        <v>0</v>
      </c>
      <c r="O21" s="44">
        <v>0</v>
      </c>
      <c r="P21" s="74">
        <v>0</v>
      </c>
    </row>
    <row r="22" spans="1:16" ht="15" customHeight="1" x14ac:dyDescent="0.2">
      <c r="A22" s="111"/>
      <c r="B22" s="114"/>
      <c r="C22" s="84" t="s">
        <v>48</v>
      </c>
      <c r="D22" s="44">
        <v>166</v>
      </c>
      <c r="E22" s="53">
        <v>0.22493199999999999</v>
      </c>
      <c r="F22" s="44">
        <v>150284.939759</v>
      </c>
      <c r="G22" s="66">
        <v>0.114458</v>
      </c>
      <c r="H22" s="43">
        <v>52</v>
      </c>
      <c r="I22" s="44">
        <v>171171.17307700001</v>
      </c>
      <c r="J22" s="74">
        <v>0.269231</v>
      </c>
      <c r="K22" s="44">
        <v>114</v>
      </c>
      <c r="L22" s="44">
        <v>140757.88596499999</v>
      </c>
      <c r="M22" s="66">
        <v>4.3860000000000003E-2</v>
      </c>
      <c r="N22" s="43">
        <v>0</v>
      </c>
      <c r="O22" s="44">
        <v>0</v>
      </c>
      <c r="P22" s="74">
        <v>0</v>
      </c>
    </row>
    <row r="23" spans="1:16" ht="15" customHeight="1" x14ac:dyDescent="0.2">
      <c r="A23" s="111"/>
      <c r="B23" s="114"/>
      <c r="C23" s="84" t="s">
        <v>49</v>
      </c>
      <c r="D23" s="44">
        <v>201</v>
      </c>
      <c r="E23" s="53">
        <v>9.1074000000000002E-2</v>
      </c>
      <c r="F23" s="44">
        <v>171053.81591999999</v>
      </c>
      <c r="G23" s="66">
        <v>0.33333299999999999</v>
      </c>
      <c r="H23" s="43">
        <v>68</v>
      </c>
      <c r="I23" s="44">
        <v>183266.13235299999</v>
      </c>
      <c r="J23" s="74">
        <v>0.485294</v>
      </c>
      <c r="K23" s="44">
        <v>133</v>
      </c>
      <c r="L23" s="44">
        <v>164809.92481200001</v>
      </c>
      <c r="M23" s="66">
        <v>0.25563900000000001</v>
      </c>
      <c r="N23" s="43">
        <v>0</v>
      </c>
      <c r="O23" s="44">
        <v>0</v>
      </c>
      <c r="P23" s="74">
        <v>0</v>
      </c>
    </row>
    <row r="24" spans="1:16" ht="15" customHeight="1" x14ac:dyDescent="0.2">
      <c r="A24" s="111"/>
      <c r="B24" s="114"/>
      <c r="C24" s="84" t="s">
        <v>50</v>
      </c>
      <c r="D24" s="44">
        <v>140</v>
      </c>
      <c r="E24" s="53">
        <v>4.7699999999999999E-2</v>
      </c>
      <c r="F24" s="44">
        <v>187453.257143</v>
      </c>
      <c r="G24" s="66">
        <v>0.43571399999999999</v>
      </c>
      <c r="H24" s="43">
        <v>42</v>
      </c>
      <c r="I24" s="44">
        <v>191262.47618999999</v>
      </c>
      <c r="J24" s="74">
        <v>0.42857099999999998</v>
      </c>
      <c r="K24" s="44">
        <v>98</v>
      </c>
      <c r="L24" s="44">
        <v>185820.73469400001</v>
      </c>
      <c r="M24" s="66">
        <v>0.438776</v>
      </c>
      <c r="N24" s="43">
        <v>0</v>
      </c>
      <c r="O24" s="44">
        <v>0</v>
      </c>
      <c r="P24" s="74">
        <v>0</v>
      </c>
    </row>
    <row r="25" spans="1:16" ht="15" customHeight="1" x14ac:dyDescent="0.2">
      <c r="A25" s="111"/>
      <c r="B25" s="114"/>
      <c r="C25" s="84" t="s">
        <v>51</v>
      </c>
      <c r="D25" s="44">
        <v>102</v>
      </c>
      <c r="E25" s="53">
        <v>3.8710000000000001E-2</v>
      </c>
      <c r="F25" s="44">
        <v>214807.28431399999</v>
      </c>
      <c r="G25" s="66">
        <v>0.81372500000000003</v>
      </c>
      <c r="H25" s="43">
        <v>26</v>
      </c>
      <c r="I25" s="44">
        <v>228820.038462</v>
      </c>
      <c r="J25" s="74">
        <v>0.961538</v>
      </c>
      <c r="K25" s="44">
        <v>76</v>
      </c>
      <c r="L25" s="44">
        <v>210013.44736799999</v>
      </c>
      <c r="M25" s="66">
        <v>0.763158</v>
      </c>
      <c r="N25" s="43">
        <v>0</v>
      </c>
      <c r="O25" s="44">
        <v>0</v>
      </c>
      <c r="P25" s="74">
        <v>0</v>
      </c>
    </row>
    <row r="26" spans="1:16" s="3" customFormat="1" ht="15" customHeight="1" x14ac:dyDescent="0.2">
      <c r="A26" s="111"/>
      <c r="B26" s="114"/>
      <c r="C26" s="84" t="s">
        <v>52</v>
      </c>
      <c r="D26" s="35">
        <v>71</v>
      </c>
      <c r="E26" s="55">
        <v>2.9933000000000001E-2</v>
      </c>
      <c r="F26" s="35">
        <v>217150.22535200001</v>
      </c>
      <c r="G26" s="68">
        <v>0.70422499999999999</v>
      </c>
      <c r="H26" s="43">
        <v>22</v>
      </c>
      <c r="I26" s="44">
        <v>193858.227273</v>
      </c>
      <c r="J26" s="74">
        <v>0.54545500000000002</v>
      </c>
      <c r="K26" s="35">
        <v>49</v>
      </c>
      <c r="L26" s="35">
        <v>227607.857143</v>
      </c>
      <c r="M26" s="68">
        <v>0.77551000000000003</v>
      </c>
      <c r="N26" s="43">
        <v>0</v>
      </c>
      <c r="O26" s="44">
        <v>0</v>
      </c>
      <c r="P26" s="74">
        <v>0</v>
      </c>
    </row>
    <row r="27" spans="1:16" ht="15" customHeight="1" x14ac:dyDescent="0.2">
      <c r="A27" s="111"/>
      <c r="B27" s="114"/>
      <c r="C27" s="84" t="s">
        <v>53</v>
      </c>
      <c r="D27" s="44">
        <v>51</v>
      </c>
      <c r="E27" s="53">
        <v>2.6020000000000001E-2</v>
      </c>
      <c r="F27" s="44">
        <v>192084.35294099999</v>
      </c>
      <c r="G27" s="66">
        <v>0.56862699999999999</v>
      </c>
      <c r="H27" s="43">
        <v>15</v>
      </c>
      <c r="I27" s="44">
        <v>190756.86666699999</v>
      </c>
      <c r="J27" s="74">
        <v>0.4</v>
      </c>
      <c r="K27" s="44">
        <v>36</v>
      </c>
      <c r="L27" s="44">
        <v>192637.47222200001</v>
      </c>
      <c r="M27" s="66">
        <v>0.63888900000000004</v>
      </c>
      <c r="N27" s="43">
        <v>0</v>
      </c>
      <c r="O27" s="44">
        <v>0</v>
      </c>
      <c r="P27" s="74">
        <v>0</v>
      </c>
    </row>
    <row r="28" spans="1:16" ht="15" customHeight="1" x14ac:dyDescent="0.2">
      <c r="A28" s="111"/>
      <c r="B28" s="114"/>
      <c r="C28" s="84" t="s">
        <v>54</v>
      </c>
      <c r="D28" s="44">
        <v>13</v>
      </c>
      <c r="E28" s="53">
        <v>8.3169999999999997E-3</v>
      </c>
      <c r="F28" s="44">
        <v>204106.461538</v>
      </c>
      <c r="G28" s="66">
        <v>0.230769</v>
      </c>
      <c r="H28" s="43">
        <v>1</v>
      </c>
      <c r="I28" s="44">
        <v>237425</v>
      </c>
      <c r="J28" s="74">
        <v>0</v>
      </c>
      <c r="K28" s="44">
        <v>12</v>
      </c>
      <c r="L28" s="44">
        <v>201329.91666700001</v>
      </c>
      <c r="M28" s="66">
        <v>0.25</v>
      </c>
      <c r="N28" s="43">
        <v>0</v>
      </c>
      <c r="O28" s="44">
        <v>0</v>
      </c>
      <c r="P28" s="74">
        <v>0</v>
      </c>
    </row>
    <row r="29" spans="1:16" ht="15" customHeight="1" x14ac:dyDescent="0.2">
      <c r="A29" s="111"/>
      <c r="B29" s="114"/>
      <c r="C29" s="84" t="s">
        <v>55</v>
      </c>
      <c r="D29" s="44">
        <v>7</v>
      </c>
      <c r="E29" s="53">
        <v>5.9930000000000001E-3</v>
      </c>
      <c r="F29" s="44">
        <v>217192</v>
      </c>
      <c r="G29" s="66">
        <v>0.14285700000000001</v>
      </c>
      <c r="H29" s="43">
        <v>3</v>
      </c>
      <c r="I29" s="44">
        <v>208014</v>
      </c>
      <c r="J29" s="74">
        <v>0.33333299999999999</v>
      </c>
      <c r="K29" s="44">
        <v>4</v>
      </c>
      <c r="L29" s="44">
        <v>224075.5</v>
      </c>
      <c r="M29" s="66">
        <v>0</v>
      </c>
      <c r="N29" s="43">
        <v>0</v>
      </c>
      <c r="O29" s="44">
        <v>0</v>
      </c>
      <c r="P29" s="74">
        <v>0</v>
      </c>
    </row>
    <row r="30" spans="1:16" s="3" customFormat="1" ht="15" customHeight="1" x14ac:dyDescent="0.2">
      <c r="A30" s="111"/>
      <c r="B30" s="114"/>
      <c r="C30" s="84" t="s">
        <v>56</v>
      </c>
      <c r="D30" s="35">
        <v>7</v>
      </c>
      <c r="E30" s="55">
        <v>5.0400000000000002E-3</v>
      </c>
      <c r="F30" s="35">
        <v>126128</v>
      </c>
      <c r="G30" s="68">
        <v>0</v>
      </c>
      <c r="H30" s="43">
        <v>5</v>
      </c>
      <c r="I30" s="44">
        <v>53842.6</v>
      </c>
      <c r="J30" s="74">
        <v>0</v>
      </c>
      <c r="K30" s="35">
        <v>2</v>
      </c>
      <c r="L30" s="35">
        <v>306841.5</v>
      </c>
      <c r="M30" s="68">
        <v>0</v>
      </c>
      <c r="N30" s="43">
        <v>0</v>
      </c>
      <c r="O30" s="44">
        <v>0</v>
      </c>
      <c r="P30" s="74">
        <v>0</v>
      </c>
    </row>
    <row r="31" spans="1:16" s="3" customFormat="1" ht="15" customHeight="1" x14ac:dyDescent="0.2">
      <c r="A31" s="112"/>
      <c r="B31" s="115"/>
      <c r="C31" s="85" t="s">
        <v>9</v>
      </c>
      <c r="D31" s="46">
        <v>804</v>
      </c>
      <c r="E31" s="54">
        <v>4.7070000000000001E-2</v>
      </c>
      <c r="F31" s="46">
        <v>177686.506219</v>
      </c>
      <c r="G31" s="67">
        <v>0.39054699999999998</v>
      </c>
      <c r="H31" s="87">
        <v>243</v>
      </c>
      <c r="I31" s="46">
        <v>184958.94238699999</v>
      </c>
      <c r="J31" s="75">
        <v>0.44856000000000001</v>
      </c>
      <c r="K31" s="46">
        <v>561</v>
      </c>
      <c r="L31" s="46">
        <v>174536.413547</v>
      </c>
      <c r="M31" s="67">
        <v>0.36541899999999999</v>
      </c>
      <c r="N31" s="87">
        <v>0</v>
      </c>
      <c r="O31" s="46">
        <v>0</v>
      </c>
      <c r="P31" s="75">
        <v>0</v>
      </c>
    </row>
    <row r="32" spans="1:16" ht="15" customHeight="1" x14ac:dyDescent="0.2">
      <c r="A32" s="110">
        <v>3</v>
      </c>
      <c r="B32" s="113" t="s">
        <v>58</v>
      </c>
      <c r="C32" s="84" t="s">
        <v>46</v>
      </c>
      <c r="D32" s="44">
        <v>1</v>
      </c>
      <c r="E32" s="44">
        <v>0</v>
      </c>
      <c r="F32" s="44">
        <v>12161.198151000001</v>
      </c>
      <c r="G32" s="66">
        <v>-0.2</v>
      </c>
      <c r="H32" s="43">
        <v>-2</v>
      </c>
      <c r="I32" s="44">
        <v>22662.773905999999</v>
      </c>
      <c r="J32" s="74">
        <v>0</v>
      </c>
      <c r="K32" s="44">
        <v>3</v>
      </c>
      <c r="L32" s="44">
        <v>2636.051183</v>
      </c>
      <c r="M32" s="66">
        <v>-0.5</v>
      </c>
      <c r="N32" s="43">
        <v>0</v>
      </c>
      <c r="O32" s="44">
        <v>0</v>
      </c>
      <c r="P32" s="74">
        <v>0</v>
      </c>
    </row>
    <row r="33" spans="1:16" ht="15" customHeight="1" x14ac:dyDescent="0.2">
      <c r="A33" s="111"/>
      <c r="B33" s="114"/>
      <c r="C33" s="84" t="s">
        <v>47</v>
      </c>
      <c r="D33" s="44">
        <v>17</v>
      </c>
      <c r="E33" s="44">
        <v>0</v>
      </c>
      <c r="F33" s="44">
        <v>-49804.773196000002</v>
      </c>
      <c r="G33" s="66">
        <v>-0.19239100000000001</v>
      </c>
      <c r="H33" s="43">
        <v>4</v>
      </c>
      <c r="I33" s="44">
        <v>-52170.656528</v>
      </c>
      <c r="J33" s="74">
        <v>-0.5</v>
      </c>
      <c r="K33" s="44">
        <v>13</v>
      </c>
      <c r="L33" s="44">
        <v>-50943.436243999997</v>
      </c>
      <c r="M33" s="66">
        <v>-0.12664500000000001</v>
      </c>
      <c r="N33" s="43">
        <v>0</v>
      </c>
      <c r="O33" s="44">
        <v>0</v>
      </c>
      <c r="P33" s="74">
        <v>0</v>
      </c>
    </row>
    <row r="34" spans="1:16" ht="15" customHeight="1" x14ac:dyDescent="0.2">
      <c r="A34" s="111"/>
      <c r="B34" s="114"/>
      <c r="C34" s="84" t="s">
        <v>48</v>
      </c>
      <c r="D34" s="44">
        <v>10</v>
      </c>
      <c r="E34" s="44">
        <v>0</v>
      </c>
      <c r="F34" s="44">
        <v>-4042.2970260000002</v>
      </c>
      <c r="G34" s="66">
        <v>-9.0670000000000001E-2</v>
      </c>
      <c r="H34" s="43">
        <v>13</v>
      </c>
      <c r="I34" s="44">
        <v>80.195376999999993</v>
      </c>
      <c r="J34" s="74">
        <v>3.8462000000000003E-2</v>
      </c>
      <c r="K34" s="44">
        <v>-3</v>
      </c>
      <c r="L34" s="44">
        <v>-7981.4371819999997</v>
      </c>
      <c r="M34" s="66">
        <v>-0.152722</v>
      </c>
      <c r="N34" s="43">
        <v>0</v>
      </c>
      <c r="O34" s="44">
        <v>0</v>
      </c>
      <c r="P34" s="74">
        <v>0</v>
      </c>
    </row>
    <row r="35" spans="1:16" ht="15" customHeight="1" x14ac:dyDescent="0.2">
      <c r="A35" s="111"/>
      <c r="B35" s="114"/>
      <c r="C35" s="84" t="s">
        <v>49</v>
      </c>
      <c r="D35" s="44">
        <v>-111</v>
      </c>
      <c r="E35" s="44">
        <v>0</v>
      </c>
      <c r="F35" s="44">
        <v>1876.8835409999999</v>
      </c>
      <c r="G35" s="66">
        <v>9.2949000000000004E-2</v>
      </c>
      <c r="H35" s="43">
        <v>-21</v>
      </c>
      <c r="I35" s="44">
        <v>17071.836584000001</v>
      </c>
      <c r="J35" s="74">
        <v>0.193159</v>
      </c>
      <c r="K35" s="44">
        <v>-90</v>
      </c>
      <c r="L35" s="44">
        <v>-5557.3872009999995</v>
      </c>
      <c r="M35" s="66">
        <v>3.5908000000000002E-2</v>
      </c>
      <c r="N35" s="43">
        <v>0</v>
      </c>
      <c r="O35" s="44">
        <v>0</v>
      </c>
      <c r="P35" s="74">
        <v>0</v>
      </c>
    </row>
    <row r="36" spans="1:16" ht="15" customHeight="1" x14ac:dyDescent="0.2">
      <c r="A36" s="111"/>
      <c r="B36" s="114"/>
      <c r="C36" s="84" t="s">
        <v>50</v>
      </c>
      <c r="D36" s="44">
        <v>-239</v>
      </c>
      <c r="E36" s="44">
        <v>0</v>
      </c>
      <c r="F36" s="44">
        <v>-8447.9408910000002</v>
      </c>
      <c r="G36" s="66">
        <v>-9.9905999999999995E-2</v>
      </c>
      <c r="H36" s="43">
        <v>-46</v>
      </c>
      <c r="I36" s="44">
        <v>-3751.2878930000002</v>
      </c>
      <c r="J36" s="74">
        <v>-4.8701000000000001E-2</v>
      </c>
      <c r="K36" s="44">
        <v>-193</v>
      </c>
      <c r="L36" s="44">
        <v>-10348.828245999999</v>
      </c>
      <c r="M36" s="66">
        <v>-0.11448899999999999</v>
      </c>
      <c r="N36" s="43">
        <v>0</v>
      </c>
      <c r="O36" s="44">
        <v>0</v>
      </c>
      <c r="P36" s="74">
        <v>0</v>
      </c>
    </row>
    <row r="37" spans="1:16" ht="15" customHeight="1" x14ac:dyDescent="0.2">
      <c r="A37" s="111"/>
      <c r="B37" s="114"/>
      <c r="C37" s="84" t="s">
        <v>51</v>
      </c>
      <c r="D37" s="44">
        <v>-187</v>
      </c>
      <c r="E37" s="44">
        <v>0</v>
      </c>
      <c r="F37" s="44">
        <v>-20148.767652999999</v>
      </c>
      <c r="G37" s="66">
        <v>-8.5928000000000004E-2</v>
      </c>
      <c r="H37" s="43">
        <v>-37</v>
      </c>
      <c r="I37" s="44">
        <v>8521.237991</v>
      </c>
      <c r="J37" s="74">
        <v>0.34249099999999999</v>
      </c>
      <c r="K37" s="44">
        <v>-150</v>
      </c>
      <c r="L37" s="44">
        <v>-29028.475589999998</v>
      </c>
      <c r="M37" s="66">
        <v>-0.21471799999999999</v>
      </c>
      <c r="N37" s="43">
        <v>0</v>
      </c>
      <c r="O37" s="44">
        <v>0</v>
      </c>
      <c r="P37" s="74">
        <v>0</v>
      </c>
    </row>
    <row r="38" spans="1:16" s="3" customFormat="1" ht="15" customHeight="1" x14ac:dyDescent="0.2">
      <c r="A38" s="111"/>
      <c r="B38" s="114"/>
      <c r="C38" s="84" t="s">
        <v>52</v>
      </c>
      <c r="D38" s="35">
        <v>-112</v>
      </c>
      <c r="E38" s="35">
        <v>0</v>
      </c>
      <c r="F38" s="35">
        <v>-9181.1756280000009</v>
      </c>
      <c r="G38" s="68">
        <v>-0.153698</v>
      </c>
      <c r="H38" s="43">
        <v>-23</v>
      </c>
      <c r="I38" s="44">
        <v>4915.1614520000003</v>
      </c>
      <c r="J38" s="74">
        <v>0.18989900000000001</v>
      </c>
      <c r="K38" s="35">
        <v>-89</v>
      </c>
      <c r="L38" s="35">
        <v>-10915.392258</v>
      </c>
      <c r="M38" s="68">
        <v>-0.246229</v>
      </c>
      <c r="N38" s="43">
        <v>0</v>
      </c>
      <c r="O38" s="44">
        <v>0</v>
      </c>
      <c r="P38" s="74">
        <v>0</v>
      </c>
    </row>
    <row r="39" spans="1:16" ht="15" customHeight="1" x14ac:dyDescent="0.2">
      <c r="A39" s="111"/>
      <c r="B39" s="114"/>
      <c r="C39" s="84" t="s">
        <v>53</v>
      </c>
      <c r="D39" s="44">
        <v>-120</v>
      </c>
      <c r="E39" s="44">
        <v>0</v>
      </c>
      <c r="F39" s="44">
        <v>-55414.402607999997</v>
      </c>
      <c r="G39" s="66">
        <v>-0.454764</v>
      </c>
      <c r="H39" s="43">
        <v>-22</v>
      </c>
      <c r="I39" s="44">
        <v>-34082.976381</v>
      </c>
      <c r="J39" s="74">
        <v>-0.27567599999999998</v>
      </c>
      <c r="K39" s="44">
        <v>-98</v>
      </c>
      <c r="L39" s="44">
        <v>-61117.848719000001</v>
      </c>
      <c r="M39" s="66">
        <v>-0.480514</v>
      </c>
      <c r="N39" s="43">
        <v>0</v>
      </c>
      <c r="O39" s="44">
        <v>0</v>
      </c>
      <c r="P39" s="74">
        <v>0</v>
      </c>
    </row>
    <row r="40" spans="1:16" ht="15" customHeight="1" x14ac:dyDescent="0.2">
      <c r="A40" s="111"/>
      <c r="B40" s="114"/>
      <c r="C40" s="84" t="s">
        <v>54</v>
      </c>
      <c r="D40" s="44">
        <v>-115</v>
      </c>
      <c r="E40" s="44">
        <v>0</v>
      </c>
      <c r="F40" s="44">
        <v>-37946.832054999999</v>
      </c>
      <c r="G40" s="66">
        <v>-0.60516800000000004</v>
      </c>
      <c r="H40" s="43">
        <v>-29</v>
      </c>
      <c r="I40" s="44">
        <v>-3241.9599320000002</v>
      </c>
      <c r="J40" s="74">
        <v>-0.66666700000000001</v>
      </c>
      <c r="K40" s="44">
        <v>-86</v>
      </c>
      <c r="L40" s="44">
        <v>-41147.764782999999</v>
      </c>
      <c r="M40" s="66">
        <v>-0.63775499999999996</v>
      </c>
      <c r="N40" s="43">
        <v>0</v>
      </c>
      <c r="O40" s="44">
        <v>0</v>
      </c>
      <c r="P40" s="74">
        <v>0</v>
      </c>
    </row>
    <row r="41" spans="1:16" ht="15" customHeight="1" x14ac:dyDescent="0.2">
      <c r="A41" s="111"/>
      <c r="B41" s="114"/>
      <c r="C41" s="84" t="s">
        <v>55</v>
      </c>
      <c r="D41" s="44">
        <v>-120</v>
      </c>
      <c r="E41" s="44">
        <v>0</v>
      </c>
      <c r="F41" s="44">
        <v>-31304.624864000001</v>
      </c>
      <c r="G41" s="66">
        <v>-0.57367800000000002</v>
      </c>
      <c r="H41" s="43">
        <v>-31</v>
      </c>
      <c r="I41" s="44">
        <v>-16021.757621999999</v>
      </c>
      <c r="J41" s="74">
        <v>-1.9608E-2</v>
      </c>
      <c r="K41" s="44">
        <v>-89</v>
      </c>
      <c r="L41" s="44">
        <v>-33363.807510999999</v>
      </c>
      <c r="M41" s="66">
        <v>-0.84946200000000005</v>
      </c>
      <c r="N41" s="43">
        <v>0</v>
      </c>
      <c r="O41" s="44">
        <v>0</v>
      </c>
      <c r="P41" s="74">
        <v>0</v>
      </c>
    </row>
    <row r="42" spans="1:16" s="3" customFormat="1" ht="15" customHeight="1" x14ac:dyDescent="0.2">
      <c r="A42" s="111"/>
      <c r="B42" s="114"/>
      <c r="C42" s="84" t="s">
        <v>56</v>
      </c>
      <c r="D42" s="35">
        <v>-107</v>
      </c>
      <c r="E42" s="35">
        <v>0</v>
      </c>
      <c r="F42" s="35">
        <v>-112768.628664</v>
      </c>
      <c r="G42" s="68">
        <v>-0.614035</v>
      </c>
      <c r="H42" s="43">
        <v>-24</v>
      </c>
      <c r="I42" s="44">
        <v>-121584.161324</v>
      </c>
      <c r="J42" s="74">
        <v>-0.137931</v>
      </c>
      <c r="K42" s="35">
        <v>-83</v>
      </c>
      <c r="L42" s="35">
        <v>46290.446007999999</v>
      </c>
      <c r="M42" s="68">
        <v>-0.77647100000000002</v>
      </c>
      <c r="N42" s="43">
        <v>0</v>
      </c>
      <c r="O42" s="44">
        <v>0</v>
      </c>
      <c r="P42" s="74">
        <v>0</v>
      </c>
    </row>
    <row r="43" spans="1:16" s="3" customFormat="1" ht="15" customHeight="1" x14ac:dyDescent="0.2">
      <c r="A43" s="112"/>
      <c r="B43" s="115"/>
      <c r="C43" s="85" t="s">
        <v>9</v>
      </c>
      <c r="D43" s="46">
        <v>-1083</v>
      </c>
      <c r="E43" s="46">
        <v>0</v>
      </c>
      <c r="F43" s="46">
        <v>-32520.970413999999</v>
      </c>
      <c r="G43" s="67">
        <v>-0.23266400000000001</v>
      </c>
      <c r="H43" s="87">
        <v>-218</v>
      </c>
      <c r="I43" s="46">
        <v>-10836.868280000001</v>
      </c>
      <c r="J43" s="75">
        <v>2.5565999999999998E-2</v>
      </c>
      <c r="K43" s="46">
        <v>-865</v>
      </c>
      <c r="L43" s="46">
        <v>-40330.093949000002</v>
      </c>
      <c r="M43" s="67">
        <v>-0.322519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8</v>
      </c>
      <c r="E45" s="53">
        <v>8.6022000000000001E-2</v>
      </c>
      <c r="F45" s="44">
        <v>191007.625</v>
      </c>
      <c r="G45" s="66">
        <v>0.25</v>
      </c>
      <c r="H45" s="43">
        <v>0</v>
      </c>
      <c r="I45" s="44">
        <v>0</v>
      </c>
      <c r="J45" s="74">
        <v>0</v>
      </c>
      <c r="K45" s="44">
        <v>8</v>
      </c>
      <c r="L45" s="44">
        <v>191007.625</v>
      </c>
      <c r="M45" s="66">
        <v>0.25</v>
      </c>
      <c r="N45" s="43">
        <v>0</v>
      </c>
      <c r="O45" s="44">
        <v>0</v>
      </c>
      <c r="P45" s="74">
        <v>0</v>
      </c>
    </row>
    <row r="46" spans="1:16" ht="15" customHeight="1" x14ac:dyDescent="0.2">
      <c r="A46" s="111"/>
      <c r="B46" s="114"/>
      <c r="C46" s="84" t="s">
        <v>48</v>
      </c>
      <c r="D46" s="44">
        <v>66</v>
      </c>
      <c r="E46" s="53">
        <v>8.9430999999999997E-2</v>
      </c>
      <c r="F46" s="44">
        <v>176438.42424200001</v>
      </c>
      <c r="G46" s="66">
        <v>0.242424</v>
      </c>
      <c r="H46" s="43">
        <v>10</v>
      </c>
      <c r="I46" s="44">
        <v>184449.5</v>
      </c>
      <c r="J46" s="74">
        <v>0.1</v>
      </c>
      <c r="K46" s="44">
        <v>56</v>
      </c>
      <c r="L46" s="44">
        <v>175007.875</v>
      </c>
      <c r="M46" s="66">
        <v>0.26785700000000001</v>
      </c>
      <c r="N46" s="43">
        <v>0</v>
      </c>
      <c r="O46" s="44">
        <v>0</v>
      </c>
      <c r="P46" s="74">
        <v>0</v>
      </c>
    </row>
    <row r="47" spans="1:16" ht="15" customHeight="1" x14ac:dyDescent="0.2">
      <c r="A47" s="111"/>
      <c r="B47" s="114"/>
      <c r="C47" s="84" t="s">
        <v>49</v>
      </c>
      <c r="D47" s="44">
        <v>223</v>
      </c>
      <c r="E47" s="53">
        <v>0.10104200000000001</v>
      </c>
      <c r="F47" s="44">
        <v>187681.75784800001</v>
      </c>
      <c r="G47" s="66">
        <v>0.331839</v>
      </c>
      <c r="H47" s="43">
        <v>51</v>
      </c>
      <c r="I47" s="44">
        <v>204192.39215699999</v>
      </c>
      <c r="J47" s="74">
        <v>0.352941</v>
      </c>
      <c r="K47" s="44">
        <v>172</v>
      </c>
      <c r="L47" s="44">
        <v>182786.16279100001</v>
      </c>
      <c r="M47" s="66">
        <v>0.32558100000000001</v>
      </c>
      <c r="N47" s="43">
        <v>0</v>
      </c>
      <c r="O47" s="44">
        <v>0</v>
      </c>
      <c r="P47" s="74">
        <v>0</v>
      </c>
    </row>
    <row r="48" spans="1:16" ht="15" customHeight="1" x14ac:dyDescent="0.2">
      <c r="A48" s="111"/>
      <c r="B48" s="114"/>
      <c r="C48" s="84" t="s">
        <v>50</v>
      </c>
      <c r="D48" s="44">
        <v>272</v>
      </c>
      <c r="E48" s="53">
        <v>9.2674999999999993E-2</v>
      </c>
      <c r="F48" s="44">
        <v>214781.13970599999</v>
      </c>
      <c r="G48" s="66">
        <v>0.52205900000000005</v>
      </c>
      <c r="H48" s="43">
        <v>56</v>
      </c>
      <c r="I48" s="44">
        <v>223667.678571</v>
      </c>
      <c r="J48" s="74">
        <v>0.53571400000000002</v>
      </c>
      <c r="K48" s="44">
        <v>216</v>
      </c>
      <c r="L48" s="44">
        <v>212477.22222200001</v>
      </c>
      <c r="M48" s="66">
        <v>0.51851899999999995</v>
      </c>
      <c r="N48" s="43">
        <v>0</v>
      </c>
      <c r="O48" s="44">
        <v>0</v>
      </c>
      <c r="P48" s="74">
        <v>0</v>
      </c>
    </row>
    <row r="49" spans="1:16" ht="15" customHeight="1" x14ac:dyDescent="0.2">
      <c r="A49" s="111"/>
      <c r="B49" s="114"/>
      <c r="C49" s="84" t="s">
        <v>51</v>
      </c>
      <c r="D49" s="44">
        <v>215</v>
      </c>
      <c r="E49" s="53">
        <v>8.1594E-2</v>
      </c>
      <c r="F49" s="44">
        <v>234304.88372099999</v>
      </c>
      <c r="G49" s="66">
        <v>0.68837199999999998</v>
      </c>
      <c r="H49" s="43">
        <v>42</v>
      </c>
      <c r="I49" s="44">
        <v>245795.5</v>
      </c>
      <c r="J49" s="74">
        <v>0.57142899999999996</v>
      </c>
      <c r="K49" s="44">
        <v>173</v>
      </c>
      <c r="L49" s="44">
        <v>231515.25433500001</v>
      </c>
      <c r="M49" s="66">
        <v>0.71676300000000004</v>
      </c>
      <c r="N49" s="43">
        <v>0</v>
      </c>
      <c r="O49" s="44">
        <v>0</v>
      </c>
      <c r="P49" s="74">
        <v>0</v>
      </c>
    </row>
    <row r="50" spans="1:16" s="3" customFormat="1" ht="15" customHeight="1" x14ac:dyDescent="0.2">
      <c r="A50" s="111"/>
      <c r="B50" s="114"/>
      <c r="C50" s="84" t="s">
        <v>52</v>
      </c>
      <c r="D50" s="35">
        <v>167</v>
      </c>
      <c r="E50" s="55">
        <v>7.0404999999999995E-2</v>
      </c>
      <c r="F50" s="35">
        <v>243641.083832</v>
      </c>
      <c r="G50" s="68">
        <v>0.874251</v>
      </c>
      <c r="H50" s="43">
        <v>36</v>
      </c>
      <c r="I50" s="44">
        <v>246555.47222200001</v>
      </c>
      <c r="J50" s="74">
        <v>0.97222200000000003</v>
      </c>
      <c r="K50" s="35">
        <v>131</v>
      </c>
      <c r="L50" s="35">
        <v>242840.18320599999</v>
      </c>
      <c r="M50" s="68">
        <v>0.84732799999999997</v>
      </c>
      <c r="N50" s="43">
        <v>0</v>
      </c>
      <c r="O50" s="44">
        <v>0</v>
      </c>
      <c r="P50" s="74">
        <v>0</v>
      </c>
    </row>
    <row r="51" spans="1:16" ht="15" customHeight="1" x14ac:dyDescent="0.2">
      <c r="A51" s="111"/>
      <c r="B51" s="114"/>
      <c r="C51" s="84" t="s">
        <v>53</v>
      </c>
      <c r="D51" s="44">
        <v>99</v>
      </c>
      <c r="E51" s="53">
        <v>5.0509999999999999E-2</v>
      </c>
      <c r="F51" s="44">
        <v>225046.21212099999</v>
      </c>
      <c r="G51" s="66">
        <v>0.70707100000000001</v>
      </c>
      <c r="H51" s="43">
        <v>24</v>
      </c>
      <c r="I51" s="44">
        <v>209007.41666700001</v>
      </c>
      <c r="J51" s="74">
        <v>0.5</v>
      </c>
      <c r="K51" s="44">
        <v>75</v>
      </c>
      <c r="L51" s="44">
        <v>230178.626667</v>
      </c>
      <c r="M51" s="66">
        <v>0.77333300000000005</v>
      </c>
      <c r="N51" s="43">
        <v>0</v>
      </c>
      <c r="O51" s="44">
        <v>0</v>
      </c>
      <c r="P51" s="74">
        <v>0</v>
      </c>
    </row>
    <row r="52" spans="1:16" ht="15" customHeight="1" x14ac:dyDescent="0.2">
      <c r="A52" s="111"/>
      <c r="B52" s="114"/>
      <c r="C52" s="84" t="s">
        <v>54</v>
      </c>
      <c r="D52" s="44">
        <v>52</v>
      </c>
      <c r="E52" s="53">
        <v>3.3269E-2</v>
      </c>
      <c r="F52" s="44">
        <v>252011.211538</v>
      </c>
      <c r="G52" s="66">
        <v>0.63461500000000004</v>
      </c>
      <c r="H52" s="43">
        <v>7</v>
      </c>
      <c r="I52" s="44">
        <v>240325</v>
      </c>
      <c r="J52" s="74">
        <v>0.42857099999999998</v>
      </c>
      <c r="K52" s="44">
        <v>45</v>
      </c>
      <c r="L52" s="44">
        <v>253829.06666700001</v>
      </c>
      <c r="M52" s="66">
        <v>0.66666700000000001</v>
      </c>
      <c r="N52" s="43">
        <v>0</v>
      </c>
      <c r="O52" s="44">
        <v>0</v>
      </c>
      <c r="P52" s="74">
        <v>0</v>
      </c>
    </row>
    <row r="53" spans="1:16" ht="15" customHeight="1" x14ac:dyDescent="0.2">
      <c r="A53" s="111"/>
      <c r="B53" s="114"/>
      <c r="C53" s="84" t="s">
        <v>55</v>
      </c>
      <c r="D53" s="44">
        <v>19</v>
      </c>
      <c r="E53" s="53">
        <v>1.6267E-2</v>
      </c>
      <c r="F53" s="44">
        <v>312285.05263200001</v>
      </c>
      <c r="G53" s="66">
        <v>1.1052630000000001</v>
      </c>
      <c r="H53" s="43">
        <v>3</v>
      </c>
      <c r="I53" s="44">
        <v>197834.33333299999</v>
      </c>
      <c r="J53" s="74">
        <v>0.33333299999999999</v>
      </c>
      <c r="K53" s="44">
        <v>16</v>
      </c>
      <c r="L53" s="44">
        <v>333744.5625</v>
      </c>
      <c r="M53" s="66">
        <v>1.25</v>
      </c>
      <c r="N53" s="43">
        <v>0</v>
      </c>
      <c r="O53" s="44">
        <v>0</v>
      </c>
      <c r="P53" s="74">
        <v>0</v>
      </c>
    </row>
    <row r="54" spans="1:16" s="3" customFormat="1" ht="15" customHeight="1" x14ac:dyDescent="0.2">
      <c r="A54" s="111"/>
      <c r="B54" s="114"/>
      <c r="C54" s="84" t="s">
        <v>56</v>
      </c>
      <c r="D54" s="35">
        <v>3</v>
      </c>
      <c r="E54" s="55">
        <v>2.16E-3</v>
      </c>
      <c r="F54" s="35">
        <v>311109.66666699998</v>
      </c>
      <c r="G54" s="68">
        <v>0.66666700000000001</v>
      </c>
      <c r="H54" s="43">
        <v>0</v>
      </c>
      <c r="I54" s="44">
        <v>0</v>
      </c>
      <c r="J54" s="74">
        <v>0</v>
      </c>
      <c r="K54" s="35">
        <v>3</v>
      </c>
      <c r="L54" s="35">
        <v>311109.66666699998</v>
      </c>
      <c r="M54" s="68">
        <v>0.66666700000000001</v>
      </c>
      <c r="N54" s="43">
        <v>0</v>
      </c>
      <c r="O54" s="44">
        <v>0</v>
      </c>
      <c r="P54" s="74">
        <v>0</v>
      </c>
    </row>
    <row r="55" spans="1:16" s="3" customFormat="1" ht="15" customHeight="1" x14ac:dyDescent="0.2">
      <c r="A55" s="112"/>
      <c r="B55" s="115"/>
      <c r="C55" s="85" t="s">
        <v>9</v>
      </c>
      <c r="D55" s="46">
        <v>1124</v>
      </c>
      <c r="E55" s="54">
        <v>6.5804000000000001E-2</v>
      </c>
      <c r="F55" s="46">
        <v>219538.26779400001</v>
      </c>
      <c r="G55" s="67">
        <v>0.58185100000000001</v>
      </c>
      <c r="H55" s="87">
        <v>229</v>
      </c>
      <c r="I55" s="46">
        <v>223908.56331900001</v>
      </c>
      <c r="J55" s="75">
        <v>0.54148499999999999</v>
      </c>
      <c r="K55" s="46">
        <v>895</v>
      </c>
      <c r="L55" s="46">
        <v>218420.058101</v>
      </c>
      <c r="M55" s="67">
        <v>0.59217900000000001</v>
      </c>
      <c r="N55" s="87">
        <v>0</v>
      </c>
      <c r="O55" s="46">
        <v>0</v>
      </c>
      <c r="P55" s="75">
        <v>0</v>
      </c>
    </row>
    <row r="56" spans="1:16" ht="15" customHeight="1" x14ac:dyDescent="0.2">
      <c r="A56" s="110">
        <v>5</v>
      </c>
      <c r="B56" s="113" t="s">
        <v>60</v>
      </c>
      <c r="C56" s="84" t="s">
        <v>46</v>
      </c>
      <c r="D56" s="44">
        <v>21</v>
      </c>
      <c r="E56" s="53">
        <v>1</v>
      </c>
      <c r="F56" s="44">
        <v>41096.666666999998</v>
      </c>
      <c r="G56" s="66">
        <v>0</v>
      </c>
      <c r="H56" s="43">
        <v>9</v>
      </c>
      <c r="I56" s="44">
        <v>31488.555555999999</v>
      </c>
      <c r="J56" s="74">
        <v>0</v>
      </c>
      <c r="K56" s="44">
        <v>12</v>
      </c>
      <c r="L56" s="44">
        <v>48302.75</v>
      </c>
      <c r="M56" s="66">
        <v>0</v>
      </c>
      <c r="N56" s="43">
        <v>0</v>
      </c>
      <c r="O56" s="44">
        <v>0</v>
      </c>
      <c r="P56" s="74">
        <v>0</v>
      </c>
    </row>
    <row r="57" spans="1:16" ht="15" customHeight="1" x14ac:dyDescent="0.2">
      <c r="A57" s="111"/>
      <c r="B57" s="114"/>
      <c r="C57" s="84" t="s">
        <v>47</v>
      </c>
      <c r="D57" s="44">
        <v>93</v>
      </c>
      <c r="E57" s="53">
        <v>1</v>
      </c>
      <c r="F57" s="44">
        <v>125398.935484</v>
      </c>
      <c r="G57" s="66">
        <v>3.2258000000000002E-2</v>
      </c>
      <c r="H57" s="43">
        <v>19</v>
      </c>
      <c r="I57" s="44">
        <v>167464.894737</v>
      </c>
      <c r="J57" s="74">
        <v>0</v>
      </c>
      <c r="K57" s="44">
        <v>74</v>
      </c>
      <c r="L57" s="44">
        <v>114598.216216</v>
      </c>
      <c r="M57" s="66">
        <v>4.0541000000000001E-2</v>
      </c>
      <c r="N57" s="43">
        <v>0</v>
      </c>
      <c r="O57" s="44">
        <v>0</v>
      </c>
      <c r="P57" s="74">
        <v>0</v>
      </c>
    </row>
    <row r="58" spans="1:16" ht="15" customHeight="1" x14ac:dyDescent="0.2">
      <c r="A58" s="111"/>
      <c r="B58" s="114"/>
      <c r="C58" s="84" t="s">
        <v>48</v>
      </c>
      <c r="D58" s="44">
        <v>738</v>
      </c>
      <c r="E58" s="53">
        <v>1</v>
      </c>
      <c r="F58" s="44">
        <v>159873.684282</v>
      </c>
      <c r="G58" s="66">
        <v>0.146341</v>
      </c>
      <c r="H58" s="43">
        <v>219</v>
      </c>
      <c r="I58" s="44">
        <v>170407.37899500001</v>
      </c>
      <c r="J58" s="74">
        <v>0.19634699999999999</v>
      </c>
      <c r="K58" s="44">
        <v>519</v>
      </c>
      <c r="L58" s="44">
        <v>155428.83044300001</v>
      </c>
      <c r="M58" s="66">
        <v>0.12524099999999999</v>
      </c>
      <c r="N58" s="43">
        <v>0</v>
      </c>
      <c r="O58" s="44">
        <v>0</v>
      </c>
      <c r="P58" s="74">
        <v>0</v>
      </c>
    </row>
    <row r="59" spans="1:16" ht="15" customHeight="1" x14ac:dyDescent="0.2">
      <c r="A59" s="111"/>
      <c r="B59" s="114"/>
      <c r="C59" s="84" t="s">
        <v>49</v>
      </c>
      <c r="D59" s="44">
        <v>2207</v>
      </c>
      <c r="E59" s="53">
        <v>1</v>
      </c>
      <c r="F59" s="44">
        <v>189042.273675</v>
      </c>
      <c r="G59" s="66">
        <v>0.309923</v>
      </c>
      <c r="H59" s="43">
        <v>680</v>
      </c>
      <c r="I59" s="44">
        <v>193084.019118</v>
      </c>
      <c r="J59" s="74">
        <v>0.35588199999999998</v>
      </c>
      <c r="K59" s="44">
        <v>1527</v>
      </c>
      <c r="L59" s="44">
        <v>187242.413229</v>
      </c>
      <c r="M59" s="66">
        <v>0.28945599999999999</v>
      </c>
      <c r="N59" s="43">
        <v>0</v>
      </c>
      <c r="O59" s="44">
        <v>0</v>
      </c>
      <c r="P59" s="74">
        <v>0</v>
      </c>
    </row>
    <row r="60" spans="1:16" ht="15" customHeight="1" x14ac:dyDescent="0.2">
      <c r="A60" s="111"/>
      <c r="B60" s="114"/>
      <c r="C60" s="84" t="s">
        <v>50</v>
      </c>
      <c r="D60" s="44">
        <v>2935</v>
      </c>
      <c r="E60" s="53">
        <v>1</v>
      </c>
      <c r="F60" s="44">
        <v>216181.13560499999</v>
      </c>
      <c r="G60" s="66">
        <v>0.57206100000000004</v>
      </c>
      <c r="H60" s="43">
        <v>869</v>
      </c>
      <c r="I60" s="44">
        <v>216733.07019599999</v>
      </c>
      <c r="J60" s="74">
        <v>0.54200199999999998</v>
      </c>
      <c r="K60" s="44">
        <v>2066</v>
      </c>
      <c r="L60" s="44">
        <v>215948.98112300001</v>
      </c>
      <c r="M60" s="66">
        <v>0.58470500000000003</v>
      </c>
      <c r="N60" s="43">
        <v>0</v>
      </c>
      <c r="O60" s="44">
        <v>0</v>
      </c>
      <c r="P60" s="74">
        <v>0</v>
      </c>
    </row>
    <row r="61" spans="1:16" ht="15" customHeight="1" x14ac:dyDescent="0.2">
      <c r="A61" s="111"/>
      <c r="B61" s="114"/>
      <c r="C61" s="84" t="s">
        <v>51</v>
      </c>
      <c r="D61" s="44">
        <v>2635</v>
      </c>
      <c r="E61" s="53">
        <v>1</v>
      </c>
      <c r="F61" s="44">
        <v>240956.12979100001</v>
      </c>
      <c r="G61" s="66">
        <v>0.86944999999999995</v>
      </c>
      <c r="H61" s="43">
        <v>785</v>
      </c>
      <c r="I61" s="44">
        <v>230274.414013</v>
      </c>
      <c r="J61" s="74">
        <v>0.66879</v>
      </c>
      <c r="K61" s="44">
        <v>1850</v>
      </c>
      <c r="L61" s="44">
        <v>245488.641622</v>
      </c>
      <c r="M61" s="66">
        <v>0.95459499999999997</v>
      </c>
      <c r="N61" s="43">
        <v>0</v>
      </c>
      <c r="O61" s="44">
        <v>0</v>
      </c>
      <c r="P61" s="74">
        <v>0</v>
      </c>
    </row>
    <row r="62" spans="1:16" s="3" customFormat="1" ht="15" customHeight="1" x14ac:dyDescent="0.2">
      <c r="A62" s="111"/>
      <c r="B62" s="114"/>
      <c r="C62" s="84" t="s">
        <v>52</v>
      </c>
      <c r="D62" s="35">
        <v>2372</v>
      </c>
      <c r="E62" s="55">
        <v>1</v>
      </c>
      <c r="F62" s="35">
        <v>255453.98102899999</v>
      </c>
      <c r="G62" s="68">
        <v>1.0164420000000001</v>
      </c>
      <c r="H62" s="43">
        <v>682</v>
      </c>
      <c r="I62" s="44">
        <v>236193.12023500001</v>
      </c>
      <c r="J62" s="74">
        <v>0.69794699999999998</v>
      </c>
      <c r="K62" s="35">
        <v>1690</v>
      </c>
      <c r="L62" s="35">
        <v>263226.70710100001</v>
      </c>
      <c r="M62" s="68">
        <v>1.14497</v>
      </c>
      <c r="N62" s="43">
        <v>0</v>
      </c>
      <c r="O62" s="44">
        <v>0</v>
      </c>
      <c r="P62" s="74">
        <v>0</v>
      </c>
    </row>
    <row r="63" spans="1:16" ht="15" customHeight="1" x14ac:dyDescent="0.2">
      <c r="A63" s="111"/>
      <c r="B63" s="114"/>
      <c r="C63" s="84" t="s">
        <v>53</v>
      </c>
      <c r="D63" s="44">
        <v>1960</v>
      </c>
      <c r="E63" s="53">
        <v>1</v>
      </c>
      <c r="F63" s="44">
        <v>257026.27142899999</v>
      </c>
      <c r="G63" s="66">
        <v>1.0290820000000001</v>
      </c>
      <c r="H63" s="43">
        <v>541</v>
      </c>
      <c r="I63" s="44">
        <v>222088.48243999999</v>
      </c>
      <c r="J63" s="74">
        <v>0.51940900000000001</v>
      </c>
      <c r="K63" s="44">
        <v>1419</v>
      </c>
      <c r="L63" s="44">
        <v>270346.45736399997</v>
      </c>
      <c r="M63" s="66">
        <v>1.2233970000000001</v>
      </c>
      <c r="N63" s="43">
        <v>0</v>
      </c>
      <c r="O63" s="44">
        <v>0</v>
      </c>
      <c r="P63" s="74">
        <v>0</v>
      </c>
    </row>
    <row r="64" spans="1:16" ht="15" customHeight="1" x14ac:dyDescent="0.2">
      <c r="A64" s="111"/>
      <c r="B64" s="114"/>
      <c r="C64" s="84" t="s">
        <v>54</v>
      </c>
      <c r="D64" s="44">
        <v>1563</v>
      </c>
      <c r="E64" s="53">
        <v>1</v>
      </c>
      <c r="F64" s="44">
        <v>257823.241843</v>
      </c>
      <c r="G64" s="66">
        <v>0.88931499999999997</v>
      </c>
      <c r="H64" s="43">
        <v>402</v>
      </c>
      <c r="I64" s="44">
        <v>214791.029851</v>
      </c>
      <c r="J64" s="74">
        <v>0.36815900000000001</v>
      </c>
      <c r="K64" s="44">
        <v>1161</v>
      </c>
      <c r="L64" s="44">
        <v>272723.28423799999</v>
      </c>
      <c r="M64" s="66">
        <v>1.0697669999999999</v>
      </c>
      <c r="N64" s="43">
        <v>0</v>
      </c>
      <c r="O64" s="44">
        <v>0</v>
      </c>
      <c r="P64" s="74">
        <v>0</v>
      </c>
    </row>
    <row r="65" spans="1:16" ht="15" customHeight="1" x14ac:dyDescent="0.2">
      <c r="A65" s="111"/>
      <c r="B65" s="114"/>
      <c r="C65" s="84" t="s">
        <v>55</v>
      </c>
      <c r="D65" s="44">
        <v>1168</v>
      </c>
      <c r="E65" s="53">
        <v>1</v>
      </c>
      <c r="F65" s="44">
        <v>266155.58476</v>
      </c>
      <c r="G65" s="66">
        <v>0.77311600000000003</v>
      </c>
      <c r="H65" s="43">
        <v>335</v>
      </c>
      <c r="I65" s="44">
        <v>221635.62388100001</v>
      </c>
      <c r="J65" s="74">
        <v>0.283582</v>
      </c>
      <c r="K65" s="44">
        <v>833</v>
      </c>
      <c r="L65" s="44">
        <v>284059.770708</v>
      </c>
      <c r="M65" s="66">
        <v>0.96998799999999996</v>
      </c>
      <c r="N65" s="43">
        <v>0</v>
      </c>
      <c r="O65" s="44">
        <v>0</v>
      </c>
      <c r="P65" s="74">
        <v>0</v>
      </c>
    </row>
    <row r="66" spans="1:16" s="3" customFormat="1" ht="15" customHeight="1" x14ac:dyDescent="0.2">
      <c r="A66" s="111"/>
      <c r="B66" s="114"/>
      <c r="C66" s="84" t="s">
        <v>56</v>
      </c>
      <c r="D66" s="35">
        <v>1389</v>
      </c>
      <c r="E66" s="55">
        <v>1</v>
      </c>
      <c r="F66" s="35">
        <v>256848.91720699999</v>
      </c>
      <c r="G66" s="68">
        <v>0.49459999999999998</v>
      </c>
      <c r="H66" s="43">
        <v>445</v>
      </c>
      <c r="I66" s="44">
        <v>203606.11910099999</v>
      </c>
      <c r="J66" s="74">
        <v>8.9887999999999996E-2</v>
      </c>
      <c r="K66" s="35">
        <v>944</v>
      </c>
      <c r="L66" s="35">
        <v>281947.48199200002</v>
      </c>
      <c r="M66" s="68">
        <v>0.68538100000000002</v>
      </c>
      <c r="N66" s="43">
        <v>0</v>
      </c>
      <c r="O66" s="44">
        <v>0</v>
      </c>
      <c r="P66" s="74">
        <v>0</v>
      </c>
    </row>
    <row r="67" spans="1:16" s="3" customFormat="1" ht="15" customHeight="1" x14ac:dyDescent="0.2">
      <c r="A67" s="112"/>
      <c r="B67" s="115"/>
      <c r="C67" s="85" t="s">
        <v>9</v>
      </c>
      <c r="D67" s="46">
        <v>17081</v>
      </c>
      <c r="E67" s="54">
        <v>1</v>
      </c>
      <c r="F67" s="46">
        <v>234029.51665599999</v>
      </c>
      <c r="G67" s="67">
        <v>0.71266300000000005</v>
      </c>
      <c r="H67" s="87">
        <v>4986</v>
      </c>
      <c r="I67" s="46">
        <v>215326.96750900001</v>
      </c>
      <c r="J67" s="75">
        <v>0.465503</v>
      </c>
      <c r="K67" s="46">
        <v>12095</v>
      </c>
      <c r="L67" s="46">
        <v>241739.38933400001</v>
      </c>
      <c r="M67" s="67">
        <v>0.81455100000000003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60" priority="30" operator="notEqual">
      <formula>H8+K8+N8</formula>
    </cfRule>
  </conditionalFormatting>
  <conditionalFormatting sqref="D20:D30">
    <cfRule type="cellIs" dxfId="459" priority="29" operator="notEqual">
      <formula>H20+K20+N20</formula>
    </cfRule>
  </conditionalFormatting>
  <conditionalFormatting sqref="D32:D42">
    <cfRule type="cellIs" dxfId="458" priority="28" operator="notEqual">
      <formula>H32+K32+N32</formula>
    </cfRule>
  </conditionalFormatting>
  <conditionalFormatting sqref="D44:D54">
    <cfRule type="cellIs" dxfId="457" priority="27" operator="notEqual">
      <formula>H44+K44+N44</formula>
    </cfRule>
  </conditionalFormatting>
  <conditionalFormatting sqref="D56:D66">
    <cfRule type="cellIs" dxfId="456" priority="26" operator="notEqual">
      <formula>H56+K56+N56</formula>
    </cfRule>
  </conditionalFormatting>
  <conditionalFormatting sqref="D19">
    <cfRule type="cellIs" dxfId="455" priority="25" operator="notEqual">
      <formula>SUM(D8:D18)</formula>
    </cfRule>
  </conditionalFormatting>
  <conditionalFormatting sqref="D31">
    <cfRule type="cellIs" dxfId="454" priority="24" operator="notEqual">
      <formula>H31+K31+N31</formula>
    </cfRule>
  </conditionalFormatting>
  <conditionalFormatting sqref="D31">
    <cfRule type="cellIs" dxfId="453" priority="23" operator="notEqual">
      <formula>SUM(D20:D30)</formula>
    </cfRule>
  </conditionalFormatting>
  <conditionalFormatting sqref="D43">
    <cfRule type="cellIs" dxfId="452" priority="22" operator="notEqual">
      <formula>H43+K43+N43</formula>
    </cfRule>
  </conditionalFormatting>
  <conditionalFormatting sqref="D43">
    <cfRule type="cellIs" dxfId="451" priority="21" operator="notEqual">
      <formula>SUM(D32:D42)</formula>
    </cfRule>
  </conditionalFormatting>
  <conditionalFormatting sqref="D55">
    <cfRule type="cellIs" dxfId="450" priority="20" operator="notEqual">
      <formula>H55+K55+N55</formula>
    </cfRule>
  </conditionalFormatting>
  <conditionalFormatting sqref="D55">
    <cfRule type="cellIs" dxfId="449" priority="19" operator="notEqual">
      <formula>SUM(D44:D54)</formula>
    </cfRule>
  </conditionalFormatting>
  <conditionalFormatting sqref="D67">
    <cfRule type="cellIs" dxfId="448" priority="18" operator="notEqual">
      <formula>H67+K67+N67</formula>
    </cfRule>
  </conditionalFormatting>
  <conditionalFormatting sqref="D67">
    <cfRule type="cellIs" dxfId="447" priority="17" operator="notEqual">
      <formula>SUM(D56:D66)</formula>
    </cfRule>
  </conditionalFormatting>
  <conditionalFormatting sqref="H19">
    <cfRule type="cellIs" dxfId="446" priority="16" operator="notEqual">
      <formula>SUM(H8:H18)</formula>
    </cfRule>
  </conditionalFormatting>
  <conditionalFormatting sqref="K19">
    <cfRule type="cellIs" dxfId="445" priority="15" operator="notEqual">
      <formula>SUM(K8:K18)</formula>
    </cfRule>
  </conditionalFormatting>
  <conditionalFormatting sqref="N19">
    <cfRule type="cellIs" dxfId="444" priority="14" operator="notEqual">
      <formula>SUM(N8:N18)</formula>
    </cfRule>
  </conditionalFormatting>
  <conditionalFormatting sqref="H31">
    <cfRule type="cellIs" dxfId="443" priority="13" operator="notEqual">
      <formula>SUM(H20:H30)</formula>
    </cfRule>
  </conditionalFormatting>
  <conditionalFormatting sqref="K31">
    <cfRule type="cellIs" dxfId="442" priority="12" operator="notEqual">
      <formula>SUM(K20:K30)</formula>
    </cfRule>
  </conditionalFormatting>
  <conditionalFormatting sqref="N31">
    <cfRule type="cellIs" dxfId="441" priority="11" operator="notEqual">
      <formula>SUM(N20:N30)</formula>
    </cfRule>
  </conditionalFormatting>
  <conditionalFormatting sqref="H43">
    <cfRule type="cellIs" dxfId="440" priority="10" operator="notEqual">
      <formula>SUM(H32:H42)</formula>
    </cfRule>
  </conditionalFormatting>
  <conditionalFormatting sqref="K43">
    <cfRule type="cellIs" dxfId="439" priority="9" operator="notEqual">
      <formula>SUM(K32:K42)</formula>
    </cfRule>
  </conditionalFormatting>
  <conditionalFormatting sqref="N43">
    <cfRule type="cellIs" dxfId="438" priority="8" operator="notEqual">
      <formula>SUM(N32:N42)</formula>
    </cfRule>
  </conditionalFormatting>
  <conditionalFormatting sqref="H55">
    <cfRule type="cellIs" dxfId="437" priority="7" operator="notEqual">
      <formula>SUM(H44:H54)</formula>
    </cfRule>
  </conditionalFormatting>
  <conditionalFormatting sqref="K55">
    <cfRule type="cellIs" dxfId="436" priority="6" operator="notEqual">
      <formula>SUM(K44:K54)</formula>
    </cfRule>
  </conditionalFormatting>
  <conditionalFormatting sqref="N55">
    <cfRule type="cellIs" dxfId="435" priority="5" operator="notEqual">
      <formula>SUM(N44:N54)</formula>
    </cfRule>
  </conditionalFormatting>
  <conditionalFormatting sqref="H67">
    <cfRule type="cellIs" dxfId="434" priority="4" operator="notEqual">
      <formula>SUM(H56:H66)</formula>
    </cfRule>
  </conditionalFormatting>
  <conditionalFormatting sqref="K67">
    <cfRule type="cellIs" dxfId="433" priority="3" operator="notEqual">
      <formula>SUM(K56:K66)</formula>
    </cfRule>
  </conditionalFormatting>
  <conditionalFormatting sqref="N67">
    <cfRule type="cellIs" dxfId="432" priority="2" operator="notEqual">
      <formula>SUM(N56:N66)</formula>
    </cfRule>
  </conditionalFormatting>
  <conditionalFormatting sqref="D32:D43">
    <cfRule type="cellIs" dxfId="4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65</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5</v>
      </c>
      <c r="E8" s="53">
        <v>0.17857100000000001</v>
      </c>
      <c r="F8" s="44">
        <v>76891.440522999997</v>
      </c>
      <c r="G8" s="66">
        <v>0.2</v>
      </c>
      <c r="H8" s="43">
        <v>3</v>
      </c>
      <c r="I8" s="44">
        <v>83708.414883999998</v>
      </c>
      <c r="J8" s="74">
        <v>0.33333299999999999</v>
      </c>
      <c r="K8" s="44">
        <v>2</v>
      </c>
      <c r="L8" s="44">
        <v>66665.978980999993</v>
      </c>
      <c r="M8" s="66">
        <v>0</v>
      </c>
      <c r="N8" s="43">
        <v>0</v>
      </c>
      <c r="O8" s="44">
        <v>0</v>
      </c>
      <c r="P8" s="74">
        <v>0</v>
      </c>
    </row>
    <row r="9" spans="1:16" ht="15" customHeight="1" x14ac:dyDescent="0.2">
      <c r="A9" s="111"/>
      <c r="B9" s="114"/>
      <c r="C9" s="84" t="s">
        <v>47</v>
      </c>
      <c r="D9" s="44">
        <v>36</v>
      </c>
      <c r="E9" s="53">
        <v>0.16</v>
      </c>
      <c r="F9" s="44">
        <v>143936.87208900001</v>
      </c>
      <c r="G9" s="66">
        <v>0.13888900000000001</v>
      </c>
      <c r="H9" s="43">
        <v>11</v>
      </c>
      <c r="I9" s="44">
        <v>162609.334596</v>
      </c>
      <c r="J9" s="74">
        <v>0.272727</v>
      </c>
      <c r="K9" s="44">
        <v>25</v>
      </c>
      <c r="L9" s="44">
        <v>135720.98858500001</v>
      </c>
      <c r="M9" s="66">
        <v>0.08</v>
      </c>
      <c r="N9" s="43">
        <v>0</v>
      </c>
      <c r="O9" s="44">
        <v>0</v>
      </c>
      <c r="P9" s="74">
        <v>0</v>
      </c>
    </row>
    <row r="10" spans="1:16" ht="15" customHeight="1" x14ac:dyDescent="0.2">
      <c r="A10" s="111"/>
      <c r="B10" s="114"/>
      <c r="C10" s="84" t="s">
        <v>48</v>
      </c>
      <c r="D10" s="44">
        <v>229</v>
      </c>
      <c r="E10" s="53">
        <v>0.14604600000000001</v>
      </c>
      <c r="F10" s="44">
        <v>153293.28001700001</v>
      </c>
      <c r="G10" s="66">
        <v>0.13537099999999999</v>
      </c>
      <c r="H10" s="43">
        <v>64</v>
      </c>
      <c r="I10" s="44">
        <v>155208.736588</v>
      </c>
      <c r="J10" s="74">
        <v>0.15625</v>
      </c>
      <c r="K10" s="44">
        <v>165</v>
      </c>
      <c r="L10" s="44">
        <v>152550.31504399999</v>
      </c>
      <c r="M10" s="66">
        <v>0.127273</v>
      </c>
      <c r="N10" s="43">
        <v>0</v>
      </c>
      <c r="O10" s="44">
        <v>0</v>
      </c>
      <c r="P10" s="74">
        <v>0</v>
      </c>
    </row>
    <row r="11" spans="1:16" ht="15" customHeight="1" x14ac:dyDescent="0.2">
      <c r="A11" s="111"/>
      <c r="B11" s="114"/>
      <c r="C11" s="84" t="s">
        <v>49</v>
      </c>
      <c r="D11" s="44">
        <v>574</v>
      </c>
      <c r="E11" s="53">
        <v>0.14484</v>
      </c>
      <c r="F11" s="44">
        <v>178838.41091499999</v>
      </c>
      <c r="G11" s="66">
        <v>0.34146300000000002</v>
      </c>
      <c r="H11" s="43">
        <v>199</v>
      </c>
      <c r="I11" s="44">
        <v>184150.52779699999</v>
      </c>
      <c r="J11" s="74">
        <v>0.42713600000000002</v>
      </c>
      <c r="K11" s="44">
        <v>375</v>
      </c>
      <c r="L11" s="44">
        <v>176019.447556</v>
      </c>
      <c r="M11" s="66">
        <v>0.29599999999999999</v>
      </c>
      <c r="N11" s="43">
        <v>0</v>
      </c>
      <c r="O11" s="44">
        <v>0</v>
      </c>
      <c r="P11" s="74">
        <v>0</v>
      </c>
    </row>
    <row r="12" spans="1:16" ht="15" customHeight="1" x14ac:dyDescent="0.2">
      <c r="A12" s="111"/>
      <c r="B12" s="114"/>
      <c r="C12" s="84" t="s">
        <v>50</v>
      </c>
      <c r="D12" s="44">
        <v>649</v>
      </c>
      <c r="E12" s="53">
        <v>0.11209</v>
      </c>
      <c r="F12" s="44">
        <v>203357.07954000001</v>
      </c>
      <c r="G12" s="66">
        <v>0.55932199999999999</v>
      </c>
      <c r="H12" s="43">
        <v>199</v>
      </c>
      <c r="I12" s="44">
        <v>206422.753768</v>
      </c>
      <c r="J12" s="74">
        <v>0.55276400000000003</v>
      </c>
      <c r="K12" s="44">
        <v>450</v>
      </c>
      <c r="L12" s="44">
        <v>202001.37027099999</v>
      </c>
      <c r="M12" s="66">
        <v>0.562222</v>
      </c>
      <c r="N12" s="43">
        <v>0</v>
      </c>
      <c r="O12" s="44">
        <v>0</v>
      </c>
      <c r="P12" s="74">
        <v>0</v>
      </c>
    </row>
    <row r="13" spans="1:16" ht="15" customHeight="1" x14ac:dyDescent="0.2">
      <c r="A13" s="111"/>
      <c r="B13" s="114"/>
      <c r="C13" s="84" t="s">
        <v>51</v>
      </c>
      <c r="D13" s="44">
        <v>559</v>
      </c>
      <c r="E13" s="53">
        <v>0.104878</v>
      </c>
      <c r="F13" s="44">
        <v>224963.57115500001</v>
      </c>
      <c r="G13" s="66">
        <v>0.77638600000000002</v>
      </c>
      <c r="H13" s="43">
        <v>143</v>
      </c>
      <c r="I13" s="44">
        <v>215715.895877</v>
      </c>
      <c r="J13" s="74">
        <v>0.66433600000000004</v>
      </c>
      <c r="K13" s="44">
        <v>416</v>
      </c>
      <c r="L13" s="44">
        <v>228142.45953200001</v>
      </c>
      <c r="M13" s="66">
        <v>0.81490399999999996</v>
      </c>
      <c r="N13" s="43">
        <v>0</v>
      </c>
      <c r="O13" s="44">
        <v>0</v>
      </c>
      <c r="P13" s="74">
        <v>0</v>
      </c>
    </row>
    <row r="14" spans="1:16" s="3" customFormat="1" ht="15" customHeight="1" x14ac:dyDescent="0.2">
      <c r="A14" s="111"/>
      <c r="B14" s="114"/>
      <c r="C14" s="84" t="s">
        <v>52</v>
      </c>
      <c r="D14" s="35">
        <v>430</v>
      </c>
      <c r="E14" s="55">
        <v>9.2373999999999998E-2</v>
      </c>
      <c r="F14" s="35">
        <v>248279.508642</v>
      </c>
      <c r="G14" s="68">
        <v>1.0162789999999999</v>
      </c>
      <c r="H14" s="43">
        <v>110</v>
      </c>
      <c r="I14" s="44">
        <v>225121.718249</v>
      </c>
      <c r="J14" s="74">
        <v>0.68181800000000004</v>
      </c>
      <c r="K14" s="35">
        <v>320</v>
      </c>
      <c r="L14" s="35">
        <v>256239.99909</v>
      </c>
      <c r="M14" s="68">
        <v>1.1312500000000001</v>
      </c>
      <c r="N14" s="43">
        <v>0</v>
      </c>
      <c r="O14" s="44">
        <v>0</v>
      </c>
      <c r="P14" s="74">
        <v>0</v>
      </c>
    </row>
    <row r="15" spans="1:16" ht="15" customHeight="1" x14ac:dyDescent="0.2">
      <c r="A15" s="111"/>
      <c r="B15" s="114"/>
      <c r="C15" s="84" t="s">
        <v>53</v>
      </c>
      <c r="D15" s="44">
        <v>367</v>
      </c>
      <c r="E15" s="53">
        <v>8.7925000000000003E-2</v>
      </c>
      <c r="F15" s="44">
        <v>248241.065497</v>
      </c>
      <c r="G15" s="66">
        <v>1.0326979999999999</v>
      </c>
      <c r="H15" s="43">
        <v>92</v>
      </c>
      <c r="I15" s="44">
        <v>222149.42527599999</v>
      </c>
      <c r="J15" s="74">
        <v>0.66304300000000005</v>
      </c>
      <c r="K15" s="44">
        <v>275</v>
      </c>
      <c r="L15" s="44">
        <v>256969.90513500001</v>
      </c>
      <c r="M15" s="66">
        <v>1.1563639999999999</v>
      </c>
      <c r="N15" s="43">
        <v>0</v>
      </c>
      <c r="O15" s="44">
        <v>0</v>
      </c>
      <c r="P15" s="74">
        <v>0</v>
      </c>
    </row>
    <row r="16" spans="1:16" ht="15" customHeight="1" x14ac:dyDescent="0.2">
      <c r="A16" s="111"/>
      <c r="B16" s="114"/>
      <c r="C16" s="84" t="s">
        <v>54</v>
      </c>
      <c r="D16" s="44">
        <v>268</v>
      </c>
      <c r="E16" s="53">
        <v>8.7638999999999995E-2</v>
      </c>
      <c r="F16" s="44">
        <v>242268.850339</v>
      </c>
      <c r="G16" s="66">
        <v>0.884328</v>
      </c>
      <c r="H16" s="43">
        <v>71</v>
      </c>
      <c r="I16" s="44">
        <v>193603.74525199999</v>
      </c>
      <c r="J16" s="74">
        <v>0.36619699999999999</v>
      </c>
      <c r="K16" s="44">
        <v>197</v>
      </c>
      <c r="L16" s="44">
        <v>259808.05064999999</v>
      </c>
      <c r="M16" s="66">
        <v>1.0710660000000001</v>
      </c>
      <c r="N16" s="43">
        <v>0</v>
      </c>
      <c r="O16" s="44">
        <v>0</v>
      </c>
      <c r="P16" s="74">
        <v>0</v>
      </c>
    </row>
    <row r="17" spans="1:16" ht="15" customHeight="1" x14ac:dyDescent="0.2">
      <c r="A17" s="111"/>
      <c r="B17" s="114"/>
      <c r="C17" s="84" t="s">
        <v>55</v>
      </c>
      <c r="D17" s="44">
        <v>281</v>
      </c>
      <c r="E17" s="53">
        <v>0.112806</v>
      </c>
      <c r="F17" s="44">
        <v>252875.26182499999</v>
      </c>
      <c r="G17" s="66">
        <v>0.86476900000000001</v>
      </c>
      <c r="H17" s="43">
        <v>76</v>
      </c>
      <c r="I17" s="44">
        <v>221932.50343800001</v>
      </c>
      <c r="J17" s="74">
        <v>0.30263200000000001</v>
      </c>
      <c r="K17" s="44">
        <v>205</v>
      </c>
      <c r="L17" s="44">
        <v>264346.72347099998</v>
      </c>
      <c r="M17" s="66">
        <v>1.0731710000000001</v>
      </c>
      <c r="N17" s="43">
        <v>0</v>
      </c>
      <c r="O17" s="44">
        <v>0</v>
      </c>
      <c r="P17" s="74">
        <v>0</v>
      </c>
    </row>
    <row r="18" spans="1:16" s="3" customFormat="1" ht="15" customHeight="1" x14ac:dyDescent="0.2">
      <c r="A18" s="111"/>
      <c r="B18" s="114"/>
      <c r="C18" s="84" t="s">
        <v>56</v>
      </c>
      <c r="D18" s="35">
        <v>326</v>
      </c>
      <c r="E18" s="55">
        <v>7.8800999999999996E-2</v>
      </c>
      <c r="F18" s="35">
        <v>245532.37509799999</v>
      </c>
      <c r="G18" s="68">
        <v>0.47545999999999999</v>
      </c>
      <c r="H18" s="43">
        <v>100</v>
      </c>
      <c r="I18" s="44">
        <v>197019.68644399999</v>
      </c>
      <c r="J18" s="74">
        <v>0.06</v>
      </c>
      <c r="K18" s="35">
        <v>226</v>
      </c>
      <c r="L18" s="35">
        <v>266998.16653799999</v>
      </c>
      <c r="M18" s="68">
        <v>0.65929199999999999</v>
      </c>
      <c r="N18" s="43">
        <v>0</v>
      </c>
      <c r="O18" s="44">
        <v>0</v>
      </c>
      <c r="P18" s="74">
        <v>0</v>
      </c>
    </row>
    <row r="19" spans="1:16" s="3" customFormat="1" ht="15" customHeight="1" x14ac:dyDescent="0.2">
      <c r="A19" s="112"/>
      <c r="B19" s="115"/>
      <c r="C19" s="85" t="s">
        <v>9</v>
      </c>
      <c r="D19" s="46">
        <v>3724</v>
      </c>
      <c r="E19" s="54">
        <v>0.105141</v>
      </c>
      <c r="F19" s="46">
        <v>218837.59102699999</v>
      </c>
      <c r="G19" s="67">
        <v>0.66621900000000001</v>
      </c>
      <c r="H19" s="87">
        <v>1068</v>
      </c>
      <c r="I19" s="46">
        <v>202303.82412</v>
      </c>
      <c r="J19" s="75">
        <v>0.46348299999999998</v>
      </c>
      <c r="K19" s="46">
        <v>2656</v>
      </c>
      <c r="L19" s="46">
        <v>225485.95814100001</v>
      </c>
      <c r="M19" s="67">
        <v>0.74774099999999999</v>
      </c>
      <c r="N19" s="87">
        <v>0</v>
      </c>
      <c r="O19" s="46">
        <v>0</v>
      </c>
      <c r="P19" s="75">
        <v>0</v>
      </c>
    </row>
    <row r="20" spans="1:16" ht="15" customHeight="1" x14ac:dyDescent="0.2">
      <c r="A20" s="110">
        <v>2</v>
      </c>
      <c r="B20" s="113" t="s">
        <v>57</v>
      </c>
      <c r="C20" s="84" t="s">
        <v>46</v>
      </c>
      <c r="D20" s="44">
        <v>10</v>
      </c>
      <c r="E20" s="53">
        <v>0.35714299999999999</v>
      </c>
      <c r="F20" s="44">
        <v>76224.399999999994</v>
      </c>
      <c r="G20" s="66">
        <v>0.1</v>
      </c>
      <c r="H20" s="43">
        <v>6</v>
      </c>
      <c r="I20" s="44">
        <v>75668.666666999998</v>
      </c>
      <c r="J20" s="74">
        <v>0.16666700000000001</v>
      </c>
      <c r="K20" s="44">
        <v>4</v>
      </c>
      <c r="L20" s="44">
        <v>77058</v>
      </c>
      <c r="M20" s="66">
        <v>0</v>
      </c>
      <c r="N20" s="43">
        <v>0</v>
      </c>
      <c r="O20" s="44">
        <v>0</v>
      </c>
      <c r="P20" s="74">
        <v>0</v>
      </c>
    </row>
    <row r="21" spans="1:16" ht="15" customHeight="1" x14ac:dyDescent="0.2">
      <c r="A21" s="111"/>
      <c r="B21" s="114"/>
      <c r="C21" s="84" t="s">
        <v>47</v>
      </c>
      <c r="D21" s="44">
        <v>117</v>
      </c>
      <c r="E21" s="53">
        <v>0.52</v>
      </c>
      <c r="F21" s="44">
        <v>131904.60683800001</v>
      </c>
      <c r="G21" s="66">
        <v>8.5470000000000004E-2</v>
      </c>
      <c r="H21" s="43">
        <v>36</v>
      </c>
      <c r="I21" s="44">
        <v>144483.61111100001</v>
      </c>
      <c r="J21" s="74">
        <v>8.3333000000000004E-2</v>
      </c>
      <c r="K21" s="44">
        <v>81</v>
      </c>
      <c r="L21" s="44">
        <v>126313.938272</v>
      </c>
      <c r="M21" s="66">
        <v>8.6419999999999997E-2</v>
      </c>
      <c r="N21" s="43">
        <v>0</v>
      </c>
      <c r="O21" s="44">
        <v>0</v>
      </c>
      <c r="P21" s="74">
        <v>0</v>
      </c>
    </row>
    <row r="22" spans="1:16" ht="15" customHeight="1" x14ac:dyDescent="0.2">
      <c r="A22" s="111"/>
      <c r="B22" s="114"/>
      <c r="C22" s="84" t="s">
        <v>48</v>
      </c>
      <c r="D22" s="44">
        <v>422</v>
      </c>
      <c r="E22" s="53">
        <v>0.26913300000000001</v>
      </c>
      <c r="F22" s="44">
        <v>149195.33412300001</v>
      </c>
      <c r="G22" s="66">
        <v>9.9526000000000003E-2</v>
      </c>
      <c r="H22" s="43">
        <v>153</v>
      </c>
      <c r="I22" s="44">
        <v>160204.19607800001</v>
      </c>
      <c r="J22" s="74">
        <v>9.1503000000000001E-2</v>
      </c>
      <c r="K22" s="44">
        <v>269</v>
      </c>
      <c r="L22" s="44">
        <v>142933.78810400001</v>
      </c>
      <c r="M22" s="66">
        <v>0.104089</v>
      </c>
      <c r="N22" s="43">
        <v>0</v>
      </c>
      <c r="O22" s="44">
        <v>0</v>
      </c>
      <c r="P22" s="74">
        <v>0</v>
      </c>
    </row>
    <row r="23" spans="1:16" ht="15" customHeight="1" x14ac:dyDescent="0.2">
      <c r="A23" s="111"/>
      <c r="B23" s="114"/>
      <c r="C23" s="84" t="s">
        <v>49</v>
      </c>
      <c r="D23" s="44">
        <v>444</v>
      </c>
      <c r="E23" s="53">
        <v>0.112036</v>
      </c>
      <c r="F23" s="44">
        <v>166939.64864900001</v>
      </c>
      <c r="G23" s="66">
        <v>0.27027000000000001</v>
      </c>
      <c r="H23" s="43">
        <v>161</v>
      </c>
      <c r="I23" s="44">
        <v>178673.20496900001</v>
      </c>
      <c r="J23" s="74">
        <v>0.28571400000000002</v>
      </c>
      <c r="K23" s="44">
        <v>283</v>
      </c>
      <c r="L23" s="44">
        <v>160264.37455800001</v>
      </c>
      <c r="M23" s="66">
        <v>0.26148399999999999</v>
      </c>
      <c r="N23" s="43">
        <v>0</v>
      </c>
      <c r="O23" s="44">
        <v>0</v>
      </c>
      <c r="P23" s="74">
        <v>0</v>
      </c>
    </row>
    <row r="24" spans="1:16" ht="15" customHeight="1" x14ac:dyDescent="0.2">
      <c r="A24" s="111"/>
      <c r="B24" s="114"/>
      <c r="C24" s="84" t="s">
        <v>50</v>
      </c>
      <c r="D24" s="44">
        <v>364</v>
      </c>
      <c r="E24" s="53">
        <v>6.2867000000000006E-2</v>
      </c>
      <c r="F24" s="44">
        <v>188278.88461499999</v>
      </c>
      <c r="G24" s="66">
        <v>0.44230799999999998</v>
      </c>
      <c r="H24" s="43">
        <v>92</v>
      </c>
      <c r="I24" s="44">
        <v>204910.05434800001</v>
      </c>
      <c r="J24" s="74">
        <v>0.57608700000000002</v>
      </c>
      <c r="K24" s="44">
        <v>272</v>
      </c>
      <c r="L24" s="44">
        <v>182653.63602899999</v>
      </c>
      <c r="M24" s="66">
        <v>0.397059</v>
      </c>
      <c r="N24" s="43">
        <v>0</v>
      </c>
      <c r="O24" s="44">
        <v>0</v>
      </c>
      <c r="P24" s="74">
        <v>0</v>
      </c>
    </row>
    <row r="25" spans="1:16" ht="15" customHeight="1" x14ac:dyDescent="0.2">
      <c r="A25" s="111"/>
      <c r="B25" s="114"/>
      <c r="C25" s="84" t="s">
        <v>51</v>
      </c>
      <c r="D25" s="44">
        <v>263</v>
      </c>
      <c r="E25" s="53">
        <v>4.9342999999999998E-2</v>
      </c>
      <c r="F25" s="44">
        <v>196459.80608400001</v>
      </c>
      <c r="G25" s="66">
        <v>0.50570300000000001</v>
      </c>
      <c r="H25" s="43">
        <v>72</v>
      </c>
      <c r="I25" s="44">
        <v>210019.83333299999</v>
      </c>
      <c r="J25" s="74">
        <v>0.5</v>
      </c>
      <c r="K25" s="44">
        <v>191</v>
      </c>
      <c r="L25" s="44">
        <v>191348.17277500001</v>
      </c>
      <c r="M25" s="66">
        <v>0.507853</v>
      </c>
      <c r="N25" s="43">
        <v>0</v>
      </c>
      <c r="O25" s="44">
        <v>0</v>
      </c>
      <c r="P25" s="74">
        <v>0</v>
      </c>
    </row>
    <row r="26" spans="1:16" s="3" customFormat="1" ht="15" customHeight="1" x14ac:dyDescent="0.2">
      <c r="A26" s="111"/>
      <c r="B26" s="114"/>
      <c r="C26" s="84" t="s">
        <v>52</v>
      </c>
      <c r="D26" s="35">
        <v>173</v>
      </c>
      <c r="E26" s="55">
        <v>3.7164000000000003E-2</v>
      </c>
      <c r="F26" s="35">
        <v>209122.710983</v>
      </c>
      <c r="G26" s="68">
        <v>0.60115600000000002</v>
      </c>
      <c r="H26" s="43">
        <v>48</v>
      </c>
      <c r="I26" s="44">
        <v>220594.75</v>
      </c>
      <c r="J26" s="74">
        <v>0.45833299999999999</v>
      </c>
      <c r="K26" s="35">
        <v>125</v>
      </c>
      <c r="L26" s="35">
        <v>204717.448</v>
      </c>
      <c r="M26" s="68">
        <v>0.65600000000000003</v>
      </c>
      <c r="N26" s="43">
        <v>0</v>
      </c>
      <c r="O26" s="44">
        <v>0</v>
      </c>
      <c r="P26" s="74">
        <v>0</v>
      </c>
    </row>
    <row r="27" spans="1:16" ht="15" customHeight="1" x14ac:dyDescent="0.2">
      <c r="A27" s="111"/>
      <c r="B27" s="114"/>
      <c r="C27" s="84" t="s">
        <v>53</v>
      </c>
      <c r="D27" s="44">
        <v>112</v>
      </c>
      <c r="E27" s="53">
        <v>2.6832999999999999E-2</v>
      </c>
      <c r="F27" s="44">
        <v>210118.080357</v>
      </c>
      <c r="G27" s="66">
        <v>0.50892899999999996</v>
      </c>
      <c r="H27" s="43">
        <v>41</v>
      </c>
      <c r="I27" s="44">
        <v>191437.14634100001</v>
      </c>
      <c r="J27" s="74">
        <v>0.36585400000000001</v>
      </c>
      <c r="K27" s="44">
        <v>71</v>
      </c>
      <c r="L27" s="44">
        <v>220905.661972</v>
      </c>
      <c r="M27" s="66">
        <v>0.59154899999999999</v>
      </c>
      <c r="N27" s="43">
        <v>0</v>
      </c>
      <c r="O27" s="44">
        <v>0</v>
      </c>
      <c r="P27" s="74">
        <v>0</v>
      </c>
    </row>
    <row r="28" spans="1:16" ht="15" customHeight="1" x14ac:dyDescent="0.2">
      <c r="A28" s="111"/>
      <c r="B28" s="114"/>
      <c r="C28" s="84" t="s">
        <v>54</v>
      </c>
      <c r="D28" s="44">
        <v>50</v>
      </c>
      <c r="E28" s="53">
        <v>1.6351000000000001E-2</v>
      </c>
      <c r="F28" s="44">
        <v>213058.5</v>
      </c>
      <c r="G28" s="66">
        <v>0.4</v>
      </c>
      <c r="H28" s="43">
        <v>13</v>
      </c>
      <c r="I28" s="44">
        <v>191777.61538500001</v>
      </c>
      <c r="J28" s="74">
        <v>0.15384600000000001</v>
      </c>
      <c r="K28" s="44">
        <v>37</v>
      </c>
      <c r="L28" s="44">
        <v>220535.567568</v>
      </c>
      <c r="M28" s="66">
        <v>0.48648599999999997</v>
      </c>
      <c r="N28" s="43">
        <v>0</v>
      </c>
      <c r="O28" s="44">
        <v>0</v>
      </c>
      <c r="P28" s="74">
        <v>0</v>
      </c>
    </row>
    <row r="29" spans="1:16" ht="15" customHeight="1" x14ac:dyDescent="0.2">
      <c r="A29" s="111"/>
      <c r="B29" s="114"/>
      <c r="C29" s="84" t="s">
        <v>55</v>
      </c>
      <c r="D29" s="44">
        <v>25</v>
      </c>
      <c r="E29" s="53">
        <v>1.0036E-2</v>
      </c>
      <c r="F29" s="44">
        <v>228171</v>
      </c>
      <c r="G29" s="66">
        <v>0.16</v>
      </c>
      <c r="H29" s="43">
        <v>6</v>
      </c>
      <c r="I29" s="44">
        <v>226464</v>
      </c>
      <c r="J29" s="74">
        <v>0</v>
      </c>
      <c r="K29" s="44">
        <v>19</v>
      </c>
      <c r="L29" s="44">
        <v>228710.05263200001</v>
      </c>
      <c r="M29" s="66">
        <v>0.21052599999999999</v>
      </c>
      <c r="N29" s="43">
        <v>0</v>
      </c>
      <c r="O29" s="44">
        <v>0</v>
      </c>
      <c r="P29" s="74">
        <v>0</v>
      </c>
    </row>
    <row r="30" spans="1:16" s="3" customFormat="1" ht="15" customHeight="1" x14ac:dyDescent="0.2">
      <c r="A30" s="111"/>
      <c r="B30" s="114"/>
      <c r="C30" s="84" t="s">
        <v>56</v>
      </c>
      <c r="D30" s="35">
        <v>23</v>
      </c>
      <c r="E30" s="55">
        <v>5.5599999999999998E-3</v>
      </c>
      <c r="F30" s="35">
        <v>167220.26087</v>
      </c>
      <c r="G30" s="68">
        <v>0</v>
      </c>
      <c r="H30" s="43">
        <v>17</v>
      </c>
      <c r="I30" s="44">
        <v>114253.11764700001</v>
      </c>
      <c r="J30" s="74">
        <v>0</v>
      </c>
      <c r="K30" s="35">
        <v>6</v>
      </c>
      <c r="L30" s="35">
        <v>317293.83333300002</v>
      </c>
      <c r="M30" s="68">
        <v>0</v>
      </c>
      <c r="N30" s="43">
        <v>0</v>
      </c>
      <c r="O30" s="44">
        <v>0</v>
      </c>
      <c r="P30" s="74">
        <v>0</v>
      </c>
    </row>
    <row r="31" spans="1:16" s="3" customFormat="1" ht="15" customHeight="1" x14ac:dyDescent="0.2">
      <c r="A31" s="112"/>
      <c r="B31" s="115"/>
      <c r="C31" s="85" t="s">
        <v>9</v>
      </c>
      <c r="D31" s="46">
        <v>2003</v>
      </c>
      <c r="E31" s="54">
        <v>5.6551999999999998E-2</v>
      </c>
      <c r="F31" s="46">
        <v>176432.29206199999</v>
      </c>
      <c r="G31" s="67">
        <v>0.32551200000000002</v>
      </c>
      <c r="H31" s="87">
        <v>645</v>
      </c>
      <c r="I31" s="46">
        <v>181609.100775</v>
      </c>
      <c r="J31" s="75">
        <v>0.29767399999999999</v>
      </c>
      <c r="K31" s="46">
        <v>1358</v>
      </c>
      <c r="L31" s="46">
        <v>173973.49852699999</v>
      </c>
      <c r="M31" s="67">
        <v>0.33873300000000001</v>
      </c>
      <c r="N31" s="87">
        <v>0</v>
      </c>
      <c r="O31" s="46">
        <v>0</v>
      </c>
      <c r="P31" s="75">
        <v>0</v>
      </c>
    </row>
    <row r="32" spans="1:16" ht="15" customHeight="1" x14ac:dyDescent="0.2">
      <c r="A32" s="110">
        <v>3</v>
      </c>
      <c r="B32" s="113" t="s">
        <v>58</v>
      </c>
      <c r="C32" s="84" t="s">
        <v>46</v>
      </c>
      <c r="D32" s="44">
        <v>5</v>
      </c>
      <c r="E32" s="44">
        <v>0</v>
      </c>
      <c r="F32" s="44">
        <v>-667.04052300000001</v>
      </c>
      <c r="G32" s="66">
        <v>-0.1</v>
      </c>
      <c r="H32" s="43">
        <v>3</v>
      </c>
      <c r="I32" s="44">
        <v>-8039.7482170000003</v>
      </c>
      <c r="J32" s="74">
        <v>-0.16666700000000001</v>
      </c>
      <c r="K32" s="44">
        <v>2</v>
      </c>
      <c r="L32" s="44">
        <v>10392.021019</v>
      </c>
      <c r="M32" s="66">
        <v>0</v>
      </c>
      <c r="N32" s="43">
        <v>0</v>
      </c>
      <c r="O32" s="44">
        <v>0</v>
      </c>
      <c r="P32" s="74">
        <v>0</v>
      </c>
    </row>
    <row r="33" spans="1:16" ht="15" customHeight="1" x14ac:dyDescent="0.2">
      <c r="A33" s="111"/>
      <c r="B33" s="114"/>
      <c r="C33" s="84" t="s">
        <v>47</v>
      </c>
      <c r="D33" s="44">
        <v>81</v>
      </c>
      <c r="E33" s="44">
        <v>0</v>
      </c>
      <c r="F33" s="44">
        <v>-12032.265251000001</v>
      </c>
      <c r="G33" s="66">
        <v>-5.3419000000000001E-2</v>
      </c>
      <c r="H33" s="43">
        <v>25</v>
      </c>
      <c r="I33" s="44">
        <v>-18125.723484999999</v>
      </c>
      <c r="J33" s="74">
        <v>-0.18939400000000001</v>
      </c>
      <c r="K33" s="44">
        <v>56</v>
      </c>
      <c r="L33" s="44">
        <v>-9407.0503140000001</v>
      </c>
      <c r="M33" s="66">
        <v>6.4200000000000004E-3</v>
      </c>
      <c r="N33" s="43">
        <v>0</v>
      </c>
      <c r="O33" s="44">
        <v>0</v>
      </c>
      <c r="P33" s="74">
        <v>0</v>
      </c>
    </row>
    <row r="34" spans="1:16" ht="15" customHeight="1" x14ac:dyDescent="0.2">
      <c r="A34" s="111"/>
      <c r="B34" s="114"/>
      <c r="C34" s="84" t="s">
        <v>48</v>
      </c>
      <c r="D34" s="44">
        <v>193</v>
      </c>
      <c r="E34" s="44">
        <v>0</v>
      </c>
      <c r="F34" s="44">
        <v>-4097.9458940000004</v>
      </c>
      <c r="G34" s="66">
        <v>-3.5845000000000002E-2</v>
      </c>
      <c r="H34" s="43">
        <v>89</v>
      </c>
      <c r="I34" s="44">
        <v>4995.4594900000002</v>
      </c>
      <c r="J34" s="74">
        <v>-6.4746999999999999E-2</v>
      </c>
      <c r="K34" s="44">
        <v>104</v>
      </c>
      <c r="L34" s="44">
        <v>-9616.5269399999997</v>
      </c>
      <c r="M34" s="66">
        <v>-2.3184E-2</v>
      </c>
      <c r="N34" s="43">
        <v>0</v>
      </c>
      <c r="O34" s="44">
        <v>0</v>
      </c>
      <c r="P34" s="74">
        <v>0</v>
      </c>
    </row>
    <row r="35" spans="1:16" ht="15" customHeight="1" x14ac:dyDescent="0.2">
      <c r="A35" s="111"/>
      <c r="B35" s="114"/>
      <c r="C35" s="84" t="s">
        <v>49</v>
      </c>
      <c r="D35" s="44">
        <v>-130</v>
      </c>
      <c r="E35" s="44">
        <v>0</v>
      </c>
      <c r="F35" s="44">
        <v>-11898.762266</v>
      </c>
      <c r="G35" s="66">
        <v>-7.1193000000000006E-2</v>
      </c>
      <c r="H35" s="43">
        <v>-38</v>
      </c>
      <c r="I35" s="44">
        <v>-5477.3228280000003</v>
      </c>
      <c r="J35" s="74">
        <v>-0.14142099999999999</v>
      </c>
      <c r="K35" s="44">
        <v>-92</v>
      </c>
      <c r="L35" s="44">
        <v>-15755.072998</v>
      </c>
      <c r="M35" s="66">
        <v>-3.4515999999999998E-2</v>
      </c>
      <c r="N35" s="43">
        <v>0</v>
      </c>
      <c r="O35" s="44">
        <v>0</v>
      </c>
      <c r="P35" s="74">
        <v>0</v>
      </c>
    </row>
    <row r="36" spans="1:16" ht="15" customHeight="1" x14ac:dyDescent="0.2">
      <c r="A36" s="111"/>
      <c r="B36" s="114"/>
      <c r="C36" s="84" t="s">
        <v>50</v>
      </c>
      <c r="D36" s="44">
        <v>-285</v>
      </c>
      <c r="E36" s="44">
        <v>0</v>
      </c>
      <c r="F36" s="44">
        <v>-15078.194925</v>
      </c>
      <c r="G36" s="66">
        <v>-0.11701400000000001</v>
      </c>
      <c r="H36" s="43">
        <v>-107</v>
      </c>
      <c r="I36" s="44">
        <v>-1512.6994199999999</v>
      </c>
      <c r="J36" s="74">
        <v>2.3323E-2</v>
      </c>
      <c r="K36" s="44">
        <v>-178</v>
      </c>
      <c r="L36" s="44">
        <v>-19347.734240999998</v>
      </c>
      <c r="M36" s="66">
        <v>-0.165163</v>
      </c>
      <c r="N36" s="43">
        <v>0</v>
      </c>
      <c r="O36" s="44">
        <v>0</v>
      </c>
      <c r="P36" s="74">
        <v>0</v>
      </c>
    </row>
    <row r="37" spans="1:16" ht="15" customHeight="1" x14ac:dyDescent="0.2">
      <c r="A37" s="111"/>
      <c r="B37" s="114"/>
      <c r="C37" s="84" t="s">
        <v>51</v>
      </c>
      <c r="D37" s="44">
        <v>-296</v>
      </c>
      <c r="E37" s="44">
        <v>0</v>
      </c>
      <c r="F37" s="44">
        <v>-28503.765071000002</v>
      </c>
      <c r="G37" s="66">
        <v>-0.27068300000000001</v>
      </c>
      <c r="H37" s="43">
        <v>-71</v>
      </c>
      <c r="I37" s="44">
        <v>-5696.0625440000003</v>
      </c>
      <c r="J37" s="74">
        <v>-0.16433600000000001</v>
      </c>
      <c r="K37" s="44">
        <v>-225</v>
      </c>
      <c r="L37" s="44">
        <v>-36794.286757000002</v>
      </c>
      <c r="M37" s="66">
        <v>-0.30704999999999999</v>
      </c>
      <c r="N37" s="43">
        <v>0</v>
      </c>
      <c r="O37" s="44">
        <v>0</v>
      </c>
      <c r="P37" s="74">
        <v>0</v>
      </c>
    </row>
    <row r="38" spans="1:16" s="3" customFormat="1" ht="15" customHeight="1" x14ac:dyDescent="0.2">
      <c r="A38" s="111"/>
      <c r="B38" s="114"/>
      <c r="C38" s="84" t="s">
        <v>52</v>
      </c>
      <c r="D38" s="35">
        <v>-257</v>
      </c>
      <c r="E38" s="35">
        <v>0</v>
      </c>
      <c r="F38" s="35">
        <v>-39156.797659999997</v>
      </c>
      <c r="G38" s="68">
        <v>-0.41512300000000002</v>
      </c>
      <c r="H38" s="43">
        <v>-62</v>
      </c>
      <c r="I38" s="44">
        <v>-4526.9682489999996</v>
      </c>
      <c r="J38" s="74">
        <v>-0.22348499999999999</v>
      </c>
      <c r="K38" s="35">
        <v>-195</v>
      </c>
      <c r="L38" s="35">
        <v>-51522.551090000001</v>
      </c>
      <c r="M38" s="68">
        <v>-0.47525000000000001</v>
      </c>
      <c r="N38" s="43">
        <v>0</v>
      </c>
      <c r="O38" s="44">
        <v>0</v>
      </c>
      <c r="P38" s="74">
        <v>0</v>
      </c>
    </row>
    <row r="39" spans="1:16" ht="15" customHeight="1" x14ac:dyDescent="0.2">
      <c r="A39" s="111"/>
      <c r="B39" s="114"/>
      <c r="C39" s="84" t="s">
        <v>53</v>
      </c>
      <c r="D39" s="44">
        <v>-255</v>
      </c>
      <c r="E39" s="44">
        <v>0</v>
      </c>
      <c r="F39" s="44">
        <v>-38122.985139999997</v>
      </c>
      <c r="G39" s="66">
        <v>-0.52376900000000004</v>
      </c>
      <c r="H39" s="43">
        <v>-51</v>
      </c>
      <c r="I39" s="44">
        <v>-30712.278934000002</v>
      </c>
      <c r="J39" s="74">
        <v>-0.29719000000000001</v>
      </c>
      <c r="K39" s="44">
        <v>-204</v>
      </c>
      <c r="L39" s="44">
        <v>-36064.243162999999</v>
      </c>
      <c r="M39" s="66">
        <v>-0.56481400000000004</v>
      </c>
      <c r="N39" s="43">
        <v>0</v>
      </c>
      <c r="O39" s="44">
        <v>0</v>
      </c>
      <c r="P39" s="74">
        <v>0</v>
      </c>
    </row>
    <row r="40" spans="1:16" ht="15" customHeight="1" x14ac:dyDescent="0.2">
      <c r="A40" s="111"/>
      <c r="B40" s="114"/>
      <c r="C40" s="84" t="s">
        <v>54</v>
      </c>
      <c r="D40" s="44">
        <v>-218</v>
      </c>
      <c r="E40" s="44">
        <v>0</v>
      </c>
      <c r="F40" s="44">
        <v>-29210.350339000001</v>
      </c>
      <c r="G40" s="66">
        <v>-0.48432799999999998</v>
      </c>
      <c r="H40" s="43">
        <v>-58</v>
      </c>
      <c r="I40" s="44">
        <v>-1826.1298670000001</v>
      </c>
      <c r="J40" s="74">
        <v>-0.21235100000000001</v>
      </c>
      <c r="K40" s="44">
        <v>-160</v>
      </c>
      <c r="L40" s="44">
        <v>-39272.483081999999</v>
      </c>
      <c r="M40" s="66">
        <v>-0.58457999999999999</v>
      </c>
      <c r="N40" s="43">
        <v>0</v>
      </c>
      <c r="O40" s="44">
        <v>0</v>
      </c>
      <c r="P40" s="74">
        <v>0</v>
      </c>
    </row>
    <row r="41" spans="1:16" ht="15" customHeight="1" x14ac:dyDescent="0.2">
      <c r="A41" s="111"/>
      <c r="B41" s="114"/>
      <c r="C41" s="84" t="s">
        <v>55</v>
      </c>
      <c r="D41" s="44">
        <v>-256</v>
      </c>
      <c r="E41" s="44">
        <v>0</v>
      </c>
      <c r="F41" s="44">
        <v>-24704.261825000001</v>
      </c>
      <c r="G41" s="66">
        <v>-0.70476899999999998</v>
      </c>
      <c r="H41" s="43">
        <v>-70</v>
      </c>
      <c r="I41" s="44">
        <v>4531.4965620000003</v>
      </c>
      <c r="J41" s="74">
        <v>-0.30263200000000001</v>
      </c>
      <c r="K41" s="44">
        <v>-186</v>
      </c>
      <c r="L41" s="44">
        <v>-35636.670838999999</v>
      </c>
      <c r="M41" s="66">
        <v>-0.86264399999999997</v>
      </c>
      <c r="N41" s="43">
        <v>0</v>
      </c>
      <c r="O41" s="44">
        <v>0</v>
      </c>
      <c r="P41" s="74">
        <v>0</v>
      </c>
    </row>
    <row r="42" spans="1:16" s="3" customFormat="1" ht="15" customHeight="1" x14ac:dyDescent="0.2">
      <c r="A42" s="111"/>
      <c r="B42" s="114"/>
      <c r="C42" s="84" t="s">
        <v>56</v>
      </c>
      <c r="D42" s="35">
        <v>-303</v>
      </c>
      <c r="E42" s="35">
        <v>0</v>
      </c>
      <c r="F42" s="35">
        <v>-78312.114228000006</v>
      </c>
      <c r="G42" s="68">
        <v>-0.47545999999999999</v>
      </c>
      <c r="H42" s="43">
        <v>-83</v>
      </c>
      <c r="I42" s="44">
        <v>-82766.568797</v>
      </c>
      <c r="J42" s="74">
        <v>-0.06</v>
      </c>
      <c r="K42" s="35">
        <v>-220</v>
      </c>
      <c r="L42" s="35">
        <v>50295.666794999997</v>
      </c>
      <c r="M42" s="68">
        <v>-0.65929199999999999</v>
      </c>
      <c r="N42" s="43">
        <v>0</v>
      </c>
      <c r="O42" s="44">
        <v>0</v>
      </c>
      <c r="P42" s="74">
        <v>0</v>
      </c>
    </row>
    <row r="43" spans="1:16" s="3" customFormat="1" ht="15" customHeight="1" x14ac:dyDescent="0.2">
      <c r="A43" s="112"/>
      <c r="B43" s="115"/>
      <c r="C43" s="85" t="s">
        <v>9</v>
      </c>
      <c r="D43" s="46">
        <v>-1721</v>
      </c>
      <c r="E43" s="46">
        <v>0</v>
      </c>
      <c r="F43" s="46">
        <v>-42405.298965000002</v>
      </c>
      <c r="G43" s="67">
        <v>-0.34070699999999998</v>
      </c>
      <c r="H43" s="87">
        <v>-423</v>
      </c>
      <c r="I43" s="46">
        <v>-20694.723344999999</v>
      </c>
      <c r="J43" s="75">
        <v>-0.16580900000000001</v>
      </c>
      <c r="K43" s="46">
        <v>-1298</v>
      </c>
      <c r="L43" s="46">
        <v>-51512.459613999999</v>
      </c>
      <c r="M43" s="67">
        <v>-0.40900799999999998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11</v>
      </c>
      <c r="E45" s="53">
        <v>4.8889000000000002E-2</v>
      </c>
      <c r="F45" s="44">
        <v>169735.63636400001</v>
      </c>
      <c r="G45" s="66">
        <v>9.0909000000000004E-2</v>
      </c>
      <c r="H45" s="43">
        <v>1</v>
      </c>
      <c r="I45" s="44">
        <v>218040</v>
      </c>
      <c r="J45" s="74">
        <v>1</v>
      </c>
      <c r="K45" s="44">
        <v>10</v>
      </c>
      <c r="L45" s="44">
        <v>164905.20000000001</v>
      </c>
      <c r="M45" s="66">
        <v>0</v>
      </c>
      <c r="N45" s="43">
        <v>0</v>
      </c>
      <c r="O45" s="44">
        <v>0</v>
      </c>
      <c r="P45" s="74">
        <v>0</v>
      </c>
    </row>
    <row r="46" spans="1:16" ht="15" customHeight="1" x14ac:dyDescent="0.2">
      <c r="A46" s="111"/>
      <c r="B46" s="114"/>
      <c r="C46" s="84" t="s">
        <v>48</v>
      </c>
      <c r="D46" s="44">
        <v>152</v>
      </c>
      <c r="E46" s="53">
        <v>9.6938999999999997E-2</v>
      </c>
      <c r="F46" s="44">
        <v>166808.605263</v>
      </c>
      <c r="G46" s="66">
        <v>0.17763200000000001</v>
      </c>
      <c r="H46" s="43">
        <v>44</v>
      </c>
      <c r="I46" s="44">
        <v>161136.61363599999</v>
      </c>
      <c r="J46" s="74">
        <v>0.113636</v>
      </c>
      <c r="K46" s="44">
        <v>108</v>
      </c>
      <c r="L46" s="44">
        <v>169119.41666700001</v>
      </c>
      <c r="M46" s="66">
        <v>0.203704</v>
      </c>
      <c r="N46" s="43">
        <v>0</v>
      </c>
      <c r="O46" s="44">
        <v>0</v>
      </c>
      <c r="P46" s="74">
        <v>0</v>
      </c>
    </row>
    <row r="47" spans="1:16" ht="15" customHeight="1" x14ac:dyDescent="0.2">
      <c r="A47" s="111"/>
      <c r="B47" s="114"/>
      <c r="C47" s="84" t="s">
        <v>49</v>
      </c>
      <c r="D47" s="44">
        <v>473</v>
      </c>
      <c r="E47" s="53">
        <v>0.119354</v>
      </c>
      <c r="F47" s="44">
        <v>201520.11627900001</v>
      </c>
      <c r="G47" s="66">
        <v>0.40803400000000001</v>
      </c>
      <c r="H47" s="43">
        <v>107</v>
      </c>
      <c r="I47" s="44">
        <v>201641.40186899999</v>
      </c>
      <c r="J47" s="74">
        <v>0.28971999999999998</v>
      </c>
      <c r="K47" s="44">
        <v>366</v>
      </c>
      <c r="L47" s="44">
        <v>201484.65846999999</v>
      </c>
      <c r="M47" s="66">
        <v>0.44262299999999999</v>
      </c>
      <c r="N47" s="43">
        <v>0</v>
      </c>
      <c r="O47" s="44">
        <v>0</v>
      </c>
      <c r="P47" s="74">
        <v>0</v>
      </c>
    </row>
    <row r="48" spans="1:16" ht="15" customHeight="1" x14ac:dyDescent="0.2">
      <c r="A48" s="111"/>
      <c r="B48" s="114"/>
      <c r="C48" s="84" t="s">
        <v>50</v>
      </c>
      <c r="D48" s="44">
        <v>604</v>
      </c>
      <c r="E48" s="53">
        <v>0.10431799999999999</v>
      </c>
      <c r="F48" s="44">
        <v>220693.95695399999</v>
      </c>
      <c r="G48" s="66">
        <v>0.70364199999999999</v>
      </c>
      <c r="H48" s="43">
        <v>102</v>
      </c>
      <c r="I48" s="44">
        <v>216549.519608</v>
      </c>
      <c r="J48" s="74">
        <v>0.59803899999999999</v>
      </c>
      <c r="K48" s="44">
        <v>502</v>
      </c>
      <c r="L48" s="44">
        <v>221536.053785</v>
      </c>
      <c r="M48" s="66">
        <v>0.72509999999999997</v>
      </c>
      <c r="N48" s="43">
        <v>0</v>
      </c>
      <c r="O48" s="44">
        <v>0</v>
      </c>
      <c r="P48" s="74">
        <v>0</v>
      </c>
    </row>
    <row r="49" spans="1:16" ht="15" customHeight="1" x14ac:dyDescent="0.2">
      <c r="A49" s="111"/>
      <c r="B49" s="114"/>
      <c r="C49" s="84" t="s">
        <v>51</v>
      </c>
      <c r="D49" s="44">
        <v>496</v>
      </c>
      <c r="E49" s="53">
        <v>9.3058000000000002E-2</v>
      </c>
      <c r="F49" s="44">
        <v>236883.99395199999</v>
      </c>
      <c r="G49" s="66">
        <v>0.83870999999999996</v>
      </c>
      <c r="H49" s="43">
        <v>100</v>
      </c>
      <c r="I49" s="44">
        <v>225678.97</v>
      </c>
      <c r="J49" s="74">
        <v>0.7</v>
      </c>
      <c r="K49" s="44">
        <v>396</v>
      </c>
      <c r="L49" s="44">
        <v>239713.54545500001</v>
      </c>
      <c r="M49" s="66">
        <v>0.87373699999999999</v>
      </c>
      <c r="N49" s="43">
        <v>0</v>
      </c>
      <c r="O49" s="44">
        <v>0</v>
      </c>
      <c r="P49" s="74">
        <v>0</v>
      </c>
    </row>
    <row r="50" spans="1:16" s="3" customFormat="1" ht="15" customHeight="1" x14ac:dyDescent="0.2">
      <c r="A50" s="111"/>
      <c r="B50" s="114"/>
      <c r="C50" s="84" t="s">
        <v>52</v>
      </c>
      <c r="D50" s="35">
        <v>326</v>
      </c>
      <c r="E50" s="55">
        <v>7.0031999999999997E-2</v>
      </c>
      <c r="F50" s="35">
        <v>247368.32515300001</v>
      </c>
      <c r="G50" s="68">
        <v>0.993865</v>
      </c>
      <c r="H50" s="43">
        <v>61</v>
      </c>
      <c r="I50" s="44">
        <v>253729.327869</v>
      </c>
      <c r="J50" s="74">
        <v>0.88524599999999998</v>
      </c>
      <c r="K50" s="35">
        <v>265</v>
      </c>
      <c r="L50" s="35">
        <v>245904.09434000001</v>
      </c>
      <c r="M50" s="68">
        <v>1.0188680000000001</v>
      </c>
      <c r="N50" s="43">
        <v>0</v>
      </c>
      <c r="O50" s="44">
        <v>0</v>
      </c>
      <c r="P50" s="74">
        <v>0</v>
      </c>
    </row>
    <row r="51" spans="1:16" ht="15" customHeight="1" x14ac:dyDescent="0.2">
      <c r="A51" s="111"/>
      <c r="B51" s="114"/>
      <c r="C51" s="84" t="s">
        <v>53</v>
      </c>
      <c r="D51" s="44">
        <v>180</v>
      </c>
      <c r="E51" s="53">
        <v>4.3124000000000003E-2</v>
      </c>
      <c r="F51" s="44">
        <v>267194.84999999998</v>
      </c>
      <c r="G51" s="66">
        <v>1.0777779999999999</v>
      </c>
      <c r="H51" s="43">
        <v>29</v>
      </c>
      <c r="I51" s="44">
        <v>282649.06896599999</v>
      </c>
      <c r="J51" s="74">
        <v>0.93103400000000003</v>
      </c>
      <c r="K51" s="44">
        <v>151</v>
      </c>
      <c r="L51" s="44">
        <v>264226.821192</v>
      </c>
      <c r="M51" s="66">
        <v>1.1059600000000001</v>
      </c>
      <c r="N51" s="43">
        <v>0</v>
      </c>
      <c r="O51" s="44">
        <v>0</v>
      </c>
      <c r="P51" s="74">
        <v>0</v>
      </c>
    </row>
    <row r="52" spans="1:16" ht="15" customHeight="1" x14ac:dyDescent="0.2">
      <c r="A52" s="111"/>
      <c r="B52" s="114"/>
      <c r="C52" s="84" t="s">
        <v>54</v>
      </c>
      <c r="D52" s="44">
        <v>87</v>
      </c>
      <c r="E52" s="53">
        <v>2.845E-2</v>
      </c>
      <c r="F52" s="44">
        <v>255337.91954</v>
      </c>
      <c r="G52" s="66">
        <v>0.81609200000000004</v>
      </c>
      <c r="H52" s="43">
        <v>13</v>
      </c>
      <c r="I52" s="44">
        <v>210022.538462</v>
      </c>
      <c r="J52" s="74">
        <v>0.230769</v>
      </c>
      <c r="K52" s="44">
        <v>74</v>
      </c>
      <c r="L52" s="44">
        <v>263298.72973000002</v>
      </c>
      <c r="M52" s="66">
        <v>0.91891900000000004</v>
      </c>
      <c r="N52" s="43">
        <v>0</v>
      </c>
      <c r="O52" s="44">
        <v>0</v>
      </c>
      <c r="P52" s="74">
        <v>0</v>
      </c>
    </row>
    <row r="53" spans="1:16" ht="15" customHeight="1" x14ac:dyDescent="0.2">
      <c r="A53" s="111"/>
      <c r="B53" s="114"/>
      <c r="C53" s="84" t="s">
        <v>55</v>
      </c>
      <c r="D53" s="44">
        <v>33</v>
      </c>
      <c r="E53" s="53">
        <v>1.3247999999999999E-2</v>
      </c>
      <c r="F53" s="44">
        <v>301918.21212099999</v>
      </c>
      <c r="G53" s="66">
        <v>0.90909099999999998</v>
      </c>
      <c r="H53" s="43">
        <v>6</v>
      </c>
      <c r="I53" s="44">
        <v>241171.66666700001</v>
      </c>
      <c r="J53" s="74">
        <v>0.5</v>
      </c>
      <c r="K53" s="44">
        <v>27</v>
      </c>
      <c r="L53" s="44">
        <v>315417.44444400002</v>
      </c>
      <c r="M53" s="66">
        <v>1</v>
      </c>
      <c r="N53" s="43">
        <v>0</v>
      </c>
      <c r="O53" s="44">
        <v>0</v>
      </c>
      <c r="P53" s="74">
        <v>0</v>
      </c>
    </row>
    <row r="54" spans="1:16" s="3" customFormat="1" ht="15" customHeight="1" x14ac:dyDescent="0.2">
      <c r="A54" s="111"/>
      <c r="B54" s="114"/>
      <c r="C54" s="84" t="s">
        <v>56</v>
      </c>
      <c r="D54" s="35">
        <v>9</v>
      </c>
      <c r="E54" s="55">
        <v>2.1749999999999999E-3</v>
      </c>
      <c r="F54" s="35">
        <v>318188</v>
      </c>
      <c r="G54" s="68">
        <v>1</v>
      </c>
      <c r="H54" s="43">
        <v>1</v>
      </c>
      <c r="I54" s="44">
        <v>374790</v>
      </c>
      <c r="J54" s="74">
        <v>0</v>
      </c>
      <c r="K54" s="35">
        <v>8</v>
      </c>
      <c r="L54" s="35">
        <v>311112.75</v>
      </c>
      <c r="M54" s="68">
        <v>1.125</v>
      </c>
      <c r="N54" s="43">
        <v>0</v>
      </c>
      <c r="O54" s="44">
        <v>0</v>
      </c>
      <c r="P54" s="74">
        <v>0</v>
      </c>
    </row>
    <row r="55" spans="1:16" s="3" customFormat="1" ht="15" customHeight="1" x14ac:dyDescent="0.2">
      <c r="A55" s="112"/>
      <c r="B55" s="115"/>
      <c r="C55" s="85" t="s">
        <v>9</v>
      </c>
      <c r="D55" s="46">
        <v>2371</v>
      </c>
      <c r="E55" s="54">
        <v>6.6941000000000001E-2</v>
      </c>
      <c r="F55" s="46">
        <v>226534.44327300001</v>
      </c>
      <c r="G55" s="67">
        <v>0.71277900000000005</v>
      </c>
      <c r="H55" s="87">
        <v>464</v>
      </c>
      <c r="I55" s="46">
        <v>219323.39224099999</v>
      </c>
      <c r="J55" s="75">
        <v>0.54956899999999997</v>
      </c>
      <c r="K55" s="46">
        <v>1907</v>
      </c>
      <c r="L55" s="46">
        <v>228288.99370699999</v>
      </c>
      <c r="M55" s="67">
        <v>0.75249100000000002</v>
      </c>
      <c r="N55" s="87">
        <v>0</v>
      </c>
      <c r="O55" s="46">
        <v>0</v>
      </c>
      <c r="P55" s="75">
        <v>0</v>
      </c>
    </row>
    <row r="56" spans="1:16" ht="15" customHeight="1" x14ac:dyDescent="0.2">
      <c r="A56" s="110">
        <v>5</v>
      </c>
      <c r="B56" s="113" t="s">
        <v>60</v>
      </c>
      <c r="C56" s="84" t="s">
        <v>46</v>
      </c>
      <c r="D56" s="44">
        <v>28</v>
      </c>
      <c r="E56" s="53">
        <v>1</v>
      </c>
      <c r="F56" s="44">
        <v>55025</v>
      </c>
      <c r="G56" s="66">
        <v>7.1429000000000006E-2</v>
      </c>
      <c r="H56" s="43">
        <v>16</v>
      </c>
      <c r="I56" s="44">
        <v>59314.8125</v>
      </c>
      <c r="J56" s="74">
        <v>6.25E-2</v>
      </c>
      <c r="K56" s="44">
        <v>12</v>
      </c>
      <c r="L56" s="44">
        <v>49305.25</v>
      </c>
      <c r="M56" s="66">
        <v>8.3333000000000004E-2</v>
      </c>
      <c r="N56" s="43">
        <v>0</v>
      </c>
      <c r="O56" s="44">
        <v>0</v>
      </c>
      <c r="P56" s="74">
        <v>0</v>
      </c>
    </row>
    <row r="57" spans="1:16" ht="15" customHeight="1" x14ac:dyDescent="0.2">
      <c r="A57" s="111"/>
      <c r="B57" s="114"/>
      <c r="C57" s="84" t="s">
        <v>47</v>
      </c>
      <c r="D57" s="44">
        <v>225</v>
      </c>
      <c r="E57" s="53">
        <v>1</v>
      </c>
      <c r="F57" s="44">
        <v>136738.75555599999</v>
      </c>
      <c r="G57" s="66">
        <v>0.106667</v>
      </c>
      <c r="H57" s="43">
        <v>75</v>
      </c>
      <c r="I57" s="44">
        <v>138438.26666699999</v>
      </c>
      <c r="J57" s="74">
        <v>9.3332999999999999E-2</v>
      </c>
      <c r="K57" s="44">
        <v>150</v>
      </c>
      <c r="L57" s="44">
        <v>135889</v>
      </c>
      <c r="M57" s="66">
        <v>0.113333</v>
      </c>
      <c r="N57" s="43">
        <v>0</v>
      </c>
      <c r="O57" s="44">
        <v>0</v>
      </c>
      <c r="P57" s="74">
        <v>0</v>
      </c>
    </row>
    <row r="58" spans="1:16" ht="15" customHeight="1" x14ac:dyDescent="0.2">
      <c r="A58" s="111"/>
      <c r="B58" s="114"/>
      <c r="C58" s="84" t="s">
        <v>48</v>
      </c>
      <c r="D58" s="44">
        <v>1568</v>
      </c>
      <c r="E58" s="53">
        <v>1</v>
      </c>
      <c r="F58" s="44">
        <v>163368.47640300001</v>
      </c>
      <c r="G58" s="66">
        <v>0.14158200000000001</v>
      </c>
      <c r="H58" s="43">
        <v>569</v>
      </c>
      <c r="I58" s="44">
        <v>168172.325132</v>
      </c>
      <c r="J58" s="74">
        <v>0.15290000000000001</v>
      </c>
      <c r="K58" s="44">
        <v>999</v>
      </c>
      <c r="L58" s="44">
        <v>160632.35034999999</v>
      </c>
      <c r="M58" s="66">
        <v>0.13513500000000001</v>
      </c>
      <c r="N58" s="43">
        <v>0</v>
      </c>
      <c r="O58" s="44">
        <v>0</v>
      </c>
      <c r="P58" s="74">
        <v>0</v>
      </c>
    </row>
    <row r="59" spans="1:16" ht="15" customHeight="1" x14ac:dyDescent="0.2">
      <c r="A59" s="111"/>
      <c r="B59" s="114"/>
      <c r="C59" s="84" t="s">
        <v>49</v>
      </c>
      <c r="D59" s="44">
        <v>3963</v>
      </c>
      <c r="E59" s="53">
        <v>1</v>
      </c>
      <c r="F59" s="44">
        <v>196256.52081799999</v>
      </c>
      <c r="G59" s="66">
        <v>0.35352</v>
      </c>
      <c r="H59" s="43">
        <v>1373</v>
      </c>
      <c r="I59" s="44">
        <v>200492.06117999999</v>
      </c>
      <c r="J59" s="74">
        <v>0.344501</v>
      </c>
      <c r="K59" s="44">
        <v>2590</v>
      </c>
      <c r="L59" s="44">
        <v>194011.193822</v>
      </c>
      <c r="M59" s="66">
        <v>0.35830099999999998</v>
      </c>
      <c r="N59" s="43">
        <v>0</v>
      </c>
      <c r="O59" s="44">
        <v>0</v>
      </c>
      <c r="P59" s="74">
        <v>0</v>
      </c>
    </row>
    <row r="60" spans="1:16" ht="15" customHeight="1" x14ac:dyDescent="0.2">
      <c r="A60" s="111"/>
      <c r="B60" s="114"/>
      <c r="C60" s="84" t="s">
        <v>50</v>
      </c>
      <c r="D60" s="44">
        <v>5790</v>
      </c>
      <c r="E60" s="53">
        <v>1</v>
      </c>
      <c r="F60" s="44">
        <v>224030.297582</v>
      </c>
      <c r="G60" s="66">
        <v>0.63246999999999998</v>
      </c>
      <c r="H60" s="43">
        <v>1676</v>
      </c>
      <c r="I60" s="44">
        <v>224489.32159899999</v>
      </c>
      <c r="J60" s="74">
        <v>0.56145599999999996</v>
      </c>
      <c r="K60" s="44">
        <v>4114</v>
      </c>
      <c r="L60" s="44">
        <v>223843.29606200001</v>
      </c>
      <c r="M60" s="66">
        <v>0.66139999999999999</v>
      </c>
      <c r="N60" s="43">
        <v>0</v>
      </c>
      <c r="O60" s="44">
        <v>0</v>
      </c>
      <c r="P60" s="74">
        <v>0</v>
      </c>
    </row>
    <row r="61" spans="1:16" ht="15" customHeight="1" x14ac:dyDescent="0.2">
      <c r="A61" s="111"/>
      <c r="B61" s="114"/>
      <c r="C61" s="84" t="s">
        <v>51</v>
      </c>
      <c r="D61" s="44">
        <v>5330</v>
      </c>
      <c r="E61" s="53">
        <v>1</v>
      </c>
      <c r="F61" s="44">
        <v>251453.274859</v>
      </c>
      <c r="G61" s="66">
        <v>0.92983099999999996</v>
      </c>
      <c r="H61" s="43">
        <v>1517</v>
      </c>
      <c r="I61" s="44">
        <v>237510.88727800001</v>
      </c>
      <c r="J61" s="74">
        <v>0.66710599999999998</v>
      </c>
      <c r="K61" s="44">
        <v>3813</v>
      </c>
      <c r="L61" s="44">
        <v>257000.24626300001</v>
      </c>
      <c r="M61" s="66">
        <v>1.0343560000000001</v>
      </c>
      <c r="N61" s="43">
        <v>0</v>
      </c>
      <c r="O61" s="44">
        <v>0</v>
      </c>
      <c r="P61" s="74">
        <v>0</v>
      </c>
    </row>
    <row r="62" spans="1:16" s="3" customFormat="1" ht="15" customHeight="1" x14ac:dyDescent="0.2">
      <c r="A62" s="111"/>
      <c r="B62" s="114"/>
      <c r="C62" s="84" t="s">
        <v>52</v>
      </c>
      <c r="D62" s="35">
        <v>4655</v>
      </c>
      <c r="E62" s="55">
        <v>1</v>
      </c>
      <c r="F62" s="35">
        <v>266412.16111699998</v>
      </c>
      <c r="G62" s="68">
        <v>1.1338349999999999</v>
      </c>
      <c r="H62" s="43">
        <v>1331</v>
      </c>
      <c r="I62" s="44">
        <v>240750.761833</v>
      </c>
      <c r="J62" s="74">
        <v>0.70247899999999996</v>
      </c>
      <c r="K62" s="35">
        <v>3324</v>
      </c>
      <c r="L62" s="35">
        <v>276687.52888100001</v>
      </c>
      <c r="M62" s="68">
        <v>1.3065580000000001</v>
      </c>
      <c r="N62" s="43">
        <v>0</v>
      </c>
      <c r="O62" s="44">
        <v>0</v>
      </c>
      <c r="P62" s="74">
        <v>0</v>
      </c>
    </row>
    <row r="63" spans="1:16" ht="15" customHeight="1" x14ac:dyDescent="0.2">
      <c r="A63" s="111"/>
      <c r="B63" s="114"/>
      <c r="C63" s="84" t="s">
        <v>53</v>
      </c>
      <c r="D63" s="44">
        <v>4174</v>
      </c>
      <c r="E63" s="53">
        <v>1</v>
      </c>
      <c r="F63" s="44">
        <v>273454.20651699998</v>
      </c>
      <c r="G63" s="66">
        <v>1.1509339999999999</v>
      </c>
      <c r="H63" s="43">
        <v>1215</v>
      </c>
      <c r="I63" s="44">
        <v>232987.34732500001</v>
      </c>
      <c r="J63" s="74">
        <v>0.58189299999999999</v>
      </c>
      <c r="K63" s="44">
        <v>2959</v>
      </c>
      <c r="L63" s="44">
        <v>290070.37208499998</v>
      </c>
      <c r="M63" s="66">
        <v>1.3845890000000001</v>
      </c>
      <c r="N63" s="43">
        <v>0</v>
      </c>
      <c r="O63" s="44">
        <v>0</v>
      </c>
      <c r="P63" s="74">
        <v>0</v>
      </c>
    </row>
    <row r="64" spans="1:16" ht="15" customHeight="1" x14ac:dyDescent="0.2">
      <c r="A64" s="111"/>
      <c r="B64" s="114"/>
      <c r="C64" s="84" t="s">
        <v>54</v>
      </c>
      <c r="D64" s="44">
        <v>3058</v>
      </c>
      <c r="E64" s="53">
        <v>1</v>
      </c>
      <c r="F64" s="44">
        <v>277767.43656</v>
      </c>
      <c r="G64" s="66">
        <v>1.0569</v>
      </c>
      <c r="H64" s="43">
        <v>862</v>
      </c>
      <c r="I64" s="44">
        <v>236505.47447799999</v>
      </c>
      <c r="J64" s="74">
        <v>0.47911799999999999</v>
      </c>
      <c r="K64" s="44">
        <v>2196</v>
      </c>
      <c r="L64" s="44">
        <v>293964.071949</v>
      </c>
      <c r="M64" s="66">
        <v>1.283698</v>
      </c>
      <c r="N64" s="43">
        <v>0</v>
      </c>
      <c r="O64" s="44">
        <v>0</v>
      </c>
      <c r="P64" s="74">
        <v>0</v>
      </c>
    </row>
    <row r="65" spans="1:16" ht="15" customHeight="1" x14ac:dyDescent="0.2">
      <c r="A65" s="111"/>
      <c r="B65" s="114"/>
      <c r="C65" s="84" t="s">
        <v>55</v>
      </c>
      <c r="D65" s="44">
        <v>2491</v>
      </c>
      <c r="E65" s="53">
        <v>1</v>
      </c>
      <c r="F65" s="44">
        <v>274663.65194700001</v>
      </c>
      <c r="G65" s="66">
        <v>0.79767200000000005</v>
      </c>
      <c r="H65" s="43">
        <v>766</v>
      </c>
      <c r="I65" s="44">
        <v>231390.00652699999</v>
      </c>
      <c r="J65" s="74">
        <v>0.293734</v>
      </c>
      <c r="K65" s="44">
        <v>1725</v>
      </c>
      <c r="L65" s="44">
        <v>293879.65912999999</v>
      </c>
      <c r="M65" s="66">
        <v>1.0214490000000001</v>
      </c>
      <c r="N65" s="43">
        <v>0</v>
      </c>
      <c r="O65" s="44">
        <v>0</v>
      </c>
      <c r="P65" s="74">
        <v>0</v>
      </c>
    </row>
    <row r="66" spans="1:16" s="3" customFormat="1" ht="15" customHeight="1" x14ac:dyDescent="0.2">
      <c r="A66" s="111"/>
      <c r="B66" s="114"/>
      <c r="C66" s="84" t="s">
        <v>56</v>
      </c>
      <c r="D66" s="35">
        <v>4137</v>
      </c>
      <c r="E66" s="55">
        <v>1</v>
      </c>
      <c r="F66" s="35">
        <v>261178.17017200001</v>
      </c>
      <c r="G66" s="68">
        <v>0.48150799999999999</v>
      </c>
      <c r="H66" s="43">
        <v>1443</v>
      </c>
      <c r="I66" s="44">
        <v>212124.15731099999</v>
      </c>
      <c r="J66" s="74">
        <v>0.106722</v>
      </c>
      <c r="K66" s="35">
        <v>2694</v>
      </c>
      <c r="L66" s="35">
        <v>287453.20378600003</v>
      </c>
      <c r="M66" s="68">
        <v>0.682257</v>
      </c>
      <c r="N66" s="43">
        <v>0</v>
      </c>
      <c r="O66" s="44">
        <v>0</v>
      </c>
      <c r="P66" s="74">
        <v>0</v>
      </c>
    </row>
    <row r="67" spans="1:16" s="3" customFormat="1" ht="15" customHeight="1" x14ac:dyDescent="0.2">
      <c r="A67" s="112"/>
      <c r="B67" s="115"/>
      <c r="C67" s="85" t="s">
        <v>9</v>
      </c>
      <c r="D67" s="46">
        <v>35419</v>
      </c>
      <c r="E67" s="54">
        <v>1</v>
      </c>
      <c r="F67" s="46">
        <v>245609.847737</v>
      </c>
      <c r="G67" s="67">
        <v>0.77811300000000005</v>
      </c>
      <c r="H67" s="87">
        <v>10843</v>
      </c>
      <c r="I67" s="46">
        <v>222223.75661700001</v>
      </c>
      <c r="J67" s="75">
        <v>0.45697700000000002</v>
      </c>
      <c r="K67" s="46">
        <v>24576</v>
      </c>
      <c r="L67" s="46">
        <v>255927.856608</v>
      </c>
      <c r="M67" s="67">
        <v>0.91979999999999995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30" priority="30" operator="notEqual">
      <formula>H8+K8+N8</formula>
    </cfRule>
  </conditionalFormatting>
  <conditionalFormatting sqref="D20:D30">
    <cfRule type="cellIs" dxfId="429" priority="29" operator="notEqual">
      <formula>H20+K20+N20</formula>
    </cfRule>
  </conditionalFormatting>
  <conditionalFormatting sqref="D32:D42">
    <cfRule type="cellIs" dxfId="428" priority="28" operator="notEqual">
      <formula>H32+K32+N32</formula>
    </cfRule>
  </conditionalFormatting>
  <conditionalFormatting sqref="D44:D54">
    <cfRule type="cellIs" dxfId="427" priority="27" operator="notEqual">
      <formula>H44+K44+N44</formula>
    </cfRule>
  </conditionalFormatting>
  <conditionalFormatting sqref="D56:D66">
    <cfRule type="cellIs" dxfId="426" priority="26" operator="notEqual">
      <formula>H56+K56+N56</formula>
    </cfRule>
  </conditionalFormatting>
  <conditionalFormatting sqref="D19">
    <cfRule type="cellIs" dxfId="425" priority="25" operator="notEqual">
      <formula>SUM(D8:D18)</formula>
    </cfRule>
  </conditionalFormatting>
  <conditionalFormatting sqref="D31">
    <cfRule type="cellIs" dxfId="424" priority="24" operator="notEqual">
      <formula>H31+K31+N31</formula>
    </cfRule>
  </conditionalFormatting>
  <conditionalFormatting sqref="D31">
    <cfRule type="cellIs" dxfId="423" priority="23" operator="notEqual">
      <formula>SUM(D20:D30)</formula>
    </cfRule>
  </conditionalFormatting>
  <conditionalFormatting sqref="D43">
    <cfRule type="cellIs" dxfId="422" priority="22" operator="notEqual">
      <formula>H43+K43+N43</formula>
    </cfRule>
  </conditionalFormatting>
  <conditionalFormatting sqref="D43">
    <cfRule type="cellIs" dxfId="421" priority="21" operator="notEqual">
      <formula>SUM(D32:D42)</formula>
    </cfRule>
  </conditionalFormatting>
  <conditionalFormatting sqref="D55">
    <cfRule type="cellIs" dxfId="420" priority="20" operator="notEqual">
      <formula>H55+K55+N55</formula>
    </cfRule>
  </conditionalFormatting>
  <conditionalFormatting sqref="D55">
    <cfRule type="cellIs" dxfId="419" priority="19" operator="notEqual">
      <formula>SUM(D44:D54)</formula>
    </cfRule>
  </conditionalFormatting>
  <conditionalFormatting sqref="D67">
    <cfRule type="cellIs" dxfId="418" priority="18" operator="notEqual">
      <formula>H67+K67+N67</formula>
    </cfRule>
  </conditionalFormatting>
  <conditionalFormatting sqref="D67">
    <cfRule type="cellIs" dxfId="417" priority="17" operator="notEqual">
      <formula>SUM(D56:D66)</formula>
    </cfRule>
  </conditionalFormatting>
  <conditionalFormatting sqref="H19">
    <cfRule type="cellIs" dxfId="416" priority="16" operator="notEqual">
      <formula>SUM(H8:H18)</formula>
    </cfRule>
  </conditionalFormatting>
  <conditionalFormatting sqref="K19">
    <cfRule type="cellIs" dxfId="415" priority="15" operator="notEqual">
      <formula>SUM(K8:K18)</formula>
    </cfRule>
  </conditionalFormatting>
  <conditionalFormatting sqref="N19">
    <cfRule type="cellIs" dxfId="414" priority="14" operator="notEqual">
      <formula>SUM(N8:N18)</formula>
    </cfRule>
  </conditionalFormatting>
  <conditionalFormatting sqref="H31">
    <cfRule type="cellIs" dxfId="413" priority="13" operator="notEqual">
      <formula>SUM(H20:H30)</formula>
    </cfRule>
  </conditionalFormatting>
  <conditionalFormatting sqref="K31">
    <cfRule type="cellIs" dxfId="412" priority="12" operator="notEqual">
      <formula>SUM(K20:K30)</formula>
    </cfRule>
  </conditionalFormatting>
  <conditionalFormatting sqref="N31">
    <cfRule type="cellIs" dxfId="411" priority="11" operator="notEqual">
      <formula>SUM(N20:N30)</formula>
    </cfRule>
  </conditionalFormatting>
  <conditionalFormatting sqref="H43">
    <cfRule type="cellIs" dxfId="410" priority="10" operator="notEqual">
      <formula>SUM(H32:H42)</formula>
    </cfRule>
  </conditionalFormatting>
  <conditionalFormatting sqref="K43">
    <cfRule type="cellIs" dxfId="409" priority="9" operator="notEqual">
      <formula>SUM(K32:K42)</formula>
    </cfRule>
  </conditionalFormatting>
  <conditionalFormatting sqref="N43">
    <cfRule type="cellIs" dxfId="408" priority="8" operator="notEqual">
      <formula>SUM(N32:N42)</formula>
    </cfRule>
  </conditionalFormatting>
  <conditionalFormatting sqref="H55">
    <cfRule type="cellIs" dxfId="407" priority="7" operator="notEqual">
      <formula>SUM(H44:H54)</formula>
    </cfRule>
  </conditionalFormatting>
  <conditionalFormatting sqref="K55">
    <cfRule type="cellIs" dxfId="406" priority="6" operator="notEqual">
      <formula>SUM(K44:K54)</formula>
    </cfRule>
  </conditionalFormatting>
  <conditionalFormatting sqref="N55">
    <cfRule type="cellIs" dxfId="405" priority="5" operator="notEqual">
      <formula>SUM(N44:N54)</formula>
    </cfRule>
  </conditionalFormatting>
  <conditionalFormatting sqref="H67">
    <cfRule type="cellIs" dxfId="404" priority="4" operator="notEqual">
      <formula>SUM(H56:H66)</formula>
    </cfRule>
  </conditionalFormatting>
  <conditionalFormatting sqref="K67">
    <cfRule type="cellIs" dxfId="403" priority="3" operator="notEqual">
      <formula>SUM(K56:K66)</formula>
    </cfRule>
  </conditionalFormatting>
  <conditionalFormatting sqref="N67">
    <cfRule type="cellIs" dxfId="402" priority="2" operator="notEqual">
      <formula>SUM(N56:N66)</formula>
    </cfRule>
  </conditionalFormatting>
  <conditionalFormatting sqref="D32:D43">
    <cfRule type="cellIs" dxfId="4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66</v>
      </c>
      <c r="B2" s="116"/>
      <c r="C2" s="116"/>
      <c r="D2" s="116"/>
      <c r="E2" s="116"/>
      <c r="F2" s="116"/>
      <c r="G2" s="116"/>
      <c r="H2" s="116"/>
      <c r="I2" s="116"/>
      <c r="J2" s="116"/>
      <c r="K2" s="116"/>
      <c r="L2" s="116"/>
      <c r="M2" s="116"/>
      <c r="N2" s="116"/>
      <c r="O2" s="116"/>
      <c r="P2" s="116"/>
    </row>
    <row r="3" spans="1:16" s="21" customFormat="1" ht="15" customHeight="1" x14ac:dyDescent="0.2">
      <c r="A3" s="117" t="str">
        <f>+Notas!C6</f>
        <v>DICIEMBRE 2024 Y DICIEMBRE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7</v>
      </c>
      <c r="E8" s="53">
        <v>6.1947000000000002E-2</v>
      </c>
      <c r="F8" s="44">
        <v>124786.405497</v>
      </c>
      <c r="G8" s="66">
        <v>0.42857099999999998</v>
      </c>
      <c r="H8" s="43">
        <v>0</v>
      </c>
      <c r="I8" s="44">
        <v>0</v>
      </c>
      <c r="J8" s="74">
        <v>0</v>
      </c>
      <c r="K8" s="44">
        <v>7</v>
      </c>
      <c r="L8" s="44">
        <v>124786.405497</v>
      </c>
      <c r="M8" s="66">
        <v>0.42857099999999998</v>
      </c>
      <c r="N8" s="43">
        <v>0</v>
      </c>
      <c r="O8" s="44">
        <v>0</v>
      </c>
      <c r="P8" s="74">
        <v>0</v>
      </c>
    </row>
    <row r="9" spans="1:16" ht="15" customHeight="1" x14ac:dyDescent="0.2">
      <c r="A9" s="111"/>
      <c r="B9" s="114"/>
      <c r="C9" s="84" t="s">
        <v>47</v>
      </c>
      <c r="D9" s="44">
        <v>118</v>
      </c>
      <c r="E9" s="53">
        <v>0.21415600000000001</v>
      </c>
      <c r="F9" s="44">
        <v>127776.82937399999</v>
      </c>
      <c r="G9" s="66">
        <v>5.0847000000000003E-2</v>
      </c>
      <c r="H9" s="43">
        <v>42</v>
      </c>
      <c r="I9" s="44">
        <v>127214.19203599999</v>
      </c>
      <c r="J9" s="74">
        <v>2.3810000000000001E-2</v>
      </c>
      <c r="K9" s="44">
        <v>76</v>
      </c>
      <c r="L9" s="44">
        <v>128087.760534</v>
      </c>
      <c r="M9" s="66">
        <v>6.5789E-2</v>
      </c>
      <c r="N9" s="43">
        <v>0</v>
      </c>
      <c r="O9" s="44">
        <v>0</v>
      </c>
      <c r="P9" s="74">
        <v>0</v>
      </c>
    </row>
    <row r="10" spans="1:16" ht="15" customHeight="1" x14ac:dyDescent="0.2">
      <c r="A10" s="111"/>
      <c r="B10" s="114"/>
      <c r="C10" s="84" t="s">
        <v>48</v>
      </c>
      <c r="D10" s="44">
        <v>744</v>
      </c>
      <c r="E10" s="53">
        <v>0.16456499999999999</v>
      </c>
      <c r="F10" s="44">
        <v>153505.56232600001</v>
      </c>
      <c r="G10" s="66">
        <v>0.141129</v>
      </c>
      <c r="H10" s="43">
        <v>277</v>
      </c>
      <c r="I10" s="44">
        <v>160136.22818400001</v>
      </c>
      <c r="J10" s="74">
        <v>0.176895</v>
      </c>
      <c r="K10" s="44">
        <v>467</v>
      </c>
      <c r="L10" s="44">
        <v>149572.59778000001</v>
      </c>
      <c r="M10" s="66">
        <v>0.11991400000000001</v>
      </c>
      <c r="N10" s="43">
        <v>0</v>
      </c>
      <c r="O10" s="44">
        <v>0</v>
      </c>
      <c r="P10" s="74">
        <v>0</v>
      </c>
    </row>
    <row r="11" spans="1:16" ht="15" customHeight="1" x14ac:dyDescent="0.2">
      <c r="A11" s="111"/>
      <c r="B11" s="114"/>
      <c r="C11" s="84" t="s">
        <v>49</v>
      </c>
      <c r="D11" s="44">
        <v>1605</v>
      </c>
      <c r="E11" s="53">
        <v>0.133739</v>
      </c>
      <c r="F11" s="44">
        <v>171685.02802900001</v>
      </c>
      <c r="G11" s="66">
        <v>0.28286600000000001</v>
      </c>
      <c r="H11" s="43">
        <v>646</v>
      </c>
      <c r="I11" s="44">
        <v>183597.42974200001</v>
      </c>
      <c r="J11" s="74">
        <v>0.41950500000000002</v>
      </c>
      <c r="K11" s="44">
        <v>959</v>
      </c>
      <c r="L11" s="44">
        <v>163660.615613</v>
      </c>
      <c r="M11" s="66">
        <v>0.19082399999999999</v>
      </c>
      <c r="N11" s="43">
        <v>0</v>
      </c>
      <c r="O11" s="44">
        <v>0</v>
      </c>
      <c r="P11" s="74">
        <v>0</v>
      </c>
    </row>
    <row r="12" spans="1:16" ht="15" customHeight="1" x14ac:dyDescent="0.2">
      <c r="A12" s="111"/>
      <c r="B12" s="114"/>
      <c r="C12" s="84" t="s">
        <v>50</v>
      </c>
      <c r="D12" s="44">
        <v>1844</v>
      </c>
      <c r="E12" s="53">
        <v>0.10777299999999999</v>
      </c>
      <c r="F12" s="44">
        <v>197592.06171499999</v>
      </c>
      <c r="G12" s="66">
        <v>0.51681100000000002</v>
      </c>
      <c r="H12" s="43">
        <v>689</v>
      </c>
      <c r="I12" s="44">
        <v>213893.554901</v>
      </c>
      <c r="J12" s="74">
        <v>0.64731499999999997</v>
      </c>
      <c r="K12" s="44">
        <v>1155</v>
      </c>
      <c r="L12" s="44">
        <v>187867.62119100001</v>
      </c>
      <c r="M12" s="66">
        <v>0.43896099999999999</v>
      </c>
      <c r="N12" s="43">
        <v>0</v>
      </c>
      <c r="O12" s="44">
        <v>0</v>
      </c>
      <c r="P12" s="74">
        <v>0</v>
      </c>
    </row>
    <row r="13" spans="1:16" ht="15" customHeight="1" x14ac:dyDescent="0.2">
      <c r="A13" s="111"/>
      <c r="B13" s="114"/>
      <c r="C13" s="84" t="s">
        <v>51</v>
      </c>
      <c r="D13" s="44">
        <v>1492</v>
      </c>
      <c r="E13" s="53">
        <v>9.3942999999999999E-2</v>
      </c>
      <c r="F13" s="44">
        <v>217697.081775</v>
      </c>
      <c r="G13" s="66">
        <v>0.68833800000000001</v>
      </c>
      <c r="H13" s="43">
        <v>504</v>
      </c>
      <c r="I13" s="44">
        <v>228602.70521300001</v>
      </c>
      <c r="J13" s="74">
        <v>0.77579399999999998</v>
      </c>
      <c r="K13" s="44">
        <v>988</v>
      </c>
      <c r="L13" s="44">
        <v>212133.88925199999</v>
      </c>
      <c r="M13" s="66">
        <v>0.64372499999999999</v>
      </c>
      <c r="N13" s="43">
        <v>0</v>
      </c>
      <c r="O13" s="44">
        <v>0</v>
      </c>
      <c r="P13" s="74">
        <v>0</v>
      </c>
    </row>
    <row r="14" spans="1:16" s="3" customFormat="1" ht="15" customHeight="1" x14ac:dyDescent="0.2">
      <c r="A14" s="111"/>
      <c r="B14" s="114"/>
      <c r="C14" s="84" t="s">
        <v>52</v>
      </c>
      <c r="D14" s="35">
        <v>1204</v>
      </c>
      <c r="E14" s="55">
        <v>8.6594000000000004E-2</v>
      </c>
      <c r="F14" s="35">
        <v>229984.995693</v>
      </c>
      <c r="G14" s="68">
        <v>0.83720899999999998</v>
      </c>
      <c r="H14" s="43">
        <v>369</v>
      </c>
      <c r="I14" s="44">
        <v>224288.64601999999</v>
      </c>
      <c r="J14" s="74">
        <v>0.67208699999999999</v>
      </c>
      <c r="K14" s="35">
        <v>835</v>
      </c>
      <c r="L14" s="35">
        <v>232502.30471</v>
      </c>
      <c r="M14" s="68">
        <v>0.91017999999999999</v>
      </c>
      <c r="N14" s="43">
        <v>0</v>
      </c>
      <c r="O14" s="44">
        <v>0</v>
      </c>
      <c r="P14" s="74">
        <v>0</v>
      </c>
    </row>
    <row r="15" spans="1:16" ht="15" customHeight="1" x14ac:dyDescent="0.2">
      <c r="A15" s="111"/>
      <c r="B15" s="114"/>
      <c r="C15" s="84" t="s">
        <v>53</v>
      </c>
      <c r="D15" s="44">
        <v>961</v>
      </c>
      <c r="E15" s="53">
        <v>7.9605999999999996E-2</v>
      </c>
      <c r="F15" s="44">
        <v>227618.03576299999</v>
      </c>
      <c r="G15" s="66">
        <v>0.78355900000000001</v>
      </c>
      <c r="H15" s="43">
        <v>290</v>
      </c>
      <c r="I15" s="44">
        <v>210056.33268299999</v>
      </c>
      <c r="J15" s="74">
        <v>0.527586</v>
      </c>
      <c r="K15" s="44">
        <v>671</v>
      </c>
      <c r="L15" s="44">
        <v>235208.04156499999</v>
      </c>
      <c r="M15" s="66">
        <v>0.89418799999999998</v>
      </c>
      <c r="N15" s="43">
        <v>0</v>
      </c>
      <c r="O15" s="44">
        <v>0</v>
      </c>
      <c r="P15" s="74">
        <v>0</v>
      </c>
    </row>
    <row r="16" spans="1:16" ht="15" customHeight="1" x14ac:dyDescent="0.2">
      <c r="A16" s="111"/>
      <c r="B16" s="114"/>
      <c r="C16" s="84" t="s">
        <v>54</v>
      </c>
      <c r="D16" s="44">
        <v>751</v>
      </c>
      <c r="E16" s="53">
        <v>7.3039999999999994E-2</v>
      </c>
      <c r="F16" s="44">
        <v>217893.97760099999</v>
      </c>
      <c r="G16" s="66">
        <v>0.64980000000000004</v>
      </c>
      <c r="H16" s="43">
        <v>222</v>
      </c>
      <c r="I16" s="44">
        <v>203678.15150400001</v>
      </c>
      <c r="J16" s="74">
        <v>0.468468</v>
      </c>
      <c r="K16" s="44">
        <v>529</v>
      </c>
      <c r="L16" s="44">
        <v>223859.787419</v>
      </c>
      <c r="M16" s="66">
        <v>0.72589800000000004</v>
      </c>
      <c r="N16" s="43">
        <v>0</v>
      </c>
      <c r="O16" s="44">
        <v>0</v>
      </c>
      <c r="P16" s="74">
        <v>0</v>
      </c>
    </row>
    <row r="17" spans="1:16" ht="15" customHeight="1" x14ac:dyDescent="0.2">
      <c r="A17" s="111"/>
      <c r="B17" s="114"/>
      <c r="C17" s="84" t="s">
        <v>55</v>
      </c>
      <c r="D17" s="44">
        <v>743</v>
      </c>
      <c r="E17" s="53">
        <v>8.4817000000000004E-2</v>
      </c>
      <c r="F17" s="44">
        <v>236049.58544699999</v>
      </c>
      <c r="G17" s="66">
        <v>0.60699899999999996</v>
      </c>
      <c r="H17" s="43">
        <v>264</v>
      </c>
      <c r="I17" s="44">
        <v>208584.71399799999</v>
      </c>
      <c r="J17" s="74">
        <v>0.22348499999999999</v>
      </c>
      <c r="K17" s="44">
        <v>479</v>
      </c>
      <c r="L17" s="44">
        <v>251186.80060799999</v>
      </c>
      <c r="M17" s="66">
        <v>0.81837199999999999</v>
      </c>
      <c r="N17" s="43">
        <v>0</v>
      </c>
      <c r="O17" s="44">
        <v>0</v>
      </c>
      <c r="P17" s="74">
        <v>0</v>
      </c>
    </row>
    <row r="18" spans="1:16" s="3" customFormat="1" ht="15" customHeight="1" x14ac:dyDescent="0.2">
      <c r="A18" s="111"/>
      <c r="B18" s="114"/>
      <c r="C18" s="84" t="s">
        <v>56</v>
      </c>
      <c r="D18" s="35">
        <v>1243</v>
      </c>
      <c r="E18" s="55">
        <v>6.0732000000000001E-2</v>
      </c>
      <c r="F18" s="35">
        <v>239342.45365099999</v>
      </c>
      <c r="G18" s="68">
        <v>0.409493</v>
      </c>
      <c r="H18" s="43">
        <v>470</v>
      </c>
      <c r="I18" s="44">
        <v>196290.161227</v>
      </c>
      <c r="J18" s="74">
        <v>7.4468000000000006E-2</v>
      </c>
      <c r="K18" s="35">
        <v>773</v>
      </c>
      <c r="L18" s="35">
        <v>265519.13856599998</v>
      </c>
      <c r="M18" s="68">
        <v>0.61319500000000005</v>
      </c>
      <c r="N18" s="43">
        <v>0</v>
      </c>
      <c r="O18" s="44">
        <v>0</v>
      </c>
      <c r="P18" s="74">
        <v>0</v>
      </c>
    </row>
    <row r="19" spans="1:16" s="3" customFormat="1" ht="15" customHeight="1" x14ac:dyDescent="0.2">
      <c r="A19" s="112"/>
      <c r="B19" s="115"/>
      <c r="C19" s="85" t="s">
        <v>9</v>
      </c>
      <c r="D19" s="46">
        <v>10712</v>
      </c>
      <c r="E19" s="54">
        <v>9.2614000000000002E-2</v>
      </c>
      <c r="F19" s="46">
        <v>207902.011119</v>
      </c>
      <c r="G19" s="67">
        <v>0.537435</v>
      </c>
      <c r="H19" s="87">
        <v>3773</v>
      </c>
      <c r="I19" s="46">
        <v>203315.990036</v>
      </c>
      <c r="J19" s="75">
        <v>0.46567700000000001</v>
      </c>
      <c r="K19" s="46">
        <v>6939</v>
      </c>
      <c r="L19" s="46">
        <v>210395.60638400001</v>
      </c>
      <c r="M19" s="67">
        <v>0.57645199999999996</v>
      </c>
      <c r="N19" s="87">
        <v>0</v>
      </c>
      <c r="O19" s="46">
        <v>0</v>
      </c>
      <c r="P19" s="75">
        <v>0</v>
      </c>
    </row>
    <row r="20" spans="1:16" ht="15" customHeight="1" x14ac:dyDescent="0.2">
      <c r="A20" s="110">
        <v>2</v>
      </c>
      <c r="B20" s="113" t="s">
        <v>57</v>
      </c>
      <c r="C20" s="84" t="s">
        <v>46</v>
      </c>
      <c r="D20" s="44">
        <v>28</v>
      </c>
      <c r="E20" s="53">
        <v>0.24778800000000001</v>
      </c>
      <c r="F20" s="44">
        <v>119512.857143</v>
      </c>
      <c r="G20" s="66">
        <v>0.17857100000000001</v>
      </c>
      <c r="H20" s="43">
        <v>13</v>
      </c>
      <c r="I20" s="44">
        <v>112008.538462</v>
      </c>
      <c r="J20" s="74">
        <v>0.15384600000000001</v>
      </c>
      <c r="K20" s="44">
        <v>15</v>
      </c>
      <c r="L20" s="44">
        <v>126016.6</v>
      </c>
      <c r="M20" s="66">
        <v>0.2</v>
      </c>
      <c r="N20" s="43">
        <v>0</v>
      </c>
      <c r="O20" s="44">
        <v>0</v>
      </c>
      <c r="P20" s="74">
        <v>0</v>
      </c>
    </row>
    <row r="21" spans="1:16" ht="15" customHeight="1" x14ac:dyDescent="0.2">
      <c r="A21" s="111"/>
      <c r="B21" s="114"/>
      <c r="C21" s="84" t="s">
        <v>47</v>
      </c>
      <c r="D21" s="44">
        <v>249</v>
      </c>
      <c r="E21" s="53">
        <v>0.45190599999999997</v>
      </c>
      <c r="F21" s="44">
        <v>131545.048193</v>
      </c>
      <c r="G21" s="66">
        <v>6.0241000000000003E-2</v>
      </c>
      <c r="H21" s="43">
        <v>88</v>
      </c>
      <c r="I21" s="44">
        <v>129139.329545</v>
      </c>
      <c r="J21" s="74">
        <v>6.8182000000000006E-2</v>
      </c>
      <c r="K21" s="44">
        <v>161</v>
      </c>
      <c r="L21" s="44">
        <v>132859.97515499999</v>
      </c>
      <c r="M21" s="66">
        <v>5.5900999999999999E-2</v>
      </c>
      <c r="N21" s="43">
        <v>0</v>
      </c>
      <c r="O21" s="44">
        <v>0</v>
      </c>
      <c r="P21" s="74">
        <v>0</v>
      </c>
    </row>
    <row r="22" spans="1:16" ht="15" customHeight="1" x14ac:dyDescent="0.2">
      <c r="A22" s="111"/>
      <c r="B22" s="114"/>
      <c r="C22" s="84" t="s">
        <v>48</v>
      </c>
      <c r="D22" s="44">
        <v>1140</v>
      </c>
      <c r="E22" s="53">
        <v>0.25215700000000002</v>
      </c>
      <c r="F22" s="44">
        <v>147005.22105299999</v>
      </c>
      <c r="G22" s="66">
        <v>7.5439000000000006E-2</v>
      </c>
      <c r="H22" s="43">
        <v>499</v>
      </c>
      <c r="I22" s="44">
        <v>149418.14829700001</v>
      </c>
      <c r="J22" s="74">
        <v>7.8156000000000003E-2</v>
      </c>
      <c r="K22" s="44">
        <v>641</v>
      </c>
      <c r="L22" s="44">
        <v>145126.826833</v>
      </c>
      <c r="M22" s="66">
        <v>7.3322999999999999E-2</v>
      </c>
      <c r="N22" s="43">
        <v>0</v>
      </c>
      <c r="O22" s="44">
        <v>0</v>
      </c>
      <c r="P22" s="74">
        <v>0</v>
      </c>
    </row>
    <row r="23" spans="1:16" ht="15" customHeight="1" x14ac:dyDescent="0.2">
      <c r="A23" s="111"/>
      <c r="B23" s="114"/>
      <c r="C23" s="84" t="s">
        <v>49</v>
      </c>
      <c r="D23" s="44">
        <v>982</v>
      </c>
      <c r="E23" s="53">
        <v>8.1826999999999997E-2</v>
      </c>
      <c r="F23" s="44">
        <v>162702.64053</v>
      </c>
      <c r="G23" s="66">
        <v>0.20977599999999999</v>
      </c>
      <c r="H23" s="43">
        <v>397</v>
      </c>
      <c r="I23" s="44">
        <v>165542.81108300001</v>
      </c>
      <c r="J23" s="74">
        <v>0.231738</v>
      </c>
      <c r="K23" s="44">
        <v>585</v>
      </c>
      <c r="L23" s="44">
        <v>160775.20854699999</v>
      </c>
      <c r="M23" s="66">
        <v>0.19487199999999999</v>
      </c>
      <c r="N23" s="43">
        <v>0</v>
      </c>
      <c r="O23" s="44">
        <v>0</v>
      </c>
      <c r="P23" s="74">
        <v>0</v>
      </c>
    </row>
    <row r="24" spans="1:16" ht="15" customHeight="1" x14ac:dyDescent="0.2">
      <c r="A24" s="111"/>
      <c r="B24" s="114"/>
      <c r="C24" s="84" t="s">
        <v>50</v>
      </c>
      <c r="D24" s="44">
        <v>747</v>
      </c>
      <c r="E24" s="53">
        <v>4.3659000000000003E-2</v>
      </c>
      <c r="F24" s="44">
        <v>187870.56492599999</v>
      </c>
      <c r="G24" s="66">
        <v>0.33734900000000001</v>
      </c>
      <c r="H24" s="43">
        <v>300</v>
      </c>
      <c r="I24" s="44">
        <v>190594.81</v>
      </c>
      <c r="J24" s="74">
        <v>0.32333299999999998</v>
      </c>
      <c r="K24" s="44">
        <v>447</v>
      </c>
      <c r="L24" s="44">
        <v>186042.212528</v>
      </c>
      <c r="M24" s="66">
        <v>0.34675600000000001</v>
      </c>
      <c r="N24" s="43">
        <v>0</v>
      </c>
      <c r="O24" s="44">
        <v>0</v>
      </c>
      <c r="P24" s="74">
        <v>0</v>
      </c>
    </row>
    <row r="25" spans="1:16" ht="15" customHeight="1" x14ac:dyDescent="0.2">
      <c r="A25" s="111"/>
      <c r="B25" s="114"/>
      <c r="C25" s="84" t="s">
        <v>51</v>
      </c>
      <c r="D25" s="44">
        <v>584</v>
      </c>
      <c r="E25" s="53">
        <v>3.6770999999999998E-2</v>
      </c>
      <c r="F25" s="44">
        <v>200948.118151</v>
      </c>
      <c r="G25" s="66">
        <v>0.49315100000000001</v>
      </c>
      <c r="H25" s="43">
        <v>206</v>
      </c>
      <c r="I25" s="44">
        <v>202724.762136</v>
      </c>
      <c r="J25" s="74">
        <v>0.53398100000000004</v>
      </c>
      <c r="K25" s="44">
        <v>378</v>
      </c>
      <c r="L25" s="44">
        <v>199979.89418</v>
      </c>
      <c r="M25" s="66">
        <v>0.47089900000000001</v>
      </c>
      <c r="N25" s="43">
        <v>0</v>
      </c>
      <c r="O25" s="44">
        <v>0</v>
      </c>
      <c r="P25" s="74">
        <v>0</v>
      </c>
    </row>
    <row r="26" spans="1:16" s="3" customFormat="1" ht="15" customHeight="1" x14ac:dyDescent="0.2">
      <c r="A26" s="111"/>
      <c r="B26" s="114"/>
      <c r="C26" s="84" t="s">
        <v>52</v>
      </c>
      <c r="D26" s="35">
        <v>366</v>
      </c>
      <c r="E26" s="55">
        <v>2.6322999999999999E-2</v>
      </c>
      <c r="F26" s="35">
        <v>203905.90983600001</v>
      </c>
      <c r="G26" s="68">
        <v>0.52459</v>
      </c>
      <c r="H26" s="43">
        <v>145</v>
      </c>
      <c r="I26" s="44">
        <v>202601.56551700001</v>
      </c>
      <c r="J26" s="74">
        <v>0.44827600000000001</v>
      </c>
      <c r="K26" s="35">
        <v>221</v>
      </c>
      <c r="L26" s="35">
        <v>204761.70135700001</v>
      </c>
      <c r="M26" s="68">
        <v>0.57466099999999998</v>
      </c>
      <c r="N26" s="43">
        <v>0</v>
      </c>
      <c r="O26" s="44">
        <v>0</v>
      </c>
      <c r="P26" s="74">
        <v>0</v>
      </c>
    </row>
    <row r="27" spans="1:16" ht="15" customHeight="1" x14ac:dyDescent="0.2">
      <c r="A27" s="111"/>
      <c r="B27" s="114"/>
      <c r="C27" s="84" t="s">
        <v>53</v>
      </c>
      <c r="D27" s="44">
        <v>307</v>
      </c>
      <c r="E27" s="53">
        <v>2.5430999999999999E-2</v>
      </c>
      <c r="F27" s="44">
        <v>206966.749186</v>
      </c>
      <c r="G27" s="66">
        <v>0.52768700000000002</v>
      </c>
      <c r="H27" s="43">
        <v>103</v>
      </c>
      <c r="I27" s="44">
        <v>188008.11650500001</v>
      </c>
      <c r="J27" s="74">
        <v>0.339806</v>
      </c>
      <c r="K27" s="44">
        <v>204</v>
      </c>
      <c r="L27" s="44">
        <v>216539</v>
      </c>
      <c r="M27" s="66">
        <v>0.62254900000000002</v>
      </c>
      <c r="N27" s="43">
        <v>0</v>
      </c>
      <c r="O27" s="44">
        <v>0</v>
      </c>
      <c r="P27" s="74">
        <v>0</v>
      </c>
    </row>
    <row r="28" spans="1:16" ht="15" customHeight="1" x14ac:dyDescent="0.2">
      <c r="A28" s="111"/>
      <c r="B28" s="114"/>
      <c r="C28" s="84" t="s">
        <v>54</v>
      </c>
      <c r="D28" s="44">
        <v>128</v>
      </c>
      <c r="E28" s="53">
        <v>1.2449E-2</v>
      </c>
      <c r="F28" s="44">
        <v>224478.617188</v>
      </c>
      <c r="G28" s="66">
        <v>0.35156300000000001</v>
      </c>
      <c r="H28" s="43">
        <v>45</v>
      </c>
      <c r="I28" s="44">
        <v>220055.15555600001</v>
      </c>
      <c r="J28" s="74">
        <v>0.17777799999999999</v>
      </c>
      <c r="K28" s="44">
        <v>83</v>
      </c>
      <c r="L28" s="44">
        <v>226876.879518</v>
      </c>
      <c r="M28" s="66">
        <v>0.44578299999999998</v>
      </c>
      <c r="N28" s="43">
        <v>0</v>
      </c>
      <c r="O28" s="44">
        <v>0</v>
      </c>
      <c r="P28" s="74">
        <v>0</v>
      </c>
    </row>
    <row r="29" spans="1:16" ht="15" customHeight="1" x14ac:dyDescent="0.2">
      <c r="A29" s="111"/>
      <c r="B29" s="114"/>
      <c r="C29" s="84" t="s">
        <v>55</v>
      </c>
      <c r="D29" s="44">
        <v>66</v>
      </c>
      <c r="E29" s="53">
        <v>7.5339999999999999E-3</v>
      </c>
      <c r="F29" s="44">
        <v>219319.95454499999</v>
      </c>
      <c r="G29" s="66">
        <v>0.37878800000000001</v>
      </c>
      <c r="H29" s="43">
        <v>30</v>
      </c>
      <c r="I29" s="44">
        <v>177985.63333300001</v>
      </c>
      <c r="J29" s="74">
        <v>0.16666700000000001</v>
      </c>
      <c r="K29" s="44">
        <v>36</v>
      </c>
      <c r="L29" s="44">
        <v>253765.22222200001</v>
      </c>
      <c r="M29" s="66">
        <v>0.55555600000000005</v>
      </c>
      <c r="N29" s="43">
        <v>0</v>
      </c>
      <c r="O29" s="44">
        <v>0</v>
      </c>
      <c r="P29" s="74">
        <v>0</v>
      </c>
    </row>
    <row r="30" spans="1:16" s="3" customFormat="1" ht="15" customHeight="1" x14ac:dyDescent="0.2">
      <c r="A30" s="111"/>
      <c r="B30" s="114"/>
      <c r="C30" s="84" t="s">
        <v>56</v>
      </c>
      <c r="D30" s="35">
        <v>111</v>
      </c>
      <c r="E30" s="55">
        <v>5.4229999999999999E-3</v>
      </c>
      <c r="F30" s="35">
        <v>145322.027027</v>
      </c>
      <c r="G30" s="68">
        <v>6.3062999999999994E-2</v>
      </c>
      <c r="H30" s="43">
        <v>95</v>
      </c>
      <c r="I30" s="44">
        <v>118327.431579</v>
      </c>
      <c r="J30" s="74">
        <v>4.2104999999999997E-2</v>
      </c>
      <c r="K30" s="35">
        <v>16</v>
      </c>
      <c r="L30" s="35">
        <v>305602.4375</v>
      </c>
      <c r="M30" s="68">
        <v>0.1875</v>
      </c>
      <c r="N30" s="43">
        <v>0</v>
      </c>
      <c r="O30" s="44">
        <v>0</v>
      </c>
      <c r="P30" s="74">
        <v>0</v>
      </c>
    </row>
    <row r="31" spans="1:16" s="3" customFormat="1" ht="15" customHeight="1" x14ac:dyDescent="0.2">
      <c r="A31" s="112"/>
      <c r="B31" s="115"/>
      <c r="C31" s="85" t="s">
        <v>9</v>
      </c>
      <c r="D31" s="46">
        <v>4708</v>
      </c>
      <c r="E31" s="54">
        <v>4.0703999999999997E-2</v>
      </c>
      <c r="F31" s="46">
        <v>173887.32264200001</v>
      </c>
      <c r="G31" s="67">
        <v>0.27251500000000001</v>
      </c>
      <c r="H31" s="87">
        <v>1921</v>
      </c>
      <c r="I31" s="46">
        <v>170362.04476799999</v>
      </c>
      <c r="J31" s="75">
        <v>0.24102000000000001</v>
      </c>
      <c r="K31" s="46">
        <v>2787</v>
      </c>
      <c r="L31" s="46">
        <v>176317.196627</v>
      </c>
      <c r="M31" s="67">
        <v>0.29422300000000001</v>
      </c>
      <c r="N31" s="87">
        <v>0</v>
      </c>
      <c r="O31" s="46">
        <v>0</v>
      </c>
      <c r="P31" s="75">
        <v>0</v>
      </c>
    </row>
    <row r="32" spans="1:16" ht="15" customHeight="1" x14ac:dyDescent="0.2">
      <c r="A32" s="110">
        <v>3</v>
      </c>
      <c r="B32" s="113" t="s">
        <v>58</v>
      </c>
      <c r="C32" s="84" t="s">
        <v>46</v>
      </c>
      <c r="D32" s="44">
        <v>21</v>
      </c>
      <c r="E32" s="44">
        <v>0</v>
      </c>
      <c r="F32" s="44">
        <v>-5273.5483539999996</v>
      </c>
      <c r="G32" s="66">
        <v>-0.25</v>
      </c>
      <c r="H32" s="43">
        <v>13</v>
      </c>
      <c r="I32" s="44">
        <v>112008.538462</v>
      </c>
      <c r="J32" s="74">
        <v>0.15384600000000001</v>
      </c>
      <c r="K32" s="44">
        <v>8</v>
      </c>
      <c r="L32" s="44">
        <v>1230.1945029999999</v>
      </c>
      <c r="M32" s="66">
        <v>-0.228571</v>
      </c>
      <c r="N32" s="43">
        <v>0</v>
      </c>
      <c r="O32" s="44">
        <v>0</v>
      </c>
      <c r="P32" s="74">
        <v>0</v>
      </c>
    </row>
    <row r="33" spans="1:16" ht="15" customHeight="1" x14ac:dyDescent="0.2">
      <c r="A33" s="111"/>
      <c r="B33" s="114"/>
      <c r="C33" s="84" t="s">
        <v>47</v>
      </c>
      <c r="D33" s="44">
        <v>131</v>
      </c>
      <c r="E33" s="44">
        <v>0</v>
      </c>
      <c r="F33" s="44">
        <v>3768.2188190000002</v>
      </c>
      <c r="G33" s="66">
        <v>9.3939999999999996E-3</v>
      </c>
      <c r="H33" s="43">
        <v>46</v>
      </c>
      <c r="I33" s="44">
        <v>1925.1375089999999</v>
      </c>
      <c r="J33" s="74">
        <v>4.4372000000000002E-2</v>
      </c>
      <c r="K33" s="44">
        <v>85</v>
      </c>
      <c r="L33" s="44">
        <v>4772.2146210000001</v>
      </c>
      <c r="M33" s="66">
        <v>-9.8890000000000002E-3</v>
      </c>
      <c r="N33" s="43">
        <v>0</v>
      </c>
      <c r="O33" s="44">
        <v>0</v>
      </c>
      <c r="P33" s="74">
        <v>0</v>
      </c>
    </row>
    <row r="34" spans="1:16" ht="15" customHeight="1" x14ac:dyDescent="0.2">
      <c r="A34" s="111"/>
      <c r="B34" s="114"/>
      <c r="C34" s="84" t="s">
        <v>48</v>
      </c>
      <c r="D34" s="44">
        <v>396</v>
      </c>
      <c r="E34" s="44">
        <v>0</v>
      </c>
      <c r="F34" s="44">
        <v>-6500.341273</v>
      </c>
      <c r="G34" s="66">
        <v>-6.5689999999999998E-2</v>
      </c>
      <c r="H34" s="43">
        <v>222</v>
      </c>
      <c r="I34" s="44">
        <v>-10718.079887</v>
      </c>
      <c r="J34" s="74">
        <v>-9.8738999999999993E-2</v>
      </c>
      <c r="K34" s="44">
        <v>174</v>
      </c>
      <c r="L34" s="44">
        <v>-4445.770947</v>
      </c>
      <c r="M34" s="66">
        <v>-4.6591E-2</v>
      </c>
      <c r="N34" s="43">
        <v>0</v>
      </c>
      <c r="O34" s="44">
        <v>0</v>
      </c>
      <c r="P34" s="74">
        <v>0</v>
      </c>
    </row>
    <row r="35" spans="1:16" ht="15" customHeight="1" x14ac:dyDescent="0.2">
      <c r="A35" s="111"/>
      <c r="B35" s="114"/>
      <c r="C35" s="84" t="s">
        <v>49</v>
      </c>
      <c r="D35" s="44">
        <v>-623</v>
      </c>
      <c r="E35" s="44">
        <v>0</v>
      </c>
      <c r="F35" s="44">
        <v>-8982.3874990000004</v>
      </c>
      <c r="G35" s="66">
        <v>-7.3090000000000002E-2</v>
      </c>
      <c r="H35" s="43">
        <v>-249</v>
      </c>
      <c r="I35" s="44">
        <v>-18054.618659</v>
      </c>
      <c r="J35" s="74">
        <v>-0.18776699999999999</v>
      </c>
      <c r="K35" s="44">
        <v>-374</v>
      </c>
      <c r="L35" s="44">
        <v>-2885.4070660000002</v>
      </c>
      <c r="M35" s="66">
        <v>4.0480000000000004E-3</v>
      </c>
      <c r="N35" s="43">
        <v>0</v>
      </c>
      <c r="O35" s="44">
        <v>0</v>
      </c>
      <c r="P35" s="74">
        <v>0</v>
      </c>
    </row>
    <row r="36" spans="1:16" ht="15" customHeight="1" x14ac:dyDescent="0.2">
      <c r="A36" s="111"/>
      <c r="B36" s="114"/>
      <c r="C36" s="84" t="s">
        <v>50</v>
      </c>
      <c r="D36" s="44">
        <v>-1097</v>
      </c>
      <c r="E36" s="44">
        <v>0</v>
      </c>
      <c r="F36" s="44">
        <v>-9721.4967890000007</v>
      </c>
      <c r="G36" s="66">
        <v>-0.17946200000000001</v>
      </c>
      <c r="H36" s="43">
        <v>-389</v>
      </c>
      <c r="I36" s="44">
        <v>-23298.744900999998</v>
      </c>
      <c r="J36" s="74">
        <v>-0.32398199999999999</v>
      </c>
      <c r="K36" s="44">
        <v>-708</v>
      </c>
      <c r="L36" s="44">
        <v>-1825.4086629999999</v>
      </c>
      <c r="M36" s="66">
        <v>-9.2204999999999995E-2</v>
      </c>
      <c r="N36" s="43">
        <v>0</v>
      </c>
      <c r="O36" s="44">
        <v>0</v>
      </c>
      <c r="P36" s="74">
        <v>0</v>
      </c>
    </row>
    <row r="37" spans="1:16" ht="15" customHeight="1" x14ac:dyDescent="0.2">
      <c r="A37" s="111"/>
      <c r="B37" s="114"/>
      <c r="C37" s="84" t="s">
        <v>51</v>
      </c>
      <c r="D37" s="44">
        <v>-908</v>
      </c>
      <c r="E37" s="44">
        <v>0</v>
      </c>
      <c r="F37" s="44">
        <v>-16748.963624</v>
      </c>
      <c r="G37" s="66">
        <v>-0.195187</v>
      </c>
      <c r="H37" s="43">
        <v>-298</v>
      </c>
      <c r="I37" s="44">
        <v>-25877.943078</v>
      </c>
      <c r="J37" s="74">
        <v>-0.241813</v>
      </c>
      <c r="K37" s="44">
        <v>-610</v>
      </c>
      <c r="L37" s="44">
        <v>-12153.995072</v>
      </c>
      <c r="M37" s="66">
        <v>-0.17282500000000001</v>
      </c>
      <c r="N37" s="43">
        <v>0</v>
      </c>
      <c r="O37" s="44">
        <v>0</v>
      </c>
      <c r="P37" s="74">
        <v>0</v>
      </c>
    </row>
    <row r="38" spans="1:16" s="3" customFormat="1" ht="15" customHeight="1" x14ac:dyDescent="0.2">
      <c r="A38" s="111"/>
      <c r="B38" s="114"/>
      <c r="C38" s="84" t="s">
        <v>52</v>
      </c>
      <c r="D38" s="35">
        <v>-838</v>
      </c>
      <c r="E38" s="35">
        <v>0</v>
      </c>
      <c r="F38" s="35">
        <v>-26079.085856999998</v>
      </c>
      <c r="G38" s="68">
        <v>-0.31261899999999998</v>
      </c>
      <c r="H38" s="43">
        <v>-224</v>
      </c>
      <c r="I38" s="44">
        <v>-21687.080503000001</v>
      </c>
      <c r="J38" s="74">
        <v>-0.22381100000000001</v>
      </c>
      <c r="K38" s="35">
        <v>-614</v>
      </c>
      <c r="L38" s="35">
        <v>-27740.603352999999</v>
      </c>
      <c r="M38" s="68">
        <v>-0.33551900000000001</v>
      </c>
      <c r="N38" s="43">
        <v>0</v>
      </c>
      <c r="O38" s="44">
        <v>0</v>
      </c>
      <c r="P38" s="74">
        <v>0</v>
      </c>
    </row>
    <row r="39" spans="1:16" ht="15" customHeight="1" x14ac:dyDescent="0.2">
      <c r="A39" s="111"/>
      <c r="B39" s="114"/>
      <c r="C39" s="84" t="s">
        <v>53</v>
      </c>
      <c r="D39" s="44">
        <v>-654</v>
      </c>
      <c r="E39" s="44">
        <v>0</v>
      </c>
      <c r="F39" s="44">
        <v>-20651.286576999999</v>
      </c>
      <c r="G39" s="66">
        <v>-0.25587100000000002</v>
      </c>
      <c r="H39" s="43">
        <v>-187</v>
      </c>
      <c r="I39" s="44">
        <v>-22048.216177999999</v>
      </c>
      <c r="J39" s="74">
        <v>-0.18778</v>
      </c>
      <c r="K39" s="44">
        <v>-467</v>
      </c>
      <c r="L39" s="44">
        <v>-18669.041565</v>
      </c>
      <c r="M39" s="66">
        <v>-0.27163900000000002</v>
      </c>
      <c r="N39" s="43">
        <v>0</v>
      </c>
      <c r="O39" s="44">
        <v>0</v>
      </c>
      <c r="P39" s="74">
        <v>0</v>
      </c>
    </row>
    <row r="40" spans="1:16" ht="15" customHeight="1" x14ac:dyDescent="0.2">
      <c r="A40" s="111"/>
      <c r="B40" s="114"/>
      <c r="C40" s="84" t="s">
        <v>54</v>
      </c>
      <c r="D40" s="44">
        <v>-623</v>
      </c>
      <c r="E40" s="44">
        <v>0</v>
      </c>
      <c r="F40" s="44">
        <v>6584.6395860000002</v>
      </c>
      <c r="G40" s="66">
        <v>-0.298238</v>
      </c>
      <c r="H40" s="43">
        <v>-177</v>
      </c>
      <c r="I40" s="44">
        <v>16377.004051</v>
      </c>
      <c r="J40" s="74">
        <v>-0.29069099999999998</v>
      </c>
      <c r="K40" s="44">
        <v>-446</v>
      </c>
      <c r="L40" s="44">
        <v>3017.092099</v>
      </c>
      <c r="M40" s="66">
        <v>-0.280115</v>
      </c>
      <c r="N40" s="43">
        <v>0</v>
      </c>
      <c r="O40" s="44">
        <v>0</v>
      </c>
      <c r="P40" s="74">
        <v>0</v>
      </c>
    </row>
    <row r="41" spans="1:16" ht="15" customHeight="1" x14ac:dyDescent="0.2">
      <c r="A41" s="111"/>
      <c r="B41" s="114"/>
      <c r="C41" s="84" t="s">
        <v>55</v>
      </c>
      <c r="D41" s="44">
        <v>-677</v>
      </c>
      <c r="E41" s="44">
        <v>0</v>
      </c>
      <c r="F41" s="44">
        <v>-16729.630901</v>
      </c>
      <c r="G41" s="66">
        <v>-0.228211</v>
      </c>
      <c r="H41" s="43">
        <v>-234</v>
      </c>
      <c r="I41" s="44">
        <v>-30599.080665000001</v>
      </c>
      <c r="J41" s="74">
        <v>-5.6818E-2</v>
      </c>
      <c r="K41" s="44">
        <v>-443</v>
      </c>
      <c r="L41" s="44">
        <v>2578.4216139999999</v>
      </c>
      <c r="M41" s="66">
        <v>-0.26281599999999999</v>
      </c>
      <c r="N41" s="43">
        <v>0</v>
      </c>
      <c r="O41" s="44">
        <v>0</v>
      </c>
      <c r="P41" s="74">
        <v>0</v>
      </c>
    </row>
    <row r="42" spans="1:16" s="3" customFormat="1" ht="15" customHeight="1" x14ac:dyDescent="0.2">
      <c r="A42" s="111"/>
      <c r="B42" s="114"/>
      <c r="C42" s="84" t="s">
        <v>56</v>
      </c>
      <c r="D42" s="35">
        <v>-1132</v>
      </c>
      <c r="E42" s="35">
        <v>0</v>
      </c>
      <c r="F42" s="35">
        <v>-94020.426624</v>
      </c>
      <c r="G42" s="68">
        <v>-0.34643000000000002</v>
      </c>
      <c r="H42" s="43">
        <v>-375</v>
      </c>
      <c r="I42" s="44">
        <v>-77962.729647999993</v>
      </c>
      <c r="J42" s="74">
        <v>-3.2363000000000003E-2</v>
      </c>
      <c r="K42" s="35">
        <v>-757</v>
      </c>
      <c r="L42" s="35">
        <v>40083.298933999999</v>
      </c>
      <c r="M42" s="68">
        <v>-0.42569499999999999</v>
      </c>
      <c r="N42" s="43">
        <v>0</v>
      </c>
      <c r="O42" s="44">
        <v>0</v>
      </c>
      <c r="P42" s="74">
        <v>0</v>
      </c>
    </row>
    <row r="43" spans="1:16" s="3" customFormat="1" ht="15" customHeight="1" x14ac:dyDescent="0.2">
      <c r="A43" s="112"/>
      <c r="B43" s="115"/>
      <c r="C43" s="85" t="s">
        <v>9</v>
      </c>
      <c r="D43" s="46">
        <v>-6004</v>
      </c>
      <c r="E43" s="46">
        <v>0</v>
      </c>
      <c r="F43" s="46">
        <v>-34014.688477000003</v>
      </c>
      <c r="G43" s="67">
        <v>-0.26491999999999999</v>
      </c>
      <c r="H43" s="87">
        <v>-1852</v>
      </c>
      <c r="I43" s="46">
        <v>-32953.945268000003</v>
      </c>
      <c r="J43" s="75">
        <v>-0.224657</v>
      </c>
      <c r="K43" s="46">
        <v>-4152</v>
      </c>
      <c r="L43" s="46">
        <v>-34078.409757000001</v>
      </c>
      <c r="M43" s="67">
        <v>-0.28222900000000001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35</v>
      </c>
      <c r="E45" s="53">
        <v>6.3520999999999994E-2</v>
      </c>
      <c r="F45" s="44">
        <v>202950.285714</v>
      </c>
      <c r="G45" s="66">
        <v>0.57142899999999996</v>
      </c>
      <c r="H45" s="43">
        <v>7</v>
      </c>
      <c r="I45" s="44">
        <v>231977.285714</v>
      </c>
      <c r="J45" s="74">
        <v>1</v>
      </c>
      <c r="K45" s="44">
        <v>28</v>
      </c>
      <c r="L45" s="44">
        <v>195693.535714</v>
      </c>
      <c r="M45" s="66">
        <v>0.46428599999999998</v>
      </c>
      <c r="N45" s="43">
        <v>0</v>
      </c>
      <c r="O45" s="44">
        <v>0</v>
      </c>
      <c r="P45" s="74">
        <v>0</v>
      </c>
    </row>
    <row r="46" spans="1:16" ht="15" customHeight="1" x14ac:dyDescent="0.2">
      <c r="A46" s="111"/>
      <c r="B46" s="114"/>
      <c r="C46" s="84" t="s">
        <v>48</v>
      </c>
      <c r="D46" s="44">
        <v>337</v>
      </c>
      <c r="E46" s="53">
        <v>7.4540999999999996E-2</v>
      </c>
      <c r="F46" s="44">
        <v>178039.299703</v>
      </c>
      <c r="G46" s="66">
        <v>0.186944</v>
      </c>
      <c r="H46" s="43">
        <v>117</v>
      </c>
      <c r="I46" s="44">
        <v>171191.794872</v>
      </c>
      <c r="J46" s="74">
        <v>0.102564</v>
      </c>
      <c r="K46" s="44">
        <v>220</v>
      </c>
      <c r="L46" s="44">
        <v>181680.92727300001</v>
      </c>
      <c r="M46" s="66">
        <v>0.231818</v>
      </c>
      <c r="N46" s="43">
        <v>0</v>
      </c>
      <c r="O46" s="44">
        <v>0</v>
      </c>
      <c r="P46" s="74">
        <v>0</v>
      </c>
    </row>
    <row r="47" spans="1:16" ht="15" customHeight="1" x14ac:dyDescent="0.2">
      <c r="A47" s="111"/>
      <c r="B47" s="114"/>
      <c r="C47" s="84" t="s">
        <v>49</v>
      </c>
      <c r="D47" s="44">
        <v>1067</v>
      </c>
      <c r="E47" s="53">
        <v>8.8909000000000002E-2</v>
      </c>
      <c r="F47" s="44">
        <v>192577.722587</v>
      </c>
      <c r="G47" s="66">
        <v>0.28959699999999999</v>
      </c>
      <c r="H47" s="43">
        <v>374</v>
      </c>
      <c r="I47" s="44">
        <v>190902.27540099999</v>
      </c>
      <c r="J47" s="74">
        <v>0.27807500000000002</v>
      </c>
      <c r="K47" s="44">
        <v>693</v>
      </c>
      <c r="L47" s="44">
        <v>193481.932179</v>
      </c>
      <c r="M47" s="66">
        <v>0.29581499999999999</v>
      </c>
      <c r="N47" s="43">
        <v>0</v>
      </c>
      <c r="O47" s="44">
        <v>0</v>
      </c>
      <c r="P47" s="74">
        <v>0</v>
      </c>
    </row>
    <row r="48" spans="1:16" ht="15" customHeight="1" x14ac:dyDescent="0.2">
      <c r="A48" s="111"/>
      <c r="B48" s="114"/>
      <c r="C48" s="84" t="s">
        <v>50</v>
      </c>
      <c r="D48" s="44">
        <v>1313</v>
      </c>
      <c r="E48" s="53">
        <v>7.6739000000000002E-2</v>
      </c>
      <c r="F48" s="44">
        <v>223030.418126</v>
      </c>
      <c r="G48" s="66">
        <v>0.54988599999999999</v>
      </c>
      <c r="H48" s="43">
        <v>412</v>
      </c>
      <c r="I48" s="44">
        <v>226584.96359199999</v>
      </c>
      <c r="J48" s="74">
        <v>0.54126200000000002</v>
      </c>
      <c r="K48" s="44">
        <v>901</v>
      </c>
      <c r="L48" s="44">
        <v>221405.032186</v>
      </c>
      <c r="M48" s="66">
        <v>0.55382900000000002</v>
      </c>
      <c r="N48" s="43">
        <v>0</v>
      </c>
      <c r="O48" s="44">
        <v>0</v>
      </c>
      <c r="P48" s="74">
        <v>0</v>
      </c>
    </row>
    <row r="49" spans="1:16" ht="15" customHeight="1" x14ac:dyDescent="0.2">
      <c r="A49" s="111"/>
      <c r="B49" s="114"/>
      <c r="C49" s="84" t="s">
        <v>51</v>
      </c>
      <c r="D49" s="44">
        <v>1077</v>
      </c>
      <c r="E49" s="53">
        <v>6.7812999999999998E-2</v>
      </c>
      <c r="F49" s="44">
        <v>244295.76787400001</v>
      </c>
      <c r="G49" s="66">
        <v>0.85422500000000001</v>
      </c>
      <c r="H49" s="43">
        <v>317</v>
      </c>
      <c r="I49" s="44">
        <v>236623.44164</v>
      </c>
      <c r="J49" s="74">
        <v>0.735016</v>
      </c>
      <c r="K49" s="44">
        <v>760</v>
      </c>
      <c r="L49" s="44">
        <v>247495.93552599999</v>
      </c>
      <c r="M49" s="66">
        <v>0.90394699999999994</v>
      </c>
      <c r="N49" s="43">
        <v>0</v>
      </c>
      <c r="O49" s="44">
        <v>0</v>
      </c>
      <c r="P49" s="74">
        <v>0</v>
      </c>
    </row>
    <row r="50" spans="1:16" s="3" customFormat="1" ht="15" customHeight="1" x14ac:dyDescent="0.2">
      <c r="A50" s="111"/>
      <c r="B50" s="114"/>
      <c r="C50" s="84" t="s">
        <v>52</v>
      </c>
      <c r="D50" s="35">
        <v>777</v>
      </c>
      <c r="E50" s="55">
        <v>5.5883000000000002E-2</v>
      </c>
      <c r="F50" s="35">
        <v>254129.68082400001</v>
      </c>
      <c r="G50" s="68">
        <v>0.95752899999999996</v>
      </c>
      <c r="H50" s="43">
        <v>222</v>
      </c>
      <c r="I50" s="44">
        <v>238715.44594599999</v>
      </c>
      <c r="J50" s="74">
        <v>0.74774799999999997</v>
      </c>
      <c r="K50" s="35">
        <v>555</v>
      </c>
      <c r="L50" s="35">
        <v>260295.374775</v>
      </c>
      <c r="M50" s="68">
        <v>1.0414410000000001</v>
      </c>
      <c r="N50" s="43">
        <v>0</v>
      </c>
      <c r="O50" s="44">
        <v>0</v>
      </c>
      <c r="P50" s="74">
        <v>0</v>
      </c>
    </row>
    <row r="51" spans="1:16" ht="15" customHeight="1" x14ac:dyDescent="0.2">
      <c r="A51" s="111"/>
      <c r="B51" s="114"/>
      <c r="C51" s="84" t="s">
        <v>53</v>
      </c>
      <c r="D51" s="44">
        <v>505</v>
      </c>
      <c r="E51" s="53">
        <v>4.1832000000000001E-2</v>
      </c>
      <c r="F51" s="44">
        <v>264297.08118799998</v>
      </c>
      <c r="G51" s="66">
        <v>0.98811899999999997</v>
      </c>
      <c r="H51" s="43">
        <v>136</v>
      </c>
      <c r="I51" s="44">
        <v>249487.57352899999</v>
      </c>
      <c r="J51" s="74">
        <v>0.74264699999999995</v>
      </c>
      <c r="K51" s="44">
        <v>369</v>
      </c>
      <c r="L51" s="44">
        <v>269755.32791300002</v>
      </c>
      <c r="M51" s="66">
        <v>1.0785910000000001</v>
      </c>
      <c r="N51" s="43">
        <v>0</v>
      </c>
      <c r="O51" s="44">
        <v>0</v>
      </c>
      <c r="P51" s="74">
        <v>0</v>
      </c>
    </row>
    <row r="52" spans="1:16" ht="15" customHeight="1" x14ac:dyDescent="0.2">
      <c r="A52" s="111"/>
      <c r="B52" s="114"/>
      <c r="C52" s="84" t="s">
        <v>54</v>
      </c>
      <c r="D52" s="44">
        <v>217</v>
      </c>
      <c r="E52" s="53">
        <v>2.1104999999999999E-2</v>
      </c>
      <c r="F52" s="44">
        <v>270242.32718899997</v>
      </c>
      <c r="G52" s="66">
        <v>0.78341000000000005</v>
      </c>
      <c r="H52" s="43">
        <v>62</v>
      </c>
      <c r="I52" s="44">
        <v>228945.56451600001</v>
      </c>
      <c r="J52" s="74">
        <v>0.306452</v>
      </c>
      <c r="K52" s="44">
        <v>155</v>
      </c>
      <c r="L52" s="44">
        <v>286761.03225799999</v>
      </c>
      <c r="M52" s="66">
        <v>0.974194</v>
      </c>
      <c r="N52" s="43">
        <v>0</v>
      </c>
      <c r="O52" s="44">
        <v>0</v>
      </c>
      <c r="P52" s="74">
        <v>0</v>
      </c>
    </row>
    <row r="53" spans="1:16" ht="15" customHeight="1" x14ac:dyDescent="0.2">
      <c r="A53" s="111"/>
      <c r="B53" s="114"/>
      <c r="C53" s="84" t="s">
        <v>55</v>
      </c>
      <c r="D53" s="44">
        <v>91</v>
      </c>
      <c r="E53" s="53">
        <v>1.0388E-2</v>
      </c>
      <c r="F53" s="44">
        <v>278609.90109900001</v>
      </c>
      <c r="G53" s="66">
        <v>0.60439600000000004</v>
      </c>
      <c r="H53" s="43">
        <v>30</v>
      </c>
      <c r="I53" s="44">
        <v>251842.466667</v>
      </c>
      <c r="J53" s="74">
        <v>0.13333300000000001</v>
      </c>
      <c r="K53" s="44">
        <v>61</v>
      </c>
      <c r="L53" s="44">
        <v>291774.21311499999</v>
      </c>
      <c r="M53" s="66">
        <v>0.83606599999999998</v>
      </c>
      <c r="N53" s="43">
        <v>0</v>
      </c>
      <c r="O53" s="44">
        <v>0</v>
      </c>
      <c r="P53" s="74">
        <v>0</v>
      </c>
    </row>
    <row r="54" spans="1:16" s="3" customFormat="1" ht="15" customHeight="1" x14ac:dyDescent="0.2">
      <c r="A54" s="111"/>
      <c r="B54" s="114"/>
      <c r="C54" s="84" t="s">
        <v>56</v>
      </c>
      <c r="D54" s="35">
        <v>23</v>
      </c>
      <c r="E54" s="55">
        <v>1.124E-3</v>
      </c>
      <c r="F54" s="35">
        <v>305624.43478299998</v>
      </c>
      <c r="G54" s="68">
        <v>0.30434800000000001</v>
      </c>
      <c r="H54" s="43">
        <v>9</v>
      </c>
      <c r="I54" s="44">
        <v>294001.33333300002</v>
      </c>
      <c r="J54" s="74">
        <v>0</v>
      </c>
      <c r="K54" s="35">
        <v>14</v>
      </c>
      <c r="L54" s="35">
        <v>313096.428571</v>
      </c>
      <c r="M54" s="68">
        <v>0.5</v>
      </c>
      <c r="N54" s="43">
        <v>0</v>
      </c>
      <c r="O54" s="44">
        <v>0</v>
      </c>
      <c r="P54" s="74">
        <v>0</v>
      </c>
    </row>
    <row r="55" spans="1:16" s="3" customFormat="1" ht="15" customHeight="1" x14ac:dyDescent="0.2">
      <c r="A55" s="112"/>
      <c r="B55" s="115"/>
      <c r="C55" s="85" t="s">
        <v>9</v>
      </c>
      <c r="D55" s="46">
        <v>5442</v>
      </c>
      <c r="E55" s="54">
        <v>4.7050000000000002E-2</v>
      </c>
      <c r="F55" s="46">
        <v>229783.65508999999</v>
      </c>
      <c r="G55" s="67">
        <v>0.64480000000000004</v>
      </c>
      <c r="H55" s="87">
        <v>1686</v>
      </c>
      <c r="I55" s="46">
        <v>221076.16725999999</v>
      </c>
      <c r="J55" s="75">
        <v>0.51542100000000002</v>
      </c>
      <c r="K55" s="46">
        <v>3756</v>
      </c>
      <c r="L55" s="46">
        <v>233692.28780600001</v>
      </c>
      <c r="M55" s="67">
        <v>0.70287500000000003</v>
      </c>
      <c r="N55" s="87">
        <v>0</v>
      </c>
      <c r="O55" s="46">
        <v>0</v>
      </c>
      <c r="P55" s="75">
        <v>0</v>
      </c>
    </row>
    <row r="56" spans="1:16" ht="15" customHeight="1" x14ac:dyDescent="0.2">
      <c r="A56" s="110">
        <v>5</v>
      </c>
      <c r="B56" s="113" t="s">
        <v>60</v>
      </c>
      <c r="C56" s="84" t="s">
        <v>46</v>
      </c>
      <c r="D56" s="44">
        <v>113</v>
      </c>
      <c r="E56" s="53">
        <v>1</v>
      </c>
      <c r="F56" s="44">
        <v>61186.123893999997</v>
      </c>
      <c r="G56" s="66">
        <v>7.9645999999999995E-2</v>
      </c>
      <c r="H56" s="43">
        <v>52</v>
      </c>
      <c r="I56" s="44">
        <v>71020.711538000003</v>
      </c>
      <c r="J56" s="74">
        <v>7.6923000000000005E-2</v>
      </c>
      <c r="K56" s="44">
        <v>61</v>
      </c>
      <c r="L56" s="44">
        <v>52802.540983999999</v>
      </c>
      <c r="M56" s="66">
        <v>8.1966999999999998E-2</v>
      </c>
      <c r="N56" s="43">
        <v>0</v>
      </c>
      <c r="O56" s="44">
        <v>0</v>
      </c>
      <c r="P56" s="74">
        <v>0</v>
      </c>
    </row>
    <row r="57" spans="1:16" ht="15" customHeight="1" x14ac:dyDescent="0.2">
      <c r="A57" s="111"/>
      <c r="B57" s="114"/>
      <c r="C57" s="84" t="s">
        <v>47</v>
      </c>
      <c r="D57" s="44">
        <v>551</v>
      </c>
      <c r="E57" s="53">
        <v>1</v>
      </c>
      <c r="F57" s="44">
        <v>134364.14519099999</v>
      </c>
      <c r="G57" s="66">
        <v>0.13067200000000001</v>
      </c>
      <c r="H57" s="43">
        <v>220</v>
      </c>
      <c r="I57" s="44">
        <v>130642.06363600001</v>
      </c>
      <c r="J57" s="74">
        <v>0.13636400000000001</v>
      </c>
      <c r="K57" s="44">
        <v>331</v>
      </c>
      <c r="L57" s="44">
        <v>136838.03625400001</v>
      </c>
      <c r="M57" s="66">
        <v>0.126888</v>
      </c>
      <c r="N57" s="43">
        <v>0</v>
      </c>
      <c r="O57" s="44">
        <v>0</v>
      </c>
      <c r="P57" s="74">
        <v>0</v>
      </c>
    </row>
    <row r="58" spans="1:16" ht="15" customHeight="1" x14ac:dyDescent="0.2">
      <c r="A58" s="111"/>
      <c r="B58" s="114"/>
      <c r="C58" s="84" t="s">
        <v>48</v>
      </c>
      <c r="D58" s="44">
        <v>4521</v>
      </c>
      <c r="E58" s="53">
        <v>1</v>
      </c>
      <c r="F58" s="44">
        <v>160132.63547899999</v>
      </c>
      <c r="G58" s="66">
        <v>0.102853</v>
      </c>
      <c r="H58" s="43">
        <v>1958</v>
      </c>
      <c r="I58" s="44">
        <v>161369.61236</v>
      </c>
      <c r="J58" s="74">
        <v>0.110317</v>
      </c>
      <c r="K58" s="44">
        <v>2563</v>
      </c>
      <c r="L58" s="44">
        <v>159187.64884899999</v>
      </c>
      <c r="M58" s="66">
        <v>9.7152000000000002E-2</v>
      </c>
      <c r="N58" s="43">
        <v>0</v>
      </c>
      <c r="O58" s="44">
        <v>0</v>
      </c>
      <c r="P58" s="74">
        <v>0</v>
      </c>
    </row>
    <row r="59" spans="1:16" ht="15" customHeight="1" x14ac:dyDescent="0.2">
      <c r="A59" s="111"/>
      <c r="B59" s="114"/>
      <c r="C59" s="84" t="s">
        <v>49</v>
      </c>
      <c r="D59" s="44">
        <v>12001</v>
      </c>
      <c r="E59" s="53">
        <v>1</v>
      </c>
      <c r="F59" s="44">
        <v>187905.41663200001</v>
      </c>
      <c r="G59" s="66">
        <v>0.26522800000000002</v>
      </c>
      <c r="H59" s="43">
        <v>4911</v>
      </c>
      <c r="I59" s="44">
        <v>190609.830177</v>
      </c>
      <c r="J59" s="74">
        <v>0.31073099999999998</v>
      </c>
      <c r="K59" s="44">
        <v>7090</v>
      </c>
      <c r="L59" s="44">
        <v>186032.16205899999</v>
      </c>
      <c r="M59" s="66">
        <v>0.233709</v>
      </c>
      <c r="N59" s="43">
        <v>0</v>
      </c>
      <c r="O59" s="44">
        <v>0</v>
      </c>
      <c r="P59" s="74">
        <v>0</v>
      </c>
    </row>
    <row r="60" spans="1:16" ht="15" customHeight="1" x14ac:dyDescent="0.2">
      <c r="A60" s="111"/>
      <c r="B60" s="114"/>
      <c r="C60" s="84" t="s">
        <v>50</v>
      </c>
      <c r="D60" s="44">
        <v>17110</v>
      </c>
      <c r="E60" s="53">
        <v>1</v>
      </c>
      <c r="F60" s="44">
        <v>215689.51472800001</v>
      </c>
      <c r="G60" s="66">
        <v>0.51776699999999998</v>
      </c>
      <c r="H60" s="43">
        <v>6597</v>
      </c>
      <c r="I60" s="44">
        <v>222069.92648200001</v>
      </c>
      <c r="J60" s="74">
        <v>0.57132000000000005</v>
      </c>
      <c r="K60" s="44">
        <v>10513</v>
      </c>
      <c r="L60" s="44">
        <v>211685.750214</v>
      </c>
      <c r="M60" s="66">
        <v>0.48416199999999998</v>
      </c>
      <c r="N60" s="43">
        <v>0</v>
      </c>
      <c r="O60" s="44">
        <v>0</v>
      </c>
      <c r="P60" s="74">
        <v>0</v>
      </c>
    </row>
    <row r="61" spans="1:16" ht="15" customHeight="1" x14ac:dyDescent="0.2">
      <c r="A61" s="111"/>
      <c r="B61" s="114"/>
      <c r="C61" s="84" t="s">
        <v>51</v>
      </c>
      <c r="D61" s="44">
        <v>15882</v>
      </c>
      <c r="E61" s="53">
        <v>1</v>
      </c>
      <c r="F61" s="44">
        <v>243019.63719899999</v>
      </c>
      <c r="G61" s="66">
        <v>0.80090700000000004</v>
      </c>
      <c r="H61" s="43">
        <v>5834</v>
      </c>
      <c r="I61" s="44">
        <v>241878.43263600001</v>
      </c>
      <c r="J61" s="74">
        <v>0.71871799999999997</v>
      </c>
      <c r="K61" s="44">
        <v>10048</v>
      </c>
      <c r="L61" s="44">
        <v>243682.23547000001</v>
      </c>
      <c r="M61" s="66">
        <v>0.84862700000000002</v>
      </c>
      <c r="N61" s="43">
        <v>0</v>
      </c>
      <c r="O61" s="44">
        <v>0</v>
      </c>
      <c r="P61" s="74">
        <v>0</v>
      </c>
    </row>
    <row r="62" spans="1:16" s="3" customFormat="1" ht="15" customHeight="1" x14ac:dyDescent="0.2">
      <c r="A62" s="111"/>
      <c r="B62" s="114"/>
      <c r="C62" s="84" t="s">
        <v>52</v>
      </c>
      <c r="D62" s="35">
        <v>13904</v>
      </c>
      <c r="E62" s="55">
        <v>1</v>
      </c>
      <c r="F62" s="35">
        <v>255444.470944</v>
      </c>
      <c r="G62" s="68">
        <v>0.96964899999999998</v>
      </c>
      <c r="H62" s="43">
        <v>5050</v>
      </c>
      <c r="I62" s="44">
        <v>237982.06237599999</v>
      </c>
      <c r="J62" s="74">
        <v>0.70673299999999994</v>
      </c>
      <c r="K62" s="35">
        <v>8854</v>
      </c>
      <c r="L62" s="35">
        <v>265404.39451100002</v>
      </c>
      <c r="M62" s="68">
        <v>1.119607</v>
      </c>
      <c r="N62" s="43">
        <v>0</v>
      </c>
      <c r="O62" s="44">
        <v>0</v>
      </c>
      <c r="P62" s="74">
        <v>0</v>
      </c>
    </row>
    <row r="63" spans="1:16" ht="15" customHeight="1" x14ac:dyDescent="0.2">
      <c r="A63" s="111"/>
      <c r="B63" s="114"/>
      <c r="C63" s="84" t="s">
        <v>53</v>
      </c>
      <c r="D63" s="44">
        <v>12072</v>
      </c>
      <c r="E63" s="53">
        <v>1</v>
      </c>
      <c r="F63" s="44">
        <v>261810.76863800001</v>
      </c>
      <c r="G63" s="66">
        <v>1.0140819999999999</v>
      </c>
      <c r="H63" s="43">
        <v>4403</v>
      </c>
      <c r="I63" s="44">
        <v>234928.490575</v>
      </c>
      <c r="J63" s="74">
        <v>0.65160099999999999</v>
      </c>
      <c r="K63" s="44">
        <v>7669</v>
      </c>
      <c r="L63" s="44">
        <v>277244.68053200003</v>
      </c>
      <c r="M63" s="66">
        <v>1.2221930000000001</v>
      </c>
      <c r="N63" s="43">
        <v>0</v>
      </c>
      <c r="O63" s="44">
        <v>0</v>
      </c>
      <c r="P63" s="74">
        <v>0</v>
      </c>
    </row>
    <row r="64" spans="1:16" ht="15" customHeight="1" x14ac:dyDescent="0.2">
      <c r="A64" s="111"/>
      <c r="B64" s="114"/>
      <c r="C64" s="84" t="s">
        <v>54</v>
      </c>
      <c r="D64" s="44">
        <v>10282</v>
      </c>
      <c r="E64" s="53">
        <v>1</v>
      </c>
      <c r="F64" s="44">
        <v>256866.755106</v>
      </c>
      <c r="G64" s="66">
        <v>0.86267300000000002</v>
      </c>
      <c r="H64" s="43">
        <v>3785</v>
      </c>
      <c r="I64" s="44">
        <v>223670.45099099999</v>
      </c>
      <c r="J64" s="74">
        <v>0.46076600000000001</v>
      </c>
      <c r="K64" s="44">
        <v>6497</v>
      </c>
      <c r="L64" s="44">
        <v>276206.14422000002</v>
      </c>
      <c r="M64" s="66">
        <v>1.096814</v>
      </c>
      <c r="N64" s="43">
        <v>0</v>
      </c>
      <c r="O64" s="44">
        <v>0</v>
      </c>
      <c r="P64" s="74">
        <v>0</v>
      </c>
    </row>
    <row r="65" spans="1:16" ht="15" customHeight="1" x14ac:dyDescent="0.2">
      <c r="A65" s="111"/>
      <c r="B65" s="114"/>
      <c r="C65" s="84" t="s">
        <v>55</v>
      </c>
      <c r="D65" s="44">
        <v>8760</v>
      </c>
      <c r="E65" s="53">
        <v>1</v>
      </c>
      <c r="F65" s="44">
        <v>259782.95057099999</v>
      </c>
      <c r="G65" s="66">
        <v>0.65262600000000004</v>
      </c>
      <c r="H65" s="43">
        <v>3251</v>
      </c>
      <c r="I65" s="44">
        <v>226654.34635499999</v>
      </c>
      <c r="J65" s="74">
        <v>0.26268799999999998</v>
      </c>
      <c r="K65" s="44">
        <v>5509</v>
      </c>
      <c r="L65" s="44">
        <v>279332.976402</v>
      </c>
      <c r="M65" s="66">
        <v>0.88273699999999999</v>
      </c>
      <c r="N65" s="43">
        <v>0</v>
      </c>
      <c r="O65" s="44">
        <v>0</v>
      </c>
      <c r="P65" s="74">
        <v>0</v>
      </c>
    </row>
    <row r="66" spans="1:16" s="3" customFormat="1" ht="15" customHeight="1" x14ac:dyDescent="0.2">
      <c r="A66" s="111"/>
      <c r="B66" s="114"/>
      <c r="C66" s="84" t="s">
        <v>56</v>
      </c>
      <c r="D66" s="35">
        <v>20467</v>
      </c>
      <c r="E66" s="55">
        <v>1</v>
      </c>
      <c r="F66" s="35">
        <v>253806.935359</v>
      </c>
      <c r="G66" s="68">
        <v>0.40083999999999997</v>
      </c>
      <c r="H66" s="43">
        <v>8554</v>
      </c>
      <c r="I66" s="44">
        <v>203303.31879799999</v>
      </c>
      <c r="J66" s="74">
        <v>8.3118999999999998E-2</v>
      </c>
      <c r="K66" s="35">
        <v>11913</v>
      </c>
      <c r="L66" s="35">
        <v>290070.50759699999</v>
      </c>
      <c r="M66" s="68">
        <v>0.62897700000000001</v>
      </c>
      <c r="N66" s="43">
        <v>0</v>
      </c>
      <c r="O66" s="44">
        <v>0</v>
      </c>
      <c r="P66" s="74">
        <v>0</v>
      </c>
    </row>
    <row r="67" spans="1:16" s="3" customFormat="1" ht="15" customHeight="1" x14ac:dyDescent="0.2">
      <c r="A67" s="112"/>
      <c r="B67" s="115"/>
      <c r="C67" s="85" t="s">
        <v>9</v>
      </c>
      <c r="D67" s="46">
        <v>115663</v>
      </c>
      <c r="E67" s="54">
        <v>1</v>
      </c>
      <c r="F67" s="46">
        <v>237187.30616499999</v>
      </c>
      <c r="G67" s="67">
        <v>0.63825900000000002</v>
      </c>
      <c r="H67" s="87">
        <v>44615</v>
      </c>
      <c r="I67" s="46">
        <v>217848.19172900001</v>
      </c>
      <c r="J67" s="75">
        <v>0.43673699999999999</v>
      </c>
      <c r="K67" s="46">
        <v>71048</v>
      </c>
      <c r="L67" s="46">
        <v>249331.41424099999</v>
      </c>
      <c r="M67" s="67">
        <v>0.76480700000000001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46044</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0" priority="30" operator="notEqual">
      <formula>H8+K8+N8</formula>
    </cfRule>
  </conditionalFormatting>
  <conditionalFormatting sqref="D20:D30">
    <cfRule type="cellIs" dxfId="399" priority="29" operator="notEqual">
      <formula>H20+K20+N20</formula>
    </cfRule>
  </conditionalFormatting>
  <conditionalFormatting sqref="D32:D42">
    <cfRule type="cellIs" dxfId="398" priority="28" operator="notEqual">
      <formula>H32+K32+N32</formula>
    </cfRule>
  </conditionalFormatting>
  <conditionalFormatting sqref="D44:D54">
    <cfRule type="cellIs" dxfId="397" priority="27" operator="notEqual">
      <formula>H44+K44+N44</formula>
    </cfRule>
  </conditionalFormatting>
  <conditionalFormatting sqref="D56:D66">
    <cfRule type="cellIs" dxfId="396" priority="26" operator="notEqual">
      <formula>H56+K56+N56</formula>
    </cfRule>
  </conditionalFormatting>
  <conditionalFormatting sqref="D19">
    <cfRule type="cellIs" dxfId="395" priority="25" operator="notEqual">
      <formula>SUM(D8:D18)</formula>
    </cfRule>
  </conditionalFormatting>
  <conditionalFormatting sqref="D31">
    <cfRule type="cellIs" dxfId="394" priority="24" operator="notEqual">
      <formula>H31+K31+N31</formula>
    </cfRule>
  </conditionalFormatting>
  <conditionalFormatting sqref="D31">
    <cfRule type="cellIs" dxfId="393" priority="23" operator="notEqual">
      <formula>SUM(D20:D30)</formula>
    </cfRule>
  </conditionalFormatting>
  <conditionalFormatting sqref="D43">
    <cfRule type="cellIs" dxfId="392" priority="22" operator="notEqual">
      <formula>H43+K43+N43</formula>
    </cfRule>
  </conditionalFormatting>
  <conditionalFormatting sqref="D43">
    <cfRule type="cellIs" dxfId="391" priority="21" operator="notEqual">
      <formula>SUM(D32:D42)</formula>
    </cfRule>
  </conditionalFormatting>
  <conditionalFormatting sqref="D55">
    <cfRule type="cellIs" dxfId="390" priority="20" operator="notEqual">
      <formula>H55+K55+N55</formula>
    </cfRule>
  </conditionalFormatting>
  <conditionalFormatting sqref="D55">
    <cfRule type="cellIs" dxfId="389" priority="19" operator="notEqual">
      <formula>SUM(D44:D54)</formula>
    </cfRule>
  </conditionalFormatting>
  <conditionalFormatting sqref="D67">
    <cfRule type="cellIs" dxfId="388" priority="18" operator="notEqual">
      <formula>H67+K67+N67</formula>
    </cfRule>
  </conditionalFormatting>
  <conditionalFormatting sqref="D67">
    <cfRule type="cellIs" dxfId="387" priority="17" operator="notEqual">
      <formula>SUM(D56:D66)</formula>
    </cfRule>
  </conditionalFormatting>
  <conditionalFormatting sqref="H19">
    <cfRule type="cellIs" dxfId="386" priority="16" operator="notEqual">
      <formula>SUM(H8:H18)</formula>
    </cfRule>
  </conditionalFormatting>
  <conditionalFormatting sqref="K19">
    <cfRule type="cellIs" dxfId="385" priority="15" operator="notEqual">
      <formula>SUM(K8:K18)</formula>
    </cfRule>
  </conditionalFormatting>
  <conditionalFormatting sqref="N19">
    <cfRule type="cellIs" dxfId="384" priority="14" operator="notEqual">
      <formula>SUM(N8:N18)</formula>
    </cfRule>
  </conditionalFormatting>
  <conditionalFormatting sqref="H31">
    <cfRule type="cellIs" dxfId="383" priority="13" operator="notEqual">
      <formula>SUM(H20:H30)</formula>
    </cfRule>
  </conditionalFormatting>
  <conditionalFormatting sqref="K31">
    <cfRule type="cellIs" dxfId="382" priority="12" operator="notEqual">
      <formula>SUM(K20:K30)</formula>
    </cfRule>
  </conditionalFormatting>
  <conditionalFormatting sqref="N31">
    <cfRule type="cellIs" dxfId="381" priority="11" operator="notEqual">
      <formula>SUM(N20:N30)</formula>
    </cfRule>
  </conditionalFormatting>
  <conditionalFormatting sqref="H43">
    <cfRule type="cellIs" dxfId="380" priority="10" operator="notEqual">
      <formula>SUM(H32:H42)</formula>
    </cfRule>
  </conditionalFormatting>
  <conditionalFormatting sqref="K43">
    <cfRule type="cellIs" dxfId="379" priority="9" operator="notEqual">
      <formula>SUM(K32:K42)</formula>
    </cfRule>
  </conditionalFormatting>
  <conditionalFormatting sqref="N43">
    <cfRule type="cellIs" dxfId="378" priority="8" operator="notEqual">
      <formula>SUM(N32:N42)</formula>
    </cfRule>
  </conditionalFormatting>
  <conditionalFormatting sqref="H55">
    <cfRule type="cellIs" dxfId="377" priority="7" operator="notEqual">
      <formula>SUM(H44:H54)</formula>
    </cfRule>
  </conditionalFormatting>
  <conditionalFormatting sqref="K55">
    <cfRule type="cellIs" dxfId="376" priority="6" operator="notEqual">
      <formula>SUM(K44:K54)</formula>
    </cfRule>
  </conditionalFormatting>
  <conditionalFormatting sqref="N55">
    <cfRule type="cellIs" dxfId="375" priority="5" operator="notEqual">
      <formula>SUM(N44:N54)</formula>
    </cfRule>
  </conditionalFormatting>
  <conditionalFormatting sqref="H67">
    <cfRule type="cellIs" dxfId="374" priority="4" operator="notEqual">
      <formula>SUM(H56:H66)</formula>
    </cfRule>
  </conditionalFormatting>
  <conditionalFormatting sqref="K67">
    <cfRule type="cellIs" dxfId="373" priority="3" operator="notEqual">
      <formula>SUM(K56:K66)</formula>
    </cfRule>
  </conditionalFormatting>
  <conditionalFormatting sqref="N67">
    <cfRule type="cellIs" dxfId="372" priority="2" operator="notEqual">
      <formula>SUM(N56:N66)</formula>
    </cfRule>
  </conditionalFormatting>
  <conditionalFormatting sqref="D32:D43">
    <cfRule type="cellIs" dxfId="3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41</vt:i4>
      </vt:variant>
    </vt:vector>
  </HeadingPairs>
  <TitlesOfParts>
    <vt:vector size="63" baseType="lpstr">
      <vt:lpstr>Indice</vt:lpstr>
      <vt:lpstr>Notas</vt:lpstr>
      <vt:lpstr>Nacional</vt:lpstr>
      <vt:lpstr>XV</vt:lpstr>
      <vt:lpstr>I</vt:lpstr>
      <vt:lpstr>II</vt:lpstr>
      <vt:lpstr>III</vt:lpstr>
      <vt:lpstr>IV</vt:lpstr>
      <vt:lpstr>V</vt:lpstr>
      <vt:lpstr>VI</vt:lpstr>
      <vt:lpstr>VII</vt:lpstr>
      <vt:lpstr>XVI</vt:lpstr>
      <vt:lpstr>VIII</vt:lpstr>
      <vt:lpstr>IX</vt:lpstr>
      <vt:lpstr>XIV</vt:lpstr>
      <vt:lpstr>X</vt:lpstr>
      <vt:lpstr>XI</vt:lpstr>
      <vt:lpstr>XII</vt:lpstr>
      <vt:lpstr>RM</vt:lpstr>
      <vt:lpstr>SI</vt:lpstr>
      <vt:lpstr>Ficha Metadatos</vt:lpstr>
      <vt:lpstr>Total</vt:lpstr>
      <vt:lpstr>'Ficha Metadatos'!Área_de_impresión</vt:lpstr>
      <vt:lpstr>I!Área_de_impresión</vt:lpstr>
      <vt:lpstr>II!Área_de_impresión</vt:lpstr>
      <vt:lpstr>III!Área_de_impresión</vt:lpstr>
      <vt:lpstr>Indice!Área_de_impresión</vt:lpstr>
      <vt:lpstr>IV!Área_de_impresión</vt:lpstr>
      <vt:lpstr>IX!Área_de_impresión</vt:lpstr>
      <vt:lpstr>Nacional!Área_de_impresión</vt:lpstr>
      <vt:lpstr>Notas!Área_de_impresión</vt:lpstr>
      <vt:lpstr>RM!Área_de_impresión</vt:lpstr>
      <vt:lpstr>SI!Área_de_impresión</vt:lpstr>
      <vt:lpstr>Total!Área_de_impresión</vt:lpstr>
      <vt:lpstr>V!Área_de_impresión</vt:lpstr>
      <vt:lpstr>VI!Área_de_impresión</vt:lpstr>
      <vt:lpstr>VII!Área_de_impresión</vt:lpstr>
      <vt:lpstr>VIII!Área_de_impresión</vt:lpstr>
      <vt:lpstr>X!Área_de_impresión</vt:lpstr>
      <vt:lpstr>XI!Área_de_impresión</vt:lpstr>
      <vt:lpstr>XII!Área_de_impresión</vt:lpstr>
      <vt:lpstr>XIV!Área_de_impresión</vt:lpstr>
      <vt:lpstr>XV!Área_de_impresión</vt:lpstr>
      <vt:lpstr>XVI!Área_de_impresión</vt:lpstr>
      <vt:lpstr>I!Títulos_a_imprimir</vt:lpstr>
      <vt:lpstr>II!Títulos_a_imprimir</vt:lpstr>
      <vt:lpstr>III!Títulos_a_imprimir</vt:lpstr>
      <vt:lpstr>IV!Títulos_a_imprimir</vt:lpstr>
      <vt:lpstr>IX!Títulos_a_imprimir</vt:lpstr>
      <vt:lpstr>Nacional!Títulos_a_imprimir</vt:lpstr>
      <vt:lpstr>RM!Títulos_a_imprimir</vt:lpstr>
      <vt:lpstr>SI!Títulos_a_imprimir</vt:lpstr>
      <vt:lpstr>Total!Títulos_a_imprimir</vt:lpstr>
      <vt:lpstr>V!Títulos_a_imprimir</vt:lpstr>
      <vt:lpstr>VI!Títulos_a_imprimir</vt:lpstr>
      <vt:lpstr>VII!Títulos_a_imprimir</vt:lpstr>
      <vt:lpstr>VIII!Títulos_a_imprimir</vt:lpstr>
      <vt:lpstr>X!Títulos_a_imprimir</vt:lpstr>
      <vt:lpstr>XI!Títulos_a_imprimir</vt:lpstr>
      <vt:lpstr>XII!Títulos_a_imprimir</vt:lpstr>
      <vt:lpstr>XIV!Títulos_a_imprimir</vt:lpstr>
      <vt:lpstr>XV!Títulos_a_imprimir</vt:lpstr>
      <vt:lpstr>XVI!Títulos_a_imprimir</vt:lpstr>
    </vt:vector>
  </TitlesOfParts>
  <Company>Superintendencia de 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Mensual de Movilidad de Cartera de Cotizantes del Sistema Isapre</dc:title>
  <dc:subject>Nivel Regional</dc:subject>
  <dc:creator>Claudia Uribe</dc:creator>
  <cp:lastModifiedBy>Claudia Ester Uribe Alvarado</cp:lastModifiedBy>
  <cp:lastPrinted>2021-03-23T12:42:17Z</cp:lastPrinted>
  <dcterms:created xsi:type="dcterms:W3CDTF">2021-02-08T18:40:03Z</dcterms:created>
  <dcterms:modified xsi:type="dcterms:W3CDTF">2026-01-22T14:08:41Z</dcterms:modified>
</cp:coreProperties>
</file>