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defaultThemeVersion="124226"/>
  <mc:AlternateContent xmlns:mc="http://schemas.openxmlformats.org/markup-compatibility/2006">
    <mc:Choice Requires="x15">
      <x15ac:absPath xmlns:x15ac="http://schemas.microsoft.com/office/spreadsheetml/2010/11/ac" url="https://superdesaludgobcl-my.sharepoint.com/personal/curibe_superdesalud_gob_cl/Documents/Mis Documentos/LABORAL/Portal Web/2025/GES/"/>
    </mc:Choice>
  </mc:AlternateContent>
  <xr:revisionPtr revIDLastSave="1" documentId="8_{97600FE0-8125-4385-88A8-688EEFAB646B}" xr6:coauthVersionLast="36" xr6:coauthVersionMax="36" xr10:uidLastSave="{6BDF0F04-0930-43C7-8DCA-7648042939C8}"/>
  <workbookProtection workbookAlgorithmName="SHA-512" workbookHashValue="LLzC2WR/XF0HflioCp59OZYBSvrP7CmqCosuRq+n+AyKDS8PfdBKvIr/XpftXGEWC645sP3UpvUj+7w2FvRBBg==" workbookSaltValue="3H5d/dm2RSJnyBFm/KVcgA=="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Año 2025" sheetId="50" r:id="rId25"/>
    <sheet name="Todos los años" sheetId="6" r:id="rId26"/>
    <sheet name="CASOS" sheetId="21" state="hidden" r:id="rId27"/>
    <sheet name="Tasas de Uso" sheetId="13" r:id="rId28"/>
    <sheet name="Gráfico Casos Año GES" sheetId="20" r:id="rId29"/>
    <sheet name="Gráfico Casos Año Calendario" sheetId="19" r:id="rId30"/>
    <sheet name="Gráficos Casos Acumulados" sheetId="12" state="hidden" r:id="rId31"/>
    <sheet name="Gráfico Tipo Atención" sheetId="14" r:id="rId32"/>
    <sheet name="Gráfico por PS según DS" sheetId="33" r:id="rId33"/>
    <sheet name="PorGrpPrSal" sheetId="24" state="hidden" r:id="rId34"/>
    <sheet name="CasosSexo" sheetId="29" state="hidden" r:id="rId35"/>
    <sheet name="PS Modalidad Ambulatoria" sheetId="30" r:id="rId36"/>
    <sheet name="PS Modalidad Hospitalaria" sheetId="31" r:id="rId37"/>
    <sheet name="PS Modalidad Mixta" sheetId="32" r:id="rId38"/>
    <sheet name="Ficha Metadatos" sheetId="48" r:id="rId39"/>
    <sheet name="POBOBJ" sheetId="18"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5" hidden="1">'Todos los años'!$A$4:$A$59</definedName>
    <definedName name="_xlnm.Print_Area" localSheetId="26">CASOS!$A$90:$G$170</definedName>
    <definedName name="_xlnm.Print_Area" localSheetId="28">'Gráfico Casos Año GES'!$E$39:$G$44</definedName>
    <definedName name="_xlnm.Print_Area" localSheetId="0">Indice!$A$1:$E$63</definedName>
    <definedName name="_xlnm.Print_Area" localSheetId="39">POBOBJ!$M$1:$R$33</definedName>
    <definedName name="_xlnm.Print_Area" localSheetId="33">PorGrpPrSal!$A$60:$B$72</definedName>
    <definedName name="_xlnm.Print_Area" localSheetId="27">'Tasas de Uso'!$A$8:$E$95</definedName>
    <definedName name="_xlnm.Print_Area" localSheetId="25">'Todos los años'!$A$1:$N$48</definedName>
    <definedName name="CASOS">CASOS!$A$1:$C$86</definedName>
    <definedName name="_xlnm.Criteria" localSheetId="25">'Todos los años'!#REF!</definedName>
    <definedName name="DATFON" localSheetId="33">PorGrpPrSal!#REF!</definedName>
    <definedName name="DATFON">POBOBJ!$F$1:$F$81</definedName>
    <definedName name="DATISA" localSheetId="33">PorGrpPrSal!#REF!</definedName>
    <definedName name="DATISA">POBOBJ!$G$1:$G$81</definedName>
    <definedName name="DATOS" localSheetId="33">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3">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<sst xmlns="http://schemas.openxmlformats.org/spreadsheetml/2006/main" count="3229" uniqueCount="574">
  <si>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</si>
  <si>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</si>
  <si>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</si>
  <si>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</si>
  <si>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</si>
  <si>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</si>
  <si>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</si>
  <si>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</si>
  <si>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</si>
  <si>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</si>
  <si>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</si>
  <si>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</si>
  <si>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</si>
  <si>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</si>
  <si>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</si>
  <si>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</si>
  <si>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</si>
  <si>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</si>
  <si>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</si>
  <si>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</si>
  <si>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</si>
  <si>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</si>
  <si>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</si>
  <si>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</si>
  <si>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</si>
  <si>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</si>
  <si>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</si>
  <si>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</si>
  <si>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</si>
  <si>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</si>
  <si>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</si>
  <si>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</si>
  <si>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</si>
  <si>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</si>
  <si>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</si>
  <si>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</si>
  <si>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</si>
  <si>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</si>
  <si>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</si>
  <si>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</si>
  <si>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</si>
  <si>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</si>
  <si>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</si>
  <si>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</si>
  <si>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</si>
  <si>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</si>
  <si>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</si>
  <si>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</si>
  <si>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</si>
  <si>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</si>
  <si>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</si>
  <si>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</si>
  <si>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</si>
  <si>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</si>
  <si>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</si>
  <si>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</si>
  <si>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</si>
  <si>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</si>
  <si>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</si>
  <si>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</si>
  <si>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</si>
  <si>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</si>
  <si>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</si>
  <si>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</si>
  <si>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</si>
  <si>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</si>
  <si>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</si>
  <si>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</si>
  <si>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</si>
  <si>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</si>
  <si>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</si>
  <si>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</si>
  <si>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</si>
  <si>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</si>
  <si>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</si>
  <si>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</si>
  <si>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</si>
  <si>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</si>
  <si>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</si>
  <si>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</si>
  <si>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</si>
  <si>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</si>
  <si>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</si>
  <si>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</si>
  <si>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</si>
  <si>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</si>
  <si>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</si>
  <si>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</si>
  <si>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</si>
  <si>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</si>
  <si>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</si>
  <si>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</si>
  <si>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</si>
  <si>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</si>
  <si>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</si>
  <si>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</si>
  <si>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</si>
  <si>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</si>
  <si>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</si>
  <si>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</si>
  <si>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</si>
  <si>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</si>
  <si>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</si>
  <si>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</si>
  <si>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</si>
  <si>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</si>
  <si>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</si>
  <si>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</si>
  <si>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</si>
  <si>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</si>
  <si>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</si>
  <si>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</si>
  <si>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</si>
  <si>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</si>
  <si>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</si>
  <si>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</si>
  <si>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</si>
  <si>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</si>
  <si>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</si>
  <si>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</si>
  <si>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</si>
  <si>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</si>
  <si>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</si>
  <si>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</si>
  <si>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</si>
  <si>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</si>
  <si>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</si>
  <si>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</si>
  <si>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</si>
  <si>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</si>
  <si>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</si>
  <si>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</si>
  <si>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</si>
  <si>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</si>
  <si>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</si>
  <si>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</si>
  <si>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</si>
  <si>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</si>
  <si>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</si>
  <si>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</si>
  <si>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</si>
  <si>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</si>
  <si>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</si>
  <si>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</si>
  <si>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</si>
  <si>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</si>
  <si>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</si>
  <si>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</si>
  <si>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</si>
  <si>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</si>
  <si>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</si>
  <si>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</si>
  <si>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</si>
  <si>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</si>
  <si>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</si>
  <si>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</si>
  <si>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</si>
  <si>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</si>
  <si>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</si>
  <si>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</si>
  <si>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</si>
  <si>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</si>
  <si>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</si>
  <si>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</si>
  <si>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</si>
  <si>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</si>
  <si>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</si>
  <si>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</si>
  <si>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</si>
  <si>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</si>
  <si>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</si>
  <si>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</si>
  <si>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</si>
  <si>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</si>
  <si>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</si>
  <si>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</si>
  <si>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</si>
  <si>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</si>
  <si>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</si>
  <si>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</si>
  <si>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</si>
  <si>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</si>
  <si>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</si>
  <si>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</si>
  <si>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</si>
  <si>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</si>
  <si>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</si>
  <si>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</si>
  <si>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</si>
  <si>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</si>
  <si>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</si>
  <si>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</si>
  <si>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</si>
  <si>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</si>
  <si>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</si>
  <si>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</si>
  <si>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</si>
  <si>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</si>
  <si>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</si>
  <si>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</si>
  <si>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</si>
  <si>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</si>
  <si>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</si>
  <si>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</si>
  <si>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</si>
  <si>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</si>
  <si>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</si>
  <si>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</si>
  <si>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</si>
  <si>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</si>
  <si>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</si>
  <si>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</si>
  <si>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</si>
  <si>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</si>
  <si>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</si>
  <si>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</si>
  <si>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</si>
  <si>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</si>
  <si>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</si>
  <si>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</si>
  <si>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</si>
  <si>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</si>
  <si>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</si>
  <si>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</si>
  <si>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</si>
  <si>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</si>
  <si>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</si>
  <si>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</si>
  <si>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</si>
  <si>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</si>
  <si>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</si>
  <si>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</si>
  <si>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</si>
  <si>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</si>
  <si>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</si>
  <si>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</si>
  <si>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</si>
  <si>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</si>
  <si>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</si>
  <si>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</si>
  <si>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</si>
  <si>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</si>
  <si>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</si>
  <si>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</si>
  <si>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</si>
  <si>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</si>
  <si>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</si>
  <si>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</si>
  <si>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</si>
  <si>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</si>
  <si>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</si>
  <si>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</si>
  <si>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</si>
  <si>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</si>
  <si>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</si>
  <si>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</si>
  <si>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</si>
  <si>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</si>
  <si>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</si>
  <si>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</si>
  <si>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</si>
  <si>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</si>
  <si>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</si>
  <si>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</si>
  <si>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</si>
  <si>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</si>
  <si>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</si>
  <si>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</si>
  <si>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</si>
  <si>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</si>
  <si>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</si>
  <si>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</si>
  <si>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</si>
  <si>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</si>
  <si>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</si>
  <si>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</si>
  <si>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</si>
  <si>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</si>
  <si>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</si>
  <si>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</si>
  <si>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</si>
  <si>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</si>
  <si>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</si>
  <si>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</si>
  <si>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</si>
  <si>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</si>
  <si>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</si>
  <si>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</si>
  <si>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</si>
  <si>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</si>
  <si>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</si>
  <si>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</si>
  <si>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</si>
  <si>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</si>
  <si>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</si>
  <si>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</si>
  <si>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</si>
  <si>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</si>
  <si>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</si>
  <si>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</si>
  <si>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</si>
  <si>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</si>
  <si>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</si>
  <si>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</si>
  <si>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</si>
  <si>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</si>
  <si>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</si>
  <si>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</si>
  <si>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</si>
  <si>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</si>
  <si>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</si>
  <si>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</si>
  <si>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</si>
  <si>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</si>
  <si>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</si>
  <si>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</si>
  <si>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</si>
  <si>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</si>
  <si>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</si>
  <si>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</si>
  <si>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</si>
  <si>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</si>
  <si>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</si>
  <si>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</si>
  <si>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</si>
  <si>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</si>
  <si>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</si>
  <si>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</si>
  <si>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</si>
  <si>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</si>
  <si>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</si>
  <si>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</si>
  <si>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</si>
  <si>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</si>
  <si>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</si>
  <si>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</si>
  <si>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</si>
  <si>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</si>
  <si>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</si>
  <si>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</si>
  <si>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</si>
  <si>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</si>
  <si>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</si>
  <si>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</si>
  <si>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</si>
  <si>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</si>
  <si>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</si>
  <si>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</si>
  <si>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</si>
  <si>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</si>
  <si>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</si>
  <si>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</si>
  <si>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</si>
  <si>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</si>
  <si>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</si>
  <si>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</si>
  <si>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</si>
  <si>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</si>
  <si>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</si>
  <si>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</si>
  <si>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</si>
  <si>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</si>
  <si>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</si>
  <si>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</si>
  <si>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</si>
  <si>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</si>
  <si>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</si>
  <si>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</si>
  <si>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</si>
  <si>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</si>
  <si>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</si>
  <si>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</si>
  <si>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</si>
  <si>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</si>
  <si>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</si>
  <si>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</si>
  <si>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</si>
  <si>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</si>
  <si>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</si>
  <si>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</si>
  <si>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</si>
  <si>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</si>
  <si>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</si>
  <si>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</si>
  <si>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</si>
  <si>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</si>
  <si>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</si>
  <si>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</si>
  <si>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</si>
  <si>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</si>
  <si>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</si>
  <si>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</si>
  <si>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</si>
  <si>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</si>
  <si>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</si>
  <si>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</si>
  <si>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</si>
  <si>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</si>
  <si>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</si>
  <si>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</si>
  <si>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</si>
  <si>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</si>
  <si>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</si>
  <si>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</si>
  <si>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</si>
  <si>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</si>
  <si>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</si>
  <si>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</si>
  <si>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</si>
  <si>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</si>
  <si>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</si>
  <si>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</si>
  <si>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</si>
  <si>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</si>
  <si>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</si>
  <si>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</si>
  <si>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</si>
  <si>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</si>
  <si>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</si>
  <si>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</si>
  <si>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</si>
  <si>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</si>
  <si>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</si>
  <si>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</si>
  <si>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</si>
  <si>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</si>
  <si>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</si>
  <si>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</si>
  <si>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</si>
  <si>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</si>
  <si>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</si>
  <si>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</si>
  <si>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</si>
  <si>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</si>
  <si>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</si>
  <si>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</si>
  <si>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</si>
  <si>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</si>
  <si>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</si>
  <si>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</si>
  <si>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</si>
  <si>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</si>
  <si>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</si>
  <si>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</si>
  <si>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</si>
  <si>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</si>
  <si>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</si>
  <si>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</si>
  <si>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</si>
  <si>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</si>
  <si>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</si>
  <si>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</si>
  <si>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</si>
  <si>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</si>
  <si>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</si>
  <si>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</si>
  <si>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</si>
  <si>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</si>
  <si>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</si>
  <si>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</si>
  <si>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</si>
  <si>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</si>
  <si>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</si>
  <si>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</si>
  <si>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</si>
  <si>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</si>
  <si>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</si>
  <si>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</si>
  <si>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</si>
  <si>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</si>
  <si>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</si>
  <si>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</si>
  <si>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</si>
  <si>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</si>
  <si>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</si>
  <si>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</si>
  <si>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</si>
  <si>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</si>
  <si>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</si>
  <si>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</si>
  <si>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</si>
  <si>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</si>
  <si>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</si>
  <si>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</si>
  <si>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</si>
  <si>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</si>
  <si>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</si>
  <si>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</si>
  <si>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</si>
  <si>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</si>
  <si>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</si>
  <si>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</si>
  <si>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</si>
  <si>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</si>
  <si>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</si>
  <si>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</si>
  <si>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</si>
  <si>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</si>
  <si>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</si>
  <si>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</si>
  <si>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</si>
  <si>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</si>
  <si>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</si>
  <si>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</si>
  <si>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</si>
  <si>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</si>
  <si>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</si>
  <si>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</si>
  <si>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</si>
  <si>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</si>
  <si>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</si>
  <si>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</si>
  <si>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</si>
  <si>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</si>
  <si>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</si>
  <si>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</si>
  <si>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</si>
  <si>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</si>
  <si>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</si>
  <si>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</si>
  <si>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</si>
  <si>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</si>
  <si>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</si>
  <si>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</si>
  <si>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</si>
  <si>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</si>
  <si>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</si>
  <si>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</si>
  <si>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</si>
  <si>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</si>
  <si>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</si>
  <si>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</si>
  <si>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</si>
  <si>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Número de casos acumulados
 Jul-2005 a Mar-2024</t>
  </si>
  <si>
    <t>Número de casos acumulados
 Jul-2005 a Jun-2024</t>
  </si>
  <si>
    <t>Número de casos acumulados
 Jul-2005 a Sep-2024</t>
  </si>
  <si>
    <t>Número de casos acumulados
 Jul-2005 a Dic-2024</t>
  </si>
  <si>
    <t>Ficha Metadatos</t>
  </si>
  <si>
    <t>a Jun 2024</t>
  </si>
  <si>
    <t>Ingresos entre 
Ene  y Dic 2024</t>
  </si>
  <si>
    <t xml:space="preserve">Atención integral de salud en agresión sexual aguda </t>
  </si>
  <si>
    <t>Año 2025</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</si>
  <si>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2024, según población objetivo, para cada uno de los PS GES 85, FONASA e Isapre.  Su fuente es EVC 2021 U. de Chile año 2021. Estimación de población beneficiaria FONASA-Isapre año 2024 por problema de salud GES.</t>
  </si>
  <si>
    <t>Displasia broncopulmonar del prematuro (4)</t>
  </si>
  <si>
    <t>Hipoacusia neurosensorial bilateral del prematuro (4)</t>
  </si>
  <si>
    <t xml:space="preserve">Epilepsia no refractaria en personas de 15 años y más </t>
  </si>
  <si>
    <t xml:space="preserve">Asma bronquial en personas de 15 años y más </t>
  </si>
  <si>
    <t xml:space="preserve">Enfermedad de Parkinson </t>
  </si>
  <si>
    <t xml:space="preserve">Artritis idiopática juvenil </t>
  </si>
  <si>
    <t xml:space="preserve">Prevención secundaria insuficiencia renal crónica terminal </t>
  </si>
  <si>
    <t xml:space="preserve">Displasia luxante de caderas </t>
  </si>
  <si>
    <t xml:space="preserve">Salud oral integral de la embarazada </t>
  </si>
  <si>
    <t xml:space="preserve">Esclerosis múltiple recurrente remitente </t>
  </si>
  <si>
    <t>Número de casos acumulados
 Jul-2005 a Mar-2025</t>
  </si>
  <si>
    <t>Número de casos acumulados
 Jul-2005 a Jun-2025</t>
  </si>
  <si>
    <t>Número de casos acumulados
 Jul-2005 a Sep-2025</t>
  </si>
  <si>
    <t>Número de casos acumulados
 Jul-2005 a Dic-2025</t>
  </si>
  <si>
    <t>Junio 2023 - Junio 2024</t>
  </si>
  <si>
    <t>Primer trimestre 2025 (corte al 31 de marzo de 2025)</t>
  </si>
  <si>
    <t>Segundo trimestre 2025 (corte al 30 de junio de 2025)</t>
  </si>
  <si>
    <t>Tercer trimestre 2025 (corte al 30 de septiembre de 2025)</t>
  </si>
  <si>
    <t>Cuarto trimestre 2025 (corte al 31 de diciembre de 2025)</t>
  </si>
  <si>
    <t>JULIO 2005 - JUNIO 2025</t>
  </si>
  <si>
    <t>Muestra la cantidad de casos totales atendidos por FONASA e Isapres, acumulados en forma semestral y trimestral desde el 1° de julio de 2005 al 30 de junio de 2025 para FONASA y desde el 1° de julio de 2005 al 30 de junio de 2025 para Isapres.</t>
  </si>
  <si>
    <t>Fecha extracción de datos: Información de Fonasa fue recepcionada el 26/08/2025. Información de junio 2025 de Isapres: 11/09/2025.</t>
  </si>
  <si>
    <t>Ingresos entre 
Ene  y Jun 2025</t>
  </si>
  <si>
    <t>Enero 2025 - Junio 2025</t>
  </si>
  <si>
    <t>Año 15 (19-20)</t>
  </si>
  <si>
    <t>Año 16 (20-21)</t>
  </si>
  <si>
    <t>Año 17 (21-22)</t>
  </si>
  <si>
    <t>Año 18 (22-23)</t>
  </si>
  <si>
    <t>Año 19 (24-25)</t>
  </si>
  <si>
    <t>DATOS CASOS ACUMULADOS DE JULIO 2005 A JUNIO 2025</t>
  </si>
  <si>
    <t>a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</si>
</sst>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5"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89">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40" fillId="0" borderId="0" xfId="0" applyFont="1" applyBorder="1" applyAlignment="1">
      <alignment horizontal="center"/>
    </xf>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4" fillId="0" borderId="53" xfId="0" quotePrefix="1" applyFont="1" applyBorder="1" applyAlignment="1">
      <alignment horizontal="left" vertic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0" fontId="11" fillId="0" borderId="0" xfId="0" applyFont="1" applyFill="1" applyAlignment="1">
      <alignment horizontal="center" vertical="center"/>
    </xf>
    <xf numFmtId="0" fontId="4" fillId="0" borderId="0" xfId="0" applyFont="1" applyFill="1" applyBorder="1" applyAlignment="1">
      <alignment horizontal="justify" vertical="center" wrapText="1"/>
    </xf>
    <xf numFmtId="0" fontId="7" fillId="0" borderId="0" xfId="0" applyFont="1" applyFill="1" applyAlignment="1">
      <alignment vertical="center"/>
    </xf>
    <xf numFmtId="175" fontId="37" fillId="11" borderId="0" xfId="4" applyNumberFormat="1" applyFont="1" applyFill="1" applyBorder="1" applyAlignment="1" applyProtection="1">
      <alignment horizontal="center" vertical="center"/>
    </xf>
    <xf numFmtId="173" fontId="41" fillId="0" borderId="25" xfId="2" applyNumberFormat="1" applyFont="1" applyFill="1" applyBorder="1" applyAlignment="1">
      <alignment horizontal="center" vertical="top" wrapText="1"/>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0" fontId="12" fillId="8" borderId="0" xfId="0" applyFont="1" applyFill="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externalLink" Target="externalLinks/externalLink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6.xml"/><Relationship Id="rId20" Type="http://schemas.openxmlformats.org/officeDocument/2006/relationships/worksheet" Target="worksheets/sheet19.xml"/><Relationship Id="rId41" Type="http://schemas.openxmlformats.org/officeDocument/2006/relationships/externalLink" Target="externalLinks/externalLink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overlay val="0"/>
    </c:title>
    <c:autoTitleDeleted val="0"/>
    <c:plotArea>
      <c:layout>
        <c:manualLayout>
          <c:layoutTarget val="inner"/>
          <c:xMode val="edge"/>
          <c:yMode val="edge"/>
          <c:x val="0.10899124244607861"/>
          <c:y val="8.3943605752380954E-2"/>
          <c:w val="0.85905130189618695"/>
          <c:h val="0.82824508899986982"/>
        </c:manualLayout>
      </c:layout>
      <c:lineChart>
        <c:grouping val="standard"/>
        <c:varyColors val="0"/>
        <c:ser>
          <c:idx val="0"/>
          <c:order val="0"/>
          <c:tx>
            <c:strRef>
              <c:f>'[6]Gráfico Casos por Año GES'!$F$40</c:f>
              <c:strCache>
                <c:ptCount val="1"/>
                <c:pt idx="0">
                  <c:v>FONASA</c:v>
                </c:pt>
              </c:strCache>
            </c:strRef>
          </c:tx>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0E-48F1-B8DB-09FA8EA5C862}"/>
                </c:ext>
              </c:extLst>
            </c:dLbl>
            <c:dLbl>
              <c:idx val="4"/>
              <c:layout>
                <c:manualLayout>
                  <c:x val="-3.9141605237747359E-2"/>
                  <c:y val="3.11270182136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0E-48F1-B8DB-09FA8EA5C862}"/>
                </c:ext>
              </c:extLst>
            </c:dLbl>
            <c:spPr>
              <a:solidFill>
                <a:schemeClr val="tx2">
                  <a:lumMod val="60000"/>
                  <a:lumOff val="40000"/>
                </a:schemeClr>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'[6]Gráfico Casos por Año GES'!$D$41:$E$60</c:f>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cat>
          <c:val>
            <c:numRef>
              <c:f>'[6]Gráfico Casos por Año GES'!$F$41:$F$60</c:f>
              <c:numCache>
                <c:formatCode>General</c:formatCode>
                <c:ptCount val="20"/>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pt idx="17">
                  <c:v>3533964</c:v>
                </c:pt>
                <c:pt idx="18">
                  <c:v>3632525</c:v>
                </c:pt>
                <c:pt idx="19">
                  <c:v>3766630</c:v>
                </c:pt>
              </c:numCache>
            </c:numRef>
          </c:val>
          <c:smooth val="0"/>
          <c:extLst>
            <c:ext xmlns:c16="http://schemas.microsoft.com/office/drawing/2014/chart" uri="{C3380CC4-5D6E-409C-BE32-E72D297353CC}">
              <c16:uniqueId val="{00000002-150E-48F1-B8DB-09FA8EA5C862}"/>
            </c:ext>
          </c:extLst>
        </c:ser>
        <c:ser>
          <c:idx val="1"/>
          <c:order val="1"/>
          <c:tx>
            <c:strRef>
              <c:f>'[6]Gráfico Casos por Año GES'!$G$40</c:f>
              <c:strCache>
                <c:ptCount val="1"/>
                <c:pt idx="0">
                  <c:v>ISAPRE</c:v>
                </c:pt>
              </c:strCache>
            </c:strRef>
          </c:tx>
          <c:marker>
            <c:symbol val="circle"/>
            <c:size val="6"/>
          </c:marker>
          <c:dLbls>
            <c:dLbl>
              <c:idx val="5"/>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150E-48F1-B8DB-09FA8EA5C862}"/>
                </c:ext>
              </c:extLst>
            </c:dLbl>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'[6]Gráfico Casos por Año GES'!$D$41:$E$60</c:f>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cat>
          <c:val>
            <c:numRef>
              <c:f>'[6]Gráfico Casos por Año GES'!$G$41:$G$60</c:f>
              <c:numCache>
                <c:formatCode>General</c:formatCode>
                <c:ptCount val="20"/>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pt idx="17">
                  <c:v>160033</c:v>
                </c:pt>
                <c:pt idx="18">
                  <c:v>163021</c:v>
                </c:pt>
                <c:pt idx="19">
                  <c:v>231273</c:v>
                </c:pt>
              </c:numCache>
            </c:numRef>
          </c:val>
          <c:smooth val="0"/>
          <c:extLst>
            <c:ext xmlns:c16="http://schemas.microsoft.com/office/drawing/2014/chart" uri="{C3380CC4-5D6E-409C-BE32-E72D297353CC}">
              <c16:uniqueId val="{00000004-150E-48F1-B8DB-09FA8EA5C862}"/>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8665</xdr:rowOff>
    </xdr:from>
    <xdr:to>
      <xdr:col>1</xdr:col>
      <xdr:colOff>1402080</xdr:colOff>
      <xdr:row>56</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14BA07CA-A5C8-467C-A89C-37F397949B25}"/>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C7DE4623-553F-4175-8842-611E06152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149</xdr:col>
      <xdr:colOff>0</xdr:colOff>
      <xdr:row>3</xdr:row>
      <xdr:rowOff>0</xdr:rowOff>
    </xdr:from>
    <xdr:to>
      <xdr:col>149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0</xdr:row>
      <xdr:rowOff>0</xdr:rowOff>
    </xdr:from>
    <xdr:to>
      <xdr:col>20</xdr:col>
      <xdr:colOff>502922</xdr:colOff>
      <xdr:row>36</xdr:row>
      <xdr:rowOff>148589</xdr:rowOff>
    </xdr:to>
    <xdr:graphicFrame macro="">
      <xdr:nvGraphicFramePr>
        <xdr:cNvPr id="5" name="1 Gráfico">
          <a:extLst>
            <a:ext uri="{FF2B5EF4-FFF2-40B4-BE49-F238E27FC236}">
              <a16:creationId xmlns:a16="http://schemas.microsoft.com/office/drawing/2014/main" id="{4725006C-620D-4039-8274-FF55FF7D1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255270</xdr:colOff>
      <xdr:row>1</xdr:row>
      <xdr:rowOff>15240</xdr:rowOff>
    </xdr:from>
    <xdr:to>
      <xdr:col>18</xdr:col>
      <xdr:colOff>521970</xdr:colOff>
      <xdr:row>30</xdr:row>
      <xdr:rowOff>155091</xdr:rowOff>
    </xdr:to>
    <xdr:pic>
      <xdr:nvPicPr>
        <xdr:cNvPr id="2" name="Imagen 1">
          <a:extLst>
            <a:ext uri="{FF2B5EF4-FFF2-40B4-BE49-F238E27FC236}">
              <a16:creationId xmlns:a16="http://schemas.microsoft.com/office/drawing/2014/main" id="{130BDF49-70E7-4D79-8D89-C8A7FAF6040B}"/>
            </a:ext>
          </a:extLst>
        </xdr:cNvPr>
        <xdr:cNvPicPr>
          <a:picLocks noChangeAspect="1"/>
        </xdr:cNvPicPr>
      </xdr:nvPicPr>
      <xdr:blipFill>
        <a:blip xmlns:r="http://schemas.openxmlformats.org/officeDocument/2006/relationships" r:embed="rId3"/>
        <a:stretch>
          <a:fillRect/>
        </a:stretch>
      </xdr:blipFill>
      <xdr:spPr>
        <a:xfrm>
          <a:off x="255270" y="171450"/>
          <a:ext cx="13274040" cy="46699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15</xdr:col>
      <xdr:colOff>403860</xdr:colOff>
      <xdr:row>34</xdr:row>
      <xdr:rowOff>76200</xdr:rowOff>
    </xdr:to>
    <xdr:pic>
      <xdr:nvPicPr>
        <xdr:cNvPr id="10" name="Imagen 9">
          <a:extLst>
            <a:ext uri="{FF2B5EF4-FFF2-40B4-BE49-F238E27FC236}">
              <a16:creationId xmlns:a16="http://schemas.microsoft.com/office/drawing/2014/main" id="{F7903568-68F7-4427-8931-8653849710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954000" cy="541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274320</xdr:colOff>
      <xdr:row>0</xdr:row>
      <xdr:rowOff>34290</xdr:rowOff>
    </xdr:from>
    <xdr:to>
      <xdr:col>14</xdr:col>
      <xdr:colOff>34290</xdr:colOff>
      <xdr:row>31</xdr:row>
      <xdr:rowOff>148590</xdr:rowOff>
    </xdr:to>
    <xdr:pic>
      <xdr:nvPicPr>
        <xdr:cNvPr id="6" name="Imagen 5">
          <a:extLst>
            <a:ext uri="{FF2B5EF4-FFF2-40B4-BE49-F238E27FC236}">
              <a16:creationId xmlns:a16="http://schemas.microsoft.com/office/drawing/2014/main" id="{E7387A44-93E9-4C1C-A1BC-11E0F528B9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320" y="34290"/>
          <a:ext cx="10702290" cy="495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91440</xdr:colOff>
      <xdr:row>0</xdr:row>
      <xdr:rowOff>106680</xdr:rowOff>
    </xdr:from>
    <xdr:to>
      <xdr:col>14</xdr:col>
      <xdr:colOff>693420</xdr:colOff>
      <xdr:row>27</xdr:row>
      <xdr:rowOff>133350</xdr:rowOff>
    </xdr:to>
    <xdr:pic>
      <xdr:nvPicPr>
        <xdr:cNvPr id="6" name="Imagen 5">
          <a:extLst>
            <a:ext uri="{FF2B5EF4-FFF2-40B4-BE49-F238E27FC236}">
              <a16:creationId xmlns:a16="http://schemas.microsoft.com/office/drawing/2014/main" id="{F16AD495-DB69-436A-8765-C58FDFC71A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440" y="106680"/>
          <a:ext cx="10843260" cy="424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152400</xdr:colOff>
      <xdr:row>0</xdr:row>
      <xdr:rowOff>57150</xdr:rowOff>
    </xdr:from>
    <xdr:to>
      <xdr:col>14</xdr:col>
      <xdr:colOff>548640</xdr:colOff>
      <xdr:row>28</xdr:row>
      <xdr:rowOff>102870</xdr:rowOff>
    </xdr:to>
    <xdr:pic>
      <xdr:nvPicPr>
        <xdr:cNvPr id="8" name="Imagen 7">
          <a:extLst>
            <a:ext uri="{FF2B5EF4-FFF2-40B4-BE49-F238E27FC236}">
              <a16:creationId xmlns:a16="http://schemas.microsoft.com/office/drawing/2014/main" id="{1B188512-1ECA-4F8A-B185-2C98B8EFEE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57150"/>
          <a:ext cx="1063752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323850</xdr:colOff>
      <xdr:row>0</xdr:row>
      <xdr:rowOff>45720</xdr:rowOff>
    </xdr:from>
    <xdr:to>
      <xdr:col>14</xdr:col>
      <xdr:colOff>571500</xdr:colOff>
      <xdr:row>28</xdr:row>
      <xdr:rowOff>129540</xdr:rowOff>
    </xdr:to>
    <xdr:pic>
      <xdr:nvPicPr>
        <xdr:cNvPr id="7" name="Imagen 6">
          <a:extLst>
            <a:ext uri="{FF2B5EF4-FFF2-40B4-BE49-F238E27FC236}">
              <a16:creationId xmlns:a16="http://schemas.microsoft.com/office/drawing/2014/main" id="{38490DF5-B191-4138-89E8-F1D525816B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50" y="45720"/>
          <a:ext cx="10488930"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0</xdr:colOff>
      <xdr:row>0</xdr:row>
      <xdr:rowOff>190500</xdr:rowOff>
    </xdr:from>
    <xdr:to>
      <xdr:col>1</xdr:col>
      <xdr:colOff>1821180</xdr:colOff>
      <xdr:row>2</xdr:row>
      <xdr:rowOff>234026</xdr:rowOff>
    </xdr:to>
    <xdr:pic>
      <xdr:nvPicPr>
        <xdr:cNvPr id="5" name="Imagen 4">
          <a:extLst>
            <a:ext uri="{FF2B5EF4-FFF2-40B4-BE49-F238E27FC236}">
              <a16:creationId xmlns:a16="http://schemas.microsoft.com/office/drawing/2014/main" id="{FC0EB8A0-67C3-40AD-AA10-775F59BE9B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4375" y="190500"/>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eDrive%20-%20superdesalud.gob.cl\Desktop\Nueva%20carpeta\estadisticas%20yasmin\BRIO-EXCEL-MODELER%20ACCESO%20GES\ges%202023\Publicacion%20Casos%20Acumulados%20202303%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diciembre%202023\septiembre%202023\Publicacion%20Casos%20Acumulados%20202309%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marzo%202024\Publicacion%20Casos%20Acumulados%20202403%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LABORAL\2023\estadisticas%20yasmin\BRIO-EXCEL-MODELER%20ACCESO%20GES\ges%202025\junio%202025\Casos%20Acumulados%20202506%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marzo%202025\Casos%20Acumulados%20202503%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POBOBJ"/>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POBOBJ"/>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Año 2025"/>
      <sheetName val="TODOS LOS AÑOS"/>
      <sheetName val="A JUNIO DE CADA AÑO REV GRAFD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0">
          <cell r="F40" t="str">
            <v>FONASA</v>
          </cell>
          <cell r="G40" t="str">
            <v>ISAPRE</v>
          </cell>
        </row>
        <row r="41">
          <cell r="D41" t="str">
            <v>Decreto Supremo N° 170</v>
          </cell>
          <cell r="E41" t="str">
            <v>Año 1 (05-06)</v>
          </cell>
          <cell r="F41">
            <v>1938014</v>
          </cell>
          <cell r="G41">
            <v>83835</v>
          </cell>
        </row>
        <row r="42">
          <cell r="D42" t="str">
            <v>Decreto Supremo N° 228</v>
          </cell>
          <cell r="E42" t="str">
            <v>Año 2 (06-07)</v>
          </cell>
          <cell r="F42">
            <v>1438425</v>
          </cell>
          <cell r="G42">
            <v>97042</v>
          </cell>
        </row>
        <row r="43">
          <cell r="D43" t="str">
            <v>Decreto Supremo N° 44</v>
          </cell>
          <cell r="E43" t="str">
            <v>Año 3 (07-08)</v>
          </cell>
          <cell r="F43">
            <v>2043165</v>
          </cell>
          <cell r="G43">
            <v>97634</v>
          </cell>
        </row>
        <row r="44">
          <cell r="E44" t="str">
            <v>Año 4 (08-09)</v>
          </cell>
          <cell r="F44">
            <v>2161944</v>
          </cell>
          <cell r="G44">
            <v>131760</v>
          </cell>
        </row>
        <row r="45">
          <cell r="E45" t="str">
            <v>Año 5 (09-10)</v>
          </cell>
          <cell r="F45">
            <v>1948491</v>
          </cell>
          <cell r="G45">
            <v>112750</v>
          </cell>
        </row>
        <row r="46">
          <cell r="D46" t="str">
            <v>Decreto Supremo N° 1</v>
          </cell>
          <cell r="E46" t="str">
            <v>Año 6 (10-11)</v>
          </cell>
          <cell r="F46">
            <v>2520680</v>
          </cell>
          <cell r="G46">
            <v>132837</v>
          </cell>
        </row>
        <row r="47">
          <cell r="E47" t="str">
            <v>Año 7 (11-12)</v>
          </cell>
          <cell r="F47">
            <v>2744849</v>
          </cell>
          <cell r="G47">
            <v>126566</v>
          </cell>
        </row>
        <row r="48">
          <cell r="E48" t="str">
            <v>Año 8 (12-13)</v>
          </cell>
          <cell r="F48">
            <v>2809736</v>
          </cell>
          <cell r="G48">
            <v>111927</v>
          </cell>
        </row>
        <row r="49">
          <cell r="D49" t="str">
            <v>Decreto Supremo N° 4</v>
          </cell>
          <cell r="E49" t="str">
            <v>Año 9 (13-14)</v>
          </cell>
          <cell r="F49">
            <v>3093947</v>
          </cell>
          <cell r="G49">
            <v>162713</v>
          </cell>
        </row>
        <row r="50">
          <cell r="E50" t="str">
            <v>Año 10 (14-15)</v>
          </cell>
          <cell r="F50">
            <v>3060596</v>
          </cell>
          <cell r="G50">
            <v>185252</v>
          </cell>
        </row>
        <row r="51">
          <cell r="E51" t="str">
            <v>Año 11 (15-16)</v>
          </cell>
          <cell r="F51">
            <v>3091912</v>
          </cell>
          <cell r="G51">
            <v>188235</v>
          </cell>
        </row>
        <row r="52">
          <cell r="D52" t="str">
            <v>Decreto Supremo N° 3</v>
          </cell>
          <cell r="E52" t="str">
            <v>Año 12 (16-17)</v>
          </cell>
          <cell r="F52">
            <v>2978278</v>
          </cell>
          <cell r="G52">
            <v>184347</v>
          </cell>
        </row>
        <row r="53">
          <cell r="E53" t="str">
            <v>Año 13 (17-18)</v>
          </cell>
          <cell r="F53">
            <v>3258121</v>
          </cell>
          <cell r="G53">
            <v>171240</v>
          </cell>
        </row>
        <row r="54">
          <cell r="E54" t="str">
            <v>Año 14 (18-19)</v>
          </cell>
          <cell r="F54">
            <v>3401345</v>
          </cell>
          <cell r="G54">
            <v>195506</v>
          </cell>
        </row>
        <row r="55">
          <cell r="D55" t="str">
            <v>Decreto Supremo N° 22</v>
          </cell>
          <cell r="E55" t="str">
            <v>Año 15 (19-20)</v>
          </cell>
          <cell r="F55">
            <v>2709354</v>
          </cell>
          <cell r="G55">
            <v>167414</v>
          </cell>
        </row>
        <row r="56">
          <cell r="E56" t="str">
            <v>Año 16 (20-21)</v>
          </cell>
          <cell r="F56">
            <v>2140662</v>
          </cell>
          <cell r="G56">
            <v>131332</v>
          </cell>
        </row>
        <row r="57">
          <cell r="E57" t="str">
            <v>Año 17 (21-22)</v>
          </cell>
          <cell r="F57">
            <v>3086785</v>
          </cell>
          <cell r="G57">
            <v>215843</v>
          </cell>
        </row>
        <row r="58">
          <cell r="D58" t="str">
            <v>Decreto Supremo N° 72</v>
          </cell>
          <cell r="E58" t="str">
            <v>Año 18 (22-23)</v>
          </cell>
          <cell r="F58">
            <v>3533964</v>
          </cell>
          <cell r="G58">
            <v>160033</v>
          </cell>
        </row>
        <row r="59">
          <cell r="E59" t="str">
            <v>Año 18 (23-24)</v>
          </cell>
          <cell r="F59">
            <v>3632525</v>
          </cell>
          <cell r="G59">
            <v>163021</v>
          </cell>
        </row>
        <row r="60">
          <cell r="E60" t="str">
            <v>Año 19 (24-25)</v>
          </cell>
          <cell r="F60">
            <v>3766630</v>
          </cell>
          <cell r="G60">
            <v>231273</v>
          </cell>
        </row>
      </sheetData>
      <sheetData sheetId="30" refreshError="1"/>
      <sheetData sheetId="31" refreshError="1"/>
      <sheetData sheetId="32">
        <row r="5">
          <cell r="R5" t="str">
            <v>Fonasa</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9"/>
  <sheetViews>
    <sheetView showGridLines="0" tabSelected="1" showOutlineSymbols="0" zoomScaleNormal="100" workbookViewId="0"/>
  </sheetViews>
  <sheetFormatPr baseColWidth="10" defaultColWidth="11.42578125" defaultRowHeight="12.75" x14ac:dyDescent="0.2"/>
  <cols>
    <col min="1" max="1" width="6.5703125" style="360" customWidth="1"/>
    <col min="2" max="2" width="38.85546875" style="360" customWidth="1"/>
    <col min="3" max="3" width="50.7109375" style="360" customWidth="1"/>
    <col min="4" max="16384" width="11.42578125" style="360"/>
  </cols>
  <sheetData>
    <row r="1" spans="1:10" ht="11.25" customHeight="1" x14ac:dyDescent="0.2">
      <c r="A1" s="364"/>
      <c r="B1" s="365"/>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13" t="s">
        <v>475</v>
      </c>
      <c r="D4" s="413"/>
      <c r="E4" s="413"/>
      <c r="F4" s="413"/>
      <c r="G4" s="413"/>
      <c r="H4" s="413"/>
    </row>
    <row r="5" spans="1:10" ht="15.75" customHeight="1" x14ac:dyDescent="0.2">
      <c r="B5" s="196"/>
      <c r="C5" s="413"/>
      <c r="D5" s="413"/>
      <c r="E5" s="413"/>
      <c r="F5" s="413"/>
      <c r="G5" s="413"/>
      <c r="H5" s="413"/>
    </row>
    <row r="6" spans="1:10" ht="28.5" customHeight="1" x14ac:dyDescent="0.2">
      <c r="B6" s="197"/>
      <c r="C6" s="414" t="s">
        <v>562</v>
      </c>
      <c r="D6" s="414"/>
      <c r="E6" s="414"/>
      <c r="F6" s="414"/>
      <c r="G6" s="414"/>
      <c r="H6" s="414"/>
    </row>
    <row r="7" spans="1:10" ht="19.5" customHeight="1" x14ac:dyDescent="0.2">
      <c r="B7" s="366"/>
    </row>
    <row r="8" spans="1:10" ht="11.25" customHeight="1" x14ac:dyDescent="0.2">
      <c r="B8" s="366"/>
      <c r="C8" s="367"/>
      <c r="D8" s="367"/>
      <c r="E8" s="367"/>
      <c r="F8" s="367"/>
      <c r="G8" s="367"/>
      <c r="H8" s="367"/>
    </row>
    <row r="9" spans="1:10" ht="18" customHeight="1" x14ac:dyDescent="0.2">
      <c r="B9" s="198" t="s">
        <v>385</v>
      </c>
    </row>
    <row r="10" spans="1:10" ht="11.25" customHeight="1" x14ac:dyDescent="0.2"/>
    <row r="11" spans="1:10" ht="19.5" customHeight="1" x14ac:dyDescent="0.2">
      <c r="B11" s="199" t="s">
        <v>476</v>
      </c>
    </row>
    <row r="12" spans="1:10" ht="19.5" customHeight="1" x14ac:dyDescent="0.2">
      <c r="B12" s="200" t="s">
        <v>477</v>
      </c>
    </row>
    <row r="13" spans="1:10" ht="19.5" customHeight="1" x14ac:dyDescent="0.2">
      <c r="B13" s="200" t="s">
        <v>478</v>
      </c>
    </row>
    <row r="14" spans="1:10" ht="19.5" customHeight="1" x14ac:dyDescent="0.2">
      <c r="A14" s="368"/>
      <c r="B14" s="200" t="s">
        <v>502</v>
      </c>
      <c r="C14" s="369"/>
      <c r="F14" s="369"/>
      <c r="G14" s="369"/>
      <c r="H14" s="369"/>
      <c r="I14" s="369"/>
      <c r="J14" s="369"/>
    </row>
    <row r="15" spans="1:10" ht="19.5" customHeight="1" x14ac:dyDescent="0.2">
      <c r="A15" s="368"/>
      <c r="B15" s="200" t="s">
        <v>503</v>
      </c>
      <c r="C15" s="369"/>
      <c r="F15" s="369"/>
      <c r="G15" s="369"/>
      <c r="H15" s="369"/>
      <c r="I15" s="369"/>
      <c r="J15" s="369"/>
    </row>
    <row r="16" spans="1:10" ht="11.25" customHeight="1" x14ac:dyDescent="0.2">
      <c r="A16" s="368"/>
      <c r="C16" s="369"/>
      <c r="F16" s="369"/>
      <c r="G16" s="369"/>
      <c r="H16" s="369"/>
      <c r="I16" s="369"/>
      <c r="J16" s="369"/>
    </row>
    <row r="17" spans="1:12" ht="11.25" customHeight="1" x14ac:dyDescent="0.2">
      <c r="A17" s="368"/>
      <c r="B17" s="200"/>
      <c r="C17" s="369"/>
      <c r="F17" s="369"/>
      <c r="G17" s="369"/>
      <c r="H17" s="369"/>
      <c r="I17" s="369"/>
      <c r="J17" s="369"/>
    </row>
    <row r="18" spans="1:12" ht="18" x14ac:dyDescent="0.2">
      <c r="A18" s="368"/>
      <c r="B18" s="198" t="s">
        <v>386</v>
      </c>
      <c r="C18" s="369"/>
      <c r="F18" s="369"/>
      <c r="G18" s="369"/>
      <c r="H18" s="369"/>
      <c r="I18" s="369"/>
      <c r="J18" s="369"/>
    </row>
    <row r="19" spans="1:12" x14ac:dyDescent="0.2">
      <c r="A19" s="368"/>
      <c r="B19" s="370"/>
      <c r="C19" s="369"/>
      <c r="D19" s="369"/>
      <c r="E19" s="369"/>
      <c r="F19" s="369"/>
      <c r="I19" s="369"/>
      <c r="J19" s="369"/>
      <c r="K19" s="371"/>
      <c r="L19" s="371"/>
    </row>
    <row r="20" spans="1:12" ht="20.25" customHeight="1" thickBot="1" x14ac:dyDescent="0.25">
      <c r="A20" s="368"/>
      <c r="B20" s="359" t="s">
        <v>398</v>
      </c>
      <c r="C20" s="415" t="s">
        <v>385</v>
      </c>
      <c r="D20" s="416"/>
      <c r="E20" s="416"/>
      <c r="F20" s="416"/>
      <c r="G20" s="359"/>
      <c r="H20" s="369"/>
      <c r="J20" s="369"/>
      <c r="K20" s="417"/>
      <c r="L20" s="417"/>
    </row>
    <row r="21" spans="1:12" ht="6.75" customHeight="1" thickTop="1" x14ac:dyDescent="0.2">
      <c r="A21" s="368"/>
      <c r="B21" s="205"/>
      <c r="C21" s="203"/>
      <c r="D21" s="202"/>
      <c r="E21" s="202"/>
      <c r="F21" s="202"/>
      <c r="G21" s="202"/>
      <c r="H21" s="369"/>
      <c r="J21" s="369"/>
      <c r="K21" s="371"/>
      <c r="L21" s="371"/>
    </row>
    <row r="22" spans="1:12" ht="15" customHeight="1" x14ac:dyDescent="0.2">
      <c r="A22" s="372"/>
      <c r="B22" s="363" t="s">
        <v>66</v>
      </c>
      <c r="C22" s="247" t="s">
        <v>395</v>
      </c>
      <c r="D22" s="373"/>
      <c r="E22" s="373"/>
      <c r="F22" s="373"/>
      <c r="G22" s="373"/>
      <c r="H22" s="369"/>
      <c r="J22" s="369"/>
    </row>
    <row r="23" spans="1:12" ht="15" customHeight="1" x14ac:dyDescent="0.2">
      <c r="A23" s="372"/>
      <c r="B23" s="363" t="s">
        <v>69</v>
      </c>
      <c r="C23" s="247" t="s">
        <v>395</v>
      </c>
      <c r="D23" s="2"/>
      <c r="E23" s="2"/>
      <c r="F23" s="2"/>
      <c r="G23" s="2"/>
      <c r="H23" s="2"/>
      <c r="J23" s="2"/>
    </row>
    <row r="24" spans="1:12" ht="15" customHeight="1" x14ac:dyDescent="0.2">
      <c r="A24" s="372"/>
      <c r="B24" s="363" t="s">
        <v>67</v>
      </c>
      <c r="C24" s="247" t="s">
        <v>395</v>
      </c>
      <c r="D24" s="2"/>
      <c r="E24" s="2"/>
      <c r="F24" s="2"/>
      <c r="G24" s="2"/>
      <c r="H24" s="2"/>
      <c r="J24" s="2"/>
    </row>
    <row r="25" spans="1:12" ht="15" customHeight="1" x14ac:dyDescent="0.2">
      <c r="A25" s="372"/>
      <c r="B25" s="363" t="s">
        <v>68</v>
      </c>
      <c r="C25" s="247" t="s">
        <v>395</v>
      </c>
      <c r="D25" s="2"/>
      <c r="E25" s="2"/>
      <c r="F25" s="2"/>
      <c r="G25" s="2"/>
      <c r="H25" s="2"/>
      <c r="J25" s="2"/>
    </row>
    <row r="26" spans="1:12" ht="15" customHeight="1" x14ac:dyDescent="0.2">
      <c r="A26" s="372"/>
      <c r="B26" s="363" t="s">
        <v>144</v>
      </c>
      <c r="C26" s="247" t="s">
        <v>491</v>
      </c>
      <c r="D26" s="373"/>
      <c r="E26" s="2"/>
      <c r="F26" s="2"/>
      <c r="G26" s="2"/>
      <c r="H26" s="2"/>
      <c r="J26" s="2"/>
    </row>
    <row r="27" spans="1:12" ht="15" customHeight="1" x14ac:dyDescent="0.2">
      <c r="A27" s="372"/>
      <c r="B27" s="363" t="s">
        <v>146</v>
      </c>
      <c r="C27" s="247" t="s">
        <v>491</v>
      </c>
      <c r="D27" s="2"/>
      <c r="E27" s="2"/>
      <c r="F27" s="2"/>
      <c r="G27" s="2"/>
      <c r="H27" s="2"/>
      <c r="J27" s="2"/>
    </row>
    <row r="28" spans="1:12" ht="15" customHeight="1" x14ac:dyDescent="0.2">
      <c r="A28" s="372"/>
      <c r="B28" s="363" t="s">
        <v>202</v>
      </c>
      <c r="C28" s="247" t="s">
        <v>491</v>
      </c>
      <c r="D28" s="2"/>
      <c r="E28" s="2"/>
      <c r="F28" s="2"/>
      <c r="G28" s="2"/>
      <c r="H28" s="2"/>
      <c r="J28" s="2"/>
    </row>
    <row r="29" spans="1:12" ht="15" customHeight="1" x14ac:dyDescent="0.2">
      <c r="A29" s="372"/>
      <c r="B29" s="363" t="s">
        <v>479</v>
      </c>
      <c r="C29" s="247" t="s">
        <v>491</v>
      </c>
      <c r="D29" s="2"/>
      <c r="E29" s="2"/>
      <c r="F29" s="2"/>
      <c r="G29" s="2"/>
      <c r="H29" s="2"/>
      <c r="J29" s="2"/>
    </row>
    <row r="30" spans="1:12" ht="15" customHeight="1" x14ac:dyDescent="0.2">
      <c r="A30" s="372"/>
      <c r="B30" s="363" t="s">
        <v>480</v>
      </c>
      <c r="C30" s="247" t="s">
        <v>491</v>
      </c>
      <c r="D30" s="2"/>
      <c r="E30" s="2"/>
      <c r="F30" s="2"/>
      <c r="G30" s="2"/>
      <c r="H30" s="2"/>
      <c r="J30" s="2"/>
    </row>
    <row r="31" spans="1:12" ht="15" customHeight="1" x14ac:dyDescent="0.2">
      <c r="A31" s="372"/>
      <c r="B31" s="363" t="s">
        <v>481</v>
      </c>
      <c r="C31" s="247" t="s">
        <v>491</v>
      </c>
      <c r="D31" s="2"/>
      <c r="E31" s="2"/>
      <c r="F31" s="2"/>
      <c r="G31" s="2"/>
      <c r="H31" s="2"/>
      <c r="J31" s="2"/>
    </row>
    <row r="32" spans="1:12" ht="15" customHeight="1" x14ac:dyDescent="0.2">
      <c r="A32" s="372"/>
      <c r="B32" s="363" t="s">
        <v>482</v>
      </c>
      <c r="C32" s="247" t="s">
        <v>491</v>
      </c>
      <c r="D32" s="2"/>
      <c r="E32" s="2"/>
      <c r="F32" s="2"/>
      <c r="G32" s="2"/>
      <c r="H32" s="2"/>
      <c r="J32" s="2"/>
    </row>
    <row r="33" spans="1:12" ht="15" customHeight="1" x14ac:dyDescent="0.2">
      <c r="A33" s="372"/>
      <c r="B33" s="363" t="s">
        <v>483</v>
      </c>
      <c r="C33" s="247" t="s">
        <v>491</v>
      </c>
      <c r="D33" s="2"/>
      <c r="E33" s="2"/>
      <c r="F33" s="2"/>
      <c r="G33" s="2"/>
      <c r="H33" s="2"/>
      <c r="J33" s="2"/>
    </row>
    <row r="34" spans="1:12" ht="15" customHeight="1" x14ac:dyDescent="0.2">
      <c r="A34" s="372"/>
      <c r="B34" s="363" t="s">
        <v>484</v>
      </c>
      <c r="C34" s="247" t="s">
        <v>491</v>
      </c>
      <c r="D34" s="2"/>
      <c r="E34" s="2"/>
      <c r="F34" s="2"/>
      <c r="G34" s="2"/>
      <c r="H34" s="2"/>
      <c r="J34" s="2"/>
    </row>
    <row r="35" spans="1:12" ht="15" customHeight="1" x14ac:dyDescent="0.2">
      <c r="A35" s="372"/>
      <c r="B35" s="363" t="s">
        <v>485</v>
      </c>
      <c r="C35" s="247" t="s">
        <v>491</v>
      </c>
      <c r="D35" s="2"/>
      <c r="E35" s="2"/>
      <c r="F35" s="2"/>
      <c r="G35" s="2"/>
      <c r="H35" s="2"/>
      <c r="J35" s="2"/>
    </row>
    <row r="36" spans="1:12" ht="15" customHeight="1" x14ac:dyDescent="0.2">
      <c r="A36" s="372"/>
      <c r="B36" s="363" t="s">
        <v>486</v>
      </c>
      <c r="C36" s="247" t="s">
        <v>491</v>
      </c>
      <c r="D36" s="2"/>
      <c r="E36" s="2"/>
      <c r="F36" s="2"/>
      <c r="G36" s="2"/>
      <c r="H36" s="2"/>
      <c r="J36" s="2"/>
    </row>
    <row r="37" spans="1:12" ht="15" customHeight="1" x14ac:dyDescent="0.2">
      <c r="A37" s="372"/>
      <c r="B37" s="363" t="s">
        <v>487</v>
      </c>
      <c r="C37" s="247" t="s">
        <v>491</v>
      </c>
      <c r="D37" s="2"/>
      <c r="E37" s="2"/>
      <c r="F37" s="2"/>
      <c r="G37" s="2"/>
      <c r="H37" s="2"/>
      <c r="J37" s="2"/>
    </row>
    <row r="38" spans="1:12" ht="15" customHeight="1" x14ac:dyDescent="0.2">
      <c r="A38" s="372"/>
      <c r="B38" s="363" t="s">
        <v>488</v>
      </c>
      <c r="C38" s="247" t="s">
        <v>491</v>
      </c>
      <c r="D38" s="2"/>
      <c r="E38" s="2"/>
      <c r="F38" s="2"/>
      <c r="G38" s="2"/>
      <c r="H38" s="2"/>
      <c r="J38" s="2"/>
    </row>
    <row r="39" spans="1:12" ht="15" customHeight="1" x14ac:dyDescent="0.2">
      <c r="A39" s="372"/>
      <c r="B39" s="363" t="s">
        <v>489</v>
      </c>
      <c r="C39" s="247" t="s">
        <v>491</v>
      </c>
      <c r="D39" s="2"/>
      <c r="E39" s="2"/>
      <c r="F39" s="2"/>
      <c r="G39" s="2"/>
      <c r="H39" s="2"/>
      <c r="J39" s="2"/>
    </row>
    <row r="40" spans="1:12" ht="15" customHeight="1" x14ac:dyDescent="0.2">
      <c r="A40" s="372"/>
      <c r="B40" s="363" t="s">
        <v>490</v>
      </c>
      <c r="C40" s="247" t="s">
        <v>491</v>
      </c>
      <c r="D40" s="2"/>
      <c r="E40" s="2"/>
      <c r="F40" s="2"/>
      <c r="G40" s="2"/>
      <c r="H40" s="2"/>
      <c r="J40" s="2"/>
    </row>
    <row r="41" spans="1:12" ht="15" customHeight="1" x14ac:dyDescent="0.2">
      <c r="A41" s="372"/>
      <c r="B41" s="363" t="s">
        <v>532</v>
      </c>
      <c r="C41" s="247" t="s">
        <v>491</v>
      </c>
      <c r="D41" s="2"/>
      <c r="E41" s="2"/>
      <c r="F41" s="2"/>
      <c r="G41" s="2"/>
      <c r="H41" s="2"/>
      <c r="J41" s="2"/>
    </row>
    <row r="42" spans="1:12" s="410" customFormat="1" ht="15" customHeight="1" x14ac:dyDescent="0.2">
      <c r="A42" s="408"/>
      <c r="B42" s="363" t="s">
        <v>541</v>
      </c>
      <c r="C42" s="247" t="s">
        <v>491</v>
      </c>
      <c r="D42" s="409"/>
      <c r="E42" s="409"/>
      <c r="F42" s="409"/>
      <c r="G42" s="409"/>
      <c r="H42" s="409"/>
      <c r="J42" s="409"/>
    </row>
    <row r="43" spans="1:12" ht="15" customHeight="1" x14ac:dyDescent="0.2">
      <c r="A43" s="372"/>
      <c r="B43" s="363" t="s">
        <v>492</v>
      </c>
      <c r="C43" s="247" t="s">
        <v>396</v>
      </c>
      <c r="D43"/>
      <c r="E43"/>
      <c r="F43" s="250"/>
      <c r="G43" s="250"/>
      <c r="H43" s="250"/>
      <c r="J43" s="2"/>
    </row>
    <row r="44" spans="1:12" ht="15" customHeight="1" x14ac:dyDescent="0.2">
      <c r="A44" s="372"/>
      <c r="B44" s="363" t="s">
        <v>493</v>
      </c>
      <c r="C44" s="247" t="s">
        <v>500</v>
      </c>
      <c r="D44" s="248"/>
      <c r="E44" s="249"/>
      <c r="F44" s="250"/>
      <c r="G44" s="250"/>
      <c r="H44" s="250"/>
      <c r="J44" s="2"/>
      <c r="L44" s="373"/>
    </row>
    <row r="45" spans="1:12" ht="15" customHeight="1" x14ac:dyDescent="0.2">
      <c r="A45" s="368"/>
      <c r="B45" s="363" t="s">
        <v>504</v>
      </c>
      <c r="C45" s="247" t="s">
        <v>259</v>
      </c>
      <c r="D45" s="374"/>
      <c r="E45" s="250"/>
      <c r="F45" s="250"/>
      <c r="G45" s="250"/>
      <c r="H45" s="250"/>
    </row>
    <row r="46" spans="1:12" ht="15" customHeight="1" x14ac:dyDescent="0.2">
      <c r="A46" s="368"/>
      <c r="B46" s="363" t="s">
        <v>494</v>
      </c>
      <c r="C46" s="247" t="s">
        <v>260</v>
      </c>
      <c r="D46" s="375"/>
      <c r="E46" s="375"/>
      <c r="F46" s="375"/>
      <c r="G46" s="375"/>
      <c r="H46" s="375"/>
    </row>
    <row r="47" spans="1:12" ht="15" customHeight="1" x14ac:dyDescent="0.2">
      <c r="A47" s="376"/>
      <c r="B47" s="363" t="s">
        <v>495</v>
      </c>
      <c r="C47" s="247" t="s">
        <v>353</v>
      </c>
      <c r="D47" s="375"/>
      <c r="E47" s="375"/>
      <c r="F47" s="375"/>
      <c r="G47" s="375"/>
      <c r="H47" s="375"/>
    </row>
    <row r="48" spans="1:12" ht="15" customHeight="1" x14ac:dyDescent="0.2">
      <c r="A48" s="376"/>
      <c r="B48" s="363" t="s">
        <v>496</v>
      </c>
      <c r="C48" s="247" t="s">
        <v>354</v>
      </c>
      <c r="D48" s="375"/>
      <c r="E48" s="375"/>
      <c r="F48" s="375"/>
      <c r="G48" s="375"/>
      <c r="H48" s="375"/>
    </row>
    <row r="49" spans="1:10" ht="15" customHeight="1" x14ac:dyDescent="0.2">
      <c r="A49" s="368"/>
      <c r="B49" s="363" t="s">
        <v>497</v>
      </c>
      <c r="C49" s="247" t="s">
        <v>255</v>
      </c>
      <c r="D49" s="250"/>
      <c r="E49" s="250"/>
      <c r="F49" s="250"/>
      <c r="G49" s="250"/>
      <c r="H49" s="250"/>
    </row>
    <row r="50" spans="1:10" ht="15" customHeight="1" x14ac:dyDescent="0.2">
      <c r="A50" s="368"/>
      <c r="B50" s="363" t="s">
        <v>498</v>
      </c>
      <c r="C50" s="247" t="s">
        <v>256</v>
      </c>
      <c r="D50" s="250"/>
      <c r="E50" s="250"/>
      <c r="F50" s="250"/>
      <c r="G50" s="250"/>
      <c r="H50" s="250"/>
    </row>
    <row r="51" spans="1:10" ht="15" customHeight="1" x14ac:dyDescent="0.2">
      <c r="B51" s="363" t="s">
        <v>499</v>
      </c>
      <c r="C51" s="247" t="s">
        <v>257</v>
      </c>
      <c r="D51" s="250"/>
      <c r="E51" s="250"/>
      <c r="F51" s="250"/>
      <c r="G51" s="250"/>
      <c r="H51" s="250"/>
    </row>
    <row r="52" spans="1:10" x14ac:dyDescent="0.2">
      <c r="B52" s="363" t="s">
        <v>537</v>
      </c>
      <c r="C52" s="2"/>
      <c r="D52" s="376"/>
      <c r="E52" s="201"/>
      <c r="F52" s="2"/>
      <c r="G52" s="2"/>
      <c r="H52" s="2"/>
      <c r="I52" s="2"/>
      <c r="J52" s="2"/>
    </row>
    <row r="53" spans="1:10" x14ac:dyDescent="0.2">
      <c r="A53" s="376"/>
      <c r="B53" s="206"/>
      <c r="C53" s="2"/>
      <c r="D53" s="2"/>
      <c r="E53" s="2"/>
      <c r="F53" s="2"/>
      <c r="G53" s="2"/>
      <c r="H53" s="2"/>
      <c r="I53" s="2"/>
      <c r="J53" s="2"/>
    </row>
    <row r="54" spans="1:10" x14ac:dyDescent="0.2">
      <c r="A54" s="376"/>
      <c r="B54" s="369"/>
      <c r="C54" s="2"/>
      <c r="D54" s="2"/>
      <c r="E54" s="2"/>
      <c r="F54" s="2"/>
      <c r="G54" s="2"/>
      <c r="H54" s="2"/>
      <c r="I54" s="2"/>
      <c r="J54" s="2"/>
    </row>
    <row r="55" spans="1:10" x14ac:dyDescent="0.2">
      <c r="A55" s="368"/>
      <c r="B55" s="376"/>
      <c r="C55" s="2"/>
      <c r="D55" s="2"/>
      <c r="E55" s="2"/>
      <c r="F55" s="2"/>
      <c r="G55" s="2"/>
      <c r="H55" s="2"/>
      <c r="I55" s="2"/>
      <c r="J55" s="2"/>
    </row>
    <row r="56" spans="1:10" x14ac:dyDescent="0.2">
      <c r="A56" s="377"/>
      <c r="B56" s="378"/>
      <c r="C56" s="369"/>
      <c r="D56" s="417"/>
      <c r="E56" s="417"/>
      <c r="F56" s="369"/>
      <c r="G56" s="369"/>
      <c r="H56" s="369"/>
      <c r="I56" s="369"/>
      <c r="J56" s="369"/>
    </row>
    <row r="57" spans="1:10" x14ac:dyDescent="0.2">
      <c r="A57" s="377"/>
      <c r="C57" s="63"/>
      <c r="D57" s="207"/>
      <c r="E57" s="207"/>
      <c r="F57" s="63"/>
      <c r="G57" s="63"/>
      <c r="H57" s="63"/>
      <c r="I57" s="63"/>
      <c r="J57" s="63"/>
    </row>
    <row r="58" spans="1:10" x14ac:dyDescent="0.2">
      <c r="A58" s="377"/>
      <c r="C58" s="64"/>
      <c r="D58" s="64"/>
      <c r="E58" s="64"/>
      <c r="F58" s="64"/>
      <c r="G58" s="64"/>
      <c r="H58" s="64"/>
      <c r="I58" s="64"/>
      <c r="J58" s="64"/>
    </row>
    <row r="59" spans="1:10" x14ac:dyDescent="0.2">
      <c r="D59" s="377"/>
      <c r="E59" s="377"/>
      <c r="F59" s="377"/>
      <c r="G59" s="377"/>
      <c r="H59" s="377"/>
      <c r="I59" s="377"/>
    </row>
  </sheetData>
  <mergeCells count="5">
    <mergeCell ref="C4:H5"/>
    <mergeCell ref="C6:H6"/>
    <mergeCell ref="C20:F20"/>
    <mergeCell ref="K20:L20"/>
    <mergeCell ref="D56:E56"/>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3" location="'TODOS LOS AÑOS'!A1" display="Todos los años" xr:uid="{00000000-0004-0000-0000-000013000000}"/>
    <hyperlink ref="B44" location="'Tasas de Uso'!A1" display="Tasas de Uso" xr:uid="{00000000-0004-0000-0000-000014000000}"/>
    <hyperlink ref="B45" location="'Gráfico Casos Año GES'!A1" display="Gráfico Casos Año GES" xr:uid="{00000000-0004-0000-0000-000015000000}"/>
    <hyperlink ref="B46" location="'Gráfico Casos Año Calendario'!A1" display="Gráfico Casos Año Calendario" xr:uid="{00000000-0004-0000-0000-000016000000}"/>
    <hyperlink ref="B47" location="'Gráfico por PS según DS'!A1" display="Gráfico por PS según DS" xr:uid="{00000000-0004-0000-0000-000017000000}"/>
    <hyperlink ref="B48" location="'Gráfico Tipo Atención'!A1" display="Gráfico Tipo Atención" xr:uid="{00000000-0004-0000-0000-000018000000}"/>
    <hyperlink ref="B49" location="'PS Modalidad Ambulatoria'!A1" display="PS Modalidad Ambulatoria" xr:uid="{00000000-0004-0000-0000-000019000000}"/>
    <hyperlink ref="B50" location="'PS Modalidad Hospitalaria'!A1" display="PS Modalidad Hospitalaria" xr:uid="{00000000-0004-0000-0000-00001A000000}"/>
    <hyperlink ref="B51" location="'PS Modalidad Mixta'!A1" display="PS Modalidad Mixta" xr:uid="{00000000-0004-0000-0000-00001B000000}"/>
    <hyperlink ref="B41" location="'Año 2024'!A1" display="Año 2024" xr:uid="{00000000-0004-0000-0000-00001C000000}"/>
    <hyperlink ref="B52" location="'Ficha Metadatos'!A1" display="Ficha Metadatos" xr:uid="{00000000-0004-0000-0000-00001D000000}"/>
    <hyperlink ref="B42" location="'Año 2025'!A1" display="Año 2025" xr:uid="{F360BC3F-6ED0-47E1-9A0A-2044DB6F508E}"/>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31" t="s">
        <v>406</v>
      </c>
      <c r="B2" s="431"/>
      <c r="C2" s="431"/>
      <c r="D2" s="431"/>
      <c r="E2" s="431"/>
      <c r="F2" s="431"/>
      <c r="G2" s="431"/>
      <c r="H2" s="431"/>
      <c r="I2" s="431"/>
      <c r="J2" s="431"/>
      <c r="K2" s="431"/>
      <c r="L2" s="431"/>
      <c r="M2" s="79"/>
    </row>
    <row r="3" spans="1:17" ht="15" x14ac:dyDescent="0.2">
      <c r="A3" s="272"/>
      <c r="B3" s="272"/>
      <c r="C3" s="272"/>
      <c r="D3" s="272"/>
      <c r="E3" s="272"/>
      <c r="F3" s="272"/>
      <c r="G3" s="272"/>
      <c r="H3" s="272"/>
      <c r="I3" s="79"/>
      <c r="J3" s="79"/>
      <c r="K3" s="79"/>
      <c r="L3" s="79"/>
      <c r="M3" s="79"/>
    </row>
    <row r="4" spans="1:17" ht="30" customHeight="1" x14ac:dyDescent="0.2">
      <c r="A4" s="432" t="s">
        <v>233</v>
      </c>
      <c r="B4" s="440" t="s">
        <v>0</v>
      </c>
      <c r="C4" s="443" t="s">
        <v>430</v>
      </c>
      <c r="D4" s="443"/>
      <c r="E4" s="443" t="s">
        <v>431</v>
      </c>
      <c r="F4" s="443"/>
      <c r="G4" s="443" t="s">
        <v>432</v>
      </c>
      <c r="H4" s="443"/>
      <c r="I4" s="443" t="s">
        <v>433</v>
      </c>
      <c r="J4" s="443"/>
      <c r="K4" s="438" t="s">
        <v>434</v>
      </c>
      <c r="L4" s="439"/>
      <c r="M4" s="80"/>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41000</v>
      </c>
      <c r="D6" s="257">
        <v>41000</v>
      </c>
      <c r="E6" s="256">
        <v>41091</v>
      </c>
      <c r="F6" s="257">
        <v>41091</v>
      </c>
      <c r="G6" s="256">
        <v>41181</v>
      </c>
      <c r="H6" s="257">
        <v>41182</v>
      </c>
      <c r="I6" s="256">
        <v>41272</v>
      </c>
      <c r="J6" s="257">
        <v>41274</v>
      </c>
      <c r="K6" s="445"/>
      <c r="L6" s="447"/>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409</v>
      </c>
      <c r="C24" s="379" t="s">
        <v>56</v>
      </c>
      <c r="D24" s="261">
        <v>3758</v>
      </c>
      <c r="E24" s="379" t="s">
        <v>56</v>
      </c>
      <c r="F24" s="261">
        <v>3934</v>
      </c>
      <c r="G24" s="379" t="s">
        <v>56</v>
      </c>
      <c r="H24" s="261">
        <v>4085</v>
      </c>
      <c r="I24" s="379"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410</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424</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543</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544</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545</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546</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547</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548</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549</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550</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551</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552</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237</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243</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31" t="s">
        <v>406</v>
      </c>
      <c r="B2" s="431"/>
      <c r="C2" s="431"/>
      <c r="D2" s="431"/>
      <c r="E2" s="431"/>
      <c r="F2" s="431"/>
      <c r="G2" s="431"/>
      <c r="H2" s="431"/>
      <c r="I2" s="431"/>
      <c r="J2" s="431"/>
      <c r="K2" s="431"/>
      <c r="L2" s="431"/>
      <c r="M2" s="79"/>
    </row>
    <row r="3" spans="1:17" ht="15" x14ac:dyDescent="0.2">
      <c r="A3" s="272"/>
      <c r="B3" s="272"/>
      <c r="C3" s="272"/>
      <c r="D3" s="272"/>
      <c r="E3" s="272"/>
      <c r="F3" s="272"/>
      <c r="G3" s="272"/>
      <c r="H3" s="272"/>
      <c r="I3" s="79"/>
      <c r="J3" s="79"/>
      <c r="K3" s="79"/>
      <c r="L3" s="79"/>
      <c r="M3" s="79"/>
    </row>
    <row r="4" spans="1:17" ht="30" customHeight="1" x14ac:dyDescent="0.2">
      <c r="A4" s="432" t="s">
        <v>233</v>
      </c>
      <c r="B4" s="440" t="s">
        <v>0</v>
      </c>
      <c r="C4" s="443" t="s">
        <v>435</v>
      </c>
      <c r="D4" s="443"/>
      <c r="E4" s="443" t="s">
        <v>436</v>
      </c>
      <c r="F4" s="443"/>
      <c r="G4" s="443" t="s">
        <v>437</v>
      </c>
      <c r="H4" s="443"/>
      <c r="I4" s="443" t="s">
        <v>438</v>
      </c>
      <c r="J4" s="443"/>
      <c r="K4" s="438" t="s">
        <v>439</v>
      </c>
      <c r="L4" s="439"/>
      <c r="M4" s="80"/>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41364</v>
      </c>
      <c r="D6" s="257">
        <v>41363</v>
      </c>
      <c r="E6" s="256">
        <v>41455</v>
      </c>
      <c r="F6" s="257">
        <v>41455</v>
      </c>
      <c r="G6" s="256">
        <v>41546</v>
      </c>
      <c r="H6" s="257">
        <v>41547</v>
      </c>
      <c r="I6" s="256">
        <v>41637</v>
      </c>
      <c r="J6" s="257">
        <v>41639</v>
      </c>
      <c r="K6" s="445"/>
      <c r="L6" s="447"/>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409</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410</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424</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543</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544</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545</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546</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547</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548</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549</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550</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551</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552</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31" t="s">
        <v>406</v>
      </c>
      <c r="B2" s="431"/>
      <c r="C2" s="431"/>
      <c r="D2" s="431"/>
      <c r="E2" s="431"/>
      <c r="F2" s="431"/>
      <c r="G2" s="431"/>
      <c r="H2" s="431"/>
      <c r="I2" s="431"/>
      <c r="J2" s="431"/>
      <c r="K2" s="431"/>
      <c r="L2" s="431"/>
      <c r="M2" s="79"/>
    </row>
    <row r="3" spans="1:17" ht="15" x14ac:dyDescent="0.2">
      <c r="A3" s="272"/>
      <c r="B3" s="272"/>
      <c r="C3" s="272"/>
      <c r="D3" s="272"/>
      <c r="E3" s="272"/>
      <c r="F3" s="272"/>
      <c r="G3" s="272"/>
      <c r="H3" s="272"/>
      <c r="I3" s="79"/>
      <c r="J3" s="79"/>
      <c r="K3" s="79"/>
      <c r="L3" s="79"/>
      <c r="M3" s="79"/>
    </row>
    <row r="4" spans="1:17" ht="30" customHeight="1" x14ac:dyDescent="0.2">
      <c r="A4" s="432" t="s">
        <v>233</v>
      </c>
      <c r="B4" s="440" t="s">
        <v>0</v>
      </c>
      <c r="C4" s="443" t="s">
        <v>440</v>
      </c>
      <c r="D4" s="443"/>
      <c r="E4" s="443" t="s">
        <v>441</v>
      </c>
      <c r="F4" s="443"/>
      <c r="G4" s="443" t="s">
        <v>442</v>
      </c>
      <c r="H4" s="443"/>
      <c r="I4" s="443" t="s">
        <v>443</v>
      </c>
      <c r="J4" s="443"/>
      <c r="K4" s="438" t="s">
        <v>444</v>
      </c>
      <c r="L4" s="439"/>
      <c r="M4" s="80"/>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41728</v>
      </c>
      <c r="D6" s="257">
        <v>41729</v>
      </c>
      <c r="E6" s="256">
        <v>41820</v>
      </c>
      <c r="F6" s="257">
        <v>41820</v>
      </c>
      <c r="G6" s="256">
        <v>41912</v>
      </c>
      <c r="H6" s="257">
        <v>41912</v>
      </c>
      <c r="I6" s="256">
        <v>42004</v>
      </c>
      <c r="J6" s="257">
        <v>42004</v>
      </c>
      <c r="K6" s="445"/>
      <c r="L6" s="447"/>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409</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410</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424</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543</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544</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545</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546</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547</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548</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549</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550</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551</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552</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31" t="s">
        <v>406</v>
      </c>
      <c r="B2" s="431"/>
      <c r="C2" s="431"/>
      <c r="D2" s="431"/>
      <c r="E2" s="431"/>
      <c r="F2" s="431"/>
      <c r="G2" s="431"/>
      <c r="H2" s="431"/>
      <c r="I2" s="431"/>
      <c r="J2" s="431"/>
      <c r="K2" s="431"/>
      <c r="L2" s="431"/>
      <c r="M2" s="79"/>
    </row>
    <row r="3" spans="1:17" ht="15" x14ac:dyDescent="0.2">
      <c r="A3" s="272"/>
      <c r="B3" s="272"/>
      <c r="C3" s="272"/>
      <c r="D3" s="272"/>
      <c r="E3" s="272"/>
      <c r="F3" s="272"/>
      <c r="G3" s="272"/>
      <c r="H3" s="272"/>
      <c r="I3" s="79"/>
      <c r="J3" s="79"/>
      <c r="K3" s="79"/>
      <c r="L3" s="79"/>
      <c r="M3" s="79"/>
    </row>
    <row r="4" spans="1:17" ht="38.25" customHeight="1" x14ac:dyDescent="0.2">
      <c r="A4" s="432" t="s">
        <v>233</v>
      </c>
      <c r="B4" s="440" t="s">
        <v>0</v>
      </c>
      <c r="C4" s="443" t="s">
        <v>301</v>
      </c>
      <c r="D4" s="443"/>
      <c r="E4" s="443" t="s">
        <v>303</v>
      </c>
      <c r="F4" s="443"/>
      <c r="G4" s="443" t="s">
        <v>305</v>
      </c>
      <c r="H4" s="443"/>
      <c r="I4" s="443" t="s">
        <v>306</v>
      </c>
      <c r="J4" s="443"/>
      <c r="K4" s="438" t="s">
        <v>445</v>
      </c>
      <c r="L4" s="439"/>
      <c r="M4" s="80"/>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42094</v>
      </c>
      <c r="D6" s="257">
        <v>42094</v>
      </c>
      <c r="E6" s="256">
        <v>42185</v>
      </c>
      <c r="F6" s="257">
        <v>42185</v>
      </c>
      <c r="G6" s="256">
        <v>42277</v>
      </c>
      <c r="H6" s="257">
        <v>42277</v>
      </c>
      <c r="I6" s="256">
        <v>42369</v>
      </c>
      <c r="J6" s="257">
        <v>42369</v>
      </c>
      <c r="K6" s="445"/>
      <c r="L6" s="447"/>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409</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410</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424</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543</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544</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545</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546</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547</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548</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549</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550</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551</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552</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31" t="s">
        <v>406</v>
      </c>
      <c r="B2" s="431"/>
      <c r="C2" s="431"/>
      <c r="D2" s="431"/>
      <c r="E2" s="431"/>
      <c r="F2" s="431"/>
      <c r="G2" s="431"/>
      <c r="H2" s="431"/>
      <c r="I2" s="431"/>
      <c r="J2" s="431"/>
      <c r="K2" s="431"/>
      <c r="L2" s="431"/>
      <c r="M2" s="131"/>
    </row>
    <row r="3" spans="1:17" ht="15" x14ac:dyDescent="0.2">
      <c r="A3" s="272"/>
      <c r="B3" s="272"/>
      <c r="C3" s="272"/>
      <c r="D3" s="272"/>
      <c r="E3" s="272"/>
      <c r="F3" s="272"/>
      <c r="G3" s="272"/>
      <c r="H3" s="272"/>
      <c r="I3" s="79"/>
      <c r="J3" s="79"/>
      <c r="K3" s="79"/>
      <c r="L3" s="79"/>
      <c r="M3" s="131"/>
    </row>
    <row r="4" spans="1:17" ht="37.5" customHeight="1" x14ac:dyDescent="0.2">
      <c r="A4" s="432" t="s">
        <v>233</v>
      </c>
      <c r="B4" s="440" t="s">
        <v>0</v>
      </c>
      <c r="C4" s="443" t="s">
        <v>317</v>
      </c>
      <c r="D4" s="443"/>
      <c r="E4" s="443" t="s">
        <v>318</v>
      </c>
      <c r="F4" s="443"/>
      <c r="G4" s="443" t="s">
        <v>319</v>
      </c>
      <c r="H4" s="443"/>
      <c r="I4" s="443" t="s">
        <v>320</v>
      </c>
      <c r="J4" s="443"/>
      <c r="K4" s="438" t="s">
        <v>446</v>
      </c>
      <c r="L4" s="439"/>
      <c r="M4" s="81"/>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42461</v>
      </c>
      <c r="D6" s="257">
        <v>42461</v>
      </c>
      <c r="E6" s="256">
        <v>42552</v>
      </c>
      <c r="F6" s="257">
        <v>42552</v>
      </c>
      <c r="G6" s="256">
        <v>42643</v>
      </c>
      <c r="H6" s="257">
        <v>42643</v>
      </c>
      <c r="I6" s="256">
        <v>42734</v>
      </c>
      <c r="J6" s="257">
        <v>42734</v>
      </c>
      <c r="K6" s="445"/>
      <c r="L6" s="447"/>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409</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447</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424</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543</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544</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545</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546</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547</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548</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549</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550</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551</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552</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6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31" t="s">
        <v>406</v>
      </c>
      <c r="B2" s="431"/>
      <c r="C2" s="431"/>
      <c r="D2" s="431"/>
      <c r="E2" s="431"/>
      <c r="F2" s="431"/>
      <c r="G2" s="431"/>
      <c r="H2" s="431"/>
      <c r="I2" s="431"/>
      <c r="J2" s="431"/>
      <c r="K2" s="431"/>
      <c r="L2" s="431"/>
      <c r="M2" s="131"/>
    </row>
    <row r="3" spans="1:17" ht="15" x14ac:dyDescent="0.2">
      <c r="A3" s="272"/>
      <c r="B3" s="272"/>
      <c r="C3" s="272"/>
      <c r="D3" s="272"/>
      <c r="E3" s="272"/>
      <c r="F3" s="272"/>
      <c r="G3" s="272"/>
      <c r="H3" s="272"/>
      <c r="I3" s="79"/>
      <c r="J3" s="79"/>
      <c r="K3" s="79"/>
      <c r="L3" s="79"/>
      <c r="M3" s="131"/>
    </row>
    <row r="4" spans="1:17" ht="36" customHeight="1" x14ac:dyDescent="0.2">
      <c r="A4" s="432" t="s">
        <v>233</v>
      </c>
      <c r="B4" s="440" t="s">
        <v>0</v>
      </c>
      <c r="C4" s="443" t="s">
        <v>344</v>
      </c>
      <c r="D4" s="443"/>
      <c r="E4" s="443" t="s">
        <v>347</v>
      </c>
      <c r="F4" s="443"/>
      <c r="G4" s="443" t="s">
        <v>348</v>
      </c>
      <c r="H4" s="443"/>
      <c r="I4" s="443" t="s">
        <v>349</v>
      </c>
      <c r="J4" s="443"/>
      <c r="K4" s="438" t="s">
        <v>448</v>
      </c>
      <c r="L4" s="439"/>
      <c r="M4" s="81"/>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42825</v>
      </c>
      <c r="D6" s="257">
        <v>42825</v>
      </c>
      <c r="E6" s="256">
        <v>42916</v>
      </c>
      <c r="F6" s="257">
        <v>42916</v>
      </c>
      <c r="G6" s="256">
        <v>43008</v>
      </c>
      <c r="H6" s="257">
        <v>43008</v>
      </c>
      <c r="I6" s="256">
        <v>43100</v>
      </c>
      <c r="J6" s="257">
        <v>43100</v>
      </c>
      <c r="K6" s="445"/>
      <c r="L6" s="447"/>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409</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447</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449</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424</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543</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544</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545</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546</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547</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548</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549</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550</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551</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552</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1" t="s">
        <v>406</v>
      </c>
      <c r="B2" s="431"/>
      <c r="C2" s="431"/>
      <c r="D2" s="431"/>
      <c r="E2" s="431"/>
      <c r="F2" s="431"/>
      <c r="G2" s="431"/>
      <c r="H2" s="431"/>
      <c r="I2" s="431"/>
      <c r="J2" s="431"/>
      <c r="K2" s="431"/>
      <c r="L2" s="431"/>
      <c r="M2" s="131"/>
    </row>
    <row r="3" spans="1:17" ht="15" x14ac:dyDescent="0.2">
      <c r="A3" s="272"/>
      <c r="B3" s="272"/>
      <c r="C3" s="272"/>
      <c r="D3" s="272"/>
      <c r="E3" s="272"/>
      <c r="F3" s="272"/>
      <c r="G3" s="272"/>
      <c r="H3" s="272"/>
      <c r="I3" s="79"/>
      <c r="J3" s="79"/>
      <c r="K3" s="79"/>
      <c r="L3" s="79"/>
      <c r="M3" s="131"/>
    </row>
    <row r="4" spans="1:17" ht="33" customHeight="1" x14ac:dyDescent="0.2">
      <c r="A4" s="432" t="s">
        <v>233</v>
      </c>
      <c r="B4" s="440" t="s">
        <v>0</v>
      </c>
      <c r="C4" s="443" t="s">
        <v>361</v>
      </c>
      <c r="D4" s="443"/>
      <c r="E4" s="443" t="s">
        <v>358</v>
      </c>
      <c r="F4" s="443"/>
      <c r="G4" s="443" t="s">
        <v>359</v>
      </c>
      <c r="H4" s="443"/>
      <c r="I4" s="443" t="s">
        <v>360</v>
      </c>
      <c r="J4" s="443"/>
      <c r="K4" s="438" t="s">
        <v>450</v>
      </c>
      <c r="L4" s="439"/>
      <c r="M4" s="81"/>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43188</v>
      </c>
      <c r="D6" s="257">
        <v>43190</v>
      </c>
      <c r="E6" s="256">
        <v>43278</v>
      </c>
      <c r="F6" s="257">
        <v>43281</v>
      </c>
      <c r="G6" s="256">
        <v>43370</v>
      </c>
      <c r="H6" s="257">
        <v>43373</v>
      </c>
      <c r="I6" s="256">
        <v>43460</v>
      </c>
      <c r="J6" s="257">
        <v>43465</v>
      </c>
      <c r="K6" s="445"/>
      <c r="L6" s="447"/>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409</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447</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424</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543</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544</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545</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546</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547</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548</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549</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550</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551</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552</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68" priority="2" operator="greaterThan">
      <formula>0.2</formula>
    </cfRule>
  </conditionalFormatting>
  <conditionalFormatting sqref="M7:N88 M89:M90">
    <cfRule type="cellIs" dxfId="6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1" t="s">
        <v>406</v>
      </c>
      <c r="B2" s="431"/>
      <c r="C2" s="431"/>
      <c r="D2" s="431"/>
      <c r="E2" s="431"/>
      <c r="F2" s="431"/>
      <c r="G2" s="431"/>
      <c r="H2" s="431"/>
      <c r="I2" s="431"/>
      <c r="J2" s="431"/>
      <c r="K2" s="431"/>
      <c r="L2" s="431"/>
      <c r="M2" s="131"/>
    </row>
    <row r="3" spans="1:17" ht="15" x14ac:dyDescent="0.2">
      <c r="A3" s="272"/>
      <c r="B3" s="272"/>
      <c r="C3" s="272"/>
      <c r="D3" s="272"/>
      <c r="E3" s="272"/>
      <c r="F3" s="272"/>
      <c r="G3" s="272"/>
      <c r="H3" s="272"/>
      <c r="I3" s="79"/>
      <c r="J3" s="79"/>
      <c r="K3" s="79"/>
      <c r="L3" s="79"/>
      <c r="M3" s="131"/>
    </row>
    <row r="4" spans="1:17" ht="34.5" customHeight="1" x14ac:dyDescent="0.2">
      <c r="A4" s="432" t="s">
        <v>233</v>
      </c>
      <c r="B4" s="440" t="s">
        <v>0</v>
      </c>
      <c r="C4" s="443" t="s">
        <v>366</v>
      </c>
      <c r="D4" s="443"/>
      <c r="E4" s="443" t="s">
        <v>367</v>
      </c>
      <c r="F4" s="443"/>
      <c r="G4" s="443" t="s">
        <v>368</v>
      </c>
      <c r="H4" s="443"/>
      <c r="I4" s="443" t="s">
        <v>369</v>
      </c>
      <c r="J4" s="443"/>
      <c r="K4" s="438" t="s">
        <v>451</v>
      </c>
      <c r="L4" s="439"/>
      <c r="M4" s="81"/>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43551</v>
      </c>
      <c r="D6" s="257">
        <v>43555</v>
      </c>
      <c r="E6" s="256">
        <v>43642</v>
      </c>
      <c r="F6" s="257">
        <v>43646</v>
      </c>
      <c r="G6" s="256">
        <v>43733</v>
      </c>
      <c r="H6" s="257">
        <v>43738</v>
      </c>
      <c r="I6" s="256">
        <v>43825</v>
      </c>
      <c r="J6" s="257">
        <v>43830</v>
      </c>
      <c r="K6" s="445"/>
      <c r="L6" s="447"/>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409</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447</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424</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543</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544</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545</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546</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547</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548</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549</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550</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551</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552</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50"/>
      <c r="J94" s="451"/>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66" priority="2" operator="greaterThan">
      <formula>0.2</formula>
    </cfRule>
  </conditionalFormatting>
  <conditionalFormatting sqref="M7:M94 N7:N93">
    <cfRule type="cellIs" dxfId="6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52" t="s">
        <v>280</v>
      </c>
      <c r="C1" s="453"/>
      <c r="D1" s="453"/>
      <c r="E1" s="453"/>
      <c r="F1" s="453"/>
      <c r="G1" s="453"/>
      <c r="H1" s="453"/>
      <c r="I1" s="453"/>
      <c r="J1" s="453"/>
      <c r="K1" s="453"/>
      <c r="L1" s="453"/>
      <c r="M1" s="453"/>
      <c r="N1" s="453"/>
      <c r="O1" s="453"/>
      <c r="P1" s="453"/>
      <c r="Q1" s="453"/>
      <c r="R1" s="453"/>
      <c r="S1" s="453"/>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4" t="s">
        <v>63</v>
      </c>
      <c r="V3" s="455"/>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4" t="s">
        <v>63</v>
      </c>
      <c r="V75" s="455"/>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31" t="s">
        <v>406</v>
      </c>
      <c r="B2" s="431"/>
      <c r="C2" s="431"/>
      <c r="D2" s="431"/>
      <c r="E2" s="431"/>
      <c r="F2" s="431"/>
      <c r="G2" s="431"/>
      <c r="H2" s="431"/>
      <c r="I2" s="431"/>
      <c r="J2" s="431"/>
      <c r="K2" s="431"/>
      <c r="L2" s="431"/>
      <c r="M2" s="131"/>
    </row>
    <row r="3" spans="1:18" ht="15" x14ac:dyDescent="0.2">
      <c r="A3" s="272"/>
      <c r="B3" s="272"/>
      <c r="C3" s="272"/>
      <c r="D3" s="272"/>
      <c r="E3" s="272"/>
      <c r="F3" s="272"/>
      <c r="G3" s="272"/>
      <c r="H3" s="272"/>
      <c r="I3" s="79"/>
      <c r="J3" s="79"/>
      <c r="K3" s="79"/>
      <c r="L3" s="79"/>
      <c r="M3" s="131"/>
    </row>
    <row r="4" spans="1:18" ht="35.25" customHeight="1" x14ac:dyDescent="0.2">
      <c r="A4" s="432" t="s">
        <v>233</v>
      </c>
      <c r="B4" s="440" t="s">
        <v>0</v>
      </c>
      <c r="C4" s="443" t="s">
        <v>378</v>
      </c>
      <c r="D4" s="443"/>
      <c r="E4" s="443" t="s">
        <v>379</v>
      </c>
      <c r="F4" s="443"/>
      <c r="G4" s="443" t="s">
        <v>380</v>
      </c>
      <c r="H4" s="443"/>
      <c r="I4" s="443" t="s">
        <v>381</v>
      </c>
      <c r="J4" s="443"/>
      <c r="K4" s="438" t="s">
        <v>452</v>
      </c>
      <c r="L4" s="439"/>
      <c r="M4" s="81"/>
    </row>
    <row r="5" spans="1:18"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8" ht="15" customHeight="1" x14ac:dyDescent="0.2">
      <c r="A6" s="434"/>
      <c r="B6" s="442"/>
      <c r="C6" s="256">
        <v>43915</v>
      </c>
      <c r="D6" s="257">
        <v>43921</v>
      </c>
      <c r="E6" s="256">
        <v>44008</v>
      </c>
      <c r="F6" s="257">
        <v>44012</v>
      </c>
      <c r="G6" s="256">
        <v>44099</v>
      </c>
      <c r="H6" s="257">
        <v>44104</v>
      </c>
      <c r="I6" s="256">
        <v>44191</v>
      </c>
      <c r="J6" s="257">
        <v>44196</v>
      </c>
      <c r="K6" s="445"/>
      <c r="L6" s="447"/>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409</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447</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424</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543</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544</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545</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546</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547</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548</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549</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550</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551</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552</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50"/>
      <c r="J94" s="451"/>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64" priority="2" operator="greaterThan">
      <formula>0.2</formula>
    </cfRule>
  </conditionalFormatting>
  <conditionalFormatting sqref="M7:M94 N7:N93">
    <cfRule type="cellIs" dxfId="6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13" t="str">
        <f>+Indice!C4</f>
        <v>ESTADÍSTICA TRIMESTRAL DE CASOS GES (AUGE) DE FONASA Y SISTEMA ISAPRE</v>
      </c>
      <c r="D3" s="413"/>
      <c r="E3" s="413"/>
      <c r="F3" s="413"/>
      <c r="G3" s="413"/>
      <c r="H3" s="413"/>
    </row>
    <row r="4" spans="1:15" ht="20.25" x14ac:dyDescent="0.2">
      <c r="A4" s="208"/>
      <c r="B4" s="196"/>
      <c r="C4" s="413"/>
      <c r="D4" s="413"/>
      <c r="E4" s="413"/>
      <c r="F4" s="413"/>
      <c r="G4" s="413"/>
      <c r="H4" s="413"/>
    </row>
    <row r="5" spans="1:15" s="362" customFormat="1" ht="28.35" customHeight="1" x14ac:dyDescent="0.2">
      <c r="A5" s="361"/>
      <c r="B5" s="197"/>
      <c r="C5" s="418" t="str">
        <f>+Indice!C6</f>
        <v>JULIO 2005 - JUNIO 2025</v>
      </c>
      <c r="D5" s="418"/>
      <c r="E5" s="418"/>
      <c r="F5" s="418"/>
      <c r="G5" s="418"/>
      <c r="H5" s="418"/>
    </row>
    <row r="6" spans="1:15" x14ac:dyDescent="0.2">
      <c r="A6" s="208"/>
    </row>
    <row r="7" spans="1:15" x14ac:dyDescent="0.2">
      <c r="A7" s="208"/>
      <c r="B7" s="225"/>
      <c r="C7" s="208"/>
      <c r="D7" s="208"/>
      <c r="E7" s="208"/>
      <c r="F7" s="208"/>
      <c r="G7" s="208"/>
      <c r="H7" s="208"/>
    </row>
    <row r="8" spans="1:15" ht="18" x14ac:dyDescent="0.2">
      <c r="B8" s="198" t="s">
        <v>390</v>
      </c>
    </row>
    <row r="10" spans="1:15" ht="20.45" customHeight="1" thickBot="1" x14ac:dyDescent="0.25">
      <c r="B10" s="239" t="s">
        <v>233</v>
      </c>
      <c r="C10" s="415" t="s">
        <v>391</v>
      </c>
      <c r="D10" s="416"/>
      <c r="E10" s="416"/>
      <c r="F10" s="416"/>
      <c r="G10" s="416"/>
      <c r="H10" s="416"/>
    </row>
    <row r="11" spans="1:15" ht="6" customHeight="1" thickTop="1" x14ac:dyDescent="0.2">
      <c r="B11" s="202"/>
      <c r="C11" s="223"/>
      <c r="D11" s="202"/>
      <c r="E11" s="202"/>
      <c r="F11" s="202"/>
      <c r="G11" s="202"/>
      <c r="H11" s="202"/>
    </row>
    <row r="12" spans="1:15" ht="42.6" customHeight="1" x14ac:dyDescent="0.2">
      <c r="B12" s="251">
        <v>1</v>
      </c>
      <c r="C12" s="425" t="s">
        <v>563</v>
      </c>
      <c r="D12" s="426"/>
      <c r="E12" s="426"/>
      <c r="F12" s="426"/>
      <c r="G12" s="426"/>
      <c r="H12" s="426"/>
      <c r="J12" s="252"/>
      <c r="K12" s="252"/>
      <c r="L12" s="252"/>
      <c r="M12" s="252"/>
      <c r="N12" s="252"/>
      <c r="O12" s="252"/>
    </row>
    <row r="13" spans="1:15" s="211" customFormat="1" ht="42.6" customHeight="1" x14ac:dyDescent="0.2">
      <c r="A13" s="210"/>
      <c r="B13" s="251">
        <v>2</v>
      </c>
      <c r="C13" s="419" t="s">
        <v>399</v>
      </c>
      <c r="D13" s="420"/>
      <c r="E13" s="420"/>
      <c r="F13" s="420"/>
      <c r="G13" s="420"/>
      <c r="H13" s="420"/>
      <c r="J13" s="252"/>
      <c r="K13" s="252"/>
      <c r="L13" s="252"/>
      <c r="M13" s="252"/>
      <c r="N13" s="252"/>
      <c r="O13" s="252"/>
    </row>
    <row r="14" spans="1:15" s="211" customFormat="1" ht="51.75" customHeight="1" x14ac:dyDescent="0.2">
      <c r="A14" s="210"/>
      <c r="B14" s="251">
        <v>3</v>
      </c>
      <c r="C14" s="419" t="s">
        <v>400</v>
      </c>
      <c r="D14" s="420"/>
      <c r="E14" s="420"/>
      <c r="F14" s="420"/>
      <c r="G14" s="420"/>
      <c r="H14" s="420"/>
      <c r="J14" s="252"/>
      <c r="K14" s="252"/>
      <c r="L14" s="252"/>
      <c r="M14" s="252"/>
      <c r="N14" s="252"/>
      <c r="O14" s="252"/>
    </row>
    <row r="15" spans="1:15" s="211" customFormat="1" ht="71.45" customHeight="1" x14ac:dyDescent="0.2">
      <c r="A15" s="210"/>
      <c r="B15" s="251">
        <v>4</v>
      </c>
      <c r="C15" s="421" t="s">
        <v>510</v>
      </c>
      <c r="D15" s="422"/>
      <c r="E15" s="422"/>
      <c r="F15" s="422"/>
      <c r="G15" s="422"/>
      <c r="H15" s="422"/>
      <c r="J15" s="252"/>
      <c r="K15" s="252"/>
      <c r="L15" s="252"/>
      <c r="M15" s="252"/>
      <c r="N15" s="252"/>
      <c r="O15" s="252"/>
    </row>
    <row r="16" spans="1:15" s="208" customFormat="1" ht="72.75" customHeight="1" x14ac:dyDescent="0.2">
      <c r="A16" s="212"/>
      <c r="B16" s="253">
        <v>5</v>
      </c>
      <c r="C16" s="423" t="s">
        <v>542</v>
      </c>
      <c r="D16" s="424"/>
      <c r="E16" s="424"/>
      <c r="F16" s="424"/>
      <c r="G16" s="424"/>
      <c r="H16" s="424"/>
      <c r="I16" s="213"/>
      <c r="J16" s="213"/>
    </row>
    <row r="17" spans="1:12" s="208" customFormat="1" ht="40.15" customHeight="1" x14ac:dyDescent="0.2">
      <c r="A17" s="212"/>
      <c r="B17" s="427">
        <v>6</v>
      </c>
      <c r="C17" s="429" t="s">
        <v>392</v>
      </c>
      <c r="D17" s="429"/>
      <c r="E17" s="429"/>
      <c r="F17" s="429"/>
      <c r="G17" s="429"/>
      <c r="H17" s="429"/>
      <c r="I17" s="213"/>
      <c r="J17" s="213"/>
    </row>
    <row r="18" spans="1:12" s="208" customFormat="1" ht="40.15" customHeight="1" x14ac:dyDescent="0.2">
      <c r="A18" s="212"/>
      <c r="B18" s="427"/>
      <c r="C18" s="429" t="s">
        <v>393</v>
      </c>
      <c r="D18" s="429"/>
      <c r="E18" s="429"/>
      <c r="F18" s="429"/>
      <c r="G18" s="429"/>
      <c r="H18" s="429"/>
      <c r="I18" s="213"/>
      <c r="J18" s="213"/>
    </row>
    <row r="19" spans="1:12" s="208" customFormat="1" ht="40.15" customHeight="1" x14ac:dyDescent="0.2">
      <c r="A19" s="212"/>
      <c r="B19" s="427"/>
      <c r="C19" s="429" t="s">
        <v>394</v>
      </c>
      <c r="D19" s="429"/>
      <c r="E19" s="429"/>
      <c r="F19" s="429"/>
      <c r="G19" s="429"/>
      <c r="H19" s="429"/>
      <c r="I19" s="213"/>
      <c r="J19" s="213"/>
    </row>
    <row r="20" spans="1:12" s="208" customFormat="1" ht="40.15" customHeight="1" x14ac:dyDescent="0.2">
      <c r="A20" s="212"/>
      <c r="B20" s="427"/>
      <c r="C20" s="429" t="s">
        <v>401</v>
      </c>
      <c r="D20" s="429"/>
      <c r="E20" s="429"/>
      <c r="F20" s="429"/>
      <c r="G20" s="429"/>
      <c r="H20" s="429"/>
      <c r="I20" s="213"/>
      <c r="J20" s="213"/>
    </row>
    <row r="21" spans="1:12" s="208" customFormat="1" ht="40.15" customHeight="1" x14ac:dyDescent="0.2">
      <c r="A21" s="212"/>
      <c r="B21" s="427"/>
      <c r="C21" s="429" t="s">
        <v>402</v>
      </c>
      <c r="D21" s="429"/>
      <c r="E21" s="429"/>
      <c r="F21" s="429"/>
      <c r="G21" s="429"/>
      <c r="H21" s="429"/>
      <c r="I21" s="213"/>
      <c r="J21" s="213"/>
    </row>
    <row r="22" spans="1:12" s="208" customFormat="1" ht="40.15" customHeight="1" x14ac:dyDescent="0.2">
      <c r="A22" s="212"/>
      <c r="B22" s="427"/>
      <c r="C22" s="429" t="s">
        <v>403</v>
      </c>
      <c r="D22" s="429"/>
      <c r="E22" s="429"/>
      <c r="F22" s="429"/>
      <c r="G22" s="429"/>
      <c r="H22" s="429"/>
      <c r="I22" s="213"/>
      <c r="J22" s="213"/>
      <c r="L22" s="211"/>
    </row>
    <row r="23" spans="1:12" s="216" customFormat="1" ht="40.15" customHeight="1" x14ac:dyDescent="0.2">
      <c r="A23" s="215"/>
      <c r="B23" s="428"/>
      <c r="C23" s="419" t="s">
        <v>404</v>
      </c>
      <c r="D23" s="420"/>
      <c r="E23" s="420"/>
      <c r="F23" s="420"/>
      <c r="G23" s="420"/>
      <c r="H23" s="420"/>
      <c r="I23" s="214"/>
      <c r="J23" s="214"/>
    </row>
    <row r="24" spans="1:12" s="208" customFormat="1" ht="30" customHeight="1" x14ac:dyDescent="0.2">
      <c r="A24" s="212"/>
      <c r="B24" s="251">
        <v>7</v>
      </c>
      <c r="C24" s="419" t="s">
        <v>405</v>
      </c>
      <c r="D24" s="420"/>
      <c r="E24" s="420"/>
      <c r="F24" s="420"/>
      <c r="G24" s="420"/>
      <c r="H24" s="420"/>
      <c r="I24" s="213"/>
      <c r="J24" s="213"/>
    </row>
    <row r="25" spans="1:12" s="208" customFormat="1" ht="30" customHeight="1" x14ac:dyDescent="0.2">
      <c r="A25" s="212"/>
      <c r="B25" s="253">
        <v>8</v>
      </c>
      <c r="C25" s="423" t="s">
        <v>505</v>
      </c>
      <c r="D25" s="424"/>
      <c r="E25" s="424"/>
      <c r="F25" s="424"/>
      <c r="G25" s="424"/>
      <c r="H25" s="424"/>
      <c r="I25" s="213"/>
      <c r="J25" s="213"/>
    </row>
    <row r="26" spans="1:12" s="208" customFormat="1" ht="30" customHeight="1" x14ac:dyDescent="0.2">
      <c r="A26" s="212"/>
      <c r="B26" s="251">
        <v>9</v>
      </c>
      <c r="C26" s="425" t="s">
        <v>564</v>
      </c>
      <c r="D26" s="426"/>
      <c r="E26" s="426"/>
      <c r="F26" s="426"/>
      <c r="G26" s="426"/>
      <c r="H26" s="426"/>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6" t="s">
        <v>406</v>
      </c>
      <c r="B2" s="456"/>
      <c r="C2" s="456"/>
      <c r="D2" s="456"/>
      <c r="E2" s="456"/>
      <c r="F2" s="456"/>
      <c r="G2" s="456"/>
      <c r="H2" s="456"/>
      <c r="I2" s="456"/>
      <c r="J2" s="456"/>
      <c r="K2" s="456"/>
      <c r="L2" s="456"/>
      <c r="M2" s="282"/>
    </row>
    <row r="3" spans="1:18" ht="15" x14ac:dyDescent="0.2">
      <c r="A3" s="283"/>
      <c r="B3" s="283"/>
      <c r="C3" s="283"/>
      <c r="D3" s="283"/>
      <c r="E3" s="283"/>
      <c r="F3" s="283"/>
      <c r="G3" s="283"/>
      <c r="H3" s="283"/>
      <c r="I3" s="284"/>
      <c r="J3" s="284"/>
      <c r="K3" s="284"/>
      <c r="L3" s="284"/>
      <c r="M3" s="282"/>
    </row>
    <row r="4" spans="1:18" ht="35.25" customHeight="1" x14ac:dyDescent="0.2">
      <c r="A4" s="432" t="s">
        <v>233</v>
      </c>
      <c r="B4" s="440" t="s">
        <v>0</v>
      </c>
      <c r="C4" s="443" t="s">
        <v>384</v>
      </c>
      <c r="D4" s="443"/>
      <c r="E4" s="443" t="s">
        <v>387</v>
      </c>
      <c r="F4" s="443"/>
      <c r="G4" s="443" t="s">
        <v>388</v>
      </c>
      <c r="H4" s="443"/>
      <c r="I4" s="443" t="s">
        <v>389</v>
      </c>
      <c r="J4" s="443"/>
      <c r="K4" s="438" t="s">
        <v>453</v>
      </c>
      <c r="L4" s="439"/>
      <c r="M4" s="175"/>
    </row>
    <row r="5" spans="1:18" ht="15" customHeight="1" x14ac:dyDescent="0.2">
      <c r="A5" s="433"/>
      <c r="B5" s="441"/>
      <c r="C5" s="254" t="s">
        <v>54</v>
      </c>
      <c r="D5" s="255" t="s">
        <v>55</v>
      </c>
      <c r="E5" s="254" t="s">
        <v>54</v>
      </c>
      <c r="F5" s="255" t="s">
        <v>55</v>
      </c>
      <c r="G5" s="254" t="s">
        <v>54</v>
      </c>
      <c r="H5" s="255" t="s">
        <v>55</v>
      </c>
      <c r="I5" s="254" t="s">
        <v>54</v>
      </c>
      <c r="J5" s="255" t="s">
        <v>55</v>
      </c>
      <c r="K5" s="444" t="s">
        <v>54</v>
      </c>
      <c r="L5" s="446" t="s">
        <v>55</v>
      </c>
      <c r="M5" s="175"/>
      <c r="Q5" s="176"/>
    </row>
    <row r="6" spans="1:18" ht="15" customHeight="1" x14ac:dyDescent="0.2">
      <c r="A6" s="434"/>
      <c r="B6" s="442"/>
      <c r="C6" s="256">
        <v>44280</v>
      </c>
      <c r="D6" s="257">
        <v>44286</v>
      </c>
      <c r="E6" s="256">
        <v>44373</v>
      </c>
      <c r="F6" s="257">
        <v>44377</v>
      </c>
      <c r="G6" s="256">
        <v>44464</v>
      </c>
      <c r="H6" s="257">
        <v>44469</v>
      </c>
      <c r="I6" s="256">
        <v>44557</v>
      </c>
      <c r="J6" s="257">
        <v>44561</v>
      </c>
      <c r="K6" s="445"/>
      <c r="L6" s="447"/>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409</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447</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424</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543</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544</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545</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546</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547</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548</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549</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550</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551</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552</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7"/>
      <c r="J94" s="457"/>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8"/>
      <c r="C97" s="458"/>
      <c r="D97" s="458"/>
      <c r="E97" s="458"/>
      <c r="F97" s="458"/>
      <c r="G97" s="458"/>
      <c r="H97" s="458"/>
      <c r="I97" s="458"/>
      <c r="J97" s="458"/>
      <c r="K97" s="458"/>
      <c r="L97" s="458"/>
      <c r="M97" s="177"/>
      <c r="N97" s="178"/>
    </row>
    <row r="98" spans="1:16382" x14ac:dyDescent="0.2">
      <c r="B98" s="458"/>
      <c r="C98" s="458"/>
      <c r="D98" s="458"/>
      <c r="E98" s="458"/>
      <c r="F98" s="458"/>
      <c r="G98" s="458"/>
      <c r="H98" s="458"/>
      <c r="I98" s="458"/>
      <c r="J98" s="458"/>
      <c r="K98" s="458"/>
      <c r="L98" s="458"/>
      <c r="M98" s="177"/>
      <c r="N98" s="178"/>
    </row>
    <row r="99" spans="1:16382" x14ac:dyDescent="0.2">
      <c r="B99" s="458"/>
      <c r="C99" s="458"/>
      <c r="D99" s="458"/>
      <c r="E99" s="458"/>
      <c r="F99" s="458"/>
      <c r="G99" s="458"/>
      <c r="H99" s="458"/>
      <c r="I99" s="458"/>
      <c r="J99" s="458"/>
      <c r="K99" s="458"/>
      <c r="L99" s="458"/>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62" priority="2" operator="greaterThan">
      <formula>0.2</formula>
    </cfRule>
  </conditionalFormatting>
  <conditionalFormatting sqref="M7:M103 N7:N93">
    <cfRule type="cellIs" dxfId="6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6" t="s">
        <v>406</v>
      </c>
      <c r="B2" s="456"/>
      <c r="C2" s="456"/>
      <c r="D2" s="456"/>
      <c r="E2" s="456"/>
      <c r="F2" s="456"/>
      <c r="G2" s="456"/>
      <c r="H2" s="456"/>
      <c r="I2" s="456"/>
      <c r="J2" s="456"/>
      <c r="K2" s="456"/>
      <c r="L2" s="456"/>
      <c r="M2" s="282"/>
    </row>
    <row r="3" spans="1:18" ht="15" x14ac:dyDescent="0.2">
      <c r="A3" s="341"/>
      <c r="B3" s="341"/>
      <c r="C3" s="341"/>
      <c r="D3" s="341"/>
      <c r="E3" s="341"/>
      <c r="F3" s="341"/>
      <c r="G3" s="341"/>
      <c r="H3" s="341"/>
      <c r="I3" s="284"/>
      <c r="J3" s="284"/>
      <c r="K3" s="284"/>
      <c r="L3" s="284"/>
      <c r="M3" s="282"/>
    </row>
    <row r="4" spans="1:18" ht="35.25" customHeight="1" x14ac:dyDescent="0.2">
      <c r="A4" s="432" t="s">
        <v>233</v>
      </c>
      <c r="B4" s="440" t="s">
        <v>0</v>
      </c>
      <c r="C4" s="443" t="s">
        <v>461</v>
      </c>
      <c r="D4" s="443"/>
      <c r="E4" s="443" t="s">
        <v>462</v>
      </c>
      <c r="F4" s="443"/>
      <c r="G4" s="443" t="s">
        <v>463</v>
      </c>
      <c r="H4" s="443"/>
      <c r="I4" s="443" t="s">
        <v>464</v>
      </c>
      <c r="J4" s="443"/>
      <c r="K4" s="438" t="s">
        <v>465</v>
      </c>
      <c r="L4" s="439"/>
      <c r="M4" s="175"/>
    </row>
    <row r="5" spans="1:18" ht="15" customHeight="1" x14ac:dyDescent="0.2">
      <c r="A5" s="433"/>
      <c r="B5" s="441"/>
      <c r="C5" s="340" t="s">
        <v>54</v>
      </c>
      <c r="D5" s="255" t="s">
        <v>55</v>
      </c>
      <c r="E5" s="340" t="s">
        <v>54</v>
      </c>
      <c r="F5" s="255" t="s">
        <v>55</v>
      </c>
      <c r="G5" s="340" t="s">
        <v>54</v>
      </c>
      <c r="H5" s="255" t="s">
        <v>55</v>
      </c>
      <c r="I5" s="340" t="s">
        <v>54</v>
      </c>
      <c r="J5" s="255" t="s">
        <v>55</v>
      </c>
      <c r="K5" s="444" t="s">
        <v>54</v>
      </c>
      <c r="L5" s="446" t="s">
        <v>55</v>
      </c>
      <c r="M5" s="175"/>
      <c r="Q5" s="176"/>
    </row>
    <row r="6" spans="1:18" ht="15" customHeight="1" x14ac:dyDescent="0.2">
      <c r="A6" s="434"/>
      <c r="B6" s="442"/>
      <c r="C6" s="256">
        <v>44645</v>
      </c>
      <c r="D6" s="257">
        <v>44651</v>
      </c>
      <c r="E6" s="256">
        <v>44739</v>
      </c>
      <c r="F6" s="257">
        <v>44742</v>
      </c>
      <c r="G6" s="256">
        <v>44833</v>
      </c>
      <c r="H6" s="257">
        <v>44834</v>
      </c>
      <c r="I6" s="256">
        <v>44921</v>
      </c>
      <c r="J6" s="257">
        <v>44926</v>
      </c>
      <c r="K6" s="445"/>
      <c r="L6" s="447"/>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409</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447</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424</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543</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544</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545</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546</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547</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548</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549</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550</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551</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552</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540</v>
      </c>
      <c r="C92" s="260"/>
      <c r="D92" s="261"/>
      <c r="E92" s="260"/>
      <c r="F92" s="261"/>
      <c r="G92" s="260"/>
      <c r="H92" s="261"/>
      <c r="I92" s="260">
        <v>88</v>
      </c>
      <c r="J92" s="261">
        <v>5</v>
      </c>
      <c r="K92" s="260">
        <v>88</v>
      </c>
      <c r="L92" s="262">
        <v>5</v>
      </c>
      <c r="M92" s="177"/>
      <c r="N92" s="178"/>
    </row>
    <row r="93" spans="1:18" ht="13.9" customHeight="1" x14ac:dyDescent="0.2">
      <c r="A93" s="258">
        <v>87</v>
      </c>
      <c r="B93" s="259" t="s">
        <v>469</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4"/>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60" priority="5" operator="greaterThan">
      <formula>0.2</formula>
    </cfRule>
  </conditionalFormatting>
  <conditionalFormatting sqref="M7:M105 N7:N95">
    <cfRule type="cellIs" dxfId="5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'C:\OneDrive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6" t="s">
        <v>406</v>
      </c>
      <c r="B2" s="456"/>
      <c r="C2" s="456"/>
      <c r="D2" s="456"/>
      <c r="E2" s="456"/>
      <c r="F2" s="456"/>
      <c r="G2" s="456"/>
      <c r="H2" s="456"/>
      <c r="I2" s="456"/>
      <c r="J2" s="456"/>
      <c r="K2" s="456"/>
      <c r="L2" s="456"/>
      <c r="M2" s="282"/>
    </row>
    <row r="3" spans="1:18" ht="15" x14ac:dyDescent="0.2">
      <c r="A3" s="351"/>
      <c r="B3" s="351"/>
      <c r="C3" s="351"/>
      <c r="D3" s="351"/>
      <c r="E3" s="351"/>
      <c r="F3" s="351"/>
      <c r="G3" s="351"/>
      <c r="H3" s="351"/>
      <c r="I3" s="284"/>
      <c r="J3" s="284"/>
      <c r="K3" s="284"/>
      <c r="L3" s="284"/>
      <c r="M3" s="282"/>
    </row>
    <row r="4" spans="1:18" ht="35.25" customHeight="1" x14ac:dyDescent="0.2">
      <c r="A4" s="432" t="s">
        <v>233</v>
      </c>
      <c r="B4" s="440" t="s">
        <v>0</v>
      </c>
      <c r="C4" s="443" t="s">
        <v>470</v>
      </c>
      <c r="D4" s="443"/>
      <c r="E4" s="443" t="s">
        <v>471</v>
      </c>
      <c r="F4" s="443"/>
      <c r="G4" s="443" t="s">
        <v>472</v>
      </c>
      <c r="H4" s="443"/>
      <c r="I4" s="443" t="s">
        <v>473</v>
      </c>
      <c r="J4" s="443"/>
      <c r="K4" s="438" t="s">
        <v>474</v>
      </c>
      <c r="L4" s="439"/>
      <c r="M4" s="175"/>
    </row>
    <row r="5" spans="1:18" ht="15" customHeight="1" x14ac:dyDescent="0.2">
      <c r="A5" s="433"/>
      <c r="B5" s="441"/>
      <c r="C5" s="349" t="s">
        <v>54</v>
      </c>
      <c r="D5" s="255" t="s">
        <v>55</v>
      </c>
      <c r="E5" s="349" t="s">
        <v>54</v>
      </c>
      <c r="F5" s="255" t="s">
        <v>55</v>
      </c>
      <c r="G5" s="349" t="s">
        <v>54</v>
      </c>
      <c r="H5" s="255" t="s">
        <v>55</v>
      </c>
      <c r="I5" s="349" t="s">
        <v>54</v>
      </c>
      <c r="J5" s="255" t="s">
        <v>55</v>
      </c>
      <c r="K5" s="444" t="s">
        <v>54</v>
      </c>
      <c r="L5" s="446" t="s">
        <v>55</v>
      </c>
      <c r="M5" s="175"/>
      <c r="Q5" s="176"/>
    </row>
    <row r="6" spans="1:18" ht="15" customHeight="1" x14ac:dyDescent="0.2">
      <c r="A6" s="434"/>
      <c r="B6" s="442"/>
      <c r="C6" s="256">
        <v>45012</v>
      </c>
      <c r="D6" s="257">
        <v>45016</v>
      </c>
      <c r="E6" s="256">
        <v>45104</v>
      </c>
      <c r="F6" s="257">
        <v>45107</v>
      </c>
      <c r="G6" s="256">
        <v>45198</v>
      </c>
      <c r="H6" s="257">
        <v>45199</v>
      </c>
      <c r="I6" s="256">
        <v>45289</v>
      </c>
      <c r="J6" s="257">
        <v>45291</v>
      </c>
      <c r="K6" s="445"/>
      <c r="L6" s="447"/>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409</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447</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424</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543</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544</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545</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546</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547</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548</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549</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550</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551</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552</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540</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469</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5" priority="9" operator="greaterThan">
      <formula>0.2</formula>
    </cfRule>
  </conditionalFormatting>
  <conditionalFormatting sqref="M7:M105 N7:N95">
    <cfRule type="cellIs" dxfId="5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'C:\OneDrive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'C:\Users\ymendez\OneDrive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'C:\Users\ymendez\OneDrive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'C:\Users\ymendez\OneDrive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6" t="s">
        <v>406</v>
      </c>
      <c r="B2" s="456"/>
      <c r="C2" s="456"/>
      <c r="D2" s="456"/>
      <c r="E2" s="456"/>
      <c r="F2" s="456"/>
      <c r="G2" s="456"/>
      <c r="H2" s="456"/>
      <c r="I2" s="456"/>
      <c r="J2" s="456"/>
      <c r="K2" s="456"/>
      <c r="L2" s="456"/>
      <c r="M2" s="282"/>
    </row>
    <row r="3" spans="1:18" ht="15" x14ac:dyDescent="0.2">
      <c r="A3" s="393"/>
      <c r="B3" s="393"/>
      <c r="C3" s="393"/>
      <c r="D3" s="393"/>
      <c r="E3" s="393"/>
      <c r="F3" s="393"/>
      <c r="G3" s="393"/>
      <c r="H3" s="393"/>
      <c r="I3" s="391"/>
      <c r="J3" s="391"/>
      <c r="K3" s="391"/>
      <c r="L3" s="391"/>
      <c r="M3" s="282"/>
    </row>
    <row r="4" spans="1:18" ht="35.25" customHeight="1" x14ac:dyDescent="0.2">
      <c r="A4" s="432" t="s">
        <v>233</v>
      </c>
      <c r="B4" s="440" t="s">
        <v>0</v>
      </c>
      <c r="C4" s="443" t="s">
        <v>533</v>
      </c>
      <c r="D4" s="443"/>
      <c r="E4" s="443" t="s">
        <v>534</v>
      </c>
      <c r="F4" s="443"/>
      <c r="G4" s="443" t="s">
        <v>535</v>
      </c>
      <c r="H4" s="443"/>
      <c r="I4" s="443" t="s">
        <v>536</v>
      </c>
      <c r="J4" s="443"/>
      <c r="K4" s="438" t="s">
        <v>539</v>
      </c>
      <c r="L4" s="439"/>
      <c r="M4" s="175"/>
    </row>
    <row r="5" spans="1:18" ht="15" customHeight="1" x14ac:dyDescent="0.2">
      <c r="A5" s="433"/>
      <c r="B5" s="441"/>
      <c r="C5" s="392" t="s">
        <v>54</v>
      </c>
      <c r="D5" s="255" t="s">
        <v>55</v>
      </c>
      <c r="E5" s="392" t="s">
        <v>54</v>
      </c>
      <c r="F5" s="255" t="s">
        <v>55</v>
      </c>
      <c r="G5" s="392" t="s">
        <v>54</v>
      </c>
      <c r="H5" s="255" t="s">
        <v>55</v>
      </c>
      <c r="I5" s="392" t="s">
        <v>54</v>
      </c>
      <c r="J5" s="255" t="s">
        <v>55</v>
      </c>
      <c r="K5" s="444" t="s">
        <v>54</v>
      </c>
      <c r="L5" s="446" t="s">
        <v>55</v>
      </c>
      <c r="M5" s="175"/>
      <c r="Q5" s="176"/>
    </row>
    <row r="6" spans="1:18" ht="15" customHeight="1" x14ac:dyDescent="0.2">
      <c r="A6" s="434"/>
      <c r="B6" s="442"/>
      <c r="C6" s="256">
        <v>45380</v>
      </c>
      <c r="D6" s="257">
        <v>45382</v>
      </c>
      <c r="E6" s="256">
        <v>45471</v>
      </c>
      <c r="F6" s="257">
        <v>45473</v>
      </c>
      <c r="G6" s="256">
        <v>45562</v>
      </c>
      <c r="H6" s="257">
        <v>45565</v>
      </c>
      <c r="I6" s="256">
        <v>45653</v>
      </c>
      <c r="J6" s="257">
        <v>45657</v>
      </c>
      <c r="K6" s="445"/>
      <c r="L6" s="447"/>
      <c r="M6" s="175"/>
    </row>
    <row r="7" spans="1:18" ht="15" customHeight="1" x14ac:dyDescent="0.2">
      <c r="A7" s="258">
        <v>1</v>
      </c>
      <c r="B7" s="259" t="s">
        <v>1</v>
      </c>
      <c r="C7" s="260">
        <v>84057</v>
      </c>
      <c r="D7" s="261">
        <v>6613</v>
      </c>
      <c r="E7" s="260">
        <v>85636</v>
      </c>
      <c r="F7" s="261">
        <v>6691</v>
      </c>
      <c r="G7" s="260">
        <v>87378</v>
      </c>
      <c r="H7" s="261">
        <v>6755</v>
      </c>
      <c r="I7" s="260">
        <v>89213</v>
      </c>
      <c r="J7" s="261">
        <v>6845</v>
      </c>
      <c r="K7" s="260">
        <v>6674</v>
      </c>
      <c r="L7" s="262">
        <v>324</v>
      </c>
      <c r="M7" s="177"/>
      <c r="N7" s="342"/>
      <c r="O7" s="343"/>
      <c r="P7" s="211"/>
    </row>
    <row r="8" spans="1:18" ht="15" customHeight="1" x14ac:dyDescent="0.2">
      <c r="A8" s="258">
        <v>2</v>
      </c>
      <c r="B8" s="259" t="s">
        <v>2</v>
      </c>
      <c r="C8" s="260">
        <v>113997</v>
      </c>
      <c r="D8" s="261">
        <v>6412</v>
      </c>
      <c r="E8" s="260">
        <v>115140</v>
      </c>
      <c r="F8" s="261">
        <v>6468</v>
      </c>
      <c r="G8" s="260">
        <v>116131</v>
      </c>
      <c r="H8" s="261">
        <v>6509</v>
      </c>
      <c r="I8" s="260">
        <v>116966</v>
      </c>
      <c r="J8" s="261">
        <v>6556</v>
      </c>
      <c r="K8" s="260">
        <v>4128</v>
      </c>
      <c r="L8" s="262">
        <v>193</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v>9178671</v>
      </c>
      <c r="J9" s="261">
        <v>33254</v>
      </c>
      <c r="K9" s="260">
        <v>825212</v>
      </c>
      <c r="L9" s="262">
        <v>3394</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v>360553</v>
      </c>
      <c r="J10" s="261">
        <v>26174</v>
      </c>
      <c r="K10" s="260">
        <v>29398</v>
      </c>
      <c r="L10" s="262">
        <v>2072</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v>1659270</v>
      </c>
      <c r="J11" s="261">
        <v>23721</v>
      </c>
      <c r="K11" s="260">
        <v>97076</v>
      </c>
      <c r="L11" s="262">
        <v>1359</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v>22737</v>
      </c>
      <c r="J12" s="261">
        <v>10644</v>
      </c>
      <c r="K12" s="260">
        <v>1440</v>
      </c>
      <c r="L12" s="262">
        <v>340</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v>2371813</v>
      </c>
      <c r="J13" s="261">
        <v>183987</v>
      </c>
      <c r="K13" s="260">
        <v>179852</v>
      </c>
      <c r="L13" s="262">
        <v>6506</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v>269579</v>
      </c>
      <c r="J14" s="261">
        <v>54756</v>
      </c>
      <c r="K14" s="260">
        <v>24326</v>
      </c>
      <c r="L14" s="262">
        <v>3384</v>
      </c>
      <c r="M14" s="177"/>
      <c r="N14" s="178"/>
      <c r="R14" s="179"/>
    </row>
    <row r="15" spans="1:18" ht="13.9" customHeight="1" x14ac:dyDescent="0.2">
      <c r="A15" s="258">
        <v>9</v>
      </c>
      <c r="B15" s="259" t="s">
        <v>9</v>
      </c>
      <c r="C15" s="260">
        <v>14981</v>
      </c>
      <c r="D15" s="261">
        <v>600</v>
      </c>
      <c r="E15" s="260">
        <v>15175</v>
      </c>
      <c r="F15" s="261">
        <v>602</v>
      </c>
      <c r="G15" s="260">
        <v>15400</v>
      </c>
      <c r="H15" s="261">
        <v>609</v>
      </c>
      <c r="I15" s="260">
        <v>15629</v>
      </c>
      <c r="J15" s="261">
        <v>612</v>
      </c>
      <c r="K15" s="260">
        <v>850</v>
      </c>
      <c r="L15" s="262">
        <v>18</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v>13723</v>
      </c>
      <c r="J16" s="261">
        <v>2727</v>
      </c>
      <c r="K16" s="260">
        <v>885</v>
      </c>
      <c r="L16" s="262">
        <v>108</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v>1174151</v>
      </c>
      <c r="J17" s="261">
        <v>39392</v>
      </c>
      <c r="K17" s="260">
        <v>82519</v>
      </c>
      <c r="L17" s="262">
        <v>2496</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v>57647</v>
      </c>
      <c r="J18" s="261">
        <v>4779</v>
      </c>
      <c r="K18" s="260">
        <v>5135</v>
      </c>
      <c r="L18" s="262">
        <v>412</v>
      </c>
      <c r="M18" s="177"/>
      <c r="N18" s="178"/>
      <c r="O18" s="193"/>
    </row>
    <row r="19" spans="1:18" ht="13.9" customHeight="1" x14ac:dyDescent="0.2">
      <c r="A19" s="258">
        <v>13</v>
      </c>
      <c r="B19" s="259" t="s">
        <v>13</v>
      </c>
      <c r="C19" s="260">
        <v>6923</v>
      </c>
      <c r="D19" s="261">
        <v>1114</v>
      </c>
      <c r="E19" s="260">
        <v>6987</v>
      </c>
      <c r="F19" s="261">
        <v>1122</v>
      </c>
      <c r="G19" s="260">
        <v>7069</v>
      </c>
      <c r="H19" s="261">
        <v>1146</v>
      </c>
      <c r="I19" s="260">
        <v>7154</v>
      </c>
      <c r="J19" s="261">
        <v>1155</v>
      </c>
      <c r="K19" s="260">
        <v>300</v>
      </c>
      <c r="L19" s="262">
        <v>57</v>
      </c>
      <c r="M19" s="177"/>
      <c r="N19" s="178"/>
    </row>
    <row r="20" spans="1:18" ht="13.9" customHeight="1" x14ac:dyDescent="0.2">
      <c r="A20" s="258">
        <v>14</v>
      </c>
      <c r="B20" s="259" t="s">
        <v>14</v>
      </c>
      <c r="C20" s="260">
        <v>19653</v>
      </c>
      <c r="D20" s="261">
        <v>2372</v>
      </c>
      <c r="E20" s="260">
        <v>19952</v>
      </c>
      <c r="F20" s="261">
        <v>2409</v>
      </c>
      <c r="G20" s="260">
        <v>20224</v>
      </c>
      <c r="H20" s="261">
        <v>2435</v>
      </c>
      <c r="I20" s="260">
        <v>20501</v>
      </c>
      <c r="J20" s="261">
        <v>2460</v>
      </c>
      <c r="K20" s="260">
        <v>1080</v>
      </c>
      <c r="L20" s="262">
        <v>109</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v>53630</v>
      </c>
      <c r="J21" s="261">
        <v>5303</v>
      </c>
      <c r="K21" s="260">
        <v>3201</v>
      </c>
      <c r="L21" s="262">
        <v>261</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v>28298</v>
      </c>
      <c r="J22" s="261">
        <v>5119</v>
      </c>
      <c r="K22" s="260">
        <v>1456</v>
      </c>
      <c r="L22" s="262">
        <v>187</v>
      </c>
      <c r="M22" s="177"/>
      <c r="N22" s="178"/>
    </row>
    <row r="23" spans="1:18" ht="13.9" customHeight="1" x14ac:dyDescent="0.2">
      <c r="A23" s="258">
        <v>17</v>
      </c>
      <c r="B23" s="259" t="s">
        <v>17</v>
      </c>
      <c r="C23" s="260">
        <v>39623</v>
      </c>
      <c r="D23" s="261">
        <v>6631</v>
      </c>
      <c r="E23" s="260">
        <v>40522</v>
      </c>
      <c r="F23" s="261">
        <v>6743</v>
      </c>
      <c r="G23" s="260">
        <v>41462</v>
      </c>
      <c r="H23" s="261">
        <v>6850</v>
      </c>
      <c r="I23" s="260">
        <v>42336</v>
      </c>
      <c r="J23" s="261">
        <v>6963</v>
      </c>
      <c r="K23" s="260">
        <v>3587</v>
      </c>
      <c r="L23" s="262">
        <v>446</v>
      </c>
      <c r="M23" s="177"/>
      <c r="N23" s="178"/>
      <c r="R23" s="179"/>
    </row>
    <row r="24" spans="1:18" ht="13.9" customHeight="1" x14ac:dyDescent="0.2">
      <c r="A24" s="258">
        <v>18</v>
      </c>
      <c r="B24" s="259" t="s">
        <v>409</v>
      </c>
      <c r="C24" s="260">
        <v>1354781</v>
      </c>
      <c r="D24" s="261">
        <v>16390</v>
      </c>
      <c r="E24" s="260">
        <v>1407421</v>
      </c>
      <c r="F24" s="261">
        <v>16482</v>
      </c>
      <c r="G24" s="260">
        <v>1455671</v>
      </c>
      <c r="H24" s="261">
        <v>16578</v>
      </c>
      <c r="I24" s="260">
        <v>1509219</v>
      </c>
      <c r="J24" s="261">
        <v>16672</v>
      </c>
      <c r="K24" s="260">
        <v>209415</v>
      </c>
      <c r="L24" s="262">
        <v>408</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v>4652907</v>
      </c>
      <c r="J25" s="261">
        <v>308066</v>
      </c>
      <c r="K25" s="260">
        <v>133093</v>
      </c>
      <c r="L25" s="262">
        <v>18768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v>539485</v>
      </c>
      <c r="J26" s="261">
        <v>2444</v>
      </c>
      <c r="K26" s="260">
        <v>50832</v>
      </c>
      <c r="L26" s="262">
        <v>233</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v>4327807</v>
      </c>
      <c r="J27" s="261">
        <v>375284</v>
      </c>
      <c r="K27" s="260">
        <v>245649</v>
      </c>
      <c r="L27" s="262">
        <v>12666</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v>36528</v>
      </c>
      <c r="J28" s="261">
        <v>5249</v>
      </c>
      <c r="K28" s="260">
        <v>2714</v>
      </c>
      <c r="L28" s="262">
        <v>279</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v>1795072</v>
      </c>
      <c r="J29" s="261">
        <v>243984</v>
      </c>
      <c r="K29" s="260">
        <v>81829</v>
      </c>
      <c r="L29" s="262">
        <v>8256</v>
      </c>
      <c r="M29" s="177"/>
      <c r="N29" s="178"/>
      <c r="R29" s="179"/>
    </row>
    <row r="30" spans="1:18" ht="13.9" customHeight="1" x14ac:dyDescent="0.2">
      <c r="A30" s="258">
        <v>24</v>
      </c>
      <c r="B30" s="259" t="s">
        <v>447</v>
      </c>
      <c r="C30" s="260">
        <v>300803</v>
      </c>
      <c r="D30" s="261">
        <v>11095</v>
      </c>
      <c r="E30" s="260">
        <v>303241</v>
      </c>
      <c r="F30" s="261">
        <v>11164</v>
      </c>
      <c r="G30" s="260">
        <v>305485</v>
      </c>
      <c r="H30" s="261">
        <v>11229</v>
      </c>
      <c r="I30" s="260">
        <v>307820</v>
      </c>
      <c r="J30" s="261">
        <v>11314</v>
      </c>
      <c r="K30" s="260">
        <v>9574</v>
      </c>
      <c r="L30" s="262">
        <v>301</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v>111332</v>
      </c>
      <c r="J31" s="261">
        <v>11810</v>
      </c>
      <c r="K31" s="260">
        <v>8111</v>
      </c>
      <c r="L31" s="262">
        <v>757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v>402429</v>
      </c>
      <c r="J32" s="261">
        <v>37811</v>
      </c>
      <c r="K32" s="260">
        <v>25776</v>
      </c>
      <c r="L32" s="262">
        <v>2132</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v>271432</v>
      </c>
      <c r="J33" s="261">
        <v>3077</v>
      </c>
      <c r="K33" s="260">
        <v>18896</v>
      </c>
      <c r="L33" s="262">
        <v>169</v>
      </c>
      <c r="M33" s="177"/>
      <c r="N33" s="178"/>
      <c r="R33" s="179"/>
    </row>
    <row r="34" spans="1:18" x14ac:dyDescent="0.2">
      <c r="A34" s="258">
        <v>28</v>
      </c>
      <c r="B34" s="259" t="s">
        <v>28</v>
      </c>
      <c r="C34" s="260">
        <v>78007</v>
      </c>
      <c r="D34" s="261">
        <v>11298</v>
      </c>
      <c r="E34" s="260">
        <v>79583</v>
      </c>
      <c r="F34" s="261">
        <v>11494</v>
      </c>
      <c r="G34" s="260">
        <v>81181</v>
      </c>
      <c r="H34" s="261">
        <v>11713</v>
      </c>
      <c r="I34" s="260">
        <v>82711</v>
      </c>
      <c r="J34" s="261">
        <v>11940</v>
      </c>
      <c r="K34" s="260">
        <v>6264</v>
      </c>
      <c r="L34" s="262">
        <v>836</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v>3188376</v>
      </c>
      <c r="J35" s="261">
        <v>61096</v>
      </c>
      <c r="K35" s="260">
        <v>276285</v>
      </c>
      <c r="L35" s="262">
        <v>6165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v>156344</v>
      </c>
      <c r="J36" s="261">
        <v>9491</v>
      </c>
      <c r="K36" s="260">
        <v>8176</v>
      </c>
      <c r="L36" s="262">
        <v>369</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v>481273</v>
      </c>
      <c r="J37" s="261">
        <v>10234</v>
      </c>
      <c r="K37" s="260">
        <v>31441</v>
      </c>
      <c r="L37" s="262">
        <v>420</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v>43763</v>
      </c>
      <c r="J38" s="261">
        <v>3409</v>
      </c>
      <c r="K38" s="260">
        <v>3138</v>
      </c>
      <c r="L38" s="262">
        <v>134</v>
      </c>
      <c r="M38" s="177"/>
      <c r="N38" s="178"/>
      <c r="R38" s="179"/>
    </row>
    <row r="39" spans="1:18" ht="13.9" customHeight="1" x14ac:dyDescent="0.2">
      <c r="A39" s="258">
        <v>33</v>
      </c>
      <c r="B39" s="259" t="s">
        <v>33</v>
      </c>
      <c r="C39" s="260">
        <v>10216</v>
      </c>
      <c r="D39" s="261">
        <v>638</v>
      </c>
      <c r="E39" s="260">
        <v>10369</v>
      </c>
      <c r="F39" s="261">
        <v>640</v>
      </c>
      <c r="G39" s="260">
        <v>10539</v>
      </c>
      <c r="H39" s="261">
        <v>647</v>
      </c>
      <c r="I39" s="260">
        <v>10726</v>
      </c>
      <c r="J39" s="261">
        <v>652</v>
      </c>
      <c r="K39" s="260">
        <v>675</v>
      </c>
      <c r="L39" s="262">
        <v>19</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v>1479307</v>
      </c>
      <c r="J40" s="261">
        <v>379890</v>
      </c>
      <c r="K40" s="260">
        <v>56653</v>
      </c>
      <c r="L40" s="262">
        <v>14126</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v>195793</v>
      </c>
      <c r="J41" s="261">
        <v>30967</v>
      </c>
      <c r="K41" s="260">
        <v>18777</v>
      </c>
      <c r="L41" s="262">
        <v>3302</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v>1016397</v>
      </c>
      <c r="J42" s="261">
        <v>6170</v>
      </c>
      <c r="K42" s="260">
        <v>78538</v>
      </c>
      <c r="L42" s="262">
        <v>773</v>
      </c>
      <c r="M42" s="177"/>
      <c r="N42" s="178"/>
    </row>
    <row r="43" spans="1:18" x14ac:dyDescent="0.2">
      <c r="A43" s="258">
        <v>37</v>
      </c>
      <c r="B43" s="259" t="s">
        <v>37</v>
      </c>
      <c r="C43" s="260">
        <v>445171</v>
      </c>
      <c r="D43" s="261">
        <v>19637</v>
      </c>
      <c r="E43" s="260">
        <v>453356</v>
      </c>
      <c r="F43" s="261">
        <v>20007</v>
      </c>
      <c r="G43" s="260">
        <v>462315</v>
      </c>
      <c r="H43" s="261">
        <v>20358</v>
      </c>
      <c r="I43" s="260">
        <v>471062</v>
      </c>
      <c r="J43" s="261">
        <v>20719</v>
      </c>
      <c r="K43" s="260">
        <v>33939</v>
      </c>
      <c r="L43" s="262">
        <v>1421</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v>367479</v>
      </c>
      <c r="J44" s="261">
        <v>18135</v>
      </c>
      <c r="K44" s="260">
        <v>24648</v>
      </c>
      <c r="L44" s="262">
        <v>1290</v>
      </c>
      <c r="M44" s="177"/>
      <c r="N44" s="178"/>
      <c r="R44" s="179"/>
    </row>
    <row r="45" spans="1:18" x14ac:dyDescent="0.2">
      <c r="A45" s="258">
        <v>39</v>
      </c>
      <c r="B45" s="259" t="s">
        <v>39</v>
      </c>
      <c r="C45" s="260">
        <v>481026</v>
      </c>
      <c r="D45" s="261">
        <v>107364</v>
      </c>
      <c r="E45" s="260">
        <v>491623</v>
      </c>
      <c r="F45" s="261">
        <v>109589</v>
      </c>
      <c r="G45" s="260">
        <v>502149</v>
      </c>
      <c r="H45" s="261">
        <v>111505</v>
      </c>
      <c r="I45" s="260">
        <v>512133</v>
      </c>
      <c r="J45" s="261">
        <v>113112</v>
      </c>
      <c r="K45" s="260">
        <v>40133</v>
      </c>
      <c r="L45" s="262">
        <v>7432</v>
      </c>
      <c r="M45" s="177"/>
      <c r="N45" s="178"/>
      <c r="R45" s="179"/>
    </row>
    <row r="46" spans="1:18" x14ac:dyDescent="0.2">
      <c r="A46" s="258">
        <v>40</v>
      </c>
      <c r="B46" s="259" t="s">
        <v>40</v>
      </c>
      <c r="C46" s="260">
        <v>41412</v>
      </c>
      <c r="D46" s="261">
        <v>4907</v>
      </c>
      <c r="E46" s="260">
        <v>41845</v>
      </c>
      <c r="F46" s="261">
        <v>4953</v>
      </c>
      <c r="G46" s="260">
        <v>42231</v>
      </c>
      <c r="H46" s="261">
        <v>4980</v>
      </c>
      <c r="I46" s="260">
        <v>42717</v>
      </c>
      <c r="J46" s="261">
        <v>5021</v>
      </c>
      <c r="K46" s="260">
        <v>1809</v>
      </c>
      <c r="L46" s="262">
        <v>168</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v>1075431</v>
      </c>
      <c r="J47" s="261">
        <v>41689</v>
      </c>
      <c r="K47" s="260">
        <v>79611</v>
      </c>
      <c r="L47" s="262">
        <v>2520</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v>15644</v>
      </c>
      <c r="J48" s="261">
        <v>1466</v>
      </c>
      <c r="K48" s="260">
        <v>761</v>
      </c>
      <c r="L48" s="262">
        <v>64</v>
      </c>
      <c r="M48" s="177"/>
      <c r="N48" s="178"/>
      <c r="R48" s="179"/>
    </row>
    <row r="49" spans="1:18" x14ac:dyDescent="0.2">
      <c r="A49" s="258">
        <v>43</v>
      </c>
      <c r="B49" s="259" t="s">
        <v>149</v>
      </c>
      <c r="C49" s="260">
        <v>25481</v>
      </c>
      <c r="D49" s="261">
        <v>5227</v>
      </c>
      <c r="E49" s="260">
        <v>26102</v>
      </c>
      <c r="F49" s="261">
        <v>5347</v>
      </c>
      <c r="G49" s="260">
        <v>26713</v>
      </c>
      <c r="H49" s="261">
        <v>5460</v>
      </c>
      <c r="I49" s="260">
        <v>27320</v>
      </c>
      <c r="J49" s="261">
        <v>5555</v>
      </c>
      <c r="K49" s="260">
        <v>2437</v>
      </c>
      <c r="L49" s="262">
        <v>416</v>
      </c>
      <c r="M49" s="177"/>
      <c r="N49" s="178"/>
      <c r="R49" s="179"/>
    </row>
    <row r="50" spans="1:18" x14ac:dyDescent="0.2">
      <c r="A50" s="258">
        <v>44</v>
      </c>
      <c r="B50" s="259" t="s">
        <v>152</v>
      </c>
      <c r="C50" s="260">
        <v>43853</v>
      </c>
      <c r="D50" s="261">
        <v>22103</v>
      </c>
      <c r="E50" s="260">
        <v>44444</v>
      </c>
      <c r="F50" s="261">
        <v>22293</v>
      </c>
      <c r="G50" s="260">
        <v>44945</v>
      </c>
      <c r="H50" s="261">
        <v>22482</v>
      </c>
      <c r="I50" s="260">
        <v>45429</v>
      </c>
      <c r="J50" s="261">
        <v>22640</v>
      </c>
      <c r="K50" s="260">
        <v>2095</v>
      </c>
      <c r="L50" s="262">
        <v>722</v>
      </c>
      <c r="M50" s="177"/>
      <c r="N50" s="178"/>
      <c r="R50" s="179"/>
    </row>
    <row r="51" spans="1:18" x14ac:dyDescent="0.2">
      <c r="A51" s="258">
        <v>45</v>
      </c>
      <c r="B51" s="259" t="s">
        <v>43</v>
      </c>
      <c r="C51" s="260">
        <v>19198</v>
      </c>
      <c r="D51" s="261">
        <v>2721</v>
      </c>
      <c r="E51" s="260">
        <v>19679</v>
      </c>
      <c r="F51" s="261">
        <v>2758</v>
      </c>
      <c r="G51" s="260">
        <v>20218</v>
      </c>
      <c r="H51" s="261">
        <v>2802</v>
      </c>
      <c r="I51" s="260">
        <v>20726</v>
      </c>
      <c r="J51" s="261">
        <v>2839</v>
      </c>
      <c r="K51" s="260">
        <v>2013</v>
      </c>
      <c r="L51" s="262">
        <v>162</v>
      </c>
      <c r="M51" s="177"/>
      <c r="N51" s="178"/>
    </row>
    <row r="52" spans="1:18" ht="13.9" customHeight="1" x14ac:dyDescent="0.2">
      <c r="A52" s="258">
        <v>46</v>
      </c>
      <c r="B52" s="259" t="s">
        <v>44</v>
      </c>
      <c r="C52" s="260">
        <v>5792054</v>
      </c>
      <c r="D52" s="261">
        <v>80067</v>
      </c>
      <c r="E52" s="260">
        <v>5854871</v>
      </c>
      <c r="F52" s="261">
        <v>80219</v>
      </c>
      <c r="G52" s="260">
        <v>5913731</v>
      </c>
      <c r="H52" s="261">
        <v>80375</v>
      </c>
      <c r="I52" s="260">
        <v>5974335</v>
      </c>
      <c r="J52" s="261">
        <v>80520</v>
      </c>
      <c r="K52" s="260">
        <v>243133</v>
      </c>
      <c r="L52" s="262">
        <v>609</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v>638265</v>
      </c>
      <c r="J53" s="261">
        <v>40412</v>
      </c>
      <c r="K53" s="260">
        <v>49245</v>
      </c>
      <c r="L53" s="262">
        <v>4454</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v>29431</v>
      </c>
      <c r="J54" s="261">
        <v>1995</v>
      </c>
      <c r="K54" s="260">
        <v>1647</v>
      </c>
      <c r="L54" s="262">
        <v>82</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v>271653</v>
      </c>
      <c r="J55" s="261">
        <v>3959</v>
      </c>
      <c r="K55" s="260">
        <v>21811</v>
      </c>
      <c r="L55" s="262">
        <v>195</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v>275141</v>
      </c>
      <c r="J56" s="261">
        <v>1817</v>
      </c>
      <c r="K56" s="260">
        <v>14286</v>
      </c>
      <c r="L56" s="262">
        <v>108</v>
      </c>
      <c r="M56" s="177"/>
      <c r="N56" s="178"/>
      <c r="R56" s="179"/>
    </row>
    <row r="57" spans="1:18" x14ac:dyDescent="0.2">
      <c r="A57" s="258">
        <v>51</v>
      </c>
      <c r="B57" s="259" t="s">
        <v>151</v>
      </c>
      <c r="C57" s="260">
        <v>846</v>
      </c>
      <c r="D57" s="261">
        <v>190</v>
      </c>
      <c r="E57" s="260">
        <v>848</v>
      </c>
      <c r="F57" s="261">
        <v>192</v>
      </c>
      <c r="G57" s="260">
        <v>851</v>
      </c>
      <c r="H57" s="261">
        <v>195</v>
      </c>
      <c r="I57" s="260">
        <v>857</v>
      </c>
      <c r="J57" s="261">
        <v>195</v>
      </c>
      <c r="K57" s="260">
        <v>16</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v>93989</v>
      </c>
      <c r="J58" s="261">
        <v>19353</v>
      </c>
      <c r="K58" s="260">
        <v>11234</v>
      </c>
      <c r="L58" s="262">
        <v>852</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v>26452</v>
      </c>
      <c r="J59" s="261">
        <v>1674</v>
      </c>
      <c r="K59" s="260">
        <v>796</v>
      </c>
      <c r="L59" s="262">
        <v>56</v>
      </c>
      <c r="M59" s="177"/>
      <c r="N59" s="178"/>
    </row>
    <row r="60" spans="1:18" ht="13.9" customHeight="1" x14ac:dyDescent="0.2">
      <c r="A60" s="258">
        <v>54</v>
      </c>
      <c r="B60" s="259" t="s">
        <v>51</v>
      </c>
      <c r="C60" s="260">
        <v>967805</v>
      </c>
      <c r="D60" s="261">
        <v>1970</v>
      </c>
      <c r="E60" s="260">
        <v>980009</v>
      </c>
      <c r="F60" s="261">
        <v>1976</v>
      </c>
      <c r="G60" s="260">
        <v>991656</v>
      </c>
      <c r="H60" s="261">
        <v>1977</v>
      </c>
      <c r="I60" s="260">
        <v>1001876</v>
      </c>
      <c r="J60" s="261">
        <v>1981</v>
      </c>
      <c r="K60" s="260">
        <v>46560</v>
      </c>
      <c r="L60" s="262">
        <v>19</v>
      </c>
      <c r="M60" s="177"/>
      <c r="N60" s="178"/>
    </row>
    <row r="61" spans="1:18" x14ac:dyDescent="0.2">
      <c r="A61" s="258">
        <v>55</v>
      </c>
      <c r="B61" s="259" t="s">
        <v>52</v>
      </c>
      <c r="C61" s="260">
        <v>15139</v>
      </c>
      <c r="D61" s="261">
        <v>1060</v>
      </c>
      <c r="E61" s="260">
        <v>15422</v>
      </c>
      <c r="F61" s="261">
        <v>1072</v>
      </c>
      <c r="G61" s="260">
        <v>15751</v>
      </c>
      <c r="H61" s="261">
        <v>1087</v>
      </c>
      <c r="I61" s="260">
        <v>16044</v>
      </c>
      <c r="J61" s="261">
        <v>1104</v>
      </c>
      <c r="K61" s="260">
        <v>1142</v>
      </c>
      <c r="L61" s="262">
        <v>54</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v>484827</v>
      </c>
      <c r="J62" s="261">
        <v>28759</v>
      </c>
      <c r="K62" s="260">
        <v>29234</v>
      </c>
      <c r="L62" s="262">
        <v>2150</v>
      </c>
      <c r="M62" s="177"/>
      <c r="N62" s="178"/>
    </row>
    <row r="63" spans="1:18" ht="13.9" customHeight="1" x14ac:dyDescent="0.2">
      <c r="A63" s="258">
        <v>57</v>
      </c>
      <c r="B63" s="259" t="s">
        <v>424</v>
      </c>
      <c r="C63" s="260">
        <v>31335</v>
      </c>
      <c r="D63" s="261">
        <v>1522</v>
      </c>
      <c r="E63" s="260">
        <v>31696</v>
      </c>
      <c r="F63" s="261">
        <v>1530</v>
      </c>
      <c r="G63" s="260">
        <v>32011</v>
      </c>
      <c r="H63" s="261">
        <v>1536</v>
      </c>
      <c r="I63" s="260">
        <v>32344</v>
      </c>
      <c r="J63" s="261">
        <v>1542</v>
      </c>
      <c r="K63" s="260">
        <v>1453</v>
      </c>
      <c r="L63" s="262">
        <v>23</v>
      </c>
      <c r="M63" s="177"/>
      <c r="N63" s="178"/>
      <c r="R63" s="179"/>
    </row>
    <row r="64" spans="1:18" x14ac:dyDescent="0.2">
      <c r="A64" s="258">
        <v>58</v>
      </c>
      <c r="B64" s="259" t="s">
        <v>543</v>
      </c>
      <c r="C64" s="260">
        <v>11497</v>
      </c>
      <c r="D64" s="261">
        <v>1766</v>
      </c>
      <c r="E64" s="260">
        <v>11635</v>
      </c>
      <c r="F64" s="261">
        <v>1784</v>
      </c>
      <c r="G64" s="260">
        <v>11746</v>
      </c>
      <c r="H64" s="261">
        <v>1806</v>
      </c>
      <c r="I64" s="260">
        <v>11878</v>
      </c>
      <c r="J64" s="261">
        <v>1825</v>
      </c>
      <c r="K64" s="260">
        <v>533</v>
      </c>
      <c r="L64" s="262">
        <v>85</v>
      </c>
      <c r="M64" s="180"/>
      <c r="N64" s="178"/>
    </row>
    <row r="65" spans="1:18" ht="13.9" customHeight="1" x14ac:dyDescent="0.2">
      <c r="A65" s="258">
        <v>59</v>
      </c>
      <c r="B65" s="259" t="s">
        <v>544</v>
      </c>
      <c r="C65" s="260">
        <v>27207</v>
      </c>
      <c r="D65" s="261">
        <v>1783</v>
      </c>
      <c r="E65" s="260">
        <v>27480</v>
      </c>
      <c r="F65" s="261">
        <v>1786</v>
      </c>
      <c r="G65" s="260">
        <v>27722</v>
      </c>
      <c r="H65" s="261">
        <v>1790</v>
      </c>
      <c r="I65" s="260">
        <v>27975</v>
      </c>
      <c r="J65" s="261">
        <v>1792</v>
      </c>
      <c r="K65" s="260">
        <v>1085</v>
      </c>
      <c r="L65" s="262">
        <v>13</v>
      </c>
      <c r="M65" s="177"/>
      <c r="N65" s="178"/>
      <c r="R65" s="179"/>
    </row>
    <row r="66" spans="1:18" ht="13.9" customHeight="1" x14ac:dyDescent="0.2">
      <c r="A66" s="258">
        <v>60</v>
      </c>
      <c r="B66" s="259" t="s">
        <v>545</v>
      </c>
      <c r="C66" s="260">
        <v>82567</v>
      </c>
      <c r="D66" s="261">
        <v>11749</v>
      </c>
      <c r="E66" s="260">
        <v>84355</v>
      </c>
      <c r="F66" s="261">
        <v>11907</v>
      </c>
      <c r="G66" s="260">
        <v>86063</v>
      </c>
      <c r="H66" s="261">
        <v>12153</v>
      </c>
      <c r="I66" s="260">
        <v>87710</v>
      </c>
      <c r="J66" s="261">
        <v>12330</v>
      </c>
      <c r="K66" s="260">
        <v>6823</v>
      </c>
      <c r="L66" s="262">
        <v>748</v>
      </c>
      <c r="M66" s="177"/>
      <c r="N66" s="178"/>
    </row>
    <row r="67" spans="1:18" ht="13.9" customHeight="1" x14ac:dyDescent="0.2">
      <c r="A67" s="258">
        <v>61</v>
      </c>
      <c r="B67" s="259" t="s">
        <v>546</v>
      </c>
      <c r="C67" s="260">
        <v>352315</v>
      </c>
      <c r="D67" s="261">
        <v>84939</v>
      </c>
      <c r="E67" s="260">
        <v>361170</v>
      </c>
      <c r="F67" s="261">
        <v>86804</v>
      </c>
      <c r="G67" s="260">
        <v>369677</v>
      </c>
      <c r="H67" s="261">
        <v>88895</v>
      </c>
      <c r="I67" s="260">
        <v>377430</v>
      </c>
      <c r="J67" s="261">
        <v>90822</v>
      </c>
      <c r="K67" s="260">
        <v>33685</v>
      </c>
      <c r="L67" s="262">
        <v>7492</v>
      </c>
      <c r="M67" s="177"/>
      <c r="N67" s="178"/>
    </row>
    <row r="68" spans="1:18" ht="13.9" customHeight="1" x14ac:dyDescent="0.2">
      <c r="A68" s="258">
        <v>62</v>
      </c>
      <c r="B68" s="259" t="s">
        <v>547</v>
      </c>
      <c r="C68" s="260">
        <v>50433</v>
      </c>
      <c r="D68" s="261">
        <v>6632</v>
      </c>
      <c r="E68" s="260">
        <v>51676</v>
      </c>
      <c r="F68" s="261">
        <v>6751</v>
      </c>
      <c r="G68" s="260">
        <v>52838</v>
      </c>
      <c r="H68" s="261">
        <v>6892</v>
      </c>
      <c r="I68" s="260">
        <v>53835</v>
      </c>
      <c r="J68" s="261">
        <v>7013</v>
      </c>
      <c r="K68" s="260">
        <v>4552</v>
      </c>
      <c r="L68" s="262">
        <v>533</v>
      </c>
      <c r="M68" s="177"/>
      <c r="N68" s="178"/>
    </row>
    <row r="69" spans="1:18" ht="13.9" customHeight="1" x14ac:dyDescent="0.2">
      <c r="A69" s="258">
        <v>63</v>
      </c>
      <c r="B69" s="259" t="s">
        <v>548</v>
      </c>
      <c r="C69" s="260">
        <v>3273</v>
      </c>
      <c r="D69" s="261">
        <v>1121</v>
      </c>
      <c r="E69" s="260">
        <v>3346</v>
      </c>
      <c r="F69" s="261">
        <v>1138</v>
      </c>
      <c r="G69" s="260">
        <v>3408</v>
      </c>
      <c r="H69" s="261">
        <v>1156</v>
      </c>
      <c r="I69" s="260">
        <v>3482</v>
      </c>
      <c r="J69" s="261">
        <v>1168</v>
      </c>
      <c r="K69" s="260">
        <v>259</v>
      </c>
      <c r="L69" s="262">
        <v>62</v>
      </c>
      <c r="M69" s="177"/>
      <c r="N69" s="178"/>
      <c r="R69" s="179"/>
    </row>
    <row r="70" spans="1:18" ht="13.9" customHeight="1" x14ac:dyDescent="0.2">
      <c r="A70" s="258">
        <v>64</v>
      </c>
      <c r="B70" s="259" t="s">
        <v>549</v>
      </c>
      <c r="C70" s="260">
        <v>407875</v>
      </c>
      <c r="D70" s="261">
        <v>3507</v>
      </c>
      <c r="E70" s="260">
        <v>416813</v>
      </c>
      <c r="F70" s="261">
        <v>3585</v>
      </c>
      <c r="G70" s="260">
        <v>425214</v>
      </c>
      <c r="H70" s="261">
        <v>3706</v>
      </c>
      <c r="I70" s="260">
        <v>433375</v>
      </c>
      <c r="J70" s="261">
        <v>3828</v>
      </c>
      <c r="K70" s="260">
        <v>34912</v>
      </c>
      <c r="L70" s="262">
        <v>393</v>
      </c>
      <c r="M70" s="177"/>
      <c r="N70" s="178"/>
      <c r="R70" s="179"/>
    </row>
    <row r="71" spans="1:18" ht="13.9" customHeight="1" x14ac:dyDescent="0.2">
      <c r="A71" s="258">
        <v>65</v>
      </c>
      <c r="B71" s="259" t="s">
        <v>550</v>
      </c>
      <c r="C71" s="260">
        <v>1289056</v>
      </c>
      <c r="D71" s="261">
        <v>7207</v>
      </c>
      <c r="E71" s="260">
        <v>1310319</v>
      </c>
      <c r="F71" s="261">
        <v>7301</v>
      </c>
      <c r="G71" s="260">
        <v>1332010</v>
      </c>
      <c r="H71" s="261">
        <v>7414</v>
      </c>
      <c r="I71" s="260">
        <v>1353300</v>
      </c>
      <c r="J71" s="261">
        <v>7513</v>
      </c>
      <c r="K71" s="260">
        <v>85939</v>
      </c>
      <c r="L71" s="262">
        <v>390</v>
      </c>
      <c r="M71" s="177"/>
      <c r="N71" s="178"/>
      <c r="R71" s="179"/>
    </row>
    <row r="72" spans="1:18" ht="13.9" customHeight="1" x14ac:dyDescent="0.2">
      <c r="A72" s="258">
        <v>66</v>
      </c>
      <c r="B72" s="259" t="s">
        <v>551</v>
      </c>
      <c r="C72" s="260">
        <v>1736665</v>
      </c>
      <c r="D72" s="261">
        <v>137363</v>
      </c>
      <c r="E72" s="260">
        <v>1760475</v>
      </c>
      <c r="F72" s="261">
        <v>139087</v>
      </c>
      <c r="G72" s="260">
        <v>1783595</v>
      </c>
      <c r="H72" s="261">
        <v>140849</v>
      </c>
      <c r="I72" s="260">
        <v>1807276</v>
      </c>
      <c r="J72" s="261">
        <v>142341</v>
      </c>
      <c r="K72" s="260">
        <v>96776</v>
      </c>
      <c r="L72" s="262">
        <v>6830</v>
      </c>
      <c r="M72" s="177"/>
      <c r="N72" s="178"/>
    </row>
    <row r="73" spans="1:18" ht="13.9" customHeight="1" x14ac:dyDescent="0.2">
      <c r="A73" s="258">
        <v>67</v>
      </c>
      <c r="B73" s="259" t="s">
        <v>552</v>
      </c>
      <c r="C73" s="260">
        <v>3078</v>
      </c>
      <c r="D73" s="261">
        <v>2323</v>
      </c>
      <c r="E73" s="260">
        <v>3155</v>
      </c>
      <c r="F73" s="261">
        <v>2351</v>
      </c>
      <c r="G73" s="260">
        <v>3227</v>
      </c>
      <c r="H73" s="261">
        <v>2384</v>
      </c>
      <c r="I73" s="260">
        <v>3307</v>
      </c>
      <c r="J73" s="261">
        <v>2411</v>
      </c>
      <c r="K73" s="260">
        <v>294</v>
      </c>
      <c r="L73" s="262">
        <v>124</v>
      </c>
      <c r="M73" s="177"/>
      <c r="N73" s="178"/>
      <c r="R73" s="179"/>
    </row>
    <row r="74" spans="1:18" ht="13.9" customHeight="1" x14ac:dyDescent="0.2">
      <c r="A74" s="258">
        <v>68</v>
      </c>
      <c r="B74" s="259" t="s">
        <v>237</v>
      </c>
      <c r="C74" s="260">
        <v>4837</v>
      </c>
      <c r="D74" s="261">
        <v>1354</v>
      </c>
      <c r="E74" s="260">
        <v>4931</v>
      </c>
      <c r="F74" s="261">
        <v>1367</v>
      </c>
      <c r="G74" s="260">
        <v>5019</v>
      </c>
      <c r="H74" s="261">
        <v>1372</v>
      </c>
      <c r="I74" s="260">
        <v>5098</v>
      </c>
      <c r="J74" s="261">
        <v>1386</v>
      </c>
      <c r="K74" s="260">
        <v>369</v>
      </c>
      <c r="L74" s="262">
        <v>43</v>
      </c>
      <c r="M74" s="177"/>
      <c r="N74" s="178"/>
      <c r="R74" s="179"/>
    </row>
    <row r="75" spans="1:18" ht="13.9" customHeight="1" x14ac:dyDescent="0.2">
      <c r="A75" s="258">
        <v>69</v>
      </c>
      <c r="B75" s="259" t="s">
        <v>243</v>
      </c>
      <c r="C75" s="260">
        <v>5194</v>
      </c>
      <c r="D75" s="261">
        <v>1165</v>
      </c>
      <c r="E75" s="260">
        <v>5361</v>
      </c>
      <c r="F75" s="261">
        <v>1195</v>
      </c>
      <c r="G75" s="260">
        <v>5496</v>
      </c>
      <c r="H75" s="261">
        <v>1224</v>
      </c>
      <c r="I75" s="260">
        <v>5626</v>
      </c>
      <c r="J75" s="261">
        <v>1248</v>
      </c>
      <c r="K75" s="260">
        <v>571</v>
      </c>
      <c r="L75" s="262">
        <v>108</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v>127300</v>
      </c>
      <c r="J76" s="261">
        <v>7085</v>
      </c>
      <c r="K76" s="260">
        <v>22304</v>
      </c>
      <c r="L76" s="262">
        <v>723</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v>13522</v>
      </c>
      <c r="J77" s="261">
        <v>1792</v>
      </c>
      <c r="K77" s="260">
        <v>1461</v>
      </c>
      <c r="L77" s="262">
        <v>150</v>
      </c>
      <c r="M77" s="177"/>
      <c r="N77" s="178"/>
    </row>
    <row r="78" spans="1:18" ht="13.9" customHeight="1" x14ac:dyDescent="0.2">
      <c r="A78" s="258">
        <v>72</v>
      </c>
      <c r="B78" s="259" t="s">
        <v>289</v>
      </c>
      <c r="C78" s="260">
        <v>10289</v>
      </c>
      <c r="D78" s="261">
        <v>2008</v>
      </c>
      <c r="E78" s="260">
        <v>10594</v>
      </c>
      <c r="F78" s="261">
        <v>2060</v>
      </c>
      <c r="G78" s="260">
        <v>10911</v>
      </c>
      <c r="H78" s="261">
        <v>2121</v>
      </c>
      <c r="I78" s="260">
        <v>11217</v>
      </c>
      <c r="J78" s="261">
        <v>2172</v>
      </c>
      <c r="K78" s="260">
        <v>1247</v>
      </c>
      <c r="L78" s="262">
        <v>214</v>
      </c>
      <c r="M78" s="177"/>
      <c r="N78" s="178"/>
    </row>
    <row r="79" spans="1:18" ht="13.9" customHeight="1" x14ac:dyDescent="0.2">
      <c r="A79" s="258">
        <v>73</v>
      </c>
      <c r="B79" s="259" t="s">
        <v>290</v>
      </c>
      <c r="C79" s="260">
        <v>882</v>
      </c>
      <c r="D79" s="261">
        <v>127</v>
      </c>
      <c r="E79" s="260">
        <v>912</v>
      </c>
      <c r="F79" s="261">
        <v>132</v>
      </c>
      <c r="G79" s="260">
        <v>941</v>
      </c>
      <c r="H79" s="261">
        <v>133</v>
      </c>
      <c r="I79" s="260">
        <v>982</v>
      </c>
      <c r="J79" s="261">
        <v>133</v>
      </c>
      <c r="K79" s="260">
        <v>123</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v>13478</v>
      </c>
      <c r="J80" s="261">
        <v>2048</v>
      </c>
      <c r="K80" s="260">
        <v>1354</v>
      </c>
      <c r="L80" s="262">
        <v>180</v>
      </c>
      <c r="M80" s="177"/>
      <c r="N80" s="178"/>
    </row>
    <row r="81" spans="1:18" ht="13.9" customHeight="1" x14ac:dyDescent="0.2">
      <c r="A81" s="258">
        <v>75</v>
      </c>
      <c r="B81" s="259" t="s">
        <v>292</v>
      </c>
      <c r="C81" s="260">
        <v>31008</v>
      </c>
      <c r="D81" s="261">
        <v>33227</v>
      </c>
      <c r="E81" s="260">
        <v>31620</v>
      </c>
      <c r="F81" s="261">
        <v>33833</v>
      </c>
      <c r="G81" s="260">
        <v>32206</v>
      </c>
      <c r="H81" s="261">
        <v>34452</v>
      </c>
      <c r="I81" s="260">
        <v>32708</v>
      </c>
      <c r="J81" s="261">
        <v>35074</v>
      </c>
      <c r="K81" s="260">
        <v>2298</v>
      </c>
      <c r="L81" s="262">
        <v>2402</v>
      </c>
      <c r="M81" s="177"/>
      <c r="N81" s="178"/>
      <c r="R81" s="179"/>
    </row>
    <row r="82" spans="1:18" x14ac:dyDescent="0.2">
      <c r="A82" s="258">
        <v>76</v>
      </c>
      <c r="B82" s="259" t="s">
        <v>293</v>
      </c>
      <c r="C82" s="260">
        <v>857607</v>
      </c>
      <c r="D82" s="261">
        <v>129410</v>
      </c>
      <c r="E82" s="260">
        <v>875288</v>
      </c>
      <c r="F82" s="261">
        <v>131253</v>
      </c>
      <c r="G82" s="260">
        <v>892090</v>
      </c>
      <c r="H82" s="261">
        <v>133252</v>
      </c>
      <c r="I82" s="260">
        <v>906919</v>
      </c>
      <c r="J82" s="261">
        <v>134955</v>
      </c>
      <c r="K82" s="260">
        <v>69736</v>
      </c>
      <c r="L82" s="262">
        <v>7464</v>
      </c>
      <c r="M82" s="177"/>
      <c r="N82" s="178"/>
    </row>
    <row r="83" spans="1:18" ht="13.9" customHeight="1" x14ac:dyDescent="0.2">
      <c r="A83" s="258">
        <v>77</v>
      </c>
      <c r="B83" s="259" t="s">
        <v>294</v>
      </c>
      <c r="C83" s="260">
        <v>1643</v>
      </c>
      <c r="D83" s="261">
        <v>330</v>
      </c>
      <c r="E83" s="260">
        <v>1769</v>
      </c>
      <c r="F83" s="261">
        <v>337</v>
      </c>
      <c r="G83" s="260">
        <v>1908</v>
      </c>
      <c r="H83" s="261">
        <v>344</v>
      </c>
      <c r="I83" s="260">
        <v>2030</v>
      </c>
      <c r="J83" s="261">
        <v>350</v>
      </c>
      <c r="K83" s="260">
        <v>492</v>
      </c>
      <c r="L83" s="262">
        <v>26</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v>18105</v>
      </c>
      <c r="J84" s="261">
        <v>5258</v>
      </c>
      <c r="K84" s="260">
        <v>1307</v>
      </c>
      <c r="L84" s="262">
        <v>317</v>
      </c>
      <c r="M84" s="177"/>
      <c r="N84" s="178"/>
      <c r="R84" s="179"/>
    </row>
    <row r="85" spans="1:18" ht="13.9" customHeight="1" x14ac:dyDescent="0.2">
      <c r="A85" s="258">
        <v>79</v>
      </c>
      <c r="B85" s="259" t="s">
        <v>296</v>
      </c>
      <c r="C85" s="260">
        <v>6185</v>
      </c>
      <c r="D85" s="261">
        <v>764</v>
      </c>
      <c r="E85" s="260">
        <v>6293</v>
      </c>
      <c r="F85" s="261">
        <v>775</v>
      </c>
      <c r="G85" s="260">
        <v>6401</v>
      </c>
      <c r="H85" s="261">
        <v>788</v>
      </c>
      <c r="I85" s="260">
        <v>6524</v>
      </c>
      <c r="J85" s="261">
        <v>802</v>
      </c>
      <c r="K85" s="260">
        <v>456</v>
      </c>
      <c r="L85" s="262">
        <v>48</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v>385249</v>
      </c>
      <c r="J86" s="261">
        <v>60156</v>
      </c>
      <c r="K86" s="260">
        <v>51260</v>
      </c>
      <c r="L86" s="262">
        <v>5290</v>
      </c>
      <c r="M86" s="177"/>
      <c r="N86" s="178"/>
    </row>
    <row r="87" spans="1:18" x14ac:dyDescent="0.2">
      <c r="A87" s="258">
        <v>81</v>
      </c>
      <c r="B87" s="259" t="s">
        <v>372</v>
      </c>
      <c r="C87" s="260">
        <v>19814</v>
      </c>
      <c r="D87" s="261">
        <v>1969</v>
      </c>
      <c r="E87" s="260">
        <v>21248</v>
      </c>
      <c r="F87" s="261">
        <v>2070</v>
      </c>
      <c r="G87" s="260">
        <v>22708</v>
      </c>
      <c r="H87" s="261">
        <v>2191</v>
      </c>
      <c r="I87" s="260">
        <v>24220</v>
      </c>
      <c r="J87" s="261">
        <v>2299</v>
      </c>
      <c r="K87" s="260">
        <v>5872</v>
      </c>
      <c r="L87" s="262">
        <v>458</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v>17706</v>
      </c>
      <c r="J88" s="261">
        <v>5121</v>
      </c>
      <c r="K88" s="260">
        <v>3222</v>
      </c>
      <c r="L88" s="262">
        <v>965</v>
      </c>
      <c r="M88" s="177"/>
      <c r="N88" s="178"/>
    </row>
    <row r="89" spans="1:18" ht="13.9" customHeight="1" x14ac:dyDescent="0.2">
      <c r="A89" s="258">
        <v>83</v>
      </c>
      <c r="B89" s="259" t="s">
        <v>374</v>
      </c>
      <c r="C89" s="260">
        <v>13214</v>
      </c>
      <c r="D89" s="261">
        <v>1496</v>
      </c>
      <c r="E89" s="260">
        <v>14101</v>
      </c>
      <c r="F89" s="261">
        <v>1587</v>
      </c>
      <c r="G89" s="260">
        <v>14980</v>
      </c>
      <c r="H89" s="261">
        <v>1660</v>
      </c>
      <c r="I89" s="260">
        <v>15834</v>
      </c>
      <c r="J89" s="261">
        <v>1742</v>
      </c>
      <c r="K89" s="260">
        <v>3426</v>
      </c>
      <c r="L89" s="262">
        <v>333</v>
      </c>
      <c r="M89" s="177"/>
      <c r="N89" s="178"/>
      <c r="R89" s="179"/>
    </row>
    <row r="90" spans="1:18" ht="13.9" customHeight="1" x14ac:dyDescent="0.2">
      <c r="A90" s="258">
        <v>84</v>
      </c>
      <c r="B90" s="259" t="s">
        <v>375</v>
      </c>
      <c r="C90" s="260">
        <v>4542</v>
      </c>
      <c r="D90" s="261">
        <v>847</v>
      </c>
      <c r="E90" s="260">
        <v>4770</v>
      </c>
      <c r="F90" s="261">
        <v>890</v>
      </c>
      <c r="G90" s="260">
        <v>5010</v>
      </c>
      <c r="H90" s="261">
        <v>925</v>
      </c>
      <c r="I90" s="260">
        <v>5211</v>
      </c>
      <c r="J90" s="261">
        <v>958</v>
      </c>
      <c r="K90" s="260">
        <v>877</v>
      </c>
      <c r="L90" s="262">
        <v>142</v>
      </c>
      <c r="M90" s="177"/>
      <c r="N90" s="178"/>
    </row>
    <row r="91" spans="1:18" ht="13.9" customHeight="1" x14ac:dyDescent="0.2">
      <c r="A91" s="258">
        <v>85</v>
      </c>
      <c r="B91" s="259" t="s">
        <v>376</v>
      </c>
      <c r="C91" s="260">
        <v>99840</v>
      </c>
      <c r="D91" s="261">
        <v>3407</v>
      </c>
      <c r="E91" s="260">
        <v>107093</v>
      </c>
      <c r="F91" s="261">
        <v>3578</v>
      </c>
      <c r="G91" s="260">
        <v>114625</v>
      </c>
      <c r="H91" s="261">
        <v>3786</v>
      </c>
      <c r="I91" s="260">
        <v>121404</v>
      </c>
      <c r="J91" s="261">
        <v>3950</v>
      </c>
      <c r="K91" s="260">
        <v>29741</v>
      </c>
      <c r="L91" s="262">
        <v>754</v>
      </c>
      <c r="M91" s="177"/>
      <c r="N91" s="178"/>
    </row>
    <row r="92" spans="1:18" ht="13.9" customHeight="1" x14ac:dyDescent="0.2">
      <c r="A92" s="258">
        <v>86</v>
      </c>
      <c r="B92" s="259" t="s">
        <v>540</v>
      </c>
      <c r="C92" s="260">
        <v>2790</v>
      </c>
      <c r="D92" s="261">
        <v>34</v>
      </c>
      <c r="E92" s="260">
        <v>3380</v>
      </c>
      <c r="F92" s="261">
        <v>47</v>
      </c>
      <c r="G92" s="260">
        <v>3958</v>
      </c>
      <c r="H92" s="261">
        <v>59</v>
      </c>
      <c r="I92" s="260">
        <v>4585</v>
      </c>
      <c r="J92" s="261">
        <v>73</v>
      </c>
      <c r="K92" s="260">
        <v>2567</v>
      </c>
      <c r="L92" s="262">
        <v>47</v>
      </c>
      <c r="M92" s="177"/>
      <c r="N92" s="178"/>
    </row>
    <row r="93" spans="1:18" ht="13.9" customHeight="1" x14ac:dyDescent="0.2">
      <c r="A93" s="258">
        <v>87</v>
      </c>
      <c r="B93" s="259" t="s">
        <v>469</v>
      </c>
      <c r="C93" s="260">
        <v>361</v>
      </c>
      <c r="D93" s="261">
        <v>104</v>
      </c>
      <c r="E93" s="260">
        <v>391</v>
      </c>
      <c r="F93" s="261">
        <v>111</v>
      </c>
      <c r="G93" s="260">
        <v>406</v>
      </c>
      <c r="H93" s="261">
        <v>118</v>
      </c>
      <c r="I93" s="260">
        <v>415</v>
      </c>
      <c r="J93" s="261">
        <v>124</v>
      </c>
      <c r="K93" s="260">
        <v>137</v>
      </c>
      <c r="L93" s="262">
        <v>28</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v>53391448</v>
      </c>
      <c r="J95" s="266">
        <v>2896263</v>
      </c>
      <c r="K95" s="266">
        <v>3604636</v>
      </c>
      <c r="L95" s="266">
        <v>150956</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45" priority="18" operator="greaterThan">
      <formula>0.2</formula>
    </cfRule>
  </conditionalFormatting>
  <conditionalFormatting sqref="M7:M105 N7:N95">
    <cfRule type="cellIs" dxfId="4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'C:\Users\ymendez\OneDrive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'C:\Users\ymendez\OneDrive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'C:\Users\ymendez\OneDrive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'C:\Users\ymendez\OneDrive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'C:\Users\ymendez\OneDrive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'C:\Users\ymendez\OneDrive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'C:\Users\ymendez\OneDrive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3968-7487-4EE7-A97B-80F8C22EF04C}">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6" t="s">
        <v>406</v>
      </c>
      <c r="B2" s="456"/>
      <c r="C2" s="456"/>
      <c r="D2" s="456"/>
      <c r="E2" s="456"/>
      <c r="F2" s="456"/>
      <c r="G2" s="456"/>
      <c r="H2" s="456"/>
      <c r="I2" s="456"/>
      <c r="J2" s="456"/>
      <c r="K2" s="456"/>
      <c r="L2" s="456"/>
      <c r="M2" s="282"/>
    </row>
    <row r="3" spans="1:18" ht="15" x14ac:dyDescent="0.2">
      <c r="A3" s="406"/>
      <c r="B3" s="406"/>
      <c r="C3" s="406"/>
      <c r="D3" s="406"/>
      <c r="E3" s="406"/>
      <c r="F3" s="406"/>
      <c r="G3" s="406"/>
      <c r="H3" s="406"/>
      <c r="I3" s="407"/>
      <c r="J3" s="407"/>
      <c r="K3" s="407"/>
      <c r="L3" s="407"/>
      <c r="M3" s="282"/>
    </row>
    <row r="4" spans="1:18" ht="35.25" customHeight="1" x14ac:dyDescent="0.2">
      <c r="A4" s="432" t="s">
        <v>233</v>
      </c>
      <c r="B4" s="440" t="s">
        <v>0</v>
      </c>
      <c r="C4" s="443" t="s">
        <v>553</v>
      </c>
      <c r="D4" s="443"/>
      <c r="E4" s="443" t="s">
        <v>554</v>
      </c>
      <c r="F4" s="443"/>
      <c r="G4" s="443" t="s">
        <v>555</v>
      </c>
      <c r="H4" s="443"/>
      <c r="I4" s="443" t="s">
        <v>556</v>
      </c>
      <c r="J4" s="443"/>
      <c r="K4" s="438" t="s">
        <v>565</v>
      </c>
      <c r="L4" s="439"/>
      <c r="M4" s="175"/>
    </row>
    <row r="5" spans="1:18" ht="15" customHeight="1" x14ac:dyDescent="0.2">
      <c r="A5" s="433"/>
      <c r="B5" s="441"/>
      <c r="C5" s="405" t="s">
        <v>54</v>
      </c>
      <c r="D5" s="255" t="s">
        <v>55</v>
      </c>
      <c r="E5" s="405" t="s">
        <v>54</v>
      </c>
      <c r="F5" s="255" t="s">
        <v>55</v>
      </c>
      <c r="G5" s="405" t="s">
        <v>54</v>
      </c>
      <c r="H5" s="255" t="s">
        <v>55</v>
      </c>
      <c r="I5" s="405" t="s">
        <v>54</v>
      </c>
      <c r="J5" s="255" t="s">
        <v>55</v>
      </c>
      <c r="K5" s="444" t="s">
        <v>54</v>
      </c>
      <c r="L5" s="446" t="s">
        <v>55</v>
      </c>
      <c r="M5" s="175"/>
      <c r="Q5" s="176"/>
    </row>
    <row r="6" spans="1:18" ht="15" customHeight="1" x14ac:dyDescent="0.2">
      <c r="A6" s="434"/>
      <c r="B6" s="442"/>
      <c r="C6" s="256">
        <v>45747</v>
      </c>
      <c r="D6" s="257">
        <v>45747</v>
      </c>
      <c r="E6" s="256">
        <v>45838</v>
      </c>
      <c r="F6" s="257">
        <v>45838</v>
      </c>
      <c r="G6" s="256">
        <v>45930</v>
      </c>
      <c r="H6" s="257">
        <v>45930</v>
      </c>
      <c r="I6" s="256">
        <v>46022</v>
      </c>
      <c r="J6" s="257">
        <v>46022</v>
      </c>
      <c r="K6" s="445"/>
      <c r="L6" s="447"/>
      <c r="M6" s="175"/>
    </row>
    <row r="7" spans="1:18" ht="15" customHeight="1" x14ac:dyDescent="0.2">
      <c r="A7" s="258">
        <v>1</v>
      </c>
      <c r="B7" s="259" t="s">
        <v>1</v>
      </c>
      <c r="C7" s="260">
        <v>90929</v>
      </c>
      <c r="D7" s="261">
        <v>6991</v>
      </c>
      <c r="E7" s="260">
        <v>92920</v>
      </c>
      <c r="F7" s="261">
        <v>7270</v>
      </c>
      <c r="G7" s="260"/>
      <c r="H7" s="261"/>
      <c r="I7" s="260"/>
      <c r="J7" s="261"/>
      <c r="K7" s="260">
        <v>3707</v>
      </c>
      <c r="L7" s="261">
        <v>425</v>
      </c>
      <c r="M7" s="177"/>
      <c r="N7" s="342"/>
      <c r="O7" s="343"/>
      <c r="P7" s="211"/>
    </row>
    <row r="8" spans="1:18" ht="15" customHeight="1" x14ac:dyDescent="0.2">
      <c r="A8" s="258">
        <v>2</v>
      </c>
      <c r="B8" s="259" t="s">
        <v>2</v>
      </c>
      <c r="C8" s="260">
        <v>118009</v>
      </c>
      <c r="D8" s="261">
        <v>6628</v>
      </c>
      <c r="E8" s="260">
        <v>119208</v>
      </c>
      <c r="F8" s="261">
        <v>6784</v>
      </c>
      <c r="G8" s="260"/>
      <c r="H8" s="261"/>
      <c r="I8" s="260"/>
      <c r="J8" s="261"/>
      <c r="K8" s="260">
        <v>2242</v>
      </c>
      <c r="L8" s="261">
        <v>228</v>
      </c>
      <c r="M8" s="177"/>
      <c r="N8" s="178"/>
      <c r="O8" s="211"/>
      <c r="P8" s="211"/>
    </row>
    <row r="9" spans="1:18" ht="13.9" customHeight="1" x14ac:dyDescent="0.2">
      <c r="A9" s="258">
        <v>3</v>
      </c>
      <c r="B9" s="259" t="s">
        <v>3</v>
      </c>
      <c r="C9" s="260">
        <v>9384184</v>
      </c>
      <c r="D9" s="261">
        <v>34215</v>
      </c>
      <c r="E9" s="260">
        <v>9653018</v>
      </c>
      <c r="F9" s="261">
        <v>35785</v>
      </c>
      <c r="G9" s="260"/>
      <c r="H9" s="261"/>
      <c r="I9" s="260"/>
      <c r="J9" s="261"/>
      <c r="K9" s="260">
        <v>474347</v>
      </c>
      <c r="L9" s="261">
        <v>2531</v>
      </c>
      <c r="M9" s="177"/>
      <c r="N9" s="178"/>
      <c r="O9" s="211"/>
      <c r="P9" s="211"/>
    </row>
    <row r="10" spans="1:18" ht="13.9" customHeight="1" x14ac:dyDescent="0.2">
      <c r="A10" s="258">
        <v>4</v>
      </c>
      <c r="B10" s="259" t="s">
        <v>4</v>
      </c>
      <c r="C10" s="260">
        <v>368651</v>
      </c>
      <c r="D10" s="261">
        <v>27040</v>
      </c>
      <c r="E10" s="260">
        <v>376612</v>
      </c>
      <c r="F10" s="261">
        <v>28985</v>
      </c>
      <c r="G10" s="260"/>
      <c r="H10" s="261"/>
      <c r="I10" s="260"/>
      <c r="J10" s="261"/>
      <c r="K10" s="260">
        <v>16059</v>
      </c>
      <c r="L10" s="261">
        <v>2811</v>
      </c>
      <c r="M10" s="177"/>
      <c r="N10" s="178"/>
      <c r="R10" s="179"/>
    </row>
    <row r="11" spans="1:18" ht="13.9" customHeight="1" x14ac:dyDescent="0.2">
      <c r="A11" s="258">
        <v>5</v>
      </c>
      <c r="B11" s="259" t="s">
        <v>5</v>
      </c>
      <c r="C11" s="260">
        <v>1682567</v>
      </c>
      <c r="D11" s="261">
        <v>24145</v>
      </c>
      <c r="E11" s="260">
        <v>1712058</v>
      </c>
      <c r="F11" s="261">
        <v>25370</v>
      </c>
      <c r="G11" s="260"/>
      <c r="H11" s="261"/>
      <c r="I11" s="260"/>
      <c r="J11" s="261"/>
      <c r="K11" s="260">
        <v>52788</v>
      </c>
      <c r="L11" s="261">
        <v>1649</v>
      </c>
      <c r="M11" s="177"/>
      <c r="N11" s="178"/>
      <c r="R11" s="179"/>
    </row>
    <row r="12" spans="1:18" ht="13.9" customHeight="1" x14ac:dyDescent="0.2">
      <c r="A12" s="258">
        <v>6</v>
      </c>
      <c r="B12" s="259" t="s">
        <v>6</v>
      </c>
      <c r="C12" s="260">
        <v>23173</v>
      </c>
      <c r="D12" s="261">
        <v>10749</v>
      </c>
      <c r="E12" s="260">
        <v>23686</v>
      </c>
      <c r="F12" s="261">
        <v>10995</v>
      </c>
      <c r="G12" s="260"/>
      <c r="H12" s="261"/>
      <c r="I12" s="260"/>
      <c r="J12" s="261"/>
      <c r="K12" s="260">
        <v>949</v>
      </c>
      <c r="L12" s="261">
        <v>351</v>
      </c>
      <c r="M12" s="177"/>
      <c r="N12" s="178"/>
      <c r="R12" s="179"/>
    </row>
    <row r="13" spans="1:18" ht="13.9" customHeight="1" x14ac:dyDescent="0.2">
      <c r="A13" s="258">
        <v>7</v>
      </c>
      <c r="B13" s="259" t="s">
        <v>7</v>
      </c>
      <c r="C13" s="260">
        <v>2417444</v>
      </c>
      <c r="D13" s="261">
        <v>185915</v>
      </c>
      <c r="E13" s="260">
        <v>2469785</v>
      </c>
      <c r="F13" s="261">
        <v>192009</v>
      </c>
      <c r="G13" s="260"/>
      <c r="H13" s="261"/>
      <c r="I13" s="260"/>
      <c r="J13" s="261"/>
      <c r="K13" s="260">
        <v>97972</v>
      </c>
      <c r="L13" s="261">
        <v>8022</v>
      </c>
      <c r="M13" s="177"/>
      <c r="N13" s="178"/>
      <c r="R13" s="179"/>
    </row>
    <row r="14" spans="1:18" ht="13.9" customHeight="1" x14ac:dyDescent="0.2">
      <c r="A14" s="258">
        <v>8</v>
      </c>
      <c r="B14" s="259" t="s">
        <v>8</v>
      </c>
      <c r="C14" s="260">
        <v>275514</v>
      </c>
      <c r="D14" s="261">
        <v>55684</v>
      </c>
      <c r="E14" s="260">
        <v>282136</v>
      </c>
      <c r="F14" s="261">
        <v>57852</v>
      </c>
      <c r="G14" s="260"/>
      <c r="H14" s="261"/>
      <c r="I14" s="260"/>
      <c r="J14" s="261"/>
      <c r="K14" s="260">
        <v>12557</v>
      </c>
      <c r="L14" s="261">
        <v>3096</v>
      </c>
      <c r="M14" s="177"/>
      <c r="N14" s="178"/>
      <c r="R14" s="179"/>
    </row>
    <row r="15" spans="1:18" ht="13.9" customHeight="1" x14ac:dyDescent="0.2">
      <c r="A15" s="258">
        <v>9</v>
      </c>
      <c r="B15" s="259" t="s">
        <v>9</v>
      </c>
      <c r="C15" s="260">
        <v>15848</v>
      </c>
      <c r="D15" s="261">
        <v>618</v>
      </c>
      <c r="E15" s="260">
        <v>16092</v>
      </c>
      <c r="F15" s="261">
        <v>625</v>
      </c>
      <c r="G15" s="260"/>
      <c r="H15" s="261"/>
      <c r="I15" s="260"/>
      <c r="J15" s="261"/>
      <c r="K15" s="260">
        <v>463</v>
      </c>
      <c r="L15" s="261">
        <v>13</v>
      </c>
      <c r="M15" s="177"/>
      <c r="N15" s="178"/>
      <c r="R15" s="179"/>
    </row>
    <row r="16" spans="1:18" ht="13.9" customHeight="1" x14ac:dyDescent="0.2">
      <c r="A16" s="258">
        <v>10</v>
      </c>
      <c r="B16" s="259" t="s">
        <v>10</v>
      </c>
      <c r="C16" s="260">
        <v>13930</v>
      </c>
      <c r="D16" s="261">
        <v>2760</v>
      </c>
      <c r="E16" s="260">
        <v>14169</v>
      </c>
      <c r="F16" s="261">
        <v>2797</v>
      </c>
      <c r="G16" s="260"/>
      <c r="H16" s="261"/>
      <c r="I16" s="260"/>
      <c r="J16" s="261"/>
      <c r="K16" s="260">
        <v>446</v>
      </c>
      <c r="L16" s="261">
        <v>70</v>
      </c>
      <c r="M16" s="177"/>
      <c r="N16" s="178"/>
      <c r="R16" s="179"/>
    </row>
    <row r="17" spans="1:18" ht="13.9" customHeight="1" x14ac:dyDescent="0.2">
      <c r="A17" s="258">
        <v>11</v>
      </c>
      <c r="B17" s="259" t="s">
        <v>11</v>
      </c>
      <c r="C17" s="260">
        <v>1195291</v>
      </c>
      <c r="D17" s="261">
        <v>40025</v>
      </c>
      <c r="E17" s="260">
        <v>1218740</v>
      </c>
      <c r="F17" s="261">
        <v>41499</v>
      </c>
      <c r="G17" s="260"/>
      <c r="H17" s="261"/>
      <c r="I17" s="260"/>
      <c r="J17" s="261"/>
      <c r="K17" s="260">
        <v>44589</v>
      </c>
      <c r="L17" s="261">
        <v>2107</v>
      </c>
      <c r="M17" s="177"/>
      <c r="N17" s="178"/>
      <c r="R17" s="179"/>
    </row>
    <row r="18" spans="1:18" ht="13.9" customHeight="1" x14ac:dyDescent="0.2">
      <c r="A18" s="258">
        <v>12</v>
      </c>
      <c r="B18" s="259" t="s">
        <v>12</v>
      </c>
      <c r="C18" s="260">
        <v>58930</v>
      </c>
      <c r="D18" s="261">
        <v>4905</v>
      </c>
      <c r="E18" s="260">
        <v>60557</v>
      </c>
      <c r="F18" s="261">
        <v>5200</v>
      </c>
      <c r="G18" s="260"/>
      <c r="H18" s="261"/>
      <c r="I18" s="260"/>
      <c r="J18" s="261"/>
      <c r="K18" s="260">
        <v>2910</v>
      </c>
      <c r="L18" s="261">
        <v>421</v>
      </c>
      <c r="M18" s="177"/>
      <c r="N18" s="178"/>
      <c r="O18" s="193"/>
    </row>
    <row r="19" spans="1:18" ht="13.9" customHeight="1" x14ac:dyDescent="0.2">
      <c r="A19" s="258">
        <v>13</v>
      </c>
      <c r="B19" s="259" t="s">
        <v>13</v>
      </c>
      <c r="C19" s="260">
        <v>7231</v>
      </c>
      <c r="D19" s="261">
        <v>1174</v>
      </c>
      <c r="E19" s="260">
        <v>7292</v>
      </c>
      <c r="F19" s="261">
        <v>1219</v>
      </c>
      <c r="G19" s="260"/>
      <c r="H19" s="261"/>
      <c r="I19" s="260"/>
      <c r="J19" s="261"/>
      <c r="K19" s="260">
        <v>138</v>
      </c>
      <c r="L19" s="261">
        <v>64</v>
      </c>
      <c r="M19" s="177"/>
      <c r="N19" s="178"/>
    </row>
    <row r="20" spans="1:18" ht="13.9" customHeight="1" x14ac:dyDescent="0.2">
      <c r="A20" s="258">
        <v>14</v>
      </c>
      <c r="B20" s="259" t="s">
        <v>14</v>
      </c>
      <c r="C20" s="260">
        <v>20805</v>
      </c>
      <c r="D20" s="261">
        <v>2486</v>
      </c>
      <c r="E20" s="260">
        <v>21125</v>
      </c>
      <c r="F20" s="261">
        <v>2543</v>
      </c>
      <c r="G20" s="260"/>
      <c r="H20" s="261"/>
      <c r="I20" s="260"/>
      <c r="J20" s="261"/>
      <c r="K20" s="260">
        <v>624</v>
      </c>
      <c r="L20" s="261">
        <v>83</v>
      </c>
      <c r="M20" s="177"/>
      <c r="N20" s="178"/>
      <c r="R20" s="179"/>
    </row>
    <row r="21" spans="1:18" ht="13.9" customHeight="1" x14ac:dyDescent="0.2">
      <c r="A21" s="258">
        <v>15</v>
      </c>
      <c r="B21" s="259" t="s">
        <v>15</v>
      </c>
      <c r="C21" s="260">
        <v>54415</v>
      </c>
      <c r="D21" s="261">
        <v>5402</v>
      </c>
      <c r="E21" s="260">
        <v>55295</v>
      </c>
      <c r="F21" s="261">
        <v>5566</v>
      </c>
      <c r="G21" s="260"/>
      <c r="H21" s="261"/>
      <c r="I21" s="260"/>
      <c r="J21" s="261"/>
      <c r="K21" s="260">
        <v>1665</v>
      </c>
      <c r="L21" s="261">
        <v>263</v>
      </c>
      <c r="M21" s="177"/>
      <c r="N21" s="178"/>
      <c r="R21" s="179"/>
    </row>
    <row r="22" spans="1:18" ht="13.9" customHeight="1" x14ac:dyDescent="0.2">
      <c r="A22" s="258">
        <v>16</v>
      </c>
      <c r="B22" s="259" t="s">
        <v>16</v>
      </c>
      <c r="C22" s="260">
        <v>28755</v>
      </c>
      <c r="D22" s="261">
        <v>5205</v>
      </c>
      <c r="E22" s="260">
        <v>29145</v>
      </c>
      <c r="F22" s="261">
        <v>5360</v>
      </c>
      <c r="G22" s="260"/>
      <c r="H22" s="261"/>
      <c r="I22" s="260"/>
      <c r="J22" s="261"/>
      <c r="K22" s="260">
        <v>847</v>
      </c>
      <c r="L22" s="261">
        <v>241</v>
      </c>
      <c r="M22" s="177"/>
      <c r="N22" s="178"/>
    </row>
    <row r="23" spans="1:18" ht="13.9" customHeight="1" x14ac:dyDescent="0.2">
      <c r="A23" s="258">
        <v>17</v>
      </c>
      <c r="B23" s="259" t="s">
        <v>17</v>
      </c>
      <c r="C23" s="260">
        <v>43321</v>
      </c>
      <c r="D23" s="261">
        <v>7106</v>
      </c>
      <c r="E23" s="260">
        <v>44336</v>
      </c>
      <c r="F23" s="261">
        <v>7395</v>
      </c>
      <c r="G23" s="260"/>
      <c r="H23" s="261"/>
      <c r="I23" s="260"/>
      <c r="J23" s="261"/>
      <c r="K23" s="260">
        <v>2000</v>
      </c>
      <c r="L23" s="261">
        <v>432</v>
      </c>
      <c r="M23" s="177"/>
      <c r="N23" s="178"/>
      <c r="R23" s="179"/>
    </row>
    <row r="24" spans="1:18" ht="13.9" customHeight="1" x14ac:dyDescent="0.2">
      <c r="A24" s="258">
        <v>18</v>
      </c>
      <c r="B24" s="259" t="s">
        <v>409</v>
      </c>
      <c r="C24" s="260">
        <v>1561597</v>
      </c>
      <c r="D24" s="261">
        <v>16831</v>
      </c>
      <c r="E24" s="260">
        <v>1622397</v>
      </c>
      <c r="F24" s="261">
        <v>17157</v>
      </c>
      <c r="G24" s="260"/>
      <c r="H24" s="261"/>
      <c r="I24" s="260"/>
      <c r="J24" s="261"/>
      <c r="K24" s="260">
        <v>113178</v>
      </c>
      <c r="L24" s="261">
        <v>485</v>
      </c>
      <c r="M24" s="177"/>
      <c r="N24" s="178"/>
      <c r="R24" s="179"/>
    </row>
    <row r="25" spans="1:18" ht="13.9" customHeight="1" x14ac:dyDescent="0.2">
      <c r="A25" s="258">
        <v>19</v>
      </c>
      <c r="B25" s="259" t="s">
        <v>19</v>
      </c>
      <c r="C25" s="260">
        <v>4664225</v>
      </c>
      <c r="D25" s="261">
        <v>311602</v>
      </c>
      <c r="E25" s="260">
        <v>4701209</v>
      </c>
      <c r="F25" s="261">
        <v>328289</v>
      </c>
      <c r="G25" s="260"/>
      <c r="H25" s="261"/>
      <c r="I25" s="260"/>
      <c r="J25" s="261"/>
      <c r="K25" s="260">
        <v>48302</v>
      </c>
      <c r="L25" s="261">
        <v>20223</v>
      </c>
      <c r="M25" s="177"/>
      <c r="N25" s="178"/>
      <c r="R25" s="179"/>
    </row>
    <row r="26" spans="1:18" ht="13.9" customHeight="1" x14ac:dyDescent="0.2">
      <c r="A26" s="258">
        <v>20</v>
      </c>
      <c r="B26" s="259" t="s">
        <v>20</v>
      </c>
      <c r="C26" s="260">
        <v>547753</v>
      </c>
      <c r="D26" s="261">
        <v>2480</v>
      </c>
      <c r="E26" s="260">
        <v>566524</v>
      </c>
      <c r="F26" s="261">
        <v>2572</v>
      </c>
      <c r="G26" s="260"/>
      <c r="H26" s="261"/>
      <c r="I26" s="260"/>
      <c r="J26" s="261"/>
      <c r="K26" s="260">
        <v>27039</v>
      </c>
      <c r="L26" s="261">
        <v>128</v>
      </c>
      <c r="M26" s="177"/>
      <c r="N26" s="178"/>
      <c r="R26" s="179"/>
    </row>
    <row r="27" spans="1:18" ht="13.9" customHeight="1" x14ac:dyDescent="0.2">
      <c r="A27" s="258">
        <v>21</v>
      </c>
      <c r="B27" s="259" t="s">
        <v>21</v>
      </c>
      <c r="C27" s="260">
        <v>4380628</v>
      </c>
      <c r="D27" s="261">
        <v>379690</v>
      </c>
      <c r="E27" s="260">
        <v>4460419</v>
      </c>
      <c r="F27" s="261">
        <v>391553</v>
      </c>
      <c r="G27" s="260"/>
      <c r="H27" s="261"/>
      <c r="I27" s="260"/>
      <c r="J27" s="261"/>
      <c r="K27" s="260">
        <v>132612</v>
      </c>
      <c r="L27" s="261">
        <v>16269</v>
      </c>
      <c r="M27" s="177"/>
      <c r="N27" s="178"/>
      <c r="R27" s="179"/>
    </row>
    <row r="28" spans="1:18" ht="13.9" customHeight="1" x14ac:dyDescent="0.2">
      <c r="A28" s="258">
        <v>22</v>
      </c>
      <c r="B28" s="259" t="s">
        <v>22</v>
      </c>
      <c r="C28" s="260">
        <v>37230</v>
      </c>
      <c r="D28" s="261">
        <v>5334</v>
      </c>
      <c r="E28" s="260">
        <v>38008</v>
      </c>
      <c r="F28" s="261">
        <v>5537</v>
      </c>
      <c r="G28" s="260"/>
      <c r="H28" s="261"/>
      <c r="I28" s="260"/>
      <c r="J28" s="261"/>
      <c r="K28" s="260">
        <v>1480</v>
      </c>
      <c r="L28" s="261">
        <v>288</v>
      </c>
      <c r="M28" s="177"/>
      <c r="N28" s="178"/>
      <c r="R28" s="179"/>
    </row>
    <row r="29" spans="1:18" ht="13.9" customHeight="1" x14ac:dyDescent="0.2">
      <c r="A29" s="258">
        <v>23</v>
      </c>
      <c r="B29" s="259" t="s">
        <v>23</v>
      </c>
      <c r="C29" s="260">
        <v>1815679</v>
      </c>
      <c r="D29" s="261">
        <v>246231</v>
      </c>
      <c r="E29" s="260">
        <v>1842296</v>
      </c>
      <c r="F29" s="261">
        <v>250380</v>
      </c>
      <c r="G29" s="260"/>
      <c r="H29" s="261"/>
      <c r="I29" s="260"/>
      <c r="J29" s="261"/>
      <c r="K29" s="260">
        <v>47224</v>
      </c>
      <c r="L29" s="261">
        <v>6396</v>
      </c>
      <c r="M29" s="177"/>
      <c r="N29" s="178"/>
      <c r="R29" s="179"/>
    </row>
    <row r="30" spans="1:18" ht="13.9" customHeight="1" x14ac:dyDescent="0.2">
      <c r="A30" s="258">
        <v>24</v>
      </c>
      <c r="B30" s="259" t="s">
        <v>447</v>
      </c>
      <c r="C30" s="260">
        <v>310318</v>
      </c>
      <c r="D30" s="261">
        <v>11427</v>
      </c>
      <c r="E30" s="260">
        <v>312836</v>
      </c>
      <c r="F30" s="261">
        <v>11754</v>
      </c>
      <c r="G30" s="260"/>
      <c r="H30" s="261"/>
      <c r="I30" s="260"/>
      <c r="J30" s="261"/>
      <c r="K30" s="260">
        <v>5016</v>
      </c>
      <c r="L30" s="261">
        <v>440</v>
      </c>
      <c r="M30" s="177"/>
      <c r="N30" s="178"/>
      <c r="R30" s="179"/>
    </row>
    <row r="31" spans="1:18" ht="13.9" customHeight="1" x14ac:dyDescent="0.2">
      <c r="A31" s="258">
        <v>25</v>
      </c>
      <c r="B31" s="259" t="s">
        <v>25</v>
      </c>
      <c r="C31" s="260">
        <v>113572</v>
      </c>
      <c r="D31" s="261">
        <v>12058</v>
      </c>
      <c r="E31" s="260">
        <v>115779</v>
      </c>
      <c r="F31" s="261">
        <v>12575</v>
      </c>
      <c r="G31" s="260"/>
      <c r="H31" s="261"/>
      <c r="I31" s="260"/>
      <c r="J31" s="261"/>
      <c r="K31" s="260">
        <v>4447</v>
      </c>
      <c r="L31" s="261">
        <v>765</v>
      </c>
      <c r="M31" s="177"/>
      <c r="N31" s="178"/>
      <c r="R31" s="179"/>
    </row>
    <row r="32" spans="1:18" ht="13.9" customHeight="1" x14ac:dyDescent="0.2">
      <c r="A32" s="258">
        <v>26</v>
      </c>
      <c r="B32" s="259" t="s">
        <v>150</v>
      </c>
      <c r="C32" s="260">
        <v>409237</v>
      </c>
      <c r="D32" s="261">
        <v>38504</v>
      </c>
      <c r="E32" s="260">
        <v>416950</v>
      </c>
      <c r="F32" s="261">
        <v>39911</v>
      </c>
      <c r="G32" s="260"/>
      <c r="H32" s="261"/>
      <c r="I32" s="260"/>
      <c r="J32" s="261"/>
      <c r="K32" s="260">
        <v>14521</v>
      </c>
      <c r="L32" s="261">
        <v>2100</v>
      </c>
      <c r="M32" s="177"/>
      <c r="N32" s="178"/>
      <c r="R32" s="179"/>
    </row>
    <row r="33" spans="1:18" ht="13.9" customHeight="1" x14ac:dyDescent="0.2">
      <c r="A33" s="258">
        <v>27</v>
      </c>
      <c r="B33" s="259" t="s">
        <v>27</v>
      </c>
      <c r="C33" s="260">
        <v>276709</v>
      </c>
      <c r="D33" s="261">
        <v>3150</v>
      </c>
      <c r="E33" s="260">
        <v>282142</v>
      </c>
      <c r="F33" s="261">
        <v>3282</v>
      </c>
      <c r="G33" s="260"/>
      <c r="H33" s="261"/>
      <c r="I33" s="260"/>
      <c r="J33" s="261"/>
      <c r="K33" s="260">
        <v>10710</v>
      </c>
      <c r="L33" s="261">
        <v>205</v>
      </c>
      <c r="M33" s="177"/>
      <c r="N33" s="178"/>
      <c r="R33" s="179"/>
    </row>
    <row r="34" spans="1:18" x14ac:dyDescent="0.2">
      <c r="A34" s="258">
        <v>28</v>
      </c>
      <c r="B34" s="259" t="s">
        <v>28</v>
      </c>
      <c r="C34" s="260">
        <v>84378</v>
      </c>
      <c r="D34" s="261">
        <v>12154</v>
      </c>
      <c r="E34" s="260">
        <v>86270</v>
      </c>
      <c r="F34" s="261">
        <v>12735</v>
      </c>
      <c r="G34" s="260"/>
      <c r="H34" s="261"/>
      <c r="I34" s="260"/>
      <c r="J34" s="261"/>
      <c r="K34" s="260">
        <v>3559</v>
      </c>
      <c r="L34" s="261">
        <v>795</v>
      </c>
      <c r="M34" s="177"/>
      <c r="N34" s="178"/>
      <c r="R34" s="179"/>
    </row>
    <row r="35" spans="1:18" ht="13.9" customHeight="1" x14ac:dyDescent="0.2">
      <c r="A35" s="258">
        <v>29</v>
      </c>
      <c r="B35" s="259" t="s">
        <v>29</v>
      </c>
      <c r="C35" s="260">
        <v>3267378</v>
      </c>
      <c r="D35" s="261">
        <v>62632</v>
      </c>
      <c r="E35" s="260">
        <v>3351987</v>
      </c>
      <c r="F35" s="261">
        <v>70213</v>
      </c>
      <c r="G35" s="260"/>
      <c r="H35" s="261"/>
      <c r="I35" s="260"/>
      <c r="J35" s="261"/>
      <c r="K35" s="260">
        <v>163611</v>
      </c>
      <c r="L35" s="261">
        <v>9117</v>
      </c>
      <c r="M35" s="177"/>
      <c r="N35" s="178"/>
      <c r="R35" s="179"/>
    </row>
    <row r="36" spans="1:18" ht="13.9" customHeight="1" x14ac:dyDescent="0.2">
      <c r="A36" s="258">
        <v>30</v>
      </c>
      <c r="B36" s="259" t="s">
        <v>30</v>
      </c>
      <c r="C36" s="260">
        <v>158480</v>
      </c>
      <c r="D36" s="261">
        <v>9600</v>
      </c>
      <c r="E36" s="260">
        <v>160771</v>
      </c>
      <c r="F36" s="261">
        <v>9810</v>
      </c>
      <c r="G36" s="260"/>
      <c r="H36" s="261"/>
      <c r="I36" s="260"/>
      <c r="J36" s="261"/>
      <c r="K36" s="260">
        <v>4427</v>
      </c>
      <c r="L36" s="261">
        <v>319</v>
      </c>
      <c r="M36" s="177"/>
      <c r="N36" s="178"/>
      <c r="R36" s="179"/>
    </row>
    <row r="37" spans="1:18" ht="13.9" customHeight="1" x14ac:dyDescent="0.2">
      <c r="A37" s="258">
        <v>31</v>
      </c>
      <c r="B37" s="259" t="s">
        <v>31</v>
      </c>
      <c r="C37" s="260">
        <v>488558</v>
      </c>
      <c r="D37" s="261">
        <v>10385</v>
      </c>
      <c r="E37" s="260">
        <v>496728</v>
      </c>
      <c r="F37" s="261">
        <v>10983</v>
      </c>
      <c r="G37" s="260"/>
      <c r="H37" s="261"/>
      <c r="I37" s="260"/>
      <c r="J37" s="261"/>
      <c r="K37" s="260">
        <v>15455</v>
      </c>
      <c r="L37" s="261">
        <v>749</v>
      </c>
      <c r="M37" s="177"/>
      <c r="N37" s="178"/>
      <c r="R37" s="179"/>
    </row>
    <row r="38" spans="1:18" ht="13.9" customHeight="1" x14ac:dyDescent="0.2">
      <c r="A38" s="258">
        <v>32</v>
      </c>
      <c r="B38" s="259" t="s">
        <v>32</v>
      </c>
      <c r="C38" s="260">
        <v>44735</v>
      </c>
      <c r="D38" s="261">
        <v>3457</v>
      </c>
      <c r="E38" s="260">
        <v>45611</v>
      </c>
      <c r="F38" s="261">
        <v>3596</v>
      </c>
      <c r="G38" s="260"/>
      <c r="H38" s="261"/>
      <c r="I38" s="260"/>
      <c r="J38" s="261"/>
      <c r="K38" s="260">
        <v>1848</v>
      </c>
      <c r="L38" s="261">
        <v>187</v>
      </c>
      <c r="M38" s="177"/>
      <c r="N38" s="178"/>
      <c r="R38" s="179"/>
    </row>
    <row r="39" spans="1:18" ht="13.9" customHeight="1" x14ac:dyDescent="0.2">
      <c r="A39" s="258">
        <v>33</v>
      </c>
      <c r="B39" s="259" t="s">
        <v>33</v>
      </c>
      <c r="C39" s="260">
        <v>10917</v>
      </c>
      <c r="D39" s="261">
        <v>660</v>
      </c>
      <c r="E39" s="260">
        <v>11120</v>
      </c>
      <c r="F39" s="261">
        <v>683</v>
      </c>
      <c r="G39" s="260"/>
      <c r="H39" s="261"/>
      <c r="I39" s="260"/>
      <c r="J39" s="261"/>
      <c r="K39" s="260">
        <v>394</v>
      </c>
      <c r="L39" s="261">
        <v>31</v>
      </c>
      <c r="M39" s="177"/>
      <c r="N39" s="178"/>
      <c r="R39" s="179"/>
    </row>
    <row r="40" spans="1:18" ht="13.9" customHeight="1" x14ac:dyDescent="0.2">
      <c r="A40" s="258">
        <v>34</v>
      </c>
      <c r="B40" s="259" t="s">
        <v>34</v>
      </c>
      <c r="C40" s="260">
        <v>1492168</v>
      </c>
      <c r="D40" s="261">
        <v>385376</v>
      </c>
      <c r="E40" s="260">
        <v>1508663</v>
      </c>
      <c r="F40" s="261">
        <v>394428</v>
      </c>
      <c r="G40" s="260"/>
      <c r="H40" s="261"/>
      <c r="I40" s="260"/>
      <c r="J40" s="261"/>
      <c r="K40" s="260">
        <v>29356</v>
      </c>
      <c r="L40" s="261">
        <v>14538</v>
      </c>
      <c r="M40" s="177"/>
      <c r="N40" s="178"/>
      <c r="R40" s="179"/>
    </row>
    <row r="41" spans="1:18" ht="13.9" customHeight="1" x14ac:dyDescent="0.2">
      <c r="A41" s="258">
        <v>35</v>
      </c>
      <c r="B41" s="259" t="s">
        <v>35</v>
      </c>
      <c r="C41" s="260">
        <v>200901</v>
      </c>
      <c r="D41" s="261">
        <v>31731</v>
      </c>
      <c r="E41" s="260">
        <v>206576</v>
      </c>
      <c r="F41" s="261">
        <v>35082</v>
      </c>
      <c r="G41" s="260"/>
      <c r="H41" s="261"/>
      <c r="I41" s="260"/>
      <c r="J41" s="261"/>
      <c r="K41" s="260">
        <v>10783</v>
      </c>
      <c r="L41" s="261">
        <v>4115</v>
      </c>
      <c r="M41" s="177"/>
      <c r="N41" s="178"/>
      <c r="R41" s="179"/>
    </row>
    <row r="42" spans="1:18" ht="13.9" customHeight="1" x14ac:dyDescent="0.2">
      <c r="A42" s="258">
        <v>36</v>
      </c>
      <c r="B42" s="259" t="s">
        <v>36</v>
      </c>
      <c r="C42" s="260">
        <v>1038006</v>
      </c>
      <c r="D42" s="261">
        <v>6366</v>
      </c>
      <c r="E42" s="260">
        <v>1059057</v>
      </c>
      <c r="F42" s="261">
        <v>6833</v>
      </c>
      <c r="G42" s="260"/>
      <c r="H42" s="261"/>
      <c r="I42" s="260"/>
      <c r="J42" s="261"/>
      <c r="K42" s="260">
        <v>42660</v>
      </c>
      <c r="L42" s="261">
        <v>663</v>
      </c>
      <c r="M42" s="177"/>
      <c r="N42" s="178"/>
    </row>
    <row r="43" spans="1:18" x14ac:dyDescent="0.2">
      <c r="A43" s="258">
        <v>37</v>
      </c>
      <c r="B43" s="259" t="s">
        <v>37</v>
      </c>
      <c r="C43" s="260">
        <v>480224</v>
      </c>
      <c r="D43" s="261">
        <v>21224</v>
      </c>
      <c r="E43" s="260">
        <v>490508</v>
      </c>
      <c r="F43" s="261">
        <v>22295</v>
      </c>
      <c r="G43" s="260"/>
      <c r="H43" s="261"/>
      <c r="I43" s="260"/>
      <c r="J43" s="261"/>
      <c r="K43" s="260">
        <v>19446</v>
      </c>
      <c r="L43" s="261">
        <v>1576</v>
      </c>
      <c r="M43" s="177"/>
      <c r="N43" s="178"/>
      <c r="R43" s="179"/>
    </row>
    <row r="44" spans="1:18" ht="13.9" customHeight="1" x14ac:dyDescent="0.2">
      <c r="A44" s="258">
        <v>38</v>
      </c>
      <c r="B44" s="259" t="s">
        <v>38</v>
      </c>
      <c r="C44" s="260">
        <v>372991</v>
      </c>
      <c r="D44" s="261">
        <v>18497</v>
      </c>
      <c r="E44" s="260">
        <v>380768</v>
      </c>
      <c r="F44" s="261">
        <v>19458</v>
      </c>
      <c r="G44" s="260"/>
      <c r="H44" s="261"/>
      <c r="I44" s="260"/>
      <c r="J44" s="261"/>
      <c r="K44" s="260">
        <v>13289</v>
      </c>
      <c r="L44" s="261">
        <v>1323</v>
      </c>
      <c r="M44" s="177"/>
      <c r="N44" s="178"/>
      <c r="R44" s="179"/>
    </row>
    <row r="45" spans="1:18" x14ac:dyDescent="0.2">
      <c r="A45" s="258">
        <v>39</v>
      </c>
      <c r="B45" s="259" t="s">
        <v>39</v>
      </c>
      <c r="C45" s="260">
        <v>518335</v>
      </c>
      <c r="D45" s="261">
        <v>114727</v>
      </c>
      <c r="E45" s="260">
        <v>528646</v>
      </c>
      <c r="F45" s="261">
        <v>118628</v>
      </c>
      <c r="G45" s="260"/>
      <c r="H45" s="261"/>
      <c r="I45" s="260"/>
      <c r="J45" s="261"/>
      <c r="K45" s="260">
        <v>16513</v>
      </c>
      <c r="L45" s="261">
        <v>5516</v>
      </c>
      <c r="M45" s="177"/>
      <c r="N45" s="178"/>
      <c r="R45" s="179"/>
    </row>
    <row r="46" spans="1:18" x14ac:dyDescent="0.2">
      <c r="A46" s="258">
        <v>40</v>
      </c>
      <c r="B46" s="259" t="s">
        <v>40</v>
      </c>
      <c r="C46" s="260">
        <v>43199</v>
      </c>
      <c r="D46" s="261">
        <v>5075</v>
      </c>
      <c r="E46" s="260">
        <v>43797</v>
      </c>
      <c r="F46" s="261">
        <v>5190</v>
      </c>
      <c r="G46" s="260"/>
      <c r="H46" s="261"/>
      <c r="I46" s="260"/>
      <c r="J46" s="261"/>
      <c r="K46" s="260">
        <v>1080</v>
      </c>
      <c r="L46" s="261">
        <v>169</v>
      </c>
      <c r="M46" s="177"/>
      <c r="N46" s="178"/>
      <c r="R46" s="179"/>
    </row>
    <row r="47" spans="1:18" ht="13.9" customHeight="1" x14ac:dyDescent="0.2">
      <c r="A47" s="258">
        <v>41</v>
      </c>
      <c r="B47" s="259" t="s">
        <v>41</v>
      </c>
      <c r="C47" s="260">
        <v>1096714</v>
      </c>
      <c r="D47" s="261">
        <v>42445</v>
      </c>
      <c r="E47" s="260">
        <v>1121634</v>
      </c>
      <c r="F47" s="261">
        <v>45129</v>
      </c>
      <c r="G47" s="260"/>
      <c r="H47" s="261"/>
      <c r="I47" s="260"/>
      <c r="J47" s="261"/>
      <c r="K47" s="260">
        <v>46203</v>
      </c>
      <c r="L47" s="261">
        <v>3440</v>
      </c>
      <c r="M47" s="177"/>
      <c r="N47" s="178"/>
      <c r="R47" s="179"/>
    </row>
    <row r="48" spans="1:18" ht="13.9" customHeight="1" x14ac:dyDescent="0.2">
      <c r="A48" s="258">
        <v>42</v>
      </c>
      <c r="B48" s="259" t="s">
        <v>42</v>
      </c>
      <c r="C48" s="260">
        <v>15831</v>
      </c>
      <c r="D48" s="261">
        <v>1484</v>
      </c>
      <c r="E48" s="260">
        <v>16026</v>
      </c>
      <c r="F48" s="261">
        <v>1553</v>
      </c>
      <c r="G48" s="260"/>
      <c r="H48" s="261"/>
      <c r="I48" s="260"/>
      <c r="J48" s="261"/>
      <c r="K48" s="260">
        <v>382</v>
      </c>
      <c r="L48" s="261">
        <v>87</v>
      </c>
      <c r="M48" s="177"/>
      <c r="N48" s="178"/>
      <c r="R48" s="179"/>
    </row>
    <row r="49" spans="1:18" x14ac:dyDescent="0.2">
      <c r="A49" s="258">
        <v>43</v>
      </c>
      <c r="B49" s="259" t="s">
        <v>149</v>
      </c>
      <c r="C49" s="260">
        <v>28031</v>
      </c>
      <c r="D49" s="261">
        <v>5671</v>
      </c>
      <c r="E49" s="260">
        <v>28704</v>
      </c>
      <c r="F49" s="261">
        <v>5944</v>
      </c>
      <c r="G49" s="260"/>
      <c r="H49" s="261"/>
      <c r="I49" s="260"/>
      <c r="J49" s="261"/>
      <c r="K49" s="260">
        <v>1384</v>
      </c>
      <c r="L49" s="261">
        <v>389</v>
      </c>
      <c r="M49" s="177"/>
      <c r="N49" s="178"/>
      <c r="R49" s="179"/>
    </row>
    <row r="50" spans="1:18" x14ac:dyDescent="0.2">
      <c r="A50" s="258">
        <v>44</v>
      </c>
      <c r="B50" s="259" t="s">
        <v>152</v>
      </c>
      <c r="C50" s="260">
        <v>45932</v>
      </c>
      <c r="D50" s="261">
        <v>22847</v>
      </c>
      <c r="E50" s="260">
        <v>46528</v>
      </c>
      <c r="F50" s="261">
        <v>23359</v>
      </c>
      <c r="G50" s="260"/>
      <c r="H50" s="261"/>
      <c r="I50" s="260"/>
      <c r="J50" s="261"/>
      <c r="K50" s="260">
        <v>1099</v>
      </c>
      <c r="L50" s="261">
        <v>719</v>
      </c>
      <c r="M50" s="177"/>
      <c r="N50" s="178"/>
      <c r="R50" s="179"/>
    </row>
    <row r="51" spans="1:18" x14ac:dyDescent="0.2">
      <c r="A51" s="258">
        <v>45</v>
      </c>
      <c r="B51" s="259" t="s">
        <v>43</v>
      </c>
      <c r="C51" s="260">
        <v>21353</v>
      </c>
      <c r="D51" s="261">
        <v>2902</v>
      </c>
      <c r="E51" s="260">
        <v>21930</v>
      </c>
      <c r="F51" s="261">
        <v>3050</v>
      </c>
      <c r="G51" s="260"/>
      <c r="H51" s="261"/>
      <c r="I51" s="260"/>
      <c r="J51" s="261"/>
      <c r="K51" s="260">
        <v>1204</v>
      </c>
      <c r="L51" s="261">
        <v>211</v>
      </c>
      <c r="M51" s="177"/>
      <c r="N51" s="178"/>
    </row>
    <row r="52" spans="1:18" ht="13.9" customHeight="1" x14ac:dyDescent="0.2">
      <c r="A52" s="258">
        <v>46</v>
      </c>
      <c r="B52" s="259" t="s">
        <v>44</v>
      </c>
      <c r="C52" s="260">
        <v>6035397</v>
      </c>
      <c r="D52" s="261">
        <v>80646</v>
      </c>
      <c r="E52" s="260">
        <v>6101230</v>
      </c>
      <c r="F52" s="261">
        <v>82019</v>
      </c>
      <c r="G52" s="260"/>
      <c r="H52" s="261"/>
      <c r="I52" s="260"/>
      <c r="J52" s="261"/>
      <c r="K52" s="260">
        <v>126895</v>
      </c>
      <c r="L52" s="261">
        <v>1499</v>
      </c>
      <c r="M52" s="177"/>
      <c r="N52" s="178"/>
      <c r="R52" s="179"/>
    </row>
    <row r="53" spans="1:18" ht="13.9" customHeight="1" x14ac:dyDescent="0.2">
      <c r="A53" s="258">
        <v>47</v>
      </c>
      <c r="B53" s="259" t="s">
        <v>45</v>
      </c>
      <c r="C53" s="260">
        <v>649564</v>
      </c>
      <c r="D53" s="261">
        <v>41546</v>
      </c>
      <c r="E53" s="260">
        <v>665573</v>
      </c>
      <c r="F53" s="261">
        <v>44825</v>
      </c>
      <c r="G53" s="260"/>
      <c r="H53" s="261"/>
      <c r="I53" s="260"/>
      <c r="J53" s="261"/>
      <c r="K53" s="260">
        <v>27308</v>
      </c>
      <c r="L53" s="261">
        <v>4413</v>
      </c>
      <c r="M53" s="177"/>
      <c r="N53" s="178"/>
      <c r="R53" s="179"/>
    </row>
    <row r="54" spans="1:18" ht="13.9" customHeight="1" x14ac:dyDescent="0.2">
      <c r="A54" s="258">
        <v>48</v>
      </c>
      <c r="B54" s="259" t="s">
        <v>46</v>
      </c>
      <c r="C54" s="260">
        <v>29911</v>
      </c>
      <c r="D54" s="261">
        <v>2034</v>
      </c>
      <c r="E54" s="260">
        <v>30338</v>
      </c>
      <c r="F54" s="261">
        <v>2130</v>
      </c>
      <c r="G54" s="260"/>
      <c r="H54" s="261"/>
      <c r="I54" s="260"/>
      <c r="J54" s="261"/>
      <c r="K54" s="260">
        <v>907</v>
      </c>
      <c r="L54" s="261">
        <v>135</v>
      </c>
      <c r="M54" s="177"/>
      <c r="N54" s="178"/>
      <c r="R54" s="179"/>
    </row>
    <row r="55" spans="1:18" ht="13.9" customHeight="1" x14ac:dyDescent="0.2">
      <c r="A55" s="258">
        <v>49</v>
      </c>
      <c r="B55" s="259" t="s">
        <v>47</v>
      </c>
      <c r="C55" s="260">
        <v>278014</v>
      </c>
      <c r="D55" s="261">
        <v>4046</v>
      </c>
      <c r="E55" s="260">
        <v>285584</v>
      </c>
      <c r="F55" s="261">
        <v>4264</v>
      </c>
      <c r="G55" s="260"/>
      <c r="H55" s="261"/>
      <c r="I55" s="260"/>
      <c r="J55" s="261"/>
      <c r="K55" s="260">
        <v>13931</v>
      </c>
      <c r="L55" s="261">
        <v>305</v>
      </c>
      <c r="M55" s="177"/>
      <c r="N55" s="178"/>
      <c r="R55" s="179"/>
    </row>
    <row r="56" spans="1:18" ht="13.9" customHeight="1" x14ac:dyDescent="0.2">
      <c r="A56" s="258">
        <v>50</v>
      </c>
      <c r="B56" s="259" t="s">
        <v>48</v>
      </c>
      <c r="C56" s="260">
        <v>279078</v>
      </c>
      <c r="D56" s="261">
        <v>1842</v>
      </c>
      <c r="E56" s="260">
        <v>283386</v>
      </c>
      <c r="F56" s="261">
        <v>1921</v>
      </c>
      <c r="G56" s="260"/>
      <c r="H56" s="261"/>
      <c r="I56" s="260"/>
      <c r="J56" s="261"/>
      <c r="K56" s="260">
        <v>8245</v>
      </c>
      <c r="L56" s="261">
        <v>104</v>
      </c>
      <c r="M56" s="177"/>
      <c r="N56" s="178"/>
      <c r="R56" s="179"/>
    </row>
    <row r="57" spans="1:18" x14ac:dyDescent="0.2">
      <c r="A57" s="258">
        <v>51</v>
      </c>
      <c r="B57" s="259" t="s">
        <v>151</v>
      </c>
      <c r="C57" s="260">
        <v>865</v>
      </c>
      <c r="D57" s="261">
        <v>197</v>
      </c>
      <c r="E57" s="260">
        <v>872</v>
      </c>
      <c r="F57" s="261">
        <v>203</v>
      </c>
      <c r="G57" s="260"/>
      <c r="H57" s="261"/>
      <c r="I57" s="260"/>
      <c r="J57" s="261"/>
      <c r="K57" s="260">
        <v>15</v>
      </c>
      <c r="L57" s="261">
        <v>8</v>
      </c>
      <c r="M57" s="177"/>
      <c r="N57" s="178"/>
    </row>
    <row r="58" spans="1:18" ht="13.9" customHeight="1" x14ac:dyDescent="0.2">
      <c r="A58" s="258">
        <v>52</v>
      </c>
      <c r="B58" s="259" t="s">
        <v>49</v>
      </c>
      <c r="C58" s="260">
        <v>96831</v>
      </c>
      <c r="D58" s="261">
        <v>19637</v>
      </c>
      <c r="E58" s="260">
        <v>99753</v>
      </c>
      <c r="F58" s="261">
        <v>20261</v>
      </c>
      <c r="G58" s="260"/>
      <c r="H58" s="261"/>
      <c r="I58" s="260"/>
      <c r="J58" s="261"/>
      <c r="K58" s="260">
        <v>5764</v>
      </c>
      <c r="L58" s="261">
        <v>908</v>
      </c>
      <c r="M58" s="177"/>
      <c r="N58" s="178"/>
      <c r="R58" s="179"/>
    </row>
    <row r="59" spans="1:18" ht="13.9" customHeight="1" x14ac:dyDescent="0.2">
      <c r="A59" s="258">
        <v>53</v>
      </c>
      <c r="B59" s="259" t="s">
        <v>50</v>
      </c>
      <c r="C59" s="260">
        <v>26634</v>
      </c>
      <c r="D59" s="261">
        <v>1686</v>
      </c>
      <c r="E59" s="260">
        <v>26835</v>
      </c>
      <c r="F59" s="261">
        <v>1723</v>
      </c>
      <c r="G59" s="260"/>
      <c r="H59" s="261"/>
      <c r="I59" s="260"/>
      <c r="J59" s="261"/>
      <c r="K59" s="260">
        <v>383</v>
      </c>
      <c r="L59" s="261">
        <v>49</v>
      </c>
      <c r="M59" s="177"/>
      <c r="N59" s="178"/>
    </row>
    <row r="60" spans="1:18" ht="13.9" customHeight="1" x14ac:dyDescent="0.2">
      <c r="A60" s="258">
        <v>54</v>
      </c>
      <c r="B60" s="259" t="s">
        <v>51</v>
      </c>
      <c r="C60" s="260">
        <v>1013665</v>
      </c>
      <c r="D60" s="261">
        <v>1985</v>
      </c>
      <c r="E60" s="260">
        <v>1026381</v>
      </c>
      <c r="F60" s="261">
        <v>2017</v>
      </c>
      <c r="G60" s="260"/>
      <c r="H60" s="261"/>
      <c r="I60" s="260"/>
      <c r="J60" s="261"/>
      <c r="K60" s="260">
        <v>24505</v>
      </c>
      <c r="L60" s="261">
        <v>36</v>
      </c>
      <c r="M60" s="177"/>
      <c r="N60" s="178"/>
    </row>
    <row r="61" spans="1:18" x14ac:dyDescent="0.2">
      <c r="A61" s="258">
        <v>55</v>
      </c>
      <c r="B61" s="259" t="s">
        <v>52</v>
      </c>
      <c r="C61" s="260">
        <v>16310</v>
      </c>
      <c r="D61" s="261">
        <v>1128</v>
      </c>
      <c r="E61" s="260">
        <v>16644</v>
      </c>
      <c r="F61" s="261">
        <v>1191</v>
      </c>
      <c r="G61" s="260"/>
      <c r="H61" s="261"/>
      <c r="I61" s="260"/>
      <c r="J61" s="261"/>
      <c r="K61" s="260">
        <v>600</v>
      </c>
      <c r="L61" s="261">
        <v>87</v>
      </c>
      <c r="M61" s="177"/>
      <c r="N61" s="178"/>
      <c r="R61" s="179"/>
    </row>
    <row r="62" spans="1:18" ht="13.9" customHeight="1" x14ac:dyDescent="0.2">
      <c r="A62" s="258">
        <v>56</v>
      </c>
      <c r="B62" s="259" t="s">
        <v>53</v>
      </c>
      <c r="C62" s="260">
        <v>491663</v>
      </c>
      <c r="D62" s="261">
        <v>29267</v>
      </c>
      <c r="E62" s="260">
        <v>499911</v>
      </c>
      <c r="F62" s="261">
        <v>30879</v>
      </c>
      <c r="G62" s="260"/>
      <c r="H62" s="261"/>
      <c r="I62" s="260"/>
      <c r="J62" s="261"/>
      <c r="K62" s="260">
        <v>15084</v>
      </c>
      <c r="L62" s="261">
        <v>2120</v>
      </c>
      <c r="M62" s="177"/>
      <c r="N62" s="178"/>
    </row>
    <row r="63" spans="1:18" ht="13.9" customHeight="1" x14ac:dyDescent="0.2">
      <c r="A63" s="258">
        <v>57</v>
      </c>
      <c r="B63" s="259" t="s">
        <v>424</v>
      </c>
      <c r="C63" s="260">
        <v>32766</v>
      </c>
      <c r="D63" s="261">
        <v>1548</v>
      </c>
      <c r="E63" s="260">
        <v>33160</v>
      </c>
      <c r="F63" s="261">
        <v>1548</v>
      </c>
      <c r="G63" s="260"/>
      <c r="H63" s="261"/>
      <c r="I63" s="260"/>
      <c r="J63" s="261"/>
      <c r="K63" s="260">
        <v>816</v>
      </c>
      <c r="L63" s="261">
        <v>6</v>
      </c>
      <c r="M63" s="177"/>
      <c r="N63" s="178"/>
      <c r="R63" s="179"/>
    </row>
    <row r="64" spans="1:18" x14ac:dyDescent="0.2">
      <c r="A64" s="258">
        <v>58</v>
      </c>
      <c r="B64" s="259" t="s">
        <v>543</v>
      </c>
      <c r="C64" s="260">
        <v>12015</v>
      </c>
      <c r="D64" s="261">
        <v>1851</v>
      </c>
      <c r="E64" s="260">
        <v>12181</v>
      </c>
      <c r="F64" s="261">
        <v>1924</v>
      </c>
      <c r="G64" s="260"/>
      <c r="H64" s="261"/>
      <c r="I64" s="260"/>
      <c r="J64" s="261"/>
      <c r="K64" s="260">
        <v>303</v>
      </c>
      <c r="L64" s="261">
        <v>99</v>
      </c>
      <c r="M64" s="180"/>
      <c r="N64" s="178"/>
    </row>
    <row r="65" spans="1:18" ht="13.9" customHeight="1" x14ac:dyDescent="0.2">
      <c r="A65" s="258">
        <v>59</v>
      </c>
      <c r="B65" s="259" t="s">
        <v>544</v>
      </c>
      <c r="C65" s="260">
        <v>28251</v>
      </c>
      <c r="D65" s="261">
        <v>1798</v>
      </c>
      <c r="E65" s="260">
        <v>28540</v>
      </c>
      <c r="F65" s="261">
        <v>1762</v>
      </c>
      <c r="G65" s="260"/>
      <c r="H65" s="261"/>
      <c r="I65" s="260"/>
      <c r="J65" s="261"/>
      <c r="K65" s="260">
        <v>565</v>
      </c>
      <c r="L65" s="261">
        <v>-30</v>
      </c>
      <c r="M65" s="177"/>
      <c r="N65" s="178"/>
      <c r="R65" s="179"/>
    </row>
    <row r="66" spans="1:18" ht="13.9" customHeight="1" x14ac:dyDescent="0.2">
      <c r="A66" s="258">
        <v>60</v>
      </c>
      <c r="B66" s="259" t="s">
        <v>545</v>
      </c>
      <c r="C66" s="260">
        <v>89254</v>
      </c>
      <c r="D66" s="261">
        <v>12570</v>
      </c>
      <c r="E66" s="260">
        <v>91090</v>
      </c>
      <c r="F66" s="261">
        <v>13084</v>
      </c>
      <c r="G66" s="260"/>
      <c r="H66" s="261"/>
      <c r="I66" s="260"/>
      <c r="J66" s="261"/>
      <c r="K66" s="260">
        <v>3380</v>
      </c>
      <c r="L66" s="261">
        <v>754</v>
      </c>
      <c r="M66" s="177"/>
      <c r="N66" s="178"/>
    </row>
    <row r="67" spans="1:18" ht="13.9" customHeight="1" x14ac:dyDescent="0.2">
      <c r="A67" s="258">
        <v>61</v>
      </c>
      <c r="B67" s="259" t="s">
        <v>546</v>
      </c>
      <c r="C67" s="260">
        <v>385389</v>
      </c>
      <c r="D67" s="261">
        <v>92854</v>
      </c>
      <c r="E67" s="260">
        <v>396332</v>
      </c>
      <c r="F67" s="261">
        <v>97189</v>
      </c>
      <c r="G67" s="260"/>
      <c r="H67" s="261"/>
      <c r="I67" s="260"/>
      <c r="J67" s="261"/>
      <c r="K67" s="260">
        <v>18902</v>
      </c>
      <c r="L67" s="261">
        <v>6367</v>
      </c>
      <c r="M67" s="177"/>
      <c r="N67" s="178"/>
    </row>
    <row r="68" spans="1:18" ht="13.9" customHeight="1" x14ac:dyDescent="0.2">
      <c r="A68" s="258">
        <v>62</v>
      </c>
      <c r="B68" s="259" t="s">
        <v>547</v>
      </c>
      <c r="C68" s="260">
        <v>54896</v>
      </c>
      <c r="D68" s="261">
        <v>7168</v>
      </c>
      <c r="E68" s="260">
        <v>56088</v>
      </c>
      <c r="F68" s="261">
        <v>7576</v>
      </c>
      <c r="G68" s="260"/>
      <c r="H68" s="261"/>
      <c r="I68" s="260"/>
      <c r="J68" s="261"/>
      <c r="K68" s="260">
        <v>2253</v>
      </c>
      <c r="L68" s="261">
        <v>563</v>
      </c>
      <c r="M68" s="177"/>
      <c r="N68" s="178"/>
    </row>
    <row r="69" spans="1:18" ht="13.9" customHeight="1" x14ac:dyDescent="0.2">
      <c r="A69" s="258">
        <v>63</v>
      </c>
      <c r="B69" s="259" t="s">
        <v>548</v>
      </c>
      <c r="C69" s="260">
        <v>3543</v>
      </c>
      <c r="D69" s="261">
        <v>1188</v>
      </c>
      <c r="E69" s="260">
        <v>3621</v>
      </c>
      <c r="F69" s="261">
        <v>1231</v>
      </c>
      <c r="G69" s="260"/>
      <c r="H69" s="261"/>
      <c r="I69" s="260"/>
      <c r="J69" s="261"/>
      <c r="K69" s="260">
        <v>139</v>
      </c>
      <c r="L69" s="261">
        <v>63</v>
      </c>
      <c r="M69" s="177"/>
      <c r="N69" s="178"/>
      <c r="R69" s="179"/>
    </row>
    <row r="70" spans="1:18" ht="13.9" customHeight="1" x14ac:dyDescent="0.2">
      <c r="A70" s="258">
        <v>64</v>
      </c>
      <c r="B70" s="259" t="s">
        <v>549</v>
      </c>
      <c r="C70" s="260">
        <v>442825</v>
      </c>
      <c r="D70" s="261">
        <v>3962</v>
      </c>
      <c r="E70" s="260">
        <v>453920</v>
      </c>
      <c r="F70" s="261">
        <v>4209</v>
      </c>
      <c r="G70" s="260"/>
      <c r="H70" s="261"/>
      <c r="I70" s="260"/>
      <c r="J70" s="261"/>
      <c r="K70" s="260">
        <v>20545</v>
      </c>
      <c r="L70" s="261">
        <v>381</v>
      </c>
      <c r="M70" s="177"/>
      <c r="N70" s="178"/>
      <c r="R70" s="179"/>
    </row>
    <row r="71" spans="1:18" ht="13.9" customHeight="1" x14ac:dyDescent="0.2">
      <c r="A71" s="258">
        <v>65</v>
      </c>
      <c r="B71" s="259" t="s">
        <v>550</v>
      </c>
      <c r="C71" s="260">
        <v>1373762</v>
      </c>
      <c r="D71" s="261">
        <v>7595</v>
      </c>
      <c r="E71" s="260">
        <v>1396326</v>
      </c>
      <c r="F71" s="261">
        <v>7722</v>
      </c>
      <c r="G71" s="260"/>
      <c r="H71" s="261"/>
      <c r="I71" s="260"/>
      <c r="J71" s="261"/>
      <c r="K71" s="260">
        <v>43026</v>
      </c>
      <c r="L71" s="261">
        <v>209</v>
      </c>
      <c r="M71" s="177"/>
      <c r="N71" s="178"/>
      <c r="R71" s="179"/>
    </row>
    <row r="72" spans="1:18" ht="13.9" customHeight="1" x14ac:dyDescent="0.2">
      <c r="A72" s="258">
        <v>66</v>
      </c>
      <c r="B72" s="259" t="s">
        <v>551</v>
      </c>
      <c r="C72" s="260">
        <v>1831840</v>
      </c>
      <c r="D72" s="261">
        <v>144168</v>
      </c>
      <c r="E72" s="260">
        <v>1859350</v>
      </c>
      <c r="F72" s="261">
        <v>146714</v>
      </c>
      <c r="G72" s="260"/>
      <c r="H72" s="261"/>
      <c r="I72" s="260"/>
      <c r="J72" s="261"/>
      <c r="K72" s="260">
        <v>52074</v>
      </c>
      <c r="L72" s="261">
        <v>4373</v>
      </c>
      <c r="M72" s="177"/>
      <c r="N72" s="178"/>
    </row>
    <row r="73" spans="1:18" ht="13.9" customHeight="1" x14ac:dyDescent="0.2">
      <c r="A73" s="258">
        <v>67</v>
      </c>
      <c r="B73" s="259" t="s">
        <v>552</v>
      </c>
      <c r="C73" s="260">
        <v>3383</v>
      </c>
      <c r="D73" s="261">
        <v>2453</v>
      </c>
      <c r="E73" s="260">
        <v>3478</v>
      </c>
      <c r="F73" s="261">
        <v>2524</v>
      </c>
      <c r="G73" s="260"/>
      <c r="H73" s="261"/>
      <c r="I73" s="260"/>
      <c r="J73" s="261"/>
      <c r="K73" s="260">
        <v>171</v>
      </c>
      <c r="L73" s="261">
        <v>113</v>
      </c>
      <c r="M73" s="177"/>
      <c r="N73" s="178"/>
      <c r="R73" s="179"/>
    </row>
    <row r="74" spans="1:18" ht="13.9" customHeight="1" x14ac:dyDescent="0.2">
      <c r="A74" s="258">
        <v>68</v>
      </c>
      <c r="B74" s="259" t="s">
        <v>237</v>
      </c>
      <c r="C74" s="260">
        <v>5182</v>
      </c>
      <c r="D74" s="261">
        <v>1406</v>
      </c>
      <c r="E74" s="260">
        <v>5282</v>
      </c>
      <c r="F74" s="261">
        <v>1436</v>
      </c>
      <c r="G74" s="260"/>
      <c r="H74" s="261"/>
      <c r="I74" s="260"/>
      <c r="J74" s="261"/>
      <c r="K74" s="260">
        <v>184</v>
      </c>
      <c r="L74" s="261">
        <v>50</v>
      </c>
      <c r="M74" s="177"/>
      <c r="N74" s="178"/>
      <c r="R74" s="179"/>
    </row>
    <row r="75" spans="1:18" ht="13.9" customHeight="1" x14ac:dyDescent="0.2">
      <c r="A75" s="258">
        <v>69</v>
      </c>
      <c r="B75" s="259" t="s">
        <v>243</v>
      </c>
      <c r="C75" s="260">
        <v>5774</v>
      </c>
      <c r="D75" s="261">
        <v>1279</v>
      </c>
      <c r="E75" s="260">
        <v>5952</v>
      </c>
      <c r="F75" s="261">
        <v>1313</v>
      </c>
      <c r="G75" s="260"/>
      <c r="H75" s="261"/>
      <c r="I75" s="260"/>
      <c r="J75" s="261"/>
      <c r="K75" s="260">
        <v>326</v>
      </c>
      <c r="L75" s="261">
        <v>65</v>
      </c>
      <c r="M75" s="177"/>
      <c r="N75" s="178"/>
      <c r="R75" s="179"/>
    </row>
    <row r="76" spans="1:18" ht="13.9" customHeight="1" x14ac:dyDescent="0.2">
      <c r="A76" s="258">
        <v>70</v>
      </c>
      <c r="B76" s="259" t="s">
        <v>287</v>
      </c>
      <c r="C76" s="260">
        <v>134002</v>
      </c>
      <c r="D76" s="261">
        <v>7317</v>
      </c>
      <c r="E76" s="260">
        <v>140746</v>
      </c>
      <c r="F76" s="261">
        <v>8196</v>
      </c>
      <c r="G76" s="260"/>
      <c r="H76" s="261"/>
      <c r="I76" s="260"/>
      <c r="J76" s="261"/>
      <c r="K76" s="260">
        <v>13446</v>
      </c>
      <c r="L76" s="261">
        <v>1111</v>
      </c>
      <c r="M76" s="177"/>
      <c r="N76" s="178"/>
      <c r="R76" s="179"/>
    </row>
    <row r="77" spans="1:18" ht="13.9" customHeight="1" x14ac:dyDescent="0.2">
      <c r="A77" s="258">
        <v>71</v>
      </c>
      <c r="B77" s="259" t="s">
        <v>288</v>
      </c>
      <c r="C77" s="260">
        <v>13922</v>
      </c>
      <c r="D77" s="261">
        <v>1844</v>
      </c>
      <c r="E77" s="260">
        <v>14280</v>
      </c>
      <c r="F77" s="261">
        <v>1959</v>
      </c>
      <c r="G77" s="260"/>
      <c r="H77" s="261"/>
      <c r="I77" s="260"/>
      <c r="J77" s="261"/>
      <c r="K77" s="260">
        <v>758</v>
      </c>
      <c r="L77" s="261">
        <v>167</v>
      </c>
      <c r="M77" s="177"/>
      <c r="N77" s="178"/>
    </row>
    <row r="78" spans="1:18" ht="13.9" customHeight="1" x14ac:dyDescent="0.2">
      <c r="A78" s="258">
        <v>72</v>
      </c>
      <c r="B78" s="259" t="s">
        <v>289</v>
      </c>
      <c r="C78" s="260">
        <v>11596</v>
      </c>
      <c r="D78" s="261">
        <v>2227</v>
      </c>
      <c r="E78" s="260">
        <v>11985</v>
      </c>
      <c r="F78" s="261">
        <v>2374</v>
      </c>
      <c r="G78" s="260"/>
      <c r="H78" s="261"/>
      <c r="I78" s="260"/>
      <c r="J78" s="261"/>
      <c r="K78" s="260">
        <v>768</v>
      </c>
      <c r="L78" s="261">
        <v>202</v>
      </c>
      <c r="M78" s="177"/>
      <c r="N78" s="178"/>
    </row>
    <row r="79" spans="1:18" ht="13.9" customHeight="1" x14ac:dyDescent="0.2">
      <c r="A79" s="258">
        <v>73</v>
      </c>
      <c r="B79" s="259" t="s">
        <v>290</v>
      </c>
      <c r="C79" s="260">
        <v>1018</v>
      </c>
      <c r="D79" s="261">
        <v>134</v>
      </c>
      <c r="E79" s="260">
        <v>1039</v>
      </c>
      <c r="F79" s="261">
        <v>138</v>
      </c>
      <c r="G79" s="260"/>
      <c r="H79" s="261"/>
      <c r="I79" s="260"/>
      <c r="J79" s="261"/>
      <c r="K79" s="260">
        <v>57</v>
      </c>
      <c r="L79" s="261">
        <v>5</v>
      </c>
      <c r="M79" s="177"/>
      <c r="N79" s="178"/>
      <c r="R79" s="179"/>
    </row>
    <row r="80" spans="1:18" ht="13.9" customHeight="1" x14ac:dyDescent="0.2">
      <c r="A80" s="258">
        <v>74</v>
      </c>
      <c r="B80" s="259" t="s">
        <v>291</v>
      </c>
      <c r="C80" s="260">
        <v>13803</v>
      </c>
      <c r="D80" s="261">
        <v>2089</v>
      </c>
      <c r="E80" s="260">
        <v>14218</v>
      </c>
      <c r="F80" s="261">
        <v>2223</v>
      </c>
      <c r="G80" s="260"/>
      <c r="H80" s="261"/>
      <c r="I80" s="260"/>
      <c r="J80" s="261"/>
      <c r="K80" s="260">
        <v>740</v>
      </c>
      <c r="L80" s="261">
        <v>175</v>
      </c>
      <c r="M80" s="177"/>
      <c r="N80" s="178"/>
    </row>
    <row r="81" spans="1:18" ht="13.9" customHeight="1" x14ac:dyDescent="0.2">
      <c r="A81" s="258">
        <v>75</v>
      </c>
      <c r="B81" s="259" t="s">
        <v>292</v>
      </c>
      <c r="C81" s="260">
        <v>33327</v>
      </c>
      <c r="D81" s="261">
        <v>35933</v>
      </c>
      <c r="E81" s="260">
        <v>33992</v>
      </c>
      <c r="F81" s="261">
        <v>37476</v>
      </c>
      <c r="G81" s="260"/>
      <c r="H81" s="261"/>
      <c r="I81" s="260"/>
      <c r="J81" s="261"/>
      <c r="K81" s="260">
        <v>1284</v>
      </c>
      <c r="L81" s="261">
        <v>2402</v>
      </c>
      <c r="M81" s="177"/>
      <c r="N81" s="178"/>
      <c r="R81" s="179"/>
    </row>
    <row r="82" spans="1:18" x14ac:dyDescent="0.2">
      <c r="A82" s="258">
        <v>76</v>
      </c>
      <c r="B82" s="259" t="s">
        <v>293</v>
      </c>
      <c r="C82" s="260">
        <v>923433</v>
      </c>
      <c r="D82" s="261">
        <v>137151</v>
      </c>
      <c r="E82" s="260">
        <v>942985</v>
      </c>
      <c r="F82" s="261">
        <v>143813</v>
      </c>
      <c r="G82" s="260"/>
      <c r="H82" s="261"/>
      <c r="I82" s="260"/>
      <c r="J82" s="261"/>
      <c r="K82" s="260">
        <v>36066</v>
      </c>
      <c r="L82" s="261">
        <v>8858</v>
      </c>
      <c r="M82" s="177"/>
      <c r="N82" s="178"/>
    </row>
    <row r="83" spans="1:18" ht="13.9" customHeight="1" x14ac:dyDescent="0.2">
      <c r="A83" s="258">
        <v>77</v>
      </c>
      <c r="B83" s="259" t="s">
        <v>294</v>
      </c>
      <c r="C83" s="260">
        <v>2187</v>
      </c>
      <c r="D83" s="261">
        <v>359</v>
      </c>
      <c r="E83" s="260">
        <v>2352</v>
      </c>
      <c r="F83" s="261">
        <v>379</v>
      </c>
      <c r="G83" s="260"/>
      <c r="H83" s="261"/>
      <c r="I83" s="260"/>
      <c r="J83" s="261"/>
      <c r="K83" s="260">
        <v>322</v>
      </c>
      <c r="L83" s="261">
        <v>29</v>
      </c>
      <c r="M83" s="177"/>
      <c r="N83" s="178"/>
      <c r="R83" s="179"/>
    </row>
    <row r="84" spans="1:18" ht="13.9" customHeight="1" x14ac:dyDescent="0.2">
      <c r="A84" s="258">
        <v>78</v>
      </c>
      <c r="B84" s="259" t="s">
        <v>295</v>
      </c>
      <c r="C84" s="260">
        <v>18510</v>
      </c>
      <c r="D84" s="261">
        <v>5341</v>
      </c>
      <c r="E84" s="260">
        <v>18953</v>
      </c>
      <c r="F84" s="261">
        <v>5536</v>
      </c>
      <c r="G84" s="260"/>
      <c r="H84" s="261"/>
      <c r="I84" s="260"/>
      <c r="J84" s="261"/>
      <c r="K84" s="260">
        <v>848</v>
      </c>
      <c r="L84" s="261">
        <v>278</v>
      </c>
      <c r="M84" s="177"/>
      <c r="N84" s="178"/>
      <c r="R84" s="179"/>
    </row>
    <row r="85" spans="1:18" ht="13.9" customHeight="1" x14ac:dyDescent="0.2">
      <c r="A85" s="258">
        <v>79</v>
      </c>
      <c r="B85" s="259" t="s">
        <v>296</v>
      </c>
      <c r="C85" s="260">
        <v>6625</v>
      </c>
      <c r="D85" s="261">
        <v>808</v>
      </c>
      <c r="E85" s="260">
        <v>6723</v>
      </c>
      <c r="F85" s="261">
        <v>839</v>
      </c>
      <c r="G85" s="260"/>
      <c r="H85" s="261"/>
      <c r="I85" s="260"/>
      <c r="J85" s="261"/>
      <c r="K85" s="260">
        <v>199</v>
      </c>
      <c r="L85" s="261">
        <v>37</v>
      </c>
      <c r="M85" s="177"/>
      <c r="N85" s="178"/>
      <c r="R85" s="179"/>
    </row>
    <row r="86" spans="1:18" ht="13.9" customHeight="1" x14ac:dyDescent="0.2">
      <c r="A86" s="258">
        <v>80</v>
      </c>
      <c r="B86" s="259" t="s">
        <v>297</v>
      </c>
      <c r="C86" s="260">
        <v>398179</v>
      </c>
      <c r="D86" s="261">
        <v>61389</v>
      </c>
      <c r="E86" s="260">
        <v>415232</v>
      </c>
      <c r="F86" s="261">
        <v>62237</v>
      </c>
      <c r="G86" s="260"/>
      <c r="H86" s="261"/>
      <c r="I86" s="260"/>
      <c r="J86" s="261"/>
      <c r="K86" s="260">
        <v>29983</v>
      </c>
      <c r="L86" s="261">
        <v>2081</v>
      </c>
      <c r="M86" s="177"/>
      <c r="N86" s="178"/>
    </row>
    <row r="87" spans="1:18" x14ac:dyDescent="0.2">
      <c r="A87" s="258">
        <v>81</v>
      </c>
      <c r="B87" s="259" t="s">
        <v>372</v>
      </c>
      <c r="C87" s="260">
        <v>25776</v>
      </c>
      <c r="D87" s="261">
        <v>2411</v>
      </c>
      <c r="E87" s="260">
        <v>27429</v>
      </c>
      <c r="F87" s="261">
        <v>2689</v>
      </c>
      <c r="G87" s="260"/>
      <c r="H87" s="261"/>
      <c r="I87" s="260"/>
      <c r="J87" s="261"/>
      <c r="K87" s="260">
        <v>3209</v>
      </c>
      <c r="L87" s="261">
        <v>390</v>
      </c>
      <c r="M87" s="177"/>
      <c r="N87" s="178"/>
      <c r="R87" s="179"/>
    </row>
    <row r="88" spans="1:18" ht="13.9" customHeight="1" x14ac:dyDescent="0.2">
      <c r="A88" s="258">
        <v>82</v>
      </c>
      <c r="B88" s="259" t="s">
        <v>373</v>
      </c>
      <c r="C88" s="260">
        <v>18577</v>
      </c>
      <c r="D88" s="261">
        <v>5348</v>
      </c>
      <c r="E88" s="260">
        <v>19550</v>
      </c>
      <c r="F88" s="261">
        <v>5821</v>
      </c>
      <c r="G88" s="260"/>
      <c r="H88" s="261"/>
      <c r="I88" s="260"/>
      <c r="J88" s="261"/>
      <c r="K88" s="260">
        <v>1844</v>
      </c>
      <c r="L88" s="261">
        <v>700</v>
      </c>
      <c r="M88" s="177"/>
      <c r="N88" s="178"/>
    </row>
    <row r="89" spans="1:18" ht="13.9" customHeight="1" x14ac:dyDescent="0.2">
      <c r="A89" s="258">
        <v>83</v>
      </c>
      <c r="B89" s="259" t="s">
        <v>374</v>
      </c>
      <c r="C89" s="260">
        <v>16758</v>
      </c>
      <c r="D89" s="261">
        <v>1819</v>
      </c>
      <c r="E89" s="260">
        <v>17822</v>
      </c>
      <c r="F89" s="261">
        <v>2102</v>
      </c>
      <c r="G89" s="260"/>
      <c r="H89" s="261"/>
      <c r="I89" s="260"/>
      <c r="J89" s="261"/>
      <c r="K89" s="260">
        <v>1988</v>
      </c>
      <c r="L89" s="261">
        <v>360</v>
      </c>
      <c r="M89" s="177"/>
      <c r="N89" s="178"/>
      <c r="R89" s="179"/>
    </row>
    <row r="90" spans="1:18" ht="13.9" customHeight="1" x14ac:dyDescent="0.2">
      <c r="A90" s="258">
        <v>84</v>
      </c>
      <c r="B90" s="259" t="s">
        <v>375</v>
      </c>
      <c r="C90" s="260">
        <v>5443</v>
      </c>
      <c r="D90" s="261">
        <v>1002</v>
      </c>
      <c r="E90" s="260">
        <v>5710</v>
      </c>
      <c r="F90" s="261">
        <v>1081</v>
      </c>
      <c r="G90" s="260"/>
      <c r="H90" s="261"/>
      <c r="I90" s="260"/>
      <c r="J90" s="261"/>
      <c r="K90" s="260">
        <v>499</v>
      </c>
      <c r="L90" s="261">
        <v>123</v>
      </c>
      <c r="M90" s="177"/>
      <c r="N90" s="178"/>
    </row>
    <row r="91" spans="1:18" ht="13.9" customHeight="1" x14ac:dyDescent="0.2">
      <c r="A91" s="258">
        <v>85</v>
      </c>
      <c r="B91" s="259" t="s">
        <v>376</v>
      </c>
      <c r="C91" s="260">
        <v>129268</v>
      </c>
      <c r="D91" s="261">
        <v>4131</v>
      </c>
      <c r="E91" s="260">
        <v>138037</v>
      </c>
      <c r="F91" s="261">
        <v>4542</v>
      </c>
      <c r="G91" s="260"/>
      <c r="H91" s="261"/>
      <c r="I91" s="260"/>
      <c r="J91" s="261"/>
      <c r="K91" s="260">
        <v>16633</v>
      </c>
      <c r="L91" s="261">
        <v>592</v>
      </c>
      <c r="M91" s="177"/>
      <c r="N91" s="178"/>
    </row>
    <row r="92" spans="1:18" ht="13.9" customHeight="1" x14ac:dyDescent="0.2">
      <c r="A92" s="258">
        <v>86</v>
      </c>
      <c r="B92" s="259" t="s">
        <v>540</v>
      </c>
      <c r="C92" s="260">
        <v>5368</v>
      </c>
      <c r="D92" s="261">
        <v>89</v>
      </c>
      <c r="E92" s="260">
        <v>6053</v>
      </c>
      <c r="F92" s="261">
        <v>100</v>
      </c>
      <c r="G92" s="260"/>
      <c r="H92" s="261"/>
      <c r="I92" s="260"/>
      <c r="J92" s="261"/>
      <c r="K92" s="260">
        <v>1468</v>
      </c>
      <c r="L92" s="261">
        <v>27</v>
      </c>
      <c r="M92" s="177"/>
      <c r="N92" s="178"/>
    </row>
    <row r="93" spans="1:18" ht="13.9" customHeight="1" x14ac:dyDescent="0.2">
      <c r="A93" s="258">
        <v>87</v>
      </c>
      <c r="B93" s="259" t="s">
        <v>469</v>
      </c>
      <c r="C93" s="260">
        <v>427</v>
      </c>
      <c r="D93" s="261">
        <v>130</v>
      </c>
      <c r="E93" s="260">
        <v>432</v>
      </c>
      <c r="F93" s="261">
        <v>157</v>
      </c>
      <c r="G93" s="260"/>
      <c r="H93" s="261"/>
      <c r="I93" s="260"/>
      <c r="J93" s="261"/>
      <c r="K93" s="260">
        <v>17</v>
      </c>
      <c r="L93" s="261">
        <v>33</v>
      </c>
      <c r="M93" s="177"/>
      <c r="N93" s="178"/>
    </row>
    <row r="94" spans="1:18" ht="13.9" customHeight="1" x14ac:dyDescent="0.2">
      <c r="A94" s="258">
        <v>0</v>
      </c>
      <c r="B94" s="260" t="s">
        <v>145</v>
      </c>
      <c r="C94" s="260"/>
      <c r="D94" s="261"/>
      <c r="E94" s="262"/>
      <c r="F94" s="261"/>
      <c r="G94" s="260"/>
      <c r="H94" s="261"/>
      <c r="K94" s="260"/>
      <c r="L94" s="261"/>
      <c r="M94" s="177"/>
      <c r="N94" s="178"/>
    </row>
    <row r="95" spans="1:18" s="287" customFormat="1" ht="13.9" customHeight="1" x14ac:dyDescent="0.2">
      <c r="A95" s="263"/>
      <c r="B95" s="264" t="s">
        <v>60</v>
      </c>
      <c r="C95" s="265">
        <v>54269107</v>
      </c>
      <c r="D95" s="266">
        <v>2938964</v>
      </c>
      <c r="E95" s="266">
        <v>55359423</v>
      </c>
      <c r="F95" s="266">
        <v>3050560</v>
      </c>
      <c r="G95" s="266"/>
      <c r="H95" s="266"/>
      <c r="I95" s="266"/>
      <c r="J95" s="266"/>
      <c r="K95" s="266">
        <v>1967975</v>
      </c>
      <c r="L95" s="266">
        <v>154297</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34" priority="13" operator="greaterThan">
      <formula>0.2</formula>
    </cfRule>
  </conditionalFormatting>
  <conditionalFormatting sqref="M7:M105 N7:N95">
    <cfRule type="cellIs" dxfId="33" priority="12"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11" operator="equal" id="{55C6F34F-4756-48A6-B20C-CBB934C7E0E3}">
            <xm:f>'C:\Users\ymendez\OneDrive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10" operator="equal" id="{A098FC4B-7BED-48E8-969F-B390FF13B284}">
            <xm:f>'C:\Users\ymendez\OneDrive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9" operator="equal" id="{62ABD0DD-BBE6-461A-833D-282F4B527085}">
            <xm:f>'C:\Users\ymendez\OneDrive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8" operator="equal" id="{093AC048-2DF9-45CD-9C10-C1E56FBD06FE}">
            <xm:f>'C:\Users\ymendez\OneDrive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6" operator="equal" id="{34395759-853F-40E9-BA5B-0A3B7ECF0C8A}">
            <xm:f>'C:\Users\ymendez\OneDrive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7" operator="equal" id="{B68B876D-E2A3-4CB0-9F19-D1E3AD823E0B}">
            <xm:f>'C:\Users\ymendez\OneDrive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5" operator="equal" id="{C0398BB7-814B-454C-880C-504A3D9C74A5}">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 xmlns:xm="http://schemas.microsoft.com/office/excel/2006/main">
          <x14:cfRule type="cellIs" priority="3" operator="equal" id="{2CAD707B-C22F-437D-8DD9-A380A49020E0}">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 xmlns:xm="http://schemas.microsoft.com/office/excel/2006/main">
          <x14:cfRule type="cellIs" priority="2" operator="equal" id="{67BCBD5E-7CD7-429E-85AC-4E50DCDC10E2}">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A34D40B8-B3A6-450B-90C9-5F6919854DA1}">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T97"/>
  <sheetViews>
    <sheetView showGridLines="0" zoomScaleNormal="100" workbookViewId="0">
      <pane xSplit="2" ySplit="6" topLeftCell="EM7" activePane="bottomRight" state="frozen"/>
      <selection pane="topRight" activeCell="C1" sqref="C1"/>
      <selection pane="bottomLeft" activeCell="A7" sqref="A7"/>
      <selection pane="bottomRight" activeCell="ER7" sqref="ER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8" width="15.85546875" style="68" customWidth="1"/>
    <col min="149" max="149" width="15" style="68" customWidth="1"/>
    <col min="150" max="16384" width="11.42578125" style="68"/>
  </cols>
  <sheetData>
    <row r="2" spans="1:150" ht="15" x14ac:dyDescent="0.2">
      <c r="A2" s="456" t="s">
        <v>406</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456"/>
      <c r="CU2" s="456"/>
      <c r="CV2" s="456"/>
      <c r="CW2" s="456"/>
      <c r="CX2" s="456"/>
      <c r="CY2" s="456"/>
      <c r="CZ2" s="456"/>
      <c r="DA2" s="456"/>
      <c r="DB2" s="456"/>
      <c r="DC2" s="456"/>
      <c r="DD2" s="456"/>
      <c r="DE2" s="456"/>
      <c r="DF2" s="456"/>
      <c r="DG2" s="456"/>
      <c r="DH2" s="456"/>
      <c r="DI2" s="456"/>
      <c r="DJ2" s="456"/>
      <c r="DK2" s="456"/>
      <c r="DL2" s="456"/>
      <c r="DM2" s="456"/>
      <c r="DN2" s="456"/>
      <c r="DO2" s="456"/>
      <c r="DP2" s="456"/>
      <c r="DQ2" s="456"/>
      <c r="DR2" s="456"/>
      <c r="DS2" s="456"/>
      <c r="DT2" s="456"/>
      <c r="DU2" s="456"/>
      <c r="DV2" s="456"/>
      <c r="DW2" s="456"/>
      <c r="DX2" s="456"/>
      <c r="DY2" s="456"/>
      <c r="DZ2" s="456"/>
      <c r="EA2" s="456"/>
      <c r="EB2" s="456"/>
      <c r="EC2" s="456"/>
      <c r="ED2" s="456"/>
      <c r="EE2" s="456"/>
      <c r="EF2" s="456"/>
      <c r="EG2" s="394"/>
      <c r="EH2" s="394"/>
      <c r="EK2" s="394"/>
      <c r="EL2" s="394"/>
      <c r="EM2" s="394"/>
      <c r="EN2" s="394"/>
      <c r="EO2" s="394"/>
      <c r="EP2" s="394"/>
      <c r="EQ2" s="394"/>
      <c r="ER2" s="394"/>
    </row>
    <row r="4" spans="1:150" ht="43.5" customHeight="1" x14ac:dyDescent="0.2">
      <c r="A4" s="432" t="s">
        <v>233</v>
      </c>
      <c r="B4" s="440" t="s">
        <v>0</v>
      </c>
      <c r="C4" s="438" t="s">
        <v>407</v>
      </c>
      <c r="D4" s="459"/>
      <c r="E4" s="438" t="s">
        <v>411</v>
      </c>
      <c r="F4" s="459"/>
      <c r="G4" s="438" t="s">
        <v>412</v>
      </c>
      <c r="H4" s="459"/>
      <c r="I4" s="438" t="s">
        <v>454</v>
      </c>
      <c r="J4" s="459"/>
      <c r="K4" s="438" t="s">
        <v>455</v>
      </c>
      <c r="L4" s="459"/>
      <c r="M4" s="438" t="s">
        <v>456</v>
      </c>
      <c r="N4" s="459"/>
      <c r="O4" s="438" t="s">
        <v>457</v>
      </c>
      <c r="P4" s="459"/>
      <c r="Q4" s="438" t="s">
        <v>414</v>
      </c>
      <c r="R4" s="459"/>
      <c r="S4" s="438" t="s">
        <v>415</v>
      </c>
      <c r="T4" s="459"/>
      <c r="U4" s="438" t="s">
        <v>416</v>
      </c>
      <c r="V4" s="459"/>
      <c r="W4" s="438" t="s">
        <v>417</v>
      </c>
      <c r="X4" s="459"/>
      <c r="Y4" s="438" t="s">
        <v>419</v>
      </c>
      <c r="Z4" s="459"/>
      <c r="AA4" s="438" t="s">
        <v>420</v>
      </c>
      <c r="AB4" s="459"/>
      <c r="AC4" s="438" t="s">
        <v>421</v>
      </c>
      <c r="AD4" s="459"/>
      <c r="AE4" s="438" t="s">
        <v>422</v>
      </c>
      <c r="AF4" s="459"/>
      <c r="AG4" s="438" t="s">
        <v>425</v>
      </c>
      <c r="AH4" s="459"/>
      <c r="AI4" s="438" t="s">
        <v>426</v>
      </c>
      <c r="AJ4" s="459"/>
      <c r="AK4" s="438" t="s">
        <v>427</v>
      </c>
      <c r="AL4" s="459"/>
      <c r="AM4" s="438" t="s">
        <v>428</v>
      </c>
      <c r="AN4" s="459"/>
      <c r="AO4" s="438" t="s">
        <v>430</v>
      </c>
      <c r="AP4" s="459"/>
      <c r="AQ4" s="438" t="s">
        <v>431</v>
      </c>
      <c r="AR4" s="459"/>
      <c r="AS4" s="438" t="s">
        <v>432</v>
      </c>
      <c r="AT4" s="459"/>
      <c r="AU4" s="438" t="s">
        <v>433</v>
      </c>
      <c r="AV4" s="459"/>
      <c r="AW4" s="438" t="s">
        <v>435</v>
      </c>
      <c r="AX4" s="459"/>
      <c r="AY4" s="438" t="s">
        <v>436</v>
      </c>
      <c r="AZ4" s="459"/>
      <c r="BA4" s="438" t="s">
        <v>437</v>
      </c>
      <c r="BB4" s="459"/>
      <c r="BC4" s="438" t="s">
        <v>438</v>
      </c>
      <c r="BD4" s="459"/>
      <c r="BE4" s="438" t="s">
        <v>440</v>
      </c>
      <c r="BF4" s="459"/>
      <c r="BG4" s="438" t="s">
        <v>441</v>
      </c>
      <c r="BH4" s="459"/>
      <c r="BI4" s="438" t="s">
        <v>442</v>
      </c>
      <c r="BJ4" s="459"/>
      <c r="BK4" s="438" t="s">
        <v>443</v>
      </c>
      <c r="BL4" s="459"/>
      <c r="BM4" s="438" t="s">
        <v>301</v>
      </c>
      <c r="BN4" s="459"/>
      <c r="BO4" s="438" t="s">
        <v>303</v>
      </c>
      <c r="BP4" s="459"/>
      <c r="BQ4" s="438" t="s">
        <v>305</v>
      </c>
      <c r="BR4" s="459"/>
      <c r="BS4" s="438" t="s">
        <v>306</v>
      </c>
      <c r="BT4" s="459"/>
      <c r="BU4" s="438" t="s">
        <v>317</v>
      </c>
      <c r="BV4" s="459"/>
      <c r="BW4" s="438" t="s">
        <v>318</v>
      </c>
      <c r="BX4" s="459"/>
      <c r="BY4" s="438" t="s">
        <v>319</v>
      </c>
      <c r="BZ4" s="459"/>
      <c r="CA4" s="438" t="s">
        <v>320</v>
      </c>
      <c r="CB4" s="459"/>
      <c r="CC4" s="438" t="s">
        <v>344</v>
      </c>
      <c r="CD4" s="459"/>
      <c r="CE4" s="438" t="s">
        <v>347</v>
      </c>
      <c r="CF4" s="459"/>
      <c r="CG4" s="438" t="s">
        <v>348</v>
      </c>
      <c r="CH4" s="459"/>
      <c r="CI4" s="438" t="s">
        <v>349</v>
      </c>
      <c r="CJ4" s="459"/>
      <c r="CK4" s="438" t="s">
        <v>361</v>
      </c>
      <c r="CL4" s="459"/>
      <c r="CM4" s="438" t="s">
        <v>358</v>
      </c>
      <c r="CN4" s="459"/>
      <c r="CO4" s="438" t="s">
        <v>359</v>
      </c>
      <c r="CP4" s="459"/>
      <c r="CQ4" s="438" t="s">
        <v>360</v>
      </c>
      <c r="CR4" s="459"/>
      <c r="CS4" s="438" t="s">
        <v>366</v>
      </c>
      <c r="CT4" s="459"/>
      <c r="CU4" s="438" t="s">
        <v>367</v>
      </c>
      <c r="CV4" s="459"/>
      <c r="CW4" s="438" t="s">
        <v>368</v>
      </c>
      <c r="CX4" s="459"/>
      <c r="CY4" s="438" t="s">
        <v>369</v>
      </c>
      <c r="CZ4" s="459"/>
      <c r="DA4" s="438" t="s">
        <v>378</v>
      </c>
      <c r="DB4" s="459"/>
      <c r="DC4" s="438" t="s">
        <v>379</v>
      </c>
      <c r="DD4" s="459"/>
      <c r="DE4" s="438" t="s">
        <v>380</v>
      </c>
      <c r="DF4" s="459"/>
      <c r="DG4" s="438" t="s">
        <v>381</v>
      </c>
      <c r="DH4" s="459"/>
      <c r="DI4" s="438" t="s">
        <v>384</v>
      </c>
      <c r="DJ4" s="459"/>
      <c r="DK4" s="438" t="s">
        <v>387</v>
      </c>
      <c r="DL4" s="459"/>
      <c r="DM4" s="438" t="s">
        <v>388</v>
      </c>
      <c r="DN4" s="459"/>
      <c r="DO4" s="438" t="s">
        <v>389</v>
      </c>
      <c r="DP4" s="459"/>
      <c r="DQ4" s="438" t="s">
        <v>461</v>
      </c>
      <c r="DR4" s="459"/>
      <c r="DS4" s="438" t="s">
        <v>462</v>
      </c>
      <c r="DT4" s="459"/>
      <c r="DU4" s="438" t="s">
        <v>463</v>
      </c>
      <c r="DV4" s="459"/>
      <c r="DW4" s="438" t="s">
        <v>464</v>
      </c>
      <c r="DX4" s="439"/>
      <c r="DY4" s="443" t="s">
        <v>470</v>
      </c>
      <c r="DZ4" s="443"/>
      <c r="EA4" s="443" t="s">
        <v>471</v>
      </c>
      <c r="EB4" s="443"/>
      <c r="EC4" s="443" t="s">
        <v>472</v>
      </c>
      <c r="ED4" s="443"/>
      <c r="EE4" s="438" t="s">
        <v>473</v>
      </c>
      <c r="EF4" s="439"/>
      <c r="EG4" s="443" t="s">
        <v>533</v>
      </c>
      <c r="EH4" s="443"/>
      <c r="EI4" s="443" t="s">
        <v>534</v>
      </c>
      <c r="EJ4" s="443"/>
      <c r="EK4" s="443" t="s">
        <v>535</v>
      </c>
      <c r="EL4" s="443"/>
      <c r="EM4" s="438" t="s">
        <v>536</v>
      </c>
      <c r="EN4" s="459"/>
      <c r="EO4" s="438" t="s">
        <v>553</v>
      </c>
      <c r="EP4" s="459"/>
      <c r="EQ4" s="438" t="s">
        <v>554</v>
      </c>
      <c r="ER4" s="459"/>
      <c r="ES4" s="226"/>
    </row>
    <row r="5" spans="1:150" x14ac:dyDescent="0.2">
      <c r="A5" s="433"/>
      <c r="B5" s="441"/>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2" t="s">
        <v>54</v>
      </c>
      <c r="EH5" s="255" t="s">
        <v>55</v>
      </c>
      <c r="EI5" s="392" t="s">
        <v>54</v>
      </c>
      <c r="EJ5" s="255" t="s">
        <v>55</v>
      </c>
      <c r="EK5" s="392" t="s">
        <v>54</v>
      </c>
      <c r="EL5" s="255" t="s">
        <v>55</v>
      </c>
      <c r="EM5" s="392" t="s">
        <v>54</v>
      </c>
      <c r="EN5" s="255" t="s">
        <v>55</v>
      </c>
      <c r="EO5" s="270" t="s">
        <v>54</v>
      </c>
      <c r="EP5" s="270" t="s">
        <v>55</v>
      </c>
      <c r="EQ5" s="270" t="s">
        <v>54</v>
      </c>
      <c r="ER5" s="270" t="s">
        <v>55</v>
      </c>
      <c r="ES5" s="226"/>
      <c r="ET5" s="73"/>
    </row>
    <row r="6" spans="1:150" ht="14.25" customHeight="1" x14ac:dyDescent="0.2">
      <c r="A6" s="434"/>
      <c r="B6" s="442"/>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411">
        <v>45747</v>
      </c>
      <c r="EP6" s="411">
        <v>45747</v>
      </c>
      <c r="EQ6" s="411">
        <v>45838</v>
      </c>
      <c r="ER6" s="411">
        <v>45838</v>
      </c>
      <c r="ES6" s="227"/>
    </row>
    <row r="7" spans="1:150"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v>89213</v>
      </c>
      <c r="EN7" s="261">
        <v>6845</v>
      </c>
      <c r="EO7" s="260">
        <v>90929</v>
      </c>
      <c r="EP7" s="261">
        <v>6991</v>
      </c>
      <c r="EQ7" s="260">
        <v>92920</v>
      </c>
      <c r="ER7" s="261">
        <v>7270</v>
      </c>
      <c r="ES7" s="84"/>
    </row>
    <row r="8" spans="1:150"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v>116966</v>
      </c>
      <c r="EN8" s="261">
        <v>6556</v>
      </c>
      <c r="EO8" s="260">
        <v>118009</v>
      </c>
      <c r="EP8" s="261">
        <v>6628</v>
      </c>
      <c r="EQ8" s="260">
        <v>119208</v>
      </c>
      <c r="ER8" s="261">
        <v>6784</v>
      </c>
      <c r="ES8" s="84"/>
    </row>
    <row r="9" spans="1:150"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v>9178671</v>
      </c>
      <c r="EN9" s="261">
        <v>33254</v>
      </c>
      <c r="EO9" s="260">
        <v>9384184</v>
      </c>
      <c r="EP9" s="261">
        <v>34215</v>
      </c>
      <c r="EQ9" s="260">
        <v>9653018</v>
      </c>
      <c r="ER9" s="261">
        <v>35785</v>
      </c>
      <c r="ES9" s="84"/>
    </row>
    <row r="10" spans="1:150"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v>360553</v>
      </c>
      <c r="EN10" s="261">
        <v>26174</v>
      </c>
      <c r="EO10" s="260">
        <v>368651</v>
      </c>
      <c r="EP10" s="261">
        <v>27040</v>
      </c>
      <c r="EQ10" s="260">
        <v>376612</v>
      </c>
      <c r="ER10" s="261">
        <v>28985</v>
      </c>
      <c r="ES10" s="84"/>
    </row>
    <row r="11" spans="1:150"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v>1659270</v>
      </c>
      <c r="EN11" s="261">
        <v>23721</v>
      </c>
      <c r="EO11" s="260">
        <v>1682567</v>
      </c>
      <c r="EP11" s="261">
        <v>24145</v>
      </c>
      <c r="EQ11" s="260">
        <v>1712058</v>
      </c>
      <c r="ER11" s="261">
        <v>25370</v>
      </c>
      <c r="ES11" s="84"/>
    </row>
    <row r="12" spans="1:150"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v>22737</v>
      </c>
      <c r="EN12" s="261">
        <v>10644</v>
      </c>
      <c r="EO12" s="260">
        <v>23173</v>
      </c>
      <c r="EP12" s="261">
        <v>10749</v>
      </c>
      <c r="EQ12" s="260">
        <v>23686</v>
      </c>
      <c r="ER12" s="261">
        <v>10995</v>
      </c>
      <c r="ES12" s="84"/>
    </row>
    <row r="13" spans="1:150"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v>2371813</v>
      </c>
      <c r="EN13" s="261">
        <v>183987</v>
      </c>
      <c r="EO13" s="260">
        <v>2417444</v>
      </c>
      <c r="EP13" s="261">
        <v>185915</v>
      </c>
      <c r="EQ13" s="260">
        <v>2469785</v>
      </c>
      <c r="ER13" s="261">
        <v>192009</v>
      </c>
      <c r="ES13" s="84"/>
    </row>
    <row r="14" spans="1:150"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v>269579</v>
      </c>
      <c r="EN14" s="261">
        <v>54756</v>
      </c>
      <c r="EO14" s="260">
        <v>275514</v>
      </c>
      <c r="EP14" s="261">
        <v>55684</v>
      </c>
      <c r="EQ14" s="260">
        <v>282136</v>
      </c>
      <c r="ER14" s="261">
        <v>57852</v>
      </c>
      <c r="ES14" s="84"/>
    </row>
    <row r="15" spans="1:150"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v>15629</v>
      </c>
      <c r="EN15" s="261">
        <v>612</v>
      </c>
      <c r="EO15" s="260">
        <v>15848</v>
      </c>
      <c r="EP15" s="261">
        <v>618</v>
      </c>
      <c r="EQ15" s="260">
        <v>16092</v>
      </c>
      <c r="ER15" s="261">
        <v>625</v>
      </c>
      <c r="ES15" s="84"/>
    </row>
    <row r="16" spans="1:150"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v>13723</v>
      </c>
      <c r="EN16" s="261">
        <v>2727</v>
      </c>
      <c r="EO16" s="260">
        <v>13930</v>
      </c>
      <c r="EP16" s="261">
        <v>2760</v>
      </c>
      <c r="EQ16" s="260">
        <v>14169</v>
      </c>
      <c r="ER16" s="261">
        <v>2797</v>
      </c>
      <c r="ES16" s="84"/>
    </row>
    <row r="17" spans="1:149"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v>1174151</v>
      </c>
      <c r="EN17" s="261">
        <v>39392</v>
      </c>
      <c r="EO17" s="260">
        <v>1195291</v>
      </c>
      <c r="EP17" s="261">
        <v>40025</v>
      </c>
      <c r="EQ17" s="260">
        <v>1218740</v>
      </c>
      <c r="ER17" s="261">
        <v>41499</v>
      </c>
      <c r="ES17" s="84"/>
    </row>
    <row r="18" spans="1:149"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v>57647</v>
      </c>
      <c r="EN18" s="261">
        <v>4779</v>
      </c>
      <c r="EO18" s="260">
        <v>58930</v>
      </c>
      <c r="EP18" s="261">
        <v>4905</v>
      </c>
      <c r="EQ18" s="260">
        <v>60557</v>
      </c>
      <c r="ER18" s="261">
        <v>5200</v>
      </c>
      <c r="ES18" s="84"/>
    </row>
    <row r="19" spans="1:149"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v>7154</v>
      </c>
      <c r="EN19" s="261">
        <v>1155</v>
      </c>
      <c r="EO19" s="260">
        <v>7231</v>
      </c>
      <c r="EP19" s="261">
        <v>1174</v>
      </c>
      <c r="EQ19" s="260">
        <v>7292</v>
      </c>
      <c r="ER19" s="261">
        <v>1219</v>
      </c>
      <c r="ES19" s="84"/>
    </row>
    <row r="20" spans="1:149"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v>20501</v>
      </c>
      <c r="EN20" s="261">
        <v>2460</v>
      </c>
      <c r="EO20" s="260">
        <v>20805</v>
      </c>
      <c r="EP20" s="261">
        <v>2486</v>
      </c>
      <c r="EQ20" s="260">
        <v>21125</v>
      </c>
      <c r="ER20" s="261">
        <v>2543</v>
      </c>
      <c r="ES20" s="84"/>
    </row>
    <row r="21" spans="1:149"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v>53630</v>
      </c>
      <c r="EN21" s="261">
        <v>5303</v>
      </c>
      <c r="EO21" s="260">
        <v>54415</v>
      </c>
      <c r="EP21" s="261">
        <v>5402</v>
      </c>
      <c r="EQ21" s="260">
        <v>55295</v>
      </c>
      <c r="ER21" s="261">
        <v>5566</v>
      </c>
      <c r="ES21" s="84"/>
    </row>
    <row r="22" spans="1:149"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v>28298</v>
      </c>
      <c r="EN22" s="261">
        <v>5119</v>
      </c>
      <c r="EO22" s="260">
        <v>28755</v>
      </c>
      <c r="EP22" s="261">
        <v>5205</v>
      </c>
      <c r="EQ22" s="260">
        <v>29145</v>
      </c>
      <c r="ER22" s="261">
        <v>5360</v>
      </c>
      <c r="ES22" s="84"/>
    </row>
    <row r="23" spans="1:149"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v>42336</v>
      </c>
      <c r="EN23" s="261">
        <v>6963</v>
      </c>
      <c r="EO23" s="260">
        <v>43321</v>
      </c>
      <c r="EP23" s="261">
        <v>7106</v>
      </c>
      <c r="EQ23" s="260">
        <v>44336</v>
      </c>
      <c r="ER23" s="261">
        <v>7395</v>
      </c>
      <c r="ES23" s="84"/>
    </row>
    <row r="24" spans="1:149" s="148" customFormat="1" x14ac:dyDescent="0.2">
      <c r="A24" s="258">
        <v>18</v>
      </c>
      <c r="B24" s="259" t="s">
        <v>409</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v>1509219</v>
      </c>
      <c r="EN24" s="261">
        <v>16672</v>
      </c>
      <c r="EO24" s="260">
        <v>1561597</v>
      </c>
      <c r="EP24" s="261">
        <v>16831</v>
      </c>
      <c r="EQ24" s="260">
        <v>1622397</v>
      </c>
      <c r="ER24" s="261">
        <v>17157</v>
      </c>
      <c r="ES24" s="84"/>
    </row>
    <row r="25" spans="1:149"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v>4652907</v>
      </c>
      <c r="EN25" s="261">
        <v>308066</v>
      </c>
      <c r="EO25" s="260">
        <v>4664225</v>
      </c>
      <c r="EP25" s="261">
        <v>311602</v>
      </c>
      <c r="EQ25" s="260">
        <v>4701209</v>
      </c>
      <c r="ER25" s="261">
        <v>328289</v>
      </c>
      <c r="ES25" s="84"/>
    </row>
    <row r="26" spans="1:149"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v>539485</v>
      </c>
      <c r="EN26" s="261">
        <v>2444</v>
      </c>
      <c r="EO26" s="260">
        <v>547753</v>
      </c>
      <c r="EP26" s="261">
        <v>2480</v>
      </c>
      <c r="EQ26" s="260">
        <v>566524</v>
      </c>
      <c r="ER26" s="261">
        <v>2572</v>
      </c>
      <c r="ES26" s="84"/>
    </row>
    <row r="27" spans="1:149"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v>4327807</v>
      </c>
      <c r="EN27" s="261">
        <v>375284</v>
      </c>
      <c r="EO27" s="260">
        <v>4380628</v>
      </c>
      <c r="EP27" s="261">
        <v>379690</v>
      </c>
      <c r="EQ27" s="260">
        <v>4460419</v>
      </c>
      <c r="ER27" s="261">
        <v>391553</v>
      </c>
      <c r="ES27" s="84"/>
    </row>
    <row r="28" spans="1:149"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v>36528</v>
      </c>
      <c r="EN28" s="261">
        <v>5249</v>
      </c>
      <c r="EO28" s="260">
        <v>37230</v>
      </c>
      <c r="EP28" s="261">
        <v>5334</v>
      </c>
      <c r="EQ28" s="260">
        <v>38008</v>
      </c>
      <c r="ER28" s="261">
        <v>5537</v>
      </c>
      <c r="ES28" s="84"/>
    </row>
    <row r="29" spans="1:149"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v>1795072</v>
      </c>
      <c r="EN29" s="261">
        <v>243984</v>
      </c>
      <c r="EO29" s="260">
        <v>1815679</v>
      </c>
      <c r="EP29" s="261">
        <v>246231</v>
      </c>
      <c r="EQ29" s="260">
        <v>1842296</v>
      </c>
      <c r="ER29" s="261">
        <v>250380</v>
      </c>
      <c r="ES29" s="84"/>
    </row>
    <row r="30" spans="1:149" s="148" customFormat="1" x14ac:dyDescent="0.2">
      <c r="A30" s="258">
        <v>24</v>
      </c>
      <c r="B30" s="259" t="s">
        <v>447</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v>307820</v>
      </c>
      <c r="EN30" s="261">
        <v>11314</v>
      </c>
      <c r="EO30" s="260">
        <v>310318</v>
      </c>
      <c r="EP30" s="261">
        <v>11427</v>
      </c>
      <c r="EQ30" s="260">
        <v>312836</v>
      </c>
      <c r="ER30" s="261">
        <v>11754</v>
      </c>
      <c r="ES30" s="84"/>
    </row>
    <row r="31" spans="1:149"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v>111332</v>
      </c>
      <c r="EN31" s="261">
        <v>11810</v>
      </c>
      <c r="EO31" s="260">
        <v>113572</v>
      </c>
      <c r="EP31" s="261">
        <v>12058</v>
      </c>
      <c r="EQ31" s="260">
        <v>115779</v>
      </c>
      <c r="ER31" s="261">
        <v>12575</v>
      </c>
      <c r="ES31" s="84"/>
    </row>
    <row r="32" spans="1:149"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v>402429</v>
      </c>
      <c r="EN32" s="261">
        <v>37811</v>
      </c>
      <c r="EO32" s="260">
        <v>409237</v>
      </c>
      <c r="EP32" s="261">
        <v>38504</v>
      </c>
      <c r="EQ32" s="260">
        <v>416950</v>
      </c>
      <c r="ER32" s="261">
        <v>39911</v>
      </c>
      <c r="ES32" s="84"/>
    </row>
    <row r="33" spans="1:149"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v>271432</v>
      </c>
      <c r="EN33" s="261">
        <v>3077</v>
      </c>
      <c r="EO33" s="260">
        <v>276709</v>
      </c>
      <c r="EP33" s="261">
        <v>3150</v>
      </c>
      <c r="EQ33" s="260">
        <v>282142</v>
      </c>
      <c r="ER33" s="261">
        <v>3282</v>
      </c>
      <c r="ES33" s="84"/>
    </row>
    <row r="34" spans="1:149"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v>82711</v>
      </c>
      <c r="EN34" s="261">
        <v>11940</v>
      </c>
      <c r="EO34" s="260">
        <v>84378</v>
      </c>
      <c r="EP34" s="261">
        <v>12154</v>
      </c>
      <c r="EQ34" s="260">
        <v>86270</v>
      </c>
      <c r="ER34" s="261">
        <v>12735</v>
      </c>
      <c r="ES34" s="84"/>
    </row>
    <row r="35" spans="1:149"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v>3188376</v>
      </c>
      <c r="EN35" s="261">
        <v>61096</v>
      </c>
      <c r="EO35" s="260">
        <v>3267378</v>
      </c>
      <c r="EP35" s="261">
        <v>62632</v>
      </c>
      <c r="EQ35" s="260">
        <v>3351987</v>
      </c>
      <c r="ER35" s="261">
        <v>70213</v>
      </c>
      <c r="ES35" s="84"/>
    </row>
    <row r="36" spans="1:149"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v>156344</v>
      </c>
      <c r="EN36" s="261">
        <v>9491</v>
      </c>
      <c r="EO36" s="260">
        <v>158480</v>
      </c>
      <c r="EP36" s="261">
        <v>9600</v>
      </c>
      <c r="EQ36" s="260">
        <v>160771</v>
      </c>
      <c r="ER36" s="261">
        <v>9810</v>
      </c>
      <c r="ES36" s="84"/>
    </row>
    <row r="37" spans="1:149"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v>481273</v>
      </c>
      <c r="EN37" s="261">
        <v>10234</v>
      </c>
      <c r="EO37" s="260">
        <v>488558</v>
      </c>
      <c r="EP37" s="261">
        <v>10385</v>
      </c>
      <c r="EQ37" s="260">
        <v>496728</v>
      </c>
      <c r="ER37" s="261">
        <v>10983</v>
      </c>
      <c r="ES37" s="84"/>
    </row>
    <row r="38" spans="1:149"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v>43763</v>
      </c>
      <c r="EN38" s="261">
        <v>3409</v>
      </c>
      <c r="EO38" s="260">
        <v>44735</v>
      </c>
      <c r="EP38" s="261">
        <v>3457</v>
      </c>
      <c r="EQ38" s="260">
        <v>45611</v>
      </c>
      <c r="ER38" s="261">
        <v>3596</v>
      </c>
      <c r="ES38" s="84"/>
    </row>
    <row r="39" spans="1:149"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v>10726</v>
      </c>
      <c r="EN39" s="261">
        <v>652</v>
      </c>
      <c r="EO39" s="260">
        <v>10917</v>
      </c>
      <c r="EP39" s="261">
        <v>660</v>
      </c>
      <c r="EQ39" s="260">
        <v>11120</v>
      </c>
      <c r="ER39" s="261">
        <v>683</v>
      </c>
      <c r="ES39" s="84"/>
    </row>
    <row r="40" spans="1:149"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v>1479307</v>
      </c>
      <c r="EN40" s="261">
        <v>379890</v>
      </c>
      <c r="EO40" s="260">
        <v>1492168</v>
      </c>
      <c r="EP40" s="261">
        <v>385376</v>
      </c>
      <c r="EQ40" s="260">
        <v>1508663</v>
      </c>
      <c r="ER40" s="261">
        <v>394428</v>
      </c>
      <c r="ES40" s="84"/>
    </row>
    <row r="41" spans="1:149"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v>195793</v>
      </c>
      <c r="EN41" s="261">
        <v>30967</v>
      </c>
      <c r="EO41" s="260">
        <v>200901</v>
      </c>
      <c r="EP41" s="261">
        <v>31731</v>
      </c>
      <c r="EQ41" s="260">
        <v>206576</v>
      </c>
      <c r="ER41" s="261">
        <v>35082</v>
      </c>
      <c r="ES41" s="84"/>
    </row>
    <row r="42" spans="1:149"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v>1016397</v>
      </c>
      <c r="EN42" s="261">
        <v>6170</v>
      </c>
      <c r="EO42" s="260">
        <v>1038006</v>
      </c>
      <c r="EP42" s="261">
        <v>6366</v>
      </c>
      <c r="EQ42" s="260">
        <v>1059057</v>
      </c>
      <c r="ER42" s="261">
        <v>6833</v>
      </c>
      <c r="ES42" s="84"/>
    </row>
    <row r="43" spans="1:149"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v>471062</v>
      </c>
      <c r="EN43" s="261">
        <v>20719</v>
      </c>
      <c r="EO43" s="260">
        <v>480224</v>
      </c>
      <c r="EP43" s="261">
        <v>21224</v>
      </c>
      <c r="EQ43" s="260">
        <v>490508</v>
      </c>
      <c r="ER43" s="261">
        <v>22295</v>
      </c>
      <c r="ES43" s="84"/>
    </row>
    <row r="44" spans="1:149"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v>367479</v>
      </c>
      <c r="EN44" s="261">
        <v>18135</v>
      </c>
      <c r="EO44" s="260">
        <v>372991</v>
      </c>
      <c r="EP44" s="261">
        <v>18497</v>
      </c>
      <c r="EQ44" s="260">
        <v>380768</v>
      </c>
      <c r="ER44" s="261">
        <v>19458</v>
      </c>
      <c r="ES44" s="84"/>
    </row>
    <row r="45" spans="1:149"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v>512133</v>
      </c>
      <c r="EN45" s="261">
        <v>113112</v>
      </c>
      <c r="EO45" s="260">
        <v>518335</v>
      </c>
      <c r="EP45" s="261">
        <v>114727</v>
      </c>
      <c r="EQ45" s="260">
        <v>528646</v>
      </c>
      <c r="ER45" s="261">
        <v>118628</v>
      </c>
      <c r="ES45" s="84"/>
    </row>
    <row r="46" spans="1:149"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v>42717</v>
      </c>
      <c r="EN46" s="261">
        <v>5021</v>
      </c>
      <c r="EO46" s="260">
        <v>43199</v>
      </c>
      <c r="EP46" s="261">
        <v>5075</v>
      </c>
      <c r="EQ46" s="260">
        <v>43797</v>
      </c>
      <c r="ER46" s="261">
        <v>5190</v>
      </c>
      <c r="ES46" s="84"/>
    </row>
    <row r="47" spans="1:149"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v>1075431</v>
      </c>
      <c r="EN47" s="261">
        <v>41689</v>
      </c>
      <c r="EO47" s="260">
        <v>1096714</v>
      </c>
      <c r="EP47" s="261">
        <v>42445</v>
      </c>
      <c r="EQ47" s="260">
        <v>1121634</v>
      </c>
      <c r="ER47" s="261">
        <v>45129</v>
      </c>
      <c r="ES47" s="84"/>
    </row>
    <row r="48" spans="1:149"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v>15644</v>
      </c>
      <c r="EN48" s="261">
        <v>1466</v>
      </c>
      <c r="EO48" s="260">
        <v>15831</v>
      </c>
      <c r="EP48" s="261">
        <v>1484</v>
      </c>
      <c r="EQ48" s="260">
        <v>16026</v>
      </c>
      <c r="ER48" s="261">
        <v>1553</v>
      </c>
      <c r="ES48" s="84"/>
    </row>
    <row r="49" spans="1:149"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v>27320</v>
      </c>
      <c r="EN49" s="261">
        <v>5555</v>
      </c>
      <c r="EO49" s="260">
        <v>28031</v>
      </c>
      <c r="EP49" s="261">
        <v>5671</v>
      </c>
      <c r="EQ49" s="260">
        <v>28704</v>
      </c>
      <c r="ER49" s="261">
        <v>5944</v>
      </c>
      <c r="ES49" s="84"/>
    </row>
    <row r="50" spans="1:149"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v>45429</v>
      </c>
      <c r="EN50" s="261">
        <v>22640</v>
      </c>
      <c r="EO50" s="260">
        <v>45932</v>
      </c>
      <c r="EP50" s="261">
        <v>22847</v>
      </c>
      <c r="EQ50" s="260">
        <v>46528</v>
      </c>
      <c r="ER50" s="261">
        <v>23359</v>
      </c>
      <c r="ES50" s="84"/>
    </row>
    <row r="51" spans="1:149"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v>20726</v>
      </c>
      <c r="EN51" s="261">
        <v>2839</v>
      </c>
      <c r="EO51" s="260">
        <v>21353</v>
      </c>
      <c r="EP51" s="261">
        <v>2902</v>
      </c>
      <c r="EQ51" s="260">
        <v>21930</v>
      </c>
      <c r="ER51" s="261">
        <v>3050</v>
      </c>
      <c r="ES51" s="84"/>
    </row>
    <row r="52" spans="1:149"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v>5974335</v>
      </c>
      <c r="EN52" s="261">
        <v>80520</v>
      </c>
      <c r="EO52" s="260">
        <v>6035397</v>
      </c>
      <c r="EP52" s="261">
        <v>80646</v>
      </c>
      <c r="EQ52" s="260">
        <v>6101230</v>
      </c>
      <c r="ER52" s="261">
        <v>82019</v>
      </c>
      <c r="ES52" s="84"/>
    </row>
    <row r="53" spans="1:149"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v>638265</v>
      </c>
      <c r="EN53" s="261">
        <v>40412</v>
      </c>
      <c r="EO53" s="260">
        <v>649564</v>
      </c>
      <c r="EP53" s="261">
        <v>41546</v>
      </c>
      <c r="EQ53" s="260">
        <v>665573</v>
      </c>
      <c r="ER53" s="261">
        <v>44825</v>
      </c>
      <c r="ES53" s="84"/>
    </row>
    <row r="54" spans="1:149"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v>29431</v>
      </c>
      <c r="EN54" s="261">
        <v>1995</v>
      </c>
      <c r="EO54" s="260">
        <v>29911</v>
      </c>
      <c r="EP54" s="261">
        <v>2034</v>
      </c>
      <c r="EQ54" s="260">
        <v>30338</v>
      </c>
      <c r="ER54" s="261">
        <v>2130</v>
      </c>
      <c r="ES54" s="84"/>
    </row>
    <row r="55" spans="1:149"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v>271653</v>
      </c>
      <c r="EN55" s="261">
        <v>3959</v>
      </c>
      <c r="EO55" s="260">
        <v>278014</v>
      </c>
      <c r="EP55" s="261">
        <v>4046</v>
      </c>
      <c r="EQ55" s="260">
        <v>285584</v>
      </c>
      <c r="ER55" s="261">
        <v>4264</v>
      </c>
      <c r="ES55" s="84"/>
    </row>
    <row r="56" spans="1:149"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v>275141</v>
      </c>
      <c r="EN56" s="261">
        <v>1817</v>
      </c>
      <c r="EO56" s="260">
        <v>279078</v>
      </c>
      <c r="EP56" s="261">
        <v>1842</v>
      </c>
      <c r="EQ56" s="260">
        <v>283386</v>
      </c>
      <c r="ER56" s="261">
        <v>1921</v>
      </c>
      <c r="ES56" s="84"/>
    </row>
    <row r="57" spans="1:149"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v>857</v>
      </c>
      <c r="EN57" s="261">
        <v>195</v>
      </c>
      <c r="EO57" s="260">
        <v>865</v>
      </c>
      <c r="EP57" s="261">
        <v>197</v>
      </c>
      <c r="EQ57" s="260">
        <v>872</v>
      </c>
      <c r="ER57" s="261">
        <v>203</v>
      </c>
      <c r="ES57" s="84"/>
    </row>
    <row r="58" spans="1:149"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v>93989</v>
      </c>
      <c r="EN58" s="261">
        <v>19353</v>
      </c>
      <c r="EO58" s="260">
        <v>96831</v>
      </c>
      <c r="EP58" s="261">
        <v>19637</v>
      </c>
      <c r="EQ58" s="260">
        <v>99753</v>
      </c>
      <c r="ER58" s="261">
        <v>20261</v>
      </c>
      <c r="ES58" s="84"/>
    </row>
    <row r="59" spans="1:149"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v>26452</v>
      </c>
      <c r="EN59" s="261">
        <v>1674</v>
      </c>
      <c r="EO59" s="260">
        <v>26634</v>
      </c>
      <c r="EP59" s="261">
        <v>1686</v>
      </c>
      <c r="EQ59" s="260">
        <v>26835</v>
      </c>
      <c r="ER59" s="261">
        <v>1723</v>
      </c>
      <c r="ES59" s="84"/>
    </row>
    <row r="60" spans="1:149"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v>1001876</v>
      </c>
      <c r="EN60" s="261">
        <v>1981</v>
      </c>
      <c r="EO60" s="260">
        <v>1013665</v>
      </c>
      <c r="EP60" s="261">
        <v>1985</v>
      </c>
      <c r="EQ60" s="260">
        <v>1026381</v>
      </c>
      <c r="ER60" s="261">
        <v>2017</v>
      </c>
      <c r="ES60" s="84"/>
    </row>
    <row r="61" spans="1:149"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v>16044</v>
      </c>
      <c r="EN61" s="261">
        <v>1104</v>
      </c>
      <c r="EO61" s="260">
        <v>16310</v>
      </c>
      <c r="EP61" s="261">
        <v>1128</v>
      </c>
      <c r="EQ61" s="260">
        <v>16644</v>
      </c>
      <c r="ER61" s="261">
        <v>1191</v>
      </c>
      <c r="ES61" s="84"/>
    </row>
    <row r="62" spans="1:149"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v>484827</v>
      </c>
      <c r="EN62" s="261">
        <v>28759</v>
      </c>
      <c r="EO62" s="260">
        <v>491663</v>
      </c>
      <c r="EP62" s="261">
        <v>29267</v>
      </c>
      <c r="EQ62" s="260">
        <v>499911</v>
      </c>
      <c r="ER62" s="261">
        <v>30879</v>
      </c>
      <c r="ES62" s="84"/>
    </row>
    <row r="63" spans="1:149" s="148" customFormat="1" x14ac:dyDescent="0.2">
      <c r="A63" s="258">
        <v>57</v>
      </c>
      <c r="B63" s="259" t="s">
        <v>424</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v>32344</v>
      </c>
      <c r="EN63" s="261">
        <v>1542</v>
      </c>
      <c r="EO63" s="260">
        <v>32766</v>
      </c>
      <c r="EP63" s="261">
        <v>1548</v>
      </c>
      <c r="EQ63" s="260">
        <v>33160</v>
      </c>
      <c r="ER63" s="261">
        <v>1548</v>
      </c>
      <c r="ES63" s="84"/>
    </row>
    <row r="64" spans="1:149" s="148" customFormat="1" x14ac:dyDescent="0.2">
      <c r="A64" s="258">
        <v>58</v>
      </c>
      <c r="B64" s="259" t="s">
        <v>543</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v>11878</v>
      </c>
      <c r="EN64" s="261">
        <v>1825</v>
      </c>
      <c r="EO64" s="260">
        <v>12015</v>
      </c>
      <c r="EP64" s="261">
        <v>1851</v>
      </c>
      <c r="EQ64" s="260">
        <v>12181</v>
      </c>
      <c r="ER64" s="261">
        <v>1924</v>
      </c>
      <c r="ES64" s="84"/>
    </row>
    <row r="65" spans="1:149" s="148" customFormat="1" x14ac:dyDescent="0.2">
      <c r="A65" s="258">
        <v>59</v>
      </c>
      <c r="B65" s="259" t="s">
        <v>544</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v>27975</v>
      </c>
      <c r="EN65" s="261">
        <v>1792</v>
      </c>
      <c r="EO65" s="260">
        <v>28251</v>
      </c>
      <c r="EP65" s="261">
        <v>1798</v>
      </c>
      <c r="EQ65" s="260">
        <v>28540</v>
      </c>
      <c r="ER65" s="261">
        <v>1762</v>
      </c>
      <c r="ES65" s="84"/>
    </row>
    <row r="66" spans="1:149"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v>87710</v>
      </c>
      <c r="EN66" s="261">
        <v>12330</v>
      </c>
      <c r="EO66" s="260">
        <v>89254</v>
      </c>
      <c r="EP66" s="261">
        <v>12570</v>
      </c>
      <c r="EQ66" s="260">
        <v>91090</v>
      </c>
      <c r="ER66" s="261">
        <v>13084</v>
      </c>
      <c r="ES66" s="84"/>
    </row>
    <row r="67" spans="1:149"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v>377430</v>
      </c>
      <c r="EN67" s="261">
        <v>90822</v>
      </c>
      <c r="EO67" s="260">
        <v>385389</v>
      </c>
      <c r="EP67" s="261">
        <v>92854</v>
      </c>
      <c r="EQ67" s="260">
        <v>396332</v>
      </c>
      <c r="ER67" s="261">
        <v>97189</v>
      </c>
      <c r="ES67" s="84"/>
    </row>
    <row r="68" spans="1:149"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v>53835</v>
      </c>
      <c r="EN68" s="261">
        <v>7013</v>
      </c>
      <c r="EO68" s="260">
        <v>54896</v>
      </c>
      <c r="EP68" s="261">
        <v>7168</v>
      </c>
      <c r="EQ68" s="260">
        <v>56088</v>
      </c>
      <c r="ER68" s="261">
        <v>7576</v>
      </c>
      <c r="ES68" s="84"/>
    </row>
    <row r="69" spans="1:149"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v>3482</v>
      </c>
      <c r="EN69" s="261">
        <v>1168</v>
      </c>
      <c r="EO69" s="260">
        <v>3543</v>
      </c>
      <c r="EP69" s="261">
        <v>1188</v>
      </c>
      <c r="EQ69" s="260">
        <v>3621</v>
      </c>
      <c r="ER69" s="261">
        <v>1231</v>
      </c>
      <c r="ES69" s="84"/>
    </row>
    <row r="70" spans="1:149"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v>433375</v>
      </c>
      <c r="EN70" s="261">
        <v>3828</v>
      </c>
      <c r="EO70" s="260">
        <v>442825</v>
      </c>
      <c r="EP70" s="261">
        <v>3962</v>
      </c>
      <c r="EQ70" s="260">
        <v>453920</v>
      </c>
      <c r="ER70" s="261">
        <v>4209</v>
      </c>
      <c r="ES70" s="84"/>
    </row>
    <row r="71" spans="1:149"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v>1353300</v>
      </c>
      <c r="EN71" s="261">
        <v>7513</v>
      </c>
      <c r="EO71" s="260">
        <v>1373762</v>
      </c>
      <c r="EP71" s="261">
        <v>7595</v>
      </c>
      <c r="EQ71" s="260">
        <v>1396326</v>
      </c>
      <c r="ER71" s="261">
        <v>7722</v>
      </c>
      <c r="ES71" s="84"/>
    </row>
    <row r="72" spans="1:149"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v>1807276</v>
      </c>
      <c r="EN72" s="261">
        <v>142341</v>
      </c>
      <c r="EO72" s="260">
        <v>1831840</v>
      </c>
      <c r="EP72" s="261">
        <v>144168</v>
      </c>
      <c r="EQ72" s="260">
        <v>1859350</v>
      </c>
      <c r="ER72" s="261">
        <v>146714</v>
      </c>
      <c r="ES72" s="84"/>
    </row>
    <row r="73" spans="1:149"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v>3307</v>
      </c>
      <c r="EN73" s="261">
        <v>2411</v>
      </c>
      <c r="EO73" s="260">
        <v>3383</v>
      </c>
      <c r="EP73" s="261">
        <v>2453</v>
      </c>
      <c r="EQ73" s="260">
        <v>3478</v>
      </c>
      <c r="ER73" s="261">
        <v>2524</v>
      </c>
      <c r="ES73" s="84"/>
    </row>
    <row r="74" spans="1:149"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v>5098</v>
      </c>
      <c r="EN74" s="261">
        <v>1386</v>
      </c>
      <c r="EO74" s="260">
        <v>5182</v>
      </c>
      <c r="EP74" s="261">
        <v>1406</v>
      </c>
      <c r="EQ74" s="260">
        <v>5282</v>
      </c>
      <c r="ER74" s="261">
        <v>1436</v>
      </c>
      <c r="ES74" s="84"/>
    </row>
    <row r="75" spans="1:149"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v>5626</v>
      </c>
      <c r="EN75" s="261">
        <v>1248</v>
      </c>
      <c r="EO75" s="260">
        <v>5774</v>
      </c>
      <c r="EP75" s="261">
        <v>1279</v>
      </c>
      <c r="EQ75" s="260">
        <v>5952</v>
      </c>
      <c r="ER75" s="261">
        <v>1313</v>
      </c>
      <c r="ES75" s="84"/>
    </row>
    <row r="76" spans="1:149"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v>127300</v>
      </c>
      <c r="EN76" s="261">
        <v>7085</v>
      </c>
      <c r="EO76" s="260">
        <v>134002</v>
      </c>
      <c r="EP76" s="261">
        <v>7317</v>
      </c>
      <c r="EQ76" s="260">
        <v>140746</v>
      </c>
      <c r="ER76" s="261">
        <v>8196</v>
      </c>
      <c r="ES76" s="84"/>
    </row>
    <row r="77" spans="1:149"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v>13522</v>
      </c>
      <c r="EN77" s="261">
        <v>1792</v>
      </c>
      <c r="EO77" s="260">
        <v>13922</v>
      </c>
      <c r="EP77" s="261">
        <v>1844</v>
      </c>
      <c r="EQ77" s="260">
        <v>14280</v>
      </c>
      <c r="ER77" s="261">
        <v>1959</v>
      </c>
      <c r="ES77" s="84"/>
    </row>
    <row r="78" spans="1:149"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v>11217</v>
      </c>
      <c r="EN78" s="261">
        <v>2172</v>
      </c>
      <c r="EO78" s="260">
        <v>11596</v>
      </c>
      <c r="EP78" s="261">
        <v>2227</v>
      </c>
      <c r="EQ78" s="260">
        <v>11985</v>
      </c>
      <c r="ER78" s="261">
        <v>2374</v>
      </c>
      <c r="ES78" s="84"/>
    </row>
    <row r="79" spans="1:149"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v>982</v>
      </c>
      <c r="EN79" s="261">
        <v>133</v>
      </c>
      <c r="EO79" s="260">
        <v>1018</v>
      </c>
      <c r="EP79" s="261">
        <v>134</v>
      </c>
      <c r="EQ79" s="260">
        <v>1039</v>
      </c>
      <c r="ER79" s="261">
        <v>138</v>
      </c>
      <c r="ES79" s="84"/>
    </row>
    <row r="80" spans="1:149"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v>13478</v>
      </c>
      <c r="EN80" s="261">
        <v>2048</v>
      </c>
      <c r="EO80" s="260">
        <v>13803</v>
      </c>
      <c r="EP80" s="261">
        <v>2089</v>
      </c>
      <c r="EQ80" s="260">
        <v>14218</v>
      </c>
      <c r="ER80" s="261">
        <v>2223</v>
      </c>
      <c r="ES80" s="84"/>
    </row>
    <row r="81" spans="1:149"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v>32708</v>
      </c>
      <c r="EN81" s="261">
        <v>35074</v>
      </c>
      <c r="EO81" s="260">
        <v>33327</v>
      </c>
      <c r="EP81" s="261">
        <v>35933</v>
      </c>
      <c r="EQ81" s="260">
        <v>33992</v>
      </c>
      <c r="ER81" s="261">
        <v>37476</v>
      </c>
      <c r="ES81" s="84"/>
    </row>
    <row r="82" spans="1:149"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v>906919</v>
      </c>
      <c r="EN82" s="261">
        <v>134955</v>
      </c>
      <c r="EO82" s="260">
        <v>923433</v>
      </c>
      <c r="EP82" s="261">
        <v>137151</v>
      </c>
      <c r="EQ82" s="260">
        <v>942985</v>
      </c>
      <c r="ER82" s="261">
        <v>143813</v>
      </c>
      <c r="ES82" s="84"/>
    </row>
    <row r="83" spans="1:149"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v>2030</v>
      </c>
      <c r="EN83" s="261">
        <v>350</v>
      </c>
      <c r="EO83" s="260">
        <v>2187</v>
      </c>
      <c r="EP83" s="261">
        <v>359</v>
      </c>
      <c r="EQ83" s="260">
        <v>2352</v>
      </c>
      <c r="ER83" s="261">
        <v>379</v>
      </c>
      <c r="ES83" s="84"/>
    </row>
    <row r="84" spans="1:149"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v>18105</v>
      </c>
      <c r="EN84" s="261">
        <v>5258</v>
      </c>
      <c r="EO84" s="260">
        <v>18510</v>
      </c>
      <c r="EP84" s="261">
        <v>5341</v>
      </c>
      <c r="EQ84" s="260">
        <v>18953</v>
      </c>
      <c r="ER84" s="261">
        <v>5536</v>
      </c>
      <c r="ES84" s="84"/>
    </row>
    <row r="85" spans="1:149"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v>6524</v>
      </c>
      <c r="EN85" s="261">
        <v>802</v>
      </c>
      <c r="EO85" s="260">
        <v>6625</v>
      </c>
      <c r="EP85" s="261">
        <v>808</v>
      </c>
      <c r="EQ85" s="260">
        <v>6723</v>
      </c>
      <c r="ER85" s="261">
        <v>839</v>
      </c>
      <c r="ES85" s="84"/>
    </row>
    <row r="86" spans="1:149"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v>385249</v>
      </c>
      <c r="EN86" s="261">
        <v>60156</v>
      </c>
      <c r="EO86" s="260">
        <v>398179</v>
      </c>
      <c r="EP86" s="261">
        <v>61389</v>
      </c>
      <c r="EQ86" s="260">
        <v>415232</v>
      </c>
      <c r="ER86" s="261">
        <v>62237</v>
      </c>
      <c r="ES86" s="84"/>
    </row>
    <row r="87" spans="1:149"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v>24220</v>
      </c>
      <c r="EN87" s="261">
        <v>2299</v>
      </c>
      <c r="EO87" s="260">
        <v>25776</v>
      </c>
      <c r="EP87" s="261">
        <v>2411</v>
      </c>
      <c r="EQ87" s="260">
        <v>27429</v>
      </c>
      <c r="ER87" s="261">
        <v>2689</v>
      </c>
      <c r="ES87" s="84"/>
    </row>
    <row r="88" spans="1:149"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v>17706</v>
      </c>
      <c r="EN88" s="261">
        <v>5121</v>
      </c>
      <c r="EO88" s="260">
        <v>18577</v>
      </c>
      <c r="EP88" s="261">
        <v>5348</v>
      </c>
      <c r="EQ88" s="260">
        <v>19550</v>
      </c>
      <c r="ER88" s="261">
        <v>5821</v>
      </c>
      <c r="ES88" s="84"/>
    </row>
    <row r="89" spans="1:149"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v>15834</v>
      </c>
      <c r="EN89" s="261">
        <v>1742</v>
      </c>
      <c r="EO89" s="260">
        <v>16758</v>
      </c>
      <c r="EP89" s="261">
        <v>1819</v>
      </c>
      <c r="EQ89" s="260">
        <v>17822</v>
      </c>
      <c r="ER89" s="261">
        <v>2102</v>
      </c>
      <c r="ES89" s="84"/>
    </row>
    <row r="90" spans="1:149"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v>5211</v>
      </c>
      <c r="EN90" s="261">
        <v>958</v>
      </c>
      <c r="EO90" s="260">
        <v>5443</v>
      </c>
      <c r="EP90" s="261">
        <v>1002</v>
      </c>
      <c r="EQ90" s="260">
        <v>5710</v>
      </c>
      <c r="ER90" s="261">
        <v>1081</v>
      </c>
      <c r="ES90" s="84"/>
    </row>
    <row r="91" spans="1:149"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v>121404</v>
      </c>
      <c r="EN91" s="261">
        <v>3950</v>
      </c>
      <c r="EO91" s="260">
        <v>129268</v>
      </c>
      <c r="EP91" s="261">
        <v>4131</v>
      </c>
      <c r="EQ91" s="260">
        <v>138037</v>
      </c>
      <c r="ER91" s="261">
        <v>4542</v>
      </c>
      <c r="ES91" s="84"/>
    </row>
    <row r="92" spans="1:149" s="148" customFormat="1" x14ac:dyDescent="0.2">
      <c r="A92" s="258">
        <v>86</v>
      </c>
      <c r="B92" s="259" t="s">
        <v>540</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v>4585</v>
      </c>
      <c r="EN92" s="261">
        <v>73</v>
      </c>
      <c r="EO92" s="260">
        <v>5368</v>
      </c>
      <c r="EP92" s="261">
        <v>89</v>
      </c>
      <c r="EQ92" s="260">
        <v>6053</v>
      </c>
      <c r="ER92" s="261">
        <v>100</v>
      </c>
      <c r="ES92" s="84"/>
    </row>
    <row r="93" spans="1:149" s="148" customFormat="1" x14ac:dyDescent="0.2">
      <c r="A93" s="258">
        <v>87</v>
      </c>
      <c r="B93" s="259" t="s">
        <v>469</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v>415</v>
      </c>
      <c r="EN93" s="261">
        <v>124</v>
      </c>
      <c r="EO93" s="260">
        <v>427</v>
      </c>
      <c r="EP93" s="261">
        <v>130</v>
      </c>
      <c r="EQ93" s="260">
        <v>432</v>
      </c>
      <c r="ER93" s="261">
        <v>157</v>
      </c>
      <c r="ES93" s="84"/>
    </row>
    <row r="94" spans="1:149"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1"/>
      <c r="EO94" s="260"/>
      <c r="EP94" s="261"/>
      <c r="EQ94" s="260"/>
      <c r="ER94" s="261"/>
      <c r="ES94" s="84"/>
    </row>
    <row r="95" spans="1:149"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v>52513443</v>
      </c>
      <c r="EL95" s="266">
        <v>2860574</v>
      </c>
      <c r="EM95" s="265">
        <v>53391448</v>
      </c>
      <c r="EN95" s="266">
        <v>2896263</v>
      </c>
      <c r="EO95" s="265">
        <v>54269107</v>
      </c>
      <c r="EP95" s="266">
        <v>2938964</v>
      </c>
      <c r="EQ95" s="265">
        <v>55359423</v>
      </c>
      <c r="ER95" s="266">
        <v>3050560</v>
      </c>
      <c r="ES95" s="230"/>
    </row>
    <row r="96" spans="1:149"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38"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row>
  </sheetData>
  <mergeCells count="76">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EQ4:ER4"/>
    <mergeCell ref="EM4:EN4"/>
    <mergeCell ref="EC4:ED4"/>
    <mergeCell ref="EE4:EF4"/>
    <mergeCell ref="DQ4:DR4"/>
    <mergeCell ref="DS4:DT4"/>
    <mergeCell ref="EG4:EH4"/>
    <mergeCell ref="EI4:EJ4"/>
    <mergeCell ref="EK4:EL4"/>
    <mergeCell ref="EO4:EP4"/>
  </mergeCells>
  <phoneticPr fontId="2" type="noConversion"/>
  <conditionalFormatting sqref="CB96:DB97">
    <cfRule type="cellIs" dxfId="22" priority="5" operator="greaterThan">
      <formula>0.2</formula>
    </cfRule>
  </conditionalFormatting>
  <conditionalFormatting sqref="DI96:DJ97">
    <cfRule type="cellIs" dxfId="21" priority="4" operator="greaterThan">
      <formula>0.2</formula>
    </cfRule>
  </conditionalFormatting>
  <conditionalFormatting sqref="DQ96:DR97">
    <cfRule type="cellIs" dxfId="20" priority="3" operator="greaterThan">
      <formula>0.2</formula>
    </cfRule>
  </conditionalFormatting>
  <conditionalFormatting sqref="DY96:DZ97">
    <cfRule type="cellIs" dxfId="19" priority="2" operator="greaterThan">
      <formula>0.2</formula>
    </cfRule>
  </conditionalFormatting>
  <conditionalFormatting sqref="EG96:EH97">
    <cfRule type="cellIs" dxfId="18" priority="1" operator="greaterThan">
      <formula>0.2</formula>
    </cfRule>
  </conditionalFormatting>
  <pageMargins left="0.75" right="0.75" top="1" bottom="1" header="0" footer="0"/>
  <pageSetup scale="41" orientation="landscape" r:id="rId1"/>
  <headerFooter alignWithMargins="0"/>
  <ignoredErrors>
    <ignoredError sqref="C95:DM95"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460</v>
      </c>
      <c r="G1" s="120" t="s">
        <v>278</v>
      </c>
      <c r="H1" s="120" t="s">
        <v>283</v>
      </c>
      <c r="I1" s="242"/>
      <c r="J1" s="123" t="s">
        <v>460</v>
      </c>
      <c r="K1" s="243" t="s">
        <v>282</v>
      </c>
      <c r="L1" s="123"/>
      <c r="M1" s="123" t="s">
        <v>458</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466</v>
      </c>
      <c r="D90" s="120" t="s">
        <v>198</v>
      </c>
      <c r="E90" s="163" t="s">
        <v>459</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7" priority="5" operator="lessThan">
      <formula>1</formula>
    </cfRule>
    <cfRule type="cellIs" dxfId="16" priority="6" operator="lessThan">
      <formula>0</formula>
    </cfRule>
  </conditionalFormatting>
  <conditionalFormatting sqref="F91:F175">
    <cfRule type="cellIs" dxfId="15" priority="4" operator="lessThan">
      <formula>0</formula>
    </cfRule>
  </conditionalFormatting>
  <conditionalFormatting sqref="G91:G175">
    <cfRule type="cellIs" dxfId="14" priority="3" operator="lessThan">
      <formula>0</formula>
    </cfRule>
  </conditionalFormatting>
  <conditionalFormatting sqref="F171:F175">
    <cfRule type="cellIs" dxfId="13" priority="2" operator="lessThan">
      <formula>0</formula>
    </cfRule>
  </conditionalFormatting>
  <conditionalFormatting sqref="G171:G175">
    <cfRule type="cellIs" dxfId="12"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6"/>
  <sheetViews>
    <sheetView showGridLines="0" zoomScaleNormal="100" workbookViewId="0"/>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60" t="s">
        <v>501</v>
      </c>
      <c r="B2" s="460"/>
      <c r="C2" s="460"/>
      <c r="D2" s="460"/>
      <c r="E2" s="460"/>
      <c r="F2" s="460"/>
      <c r="G2" s="460"/>
      <c r="H2" s="460"/>
    </row>
    <row r="3" spans="1:9" s="67" customFormat="1" x14ac:dyDescent="0.2">
      <c r="A3" s="74"/>
      <c r="B3" s="288"/>
      <c r="C3" s="281"/>
      <c r="D3" s="281"/>
      <c r="E3" s="281"/>
    </row>
    <row r="4" spans="1:9" s="67" customFormat="1" ht="22.5" customHeight="1" x14ac:dyDescent="0.2">
      <c r="A4" s="461" t="s">
        <v>233</v>
      </c>
      <c r="B4" s="464" t="s">
        <v>0</v>
      </c>
      <c r="C4" s="467" t="s">
        <v>566</v>
      </c>
      <c r="D4" s="467"/>
      <c r="E4" s="468"/>
      <c r="F4" s="467" t="s">
        <v>557</v>
      </c>
      <c r="G4" s="467"/>
      <c r="H4" s="467"/>
    </row>
    <row r="5" spans="1:9" s="67" customFormat="1" x14ac:dyDescent="0.2">
      <c r="A5" s="462"/>
      <c r="B5" s="465"/>
      <c r="C5" s="469"/>
      <c r="D5" s="469"/>
      <c r="E5" s="470"/>
      <c r="F5" s="471" t="s">
        <v>286</v>
      </c>
      <c r="G5" s="471"/>
      <c r="H5" s="471"/>
    </row>
    <row r="6" spans="1:9" s="67" customFormat="1" ht="13.15" customHeight="1" x14ac:dyDescent="0.2">
      <c r="A6" s="462"/>
      <c r="B6" s="465"/>
      <c r="C6" s="472" t="s">
        <v>54</v>
      </c>
      <c r="D6" s="472" t="s">
        <v>55</v>
      </c>
      <c r="E6" s="474" t="s">
        <v>70</v>
      </c>
      <c r="F6" s="472" t="s">
        <v>54</v>
      </c>
      <c r="G6" s="472" t="s">
        <v>55</v>
      </c>
      <c r="H6" s="472" t="s">
        <v>70</v>
      </c>
    </row>
    <row r="7" spans="1:9" s="67" customFormat="1" ht="33" customHeight="1" x14ac:dyDescent="0.2">
      <c r="A7" s="463"/>
      <c r="B7" s="466"/>
      <c r="C7" s="473"/>
      <c r="D7" s="473"/>
      <c r="E7" s="475"/>
      <c r="F7" s="473"/>
      <c r="G7" s="473"/>
      <c r="H7" s="473"/>
    </row>
    <row r="8" spans="1:9" ht="13.15" customHeight="1" x14ac:dyDescent="0.2">
      <c r="A8" s="289">
        <v>1</v>
      </c>
      <c r="B8" s="290" t="s">
        <v>1</v>
      </c>
      <c r="C8" s="291">
        <v>595.01846849725564</v>
      </c>
      <c r="D8" s="291">
        <v>206.13774424629011</v>
      </c>
      <c r="E8" s="292">
        <v>2.8865090702959133</v>
      </c>
      <c r="F8" s="293">
        <v>40.355212962437633</v>
      </c>
      <c r="G8" s="293">
        <v>9.4420727419552399</v>
      </c>
      <c r="H8" s="294">
        <v>4.2739781894627704</v>
      </c>
      <c r="I8" s="107"/>
    </row>
    <row r="9" spans="1:9" ht="13.15" customHeight="1" x14ac:dyDescent="0.2">
      <c r="A9" s="289">
        <v>2</v>
      </c>
      <c r="B9" s="290" t="s">
        <v>2</v>
      </c>
      <c r="C9" s="291">
        <v>4073.6126213373268</v>
      </c>
      <c r="D9" s="291">
        <v>1010.0198013905638</v>
      </c>
      <c r="E9" s="292">
        <v>4.0332007508455812</v>
      </c>
      <c r="F9" s="293">
        <v>158.11527413368069</v>
      </c>
      <c r="G9" s="293">
        <v>31.86088406509149</v>
      </c>
      <c r="H9" s="294">
        <v>4.9626769241761357</v>
      </c>
      <c r="I9" s="107"/>
    </row>
    <row r="10" spans="1:9" ht="12" customHeight="1" x14ac:dyDescent="0.2">
      <c r="A10" s="289">
        <v>3</v>
      </c>
      <c r="B10" s="290" t="s">
        <v>3</v>
      </c>
      <c r="C10" s="291">
        <v>217867.98529252777</v>
      </c>
      <c r="D10" s="291">
        <v>3822.9713733852395</v>
      </c>
      <c r="E10" s="292">
        <v>56.9891751764821</v>
      </c>
      <c r="F10" s="293">
        <v>18547.45317472086</v>
      </c>
      <c r="G10" s="293">
        <v>334.59679590450099</v>
      </c>
      <c r="H10" s="294">
        <v>55.432249805567729</v>
      </c>
      <c r="I10" s="107"/>
    </row>
    <row r="11" spans="1:9" ht="12" customHeight="1" x14ac:dyDescent="0.2">
      <c r="A11" s="289">
        <v>4</v>
      </c>
      <c r="B11" s="290" t="s">
        <v>4</v>
      </c>
      <c r="C11" s="291">
        <v>2411.6562145683215</v>
      </c>
      <c r="D11" s="291">
        <v>821.85729256928721</v>
      </c>
      <c r="E11" s="292">
        <v>2.9343977797276835</v>
      </c>
      <c r="F11" s="293">
        <v>183.43627904188963</v>
      </c>
      <c r="G11" s="293">
        <v>59.090929712416582</v>
      </c>
      <c r="H11" s="294">
        <v>3.1043051773704753</v>
      </c>
      <c r="I11" s="107"/>
    </row>
    <row r="12" spans="1:9" ht="12" customHeight="1" x14ac:dyDescent="0.2">
      <c r="A12" s="289">
        <v>5</v>
      </c>
      <c r="B12" s="290" t="s">
        <v>5</v>
      </c>
      <c r="C12" s="291">
        <v>10963.260106957323</v>
      </c>
      <c r="D12" s="291">
        <v>719.3555119021155</v>
      </c>
      <c r="E12" s="292">
        <v>15.240392164325449</v>
      </c>
      <c r="F12" s="293">
        <v>629.87302643990051</v>
      </c>
      <c r="G12" s="293">
        <v>38.987537598163527</v>
      </c>
      <c r="H12" s="294">
        <v>16.155752972446511</v>
      </c>
      <c r="I12" s="107"/>
    </row>
    <row r="13" spans="1:9" ht="12" customHeight="1" x14ac:dyDescent="0.2">
      <c r="A13" s="289">
        <v>6</v>
      </c>
      <c r="B13" s="290" t="s">
        <v>6</v>
      </c>
      <c r="C13" s="291">
        <v>151.67463888103742</v>
      </c>
      <c r="D13" s="291">
        <v>311.75852792131491</v>
      </c>
      <c r="E13" s="292">
        <v>0.48651319946993965</v>
      </c>
      <c r="F13" s="293">
        <v>9.5284920482556643</v>
      </c>
      <c r="G13" s="293">
        <v>11.511956556257742</v>
      </c>
      <c r="H13" s="294">
        <v>0.82770396167592442</v>
      </c>
      <c r="I13" s="107"/>
    </row>
    <row r="14" spans="1:9" ht="12" customHeight="1" x14ac:dyDescent="0.2">
      <c r="A14" s="289">
        <v>7</v>
      </c>
      <c r="B14" s="290" t="s">
        <v>7</v>
      </c>
      <c r="C14" s="291">
        <v>15815.407750941609</v>
      </c>
      <c r="D14" s="291">
        <v>5444.3331684987497</v>
      </c>
      <c r="E14" s="292">
        <v>2.9049301836358108</v>
      </c>
      <c r="F14" s="293">
        <v>1132.7571242447486</v>
      </c>
      <c r="G14" s="293">
        <v>195.36300658279762</v>
      </c>
      <c r="H14" s="294">
        <v>5.7982170936986988</v>
      </c>
      <c r="I14" s="107"/>
    </row>
    <row r="15" spans="1:9" ht="12" customHeight="1" x14ac:dyDescent="0.2">
      <c r="A15" s="289">
        <v>8</v>
      </c>
      <c r="B15" s="290" t="s">
        <v>8</v>
      </c>
      <c r="C15" s="291">
        <v>4153.1973625483279</v>
      </c>
      <c r="D15" s="291">
        <v>4521.4501590854561</v>
      </c>
      <c r="E15" s="292">
        <v>0.91855427272660373</v>
      </c>
      <c r="F15" s="293">
        <v>349.43643842746832</v>
      </c>
      <c r="G15" s="293">
        <v>264.00917232577387</v>
      </c>
      <c r="H15" s="294">
        <v>1.3235768869283131</v>
      </c>
      <c r="I15" s="107"/>
    </row>
    <row r="16" spans="1:9" ht="12" customHeight="1" x14ac:dyDescent="0.2">
      <c r="A16" s="289">
        <v>9</v>
      </c>
      <c r="B16" s="290" t="s">
        <v>9</v>
      </c>
      <c r="C16" s="291">
        <v>10032.231317369376</v>
      </c>
      <c r="D16" s="291">
        <v>1810.0726925193314</v>
      </c>
      <c r="E16" s="292">
        <v>5.5424466425191552</v>
      </c>
      <c r="F16" s="293">
        <v>515.57639196274386</v>
      </c>
      <c r="G16" s="293">
        <v>52.13009354455675</v>
      </c>
      <c r="H16" s="294">
        <v>9.8901873544897683</v>
      </c>
      <c r="I16" s="107"/>
    </row>
    <row r="17" spans="1:9" ht="12" customHeight="1" x14ac:dyDescent="0.2">
      <c r="A17" s="289">
        <v>10</v>
      </c>
      <c r="B17" s="290" t="s">
        <v>10</v>
      </c>
      <c r="C17" s="291">
        <v>277.58012973721861</v>
      </c>
      <c r="D17" s="291">
        <v>251.58488583784873</v>
      </c>
      <c r="E17" s="292">
        <v>1.1033259363446988</v>
      </c>
      <c r="F17" s="293">
        <v>19.884524785325493</v>
      </c>
      <c r="G17" s="293">
        <v>9.4445523821859556</v>
      </c>
      <c r="H17" s="294">
        <v>2.1053962094414462</v>
      </c>
      <c r="I17" s="107"/>
    </row>
    <row r="18" spans="1:9" ht="12" customHeight="1" x14ac:dyDescent="0.2">
      <c r="A18" s="289">
        <v>11</v>
      </c>
      <c r="B18" s="290" t="s">
        <v>11</v>
      </c>
      <c r="C18" s="291">
        <v>7804.2704293623046</v>
      </c>
      <c r="D18" s="291">
        <v>1176.6864165717734</v>
      </c>
      <c r="E18" s="292">
        <v>6.632413121670699</v>
      </c>
      <c r="F18" s="293">
        <v>523.70846349095518</v>
      </c>
      <c r="G18" s="293">
        <v>57.928392227671345</v>
      </c>
      <c r="H18" s="294">
        <v>9.0406179655852608</v>
      </c>
      <c r="I18" s="107"/>
    </row>
    <row r="19" spans="1:9" ht="12" customHeight="1" x14ac:dyDescent="0.2">
      <c r="A19" s="289">
        <v>12</v>
      </c>
      <c r="B19" s="290" t="s">
        <v>12</v>
      </c>
      <c r="C19" s="291">
        <v>2802.6267133732549</v>
      </c>
      <c r="D19" s="291">
        <v>2280.0217478997492</v>
      </c>
      <c r="E19" s="292">
        <v>1.2292105178184836</v>
      </c>
      <c r="F19" s="293">
        <v>233.85690808123022</v>
      </c>
      <c r="G19" s="293">
        <v>192.48645140922883</v>
      </c>
      <c r="H19" s="294">
        <v>1.2149265902567201</v>
      </c>
      <c r="I19" s="107"/>
    </row>
    <row r="20" spans="1:9" ht="12" customHeight="1" x14ac:dyDescent="0.2">
      <c r="A20" s="289">
        <v>13</v>
      </c>
      <c r="B20" s="290" t="s">
        <v>13</v>
      </c>
      <c r="C20" s="291">
        <v>249.18447784369997</v>
      </c>
      <c r="D20" s="291">
        <v>181.48793306236695</v>
      </c>
      <c r="E20" s="292">
        <v>1.373008517090057</v>
      </c>
      <c r="F20" s="293">
        <v>10.695932743428154</v>
      </c>
      <c r="G20" s="293">
        <v>6.8486012476364877</v>
      </c>
      <c r="H20" s="294">
        <v>1.5617689447344323</v>
      </c>
      <c r="I20" s="107"/>
    </row>
    <row r="21" spans="1:9" ht="12" customHeight="1" x14ac:dyDescent="0.2">
      <c r="A21" s="289">
        <v>14</v>
      </c>
      <c r="B21" s="290" t="s">
        <v>14</v>
      </c>
      <c r="C21" s="291">
        <v>721.8900294086892</v>
      </c>
      <c r="D21" s="291">
        <v>378.60854288564326</v>
      </c>
      <c r="E21" s="292">
        <v>1.906692395017437</v>
      </c>
      <c r="F21" s="293">
        <v>36.120130702247785</v>
      </c>
      <c r="G21" s="293">
        <v>16.972620483273033</v>
      </c>
      <c r="H21" s="294">
        <v>2.1281410691911207</v>
      </c>
      <c r="I21" s="107"/>
    </row>
    <row r="22" spans="1:9" ht="12" customHeight="1" x14ac:dyDescent="0.2">
      <c r="A22" s="289">
        <v>15</v>
      </c>
      <c r="B22" s="290" t="s">
        <v>15</v>
      </c>
      <c r="C22" s="291">
        <v>354.08465578514586</v>
      </c>
      <c r="D22" s="291">
        <v>157.82155219736597</v>
      </c>
      <c r="E22" s="292">
        <v>2.2435760569782022</v>
      </c>
      <c r="F22" s="293">
        <v>21.157350623277363</v>
      </c>
      <c r="G22" s="293">
        <v>7.0886431996660964</v>
      </c>
      <c r="H22" s="294">
        <v>2.9846826857181865</v>
      </c>
      <c r="I22" s="107"/>
    </row>
    <row r="23" spans="1:9" ht="12" customHeight="1" x14ac:dyDescent="0.2">
      <c r="A23" s="289">
        <v>16</v>
      </c>
      <c r="B23" s="290" t="s">
        <v>16</v>
      </c>
      <c r="C23" s="291">
        <v>494.25514249200234</v>
      </c>
      <c r="D23" s="291">
        <v>340.18851267170476</v>
      </c>
      <c r="E23" s="292">
        <v>1.4528860443003198</v>
      </c>
      <c r="F23" s="293">
        <v>23.334879947469386</v>
      </c>
      <c r="G23" s="293">
        <v>11.868517139852386</v>
      </c>
      <c r="H23" s="294">
        <v>1.9661158738284985</v>
      </c>
      <c r="I23" s="107"/>
    </row>
    <row r="24" spans="1:9" ht="12" customHeight="1" x14ac:dyDescent="0.2">
      <c r="A24" s="289">
        <v>17</v>
      </c>
      <c r="B24" s="290" t="s">
        <v>17</v>
      </c>
      <c r="C24" s="291">
        <v>349.37809579954325</v>
      </c>
      <c r="D24" s="291">
        <v>259.01037372447462</v>
      </c>
      <c r="E24" s="292">
        <v>1.3488961495078895</v>
      </c>
      <c r="F24" s="293">
        <v>26.98192439592286</v>
      </c>
      <c r="G24" s="293">
        <v>14.780578460003824</v>
      </c>
      <c r="H24" s="294">
        <v>1.8254985397855585</v>
      </c>
      <c r="I24" s="107"/>
    </row>
    <row r="25" spans="1:9" ht="12" customHeight="1" x14ac:dyDescent="0.2">
      <c r="A25" s="289">
        <v>18</v>
      </c>
      <c r="B25" s="296" t="s">
        <v>409</v>
      </c>
      <c r="C25" s="291">
        <v>10389.110829041563</v>
      </c>
      <c r="D25" s="291">
        <v>486.47940550668488</v>
      </c>
      <c r="E25" s="292">
        <v>21.355705321628054</v>
      </c>
      <c r="F25" s="293">
        <v>1403.1088754445509</v>
      </c>
      <c r="G25" s="293">
        <v>13.496776652164248</v>
      </c>
      <c r="H25" s="294">
        <v>103.95881265617285</v>
      </c>
      <c r="I25" s="107"/>
    </row>
    <row r="26" spans="1:9" ht="12" customHeight="1" x14ac:dyDescent="0.2">
      <c r="A26" s="289">
        <v>19</v>
      </c>
      <c r="B26" s="290" t="s">
        <v>19</v>
      </c>
      <c r="C26" s="291">
        <v>525268.29279193224</v>
      </c>
      <c r="D26" s="291">
        <v>163179.29447319108</v>
      </c>
      <c r="E26" s="292">
        <v>3.2189641123753554</v>
      </c>
      <c r="F26" s="293">
        <v>14934.45331956814</v>
      </c>
      <c r="G26" s="293">
        <v>10332.383948942008</v>
      </c>
      <c r="H26" s="294">
        <v>1.4454024737531521</v>
      </c>
      <c r="I26" s="107"/>
    </row>
    <row r="27" spans="1:9" ht="12" customHeight="1" x14ac:dyDescent="0.2">
      <c r="A27" s="289">
        <v>20</v>
      </c>
      <c r="B27" s="290" t="s">
        <v>20</v>
      </c>
      <c r="C27" s="291">
        <v>26219.186818486218</v>
      </c>
      <c r="D27" s="291">
        <v>1127.7338337688759</v>
      </c>
      <c r="E27" s="292">
        <v>23.249445953804489</v>
      </c>
      <c r="F27" s="293">
        <v>2213.1943798441539</v>
      </c>
      <c r="G27" s="293">
        <v>108.73949874598803</v>
      </c>
      <c r="H27" s="294">
        <v>20.353178057350668</v>
      </c>
      <c r="I27" s="107"/>
    </row>
    <row r="28" spans="1:9" ht="12" customHeight="1" x14ac:dyDescent="0.2">
      <c r="A28" s="289">
        <v>21</v>
      </c>
      <c r="B28" s="290" t="s">
        <v>21</v>
      </c>
      <c r="C28" s="291">
        <v>35149.149600507553</v>
      </c>
      <c r="D28" s="291">
        <v>13714.170231634782</v>
      </c>
      <c r="E28" s="292">
        <v>2.5629804068953606</v>
      </c>
      <c r="F28" s="293">
        <v>1995.0469571379051</v>
      </c>
      <c r="G28" s="293">
        <v>490.10576869865764</v>
      </c>
      <c r="H28" s="294">
        <v>4.0706457351751011</v>
      </c>
      <c r="I28" s="107"/>
    </row>
    <row r="29" spans="1:9" ht="12" customHeight="1" x14ac:dyDescent="0.2">
      <c r="A29" s="289">
        <v>22</v>
      </c>
      <c r="B29" s="290" t="s">
        <v>22</v>
      </c>
      <c r="C29" s="291">
        <v>1374.1430586758506</v>
      </c>
      <c r="D29" s="291">
        <v>869.03840751105326</v>
      </c>
      <c r="E29" s="292">
        <v>1.5812224716413041</v>
      </c>
      <c r="F29" s="293">
        <v>97.543621666687145</v>
      </c>
      <c r="G29" s="293">
        <v>46.928387907857129</v>
      </c>
      <c r="H29" s="294">
        <v>2.0785632325195555</v>
      </c>
      <c r="I29" s="107"/>
    </row>
    <row r="30" spans="1:9" ht="12" customHeight="1" x14ac:dyDescent="0.2">
      <c r="A30" s="289">
        <v>23</v>
      </c>
      <c r="B30" s="290" t="s">
        <v>23</v>
      </c>
      <c r="C30" s="291">
        <v>909659.00674481294</v>
      </c>
      <c r="D30" s="291">
        <v>509679.38931297709</v>
      </c>
      <c r="E30" s="292">
        <v>1.7847671022581251</v>
      </c>
      <c r="F30" s="293">
        <v>40417.526638555049</v>
      </c>
      <c r="G30" s="293">
        <v>19035.114503816792</v>
      </c>
      <c r="H30" s="294">
        <v>2.1233140799048411</v>
      </c>
      <c r="I30" s="107"/>
    </row>
    <row r="31" spans="1:9" ht="12" customHeight="1" x14ac:dyDescent="0.2">
      <c r="A31" s="289">
        <v>24</v>
      </c>
      <c r="B31" s="297" t="s">
        <v>447</v>
      </c>
      <c r="C31" s="291">
        <v>7223.3635064932369</v>
      </c>
      <c r="D31" s="291">
        <v>1226.5713292865037</v>
      </c>
      <c r="E31" s="292">
        <v>5.8890692567345972</v>
      </c>
      <c r="F31" s="293">
        <v>229.16762393696814</v>
      </c>
      <c r="G31" s="293">
        <v>33.601834952378269</v>
      </c>
      <c r="H31" s="294">
        <v>6.8200925414267628</v>
      </c>
      <c r="I31" s="107"/>
    </row>
    <row r="32" spans="1:9" ht="12" customHeight="1" x14ac:dyDescent="0.2">
      <c r="A32" s="289">
        <v>25</v>
      </c>
      <c r="B32" s="297" t="s">
        <v>25</v>
      </c>
      <c r="C32" s="291">
        <v>912.36571981178543</v>
      </c>
      <c r="D32" s="291">
        <v>440.44022306764953</v>
      </c>
      <c r="E32" s="292">
        <v>2.0714859180144645</v>
      </c>
      <c r="F32" s="293">
        <v>62.301137346427026</v>
      </c>
      <c r="G32" s="293">
        <v>25.743424568964009</v>
      </c>
      <c r="H32" s="294">
        <v>2.4200796276940015</v>
      </c>
      <c r="I32" s="107"/>
    </row>
    <row r="33" spans="1:9" ht="12" customHeight="1" x14ac:dyDescent="0.2">
      <c r="A33" s="289">
        <v>26</v>
      </c>
      <c r="B33" s="297" t="s">
        <v>150</v>
      </c>
      <c r="C33" s="291">
        <v>13919.003052866841</v>
      </c>
      <c r="D33" s="291">
        <v>4339.1473479243614</v>
      </c>
      <c r="E33" s="292">
        <v>3.2077737713896766</v>
      </c>
      <c r="F33" s="293">
        <v>864.25007803254493</v>
      </c>
      <c r="G33" s="293">
        <v>259.62476176601371</v>
      </c>
      <c r="H33" s="294">
        <v>3.3288430277365015</v>
      </c>
      <c r="I33" s="107"/>
    </row>
    <row r="34" spans="1:9" ht="12" customHeight="1" x14ac:dyDescent="0.2">
      <c r="A34" s="289">
        <v>27</v>
      </c>
      <c r="B34" s="297" t="s">
        <v>27</v>
      </c>
      <c r="C34" s="291">
        <v>1806.7122335207994</v>
      </c>
      <c r="D34" s="291">
        <v>93.059707925216514</v>
      </c>
      <c r="E34" s="292">
        <v>19.414548721479836</v>
      </c>
      <c r="F34" s="293">
        <v>119.04851859483944</v>
      </c>
      <c r="G34" s="293">
        <v>4.7352136573769519</v>
      </c>
      <c r="H34" s="294">
        <v>25.141108133394297</v>
      </c>
      <c r="I34" s="107"/>
    </row>
    <row r="35" spans="1:9" ht="12" customHeight="1" x14ac:dyDescent="0.2">
      <c r="A35" s="289">
        <v>28</v>
      </c>
      <c r="B35" s="297" t="s">
        <v>28</v>
      </c>
      <c r="C35" s="291">
        <v>1463.0087885669941</v>
      </c>
      <c r="D35" s="291">
        <v>808.26505762577608</v>
      </c>
      <c r="E35" s="292">
        <v>1.8100606660697216</v>
      </c>
      <c r="F35" s="293">
        <v>109.04307998708441</v>
      </c>
      <c r="G35" s="293">
        <v>50.520532851991973</v>
      </c>
      <c r="H35" s="294">
        <v>2.1583913278694755</v>
      </c>
      <c r="I35" s="107"/>
    </row>
    <row r="36" spans="1:9" ht="12" customHeight="1" x14ac:dyDescent="0.2">
      <c r="A36" s="289">
        <v>29</v>
      </c>
      <c r="B36" s="297" t="s">
        <v>29</v>
      </c>
      <c r="C36" s="291">
        <v>155132.65698564786</v>
      </c>
      <c r="D36" s="291">
        <v>30785.993651016364</v>
      </c>
      <c r="E36" s="292">
        <v>5.0390661007794479</v>
      </c>
      <c r="F36" s="293">
        <v>12512.108215629674</v>
      </c>
      <c r="G36" s="293">
        <v>2621.5865443639618</v>
      </c>
      <c r="H36" s="294">
        <v>4.7727236937986763</v>
      </c>
      <c r="I36" s="107"/>
    </row>
    <row r="37" spans="1:9" ht="12" customHeight="1" x14ac:dyDescent="0.2">
      <c r="A37" s="289">
        <v>30</v>
      </c>
      <c r="B37" s="297" t="s">
        <v>30</v>
      </c>
      <c r="C37" s="291">
        <v>9434.1427347518402</v>
      </c>
      <c r="D37" s="291">
        <v>2475.5286048465855</v>
      </c>
      <c r="E37" s="292">
        <v>3.8109609059986997</v>
      </c>
      <c r="F37" s="293">
        <v>489.57245296747914</v>
      </c>
      <c r="G37" s="293">
        <v>102.45306968070477</v>
      </c>
      <c r="H37" s="294">
        <v>4.7785044849630456</v>
      </c>
      <c r="I37" s="107"/>
    </row>
    <row r="38" spans="1:9" ht="12" customHeight="1" x14ac:dyDescent="0.2">
      <c r="A38" s="289">
        <v>31</v>
      </c>
      <c r="B38" s="297" t="s">
        <v>31</v>
      </c>
      <c r="C38" s="291">
        <v>3180.8258052056044</v>
      </c>
      <c r="D38" s="291">
        <v>311.41827304773091</v>
      </c>
      <c r="E38" s="292">
        <v>10.213998600904453</v>
      </c>
      <c r="F38" s="293">
        <v>204.10695937237975</v>
      </c>
      <c r="G38" s="293">
        <v>11.908920575439042</v>
      </c>
      <c r="H38" s="294">
        <v>17.138997449804975</v>
      </c>
      <c r="I38" s="107"/>
    </row>
    <row r="39" spans="1:9" ht="12" customHeight="1" x14ac:dyDescent="0.2">
      <c r="A39" s="289">
        <v>32</v>
      </c>
      <c r="B39" s="297" t="s">
        <v>32</v>
      </c>
      <c r="C39" s="291">
        <v>292.07261479367548</v>
      </c>
      <c r="D39" s="291">
        <v>101.96304378399714</v>
      </c>
      <c r="E39" s="292">
        <v>2.8644948596514497</v>
      </c>
      <c r="F39" s="293">
        <v>20.267256271995418</v>
      </c>
      <c r="G39" s="293">
        <v>4.480022502188973</v>
      </c>
      <c r="H39" s="294">
        <v>4.5239184093590339</v>
      </c>
      <c r="I39" s="107"/>
    </row>
    <row r="40" spans="1:9" ht="12" customHeight="1" x14ac:dyDescent="0.2">
      <c r="A40" s="289">
        <v>33</v>
      </c>
      <c r="B40" s="297" t="s">
        <v>33</v>
      </c>
      <c r="C40" s="291">
        <v>71.207548102555776</v>
      </c>
      <c r="D40" s="291">
        <v>19.366173221487777</v>
      </c>
      <c r="E40" s="292">
        <v>3.6769033968748817</v>
      </c>
      <c r="F40" s="293">
        <v>4.1046797062714262</v>
      </c>
      <c r="G40" s="293">
        <v>0.76557346556393846</v>
      </c>
      <c r="H40" s="294">
        <v>5.3615751993805425</v>
      </c>
      <c r="I40" s="107"/>
    </row>
    <row r="41" spans="1:9" ht="12" customHeight="1" x14ac:dyDescent="0.2">
      <c r="A41" s="289">
        <v>34</v>
      </c>
      <c r="B41" s="297" t="s">
        <v>34</v>
      </c>
      <c r="C41" s="291">
        <v>11888.618868261148</v>
      </c>
      <c r="D41" s="291">
        <v>13814.867300526987</v>
      </c>
      <c r="E41" s="292">
        <v>0.86056699710808227</v>
      </c>
      <c r="F41" s="293">
        <v>477.56587738496296</v>
      </c>
      <c r="G41" s="293">
        <v>588.52620820721381</v>
      </c>
      <c r="H41" s="294">
        <v>0.81146068046780528</v>
      </c>
      <c r="I41" s="107"/>
    </row>
    <row r="42" spans="1:9" ht="12" customHeight="1" x14ac:dyDescent="0.2">
      <c r="A42" s="289">
        <v>35</v>
      </c>
      <c r="B42" s="297" t="s">
        <v>35</v>
      </c>
      <c r="C42" s="291">
        <v>2796.2637792227274</v>
      </c>
      <c r="D42" s="291">
        <v>1827.5254018321095</v>
      </c>
      <c r="E42" s="292">
        <v>1.5300820313739276</v>
      </c>
      <c r="F42" s="293">
        <v>242.38004042464834</v>
      </c>
      <c r="G42" s="293">
        <v>174.92817682436075</v>
      </c>
      <c r="H42" s="294">
        <v>1.3855974767747887</v>
      </c>
      <c r="I42" s="107"/>
    </row>
    <row r="43" spans="1:9" ht="12" customHeight="1" x14ac:dyDescent="0.2">
      <c r="A43" s="289">
        <v>36</v>
      </c>
      <c r="B43" s="297" t="s">
        <v>36</v>
      </c>
      <c r="C43" s="291">
        <v>49014.010588122583</v>
      </c>
      <c r="D43" s="291">
        <v>2996.0362698844206</v>
      </c>
      <c r="E43" s="292">
        <v>16.35961856697196</v>
      </c>
      <c r="F43" s="293">
        <v>3538.5840757931492</v>
      </c>
      <c r="G43" s="293">
        <v>331.91855060771348</v>
      </c>
      <c r="H43" s="294">
        <v>10.661001228507159</v>
      </c>
      <c r="I43" s="107"/>
    </row>
    <row r="44" spans="1:9" ht="12" customHeight="1" x14ac:dyDescent="0.2">
      <c r="A44" s="289">
        <v>37</v>
      </c>
      <c r="B44" s="297" t="s">
        <v>37</v>
      </c>
      <c r="C44" s="291">
        <v>3865.3182744145238</v>
      </c>
      <c r="D44" s="291">
        <v>780.88387859190823</v>
      </c>
      <c r="E44" s="292">
        <v>4.9499271023298306</v>
      </c>
      <c r="F44" s="293">
        <v>252.36452359212313</v>
      </c>
      <c r="G44" s="293">
        <v>52.607651296032572</v>
      </c>
      <c r="H44" s="294">
        <v>4.7971068347458292</v>
      </c>
      <c r="I44" s="107"/>
    </row>
    <row r="45" spans="1:9" ht="12" customHeight="1" x14ac:dyDescent="0.2">
      <c r="A45" s="289">
        <v>38</v>
      </c>
      <c r="B45" s="297" t="s">
        <v>38</v>
      </c>
      <c r="C45" s="291">
        <v>2438.2693953160033</v>
      </c>
      <c r="D45" s="291">
        <v>551.7232775164116</v>
      </c>
      <c r="E45" s="292">
        <v>4.419370171024684</v>
      </c>
      <c r="F45" s="293">
        <v>162.44542088719737</v>
      </c>
      <c r="G45" s="293">
        <v>35.273088561538493</v>
      </c>
      <c r="H45" s="294">
        <v>4.6053642454300592</v>
      </c>
      <c r="I45" s="107"/>
    </row>
    <row r="46" spans="1:9" ht="12" customHeight="1" x14ac:dyDescent="0.2">
      <c r="A46" s="289">
        <v>39</v>
      </c>
      <c r="B46" s="297" t="s">
        <v>39</v>
      </c>
      <c r="C46" s="291">
        <v>18065.054508250221</v>
      </c>
      <c r="D46" s="291">
        <v>17661.649321839592</v>
      </c>
      <c r="E46" s="292">
        <v>1.0228407426203281</v>
      </c>
      <c r="F46" s="293">
        <v>1571.2769440114055</v>
      </c>
      <c r="G46" s="293">
        <v>1427.0400643172986</v>
      </c>
      <c r="H46" s="294">
        <v>1.1010741627377576</v>
      </c>
      <c r="I46" s="107"/>
    </row>
    <row r="47" spans="1:9" ht="12" customHeight="1" x14ac:dyDescent="0.2">
      <c r="A47" s="289">
        <v>40</v>
      </c>
      <c r="B47" s="297" t="s">
        <v>40</v>
      </c>
      <c r="C47" s="291">
        <v>27304.352162989471</v>
      </c>
      <c r="D47" s="291">
        <v>15030.84363868053</v>
      </c>
      <c r="E47" s="292">
        <v>1.8165548667357676</v>
      </c>
      <c r="F47" s="293">
        <v>1217.5582750946055</v>
      </c>
      <c r="G47" s="293">
        <v>529.98928436966025</v>
      </c>
      <c r="H47" s="294">
        <v>2.2973262120623845</v>
      </c>
      <c r="I47" s="107"/>
    </row>
    <row r="48" spans="1:9" ht="12" customHeight="1" x14ac:dyDescent="0.2">
      <c r="A48" s="289">
        <v>41</v>
      </c>
      <c r="B48" s="297" t="s">
        <v>41</v>
      </c>
      <c r="C48" s="291">
        <v>27997.740479097312</v>
      </c>
      <c r="D48" s="291">
        <v>7967.2405513812782</v>
      </c>
      <c r="E48" s="292">
        <v>3.5141075882594448</v>
      </c>
      <c r="F48" s="293">
        <v>2049.6190989923266</v>
      </c>
      <c r="G48" s="293">
        <v>443.30122591943962</v>
      </c>
      <c r="H48" s="294">
        <v>4.6235358242947884</v>
      </c>
      <c r="I48" s="107"/>
    </row>
    <row r="49" spans="1:9" ht="12" customHeight="1" x14ac:dyDescent="0.2">
      <c r="A49" s="289">
        <v>42</v>
      </c>
      <c r="B49" s="297" t="s">
        <v>42</v>
      </c>
      <c r="C49" s="291">
        <v>102.62339621326967</v>
      </c>
      <c r="D49" s="291">
        <v>44.034651556325791</v>
      </c>
      <c r="E49" s="292">
        <v>2.3305145512960763</v>
      </c>
      <c r="F49" s="293">
        <v>6.2754853543619307</v>
      </c>
      <c r="G49" s="293">
        <v>1.9564655231078427</v>
      </c>
      <c r="H49" s="294">
        <v>3.2075624539467125</v>
      </c>
      <c r="I49" s="107"/>
    </row>
    <row r="50" spans="1:9" ht="12" customHeight="1" x14ac:dyDescent="0.2">
      <c r="A50" s="289">
        <v>43</v>
      </c>
      <c r="B50" s="297" t="s">
        <v>149</v>
      </c>
      <c r="C50" s="291">
        <v>226.19426339385799</v>
      </c>
      <c r="D50" s="291">
        <v>208.18900086792118</v>
      </c>
      <c r="E50" s="292">
        <v>1.0864851766946115</v>
      </c>
      <c r="F50" s="293">
        <v>18.573713726983115</v>
      </c>
      <c r="G50" s="293">
        <v>14.185152313510779</v>
      </c>
      <c r="H50" s="294">
        <v>1.3093771089995565</v>
      </c>
      <c r="I50" s="107"/>
    </row>
    <row r="51" spans="1:9" ht="12" customHeight="1" x14ac:dyDescent="0.2">
      <c r="A51" s="289">
        <v>44</v>
      </c>
      <c r="B51" s="297" t="s">
        <v>152</v>
      </c>
      <c r="C51" s="291">
        <v>297.94467608954272</v>
      </c>
      <c r="D51" s="291">
        <v>662.33446600400134</v>
      </c>
      <c r="E51" s="292">
        <v>0.44984021122606471</v>
      </c>
      <c r="F51" s="293">
        <v>14.600108783617552</v>
      </c>
      <c r="G51" s="293">
        <v>21.379347890192946</v>
      </c>
      <c r="H51" s="294">
        <v>0.68290711478224542</v>
      </c>
      <c r="I51" s="107"/>
    </row>
    <row r="52" spans="1:9" ht="12" customHeight="1" x14ac:dyDescent="0.2">
      <c r="A52" s="289">
        <v>45</v>
      </c>
      <c r="B52" s="297" t="s">
        <v>43</v>
      </c>
      <c r="C52" s="291">
        <v>172.81355198673725</v>
      </c>
      <c r="D52" s="291">
        <v>106.82645569434044</v>
      </c>
      <c r="E52" s="292">
        <v>1.617703693935179</v>
      </c>
      <c r="F52" s="293">
        <v>14.862123075557978</v>
      </c>
      <c r="G52" s="293">
        <v>5.9892865323712181</v>
      </c>
      <c r="H52" s="294">
        <v>2.4814513373555225</v>
      </c>
      <c r="I52" s="107"/>
    </row>
    <row r="53" spans="1:9" ht="12" customHeight="1" x14ac:dyDescent="0.2">
      <c r="A53" s="289">
        <v>46</v>
      </c>
      <c r="B53" s="297" t="s">
        <v>44</v>
      </c>
      <c r="C53" s="291">
        <v>39069.570927136367</v>
      </c>
      <c r="D53" s="291">
        <v>2325.6137063736542</v>
      </c>
      <c r="E53" s="292">
        <v>16.799682088242342</v>
      </c>
      <c r="F53" s="293">
        <v>1546.7534544945988</v>
      </c>
      <c r="G53" s="293">
        <v>17.636544280769247</v>
      </c>
      <c r="H53" s="294">
        <v>87.701617157572471</v>
      </c>
      <c r="I53" s="107"/>
    </row>
    <row r="54" spans="1:9" ht="12" customHeight="1" x14ac:dyDescent="0.2">
      <c r="A54" s="289">
        <v>47</v>
      </c>
      <c r="B54" s="297" t="s">
        <v>45</v>
      </c>
      <c r="C54" s="291">
        <v>366814.00078259769</v>
      </c>
      <c r="D54" s="291">
        <v>138566.87996537759</v>
      </c>
      <c r="E54" s="292">
        <v>2.6471982401151708</v>
      </c>
      <c r="F54" s="293">
        <v>27982.275816078523</v>
      </c>
      <c r="G54" s="293">
        <v>13558.378929796902</v>
      </c>
      <c r="H54" s="294">
        <v>2.0638363893623444</v>
      </c>
      <c r="I54" s="107"/>
    </row>
    <row r="55" spans="1:9" ht="12" customHeight="1" x14ac:dyDescent="0.2">
      <c r="A55" s="289">
        <v>48</v>
      </c>
      <c r="B55" s="297" t="s">
        <v>46</v>
      </c>
      <c r="C55" s="291">
        <v>194.27109661289003</v>
      </c>
      <c r="D55" s="291">
        <v>60.39524006115515</v>
      </c>
      <c r="E55" s="292">
        <v>3.2166623796208866</v>
      </c>
      <c r="F55" s="293">
        <v>10.732360667255708</v>
      </c>
      <c r="G55" s="293">
        <v>2.2683658238931512</v>
      </c>
      <c r="H55" s="294">
        <v>4.7313182707170096</v>
      </c>
      <c r="I55" s="107"/>
    </row>
    <row r="56" spans="1:9" ht="12" customHeight="1" x14ac:dyDescent="0.2">
      <c r="A56" s="289">
        <v>49</v>
      </c>
      <c r="B56" s="297" t="s">
        <v>47</v>
      </c>
      <c r="C56" s="291">
        <v>1828.7532749388747</v>
      </c>
      <c r="D56" s="291">
        <v>120.90389841350495</v>
      </c>
      <c r="E56" s="292">
        <v>15.125676664985049</v>
      </c>
      <c r="F56" s="293">
        <v>134.23135101850485</v>
      </c>
      <c r="G56" s="293">
        <v>6.3514243069008227</v>
      </c>
      <c r="H56" s="294">
        <v>21.134055061108494</v>
      </c>
      <c r="I56" s="107"/>
    </row>
    <row r="57" spans="1:9" ht="12" customHeight="1" x14ac:dyDescent="0.2">
      <c r="A57" s="289">
        <v>50</v>
      </c>
      <c r="B57" s="297" t="s">
        <v>48</v>
      </c>
      <c r="C57" s="291">
        <v>1814.678257786949</v>
      </c>
      <c r="D57" s="291">
        <v>54.469134346234291</v>
      </c>
      <c r="E57" s="292">
        <v>33.315716865480283</v>
      </c>
      <c r="F57" s="293">
        <v>99.632935335221703</v>
      </c>
      <c r="G57" s="293">
        <v>3.0339392894570896</v>
      </c>
      <c r="H57" s="294">
        <v>32.839462437974689</v>
      </c>
      <c r="I57" s="107"/>
    </row>
    <row r="58" spans="1:9" ht="12" customHeight="1" x14ac:dyDescent="0.2">
      <c r="A58" s="289">
        <v>51</v>
      </c>
      <c r="B58" s="297" t="s">
        <v>151</v>
      </c>
      <c r="C58" s="291">
        <v>5.5839012540853084</v>
      </c>
      <c r="D58" s="291">
        <v>5.7559782781288709</v>
      </c>
      <c r="E58" s="292">
        <v>0.97010464325457801</v>
      </c>
      <c r="F58" s="293">
        <v>0.14087824264894128</v>
      </c>
      <c r="G58" s="293">
        <v>0.25519115518797947</v>
      </c>
      <c r="H58" s="294">
        <v>0.55204986452280147</v>
      </c>
      <c r="I58" s="107"/>
    </row>
    <row r="59" spans="1:9" ht="12" customHeight="1" x14ac:dyDescent="0.2">
      <c r="A59" s="289">
        <v>52</v>
      </c>
      <c r="B59" s="297" t="s">
        <v>49</v>
      </c>
      <c r="C59" s="291">
        <v>786.07707484418597</v>
      </c>
      <c r="D59" s="291">
        <v>709.64289141738743</v>
      </c>
      <c r="E59" s="292">
        <v>1.1077079533258407</v>
      </c>
      <c r="F59" s="293">
        <v>94.105765518723956</v>
      </c>
      <c r="G59" s="293">
        <v>35.480393317497331</v>
      </c>
      <c r="H59" s="294">
        <v>2.6523315194568386</v>
      </c>
      <c r="I59" s="107"/>
    </row>
    <row r="60" spans="1:9" ht="12" customHeight="1" x14ac:dyDescent="0.2">
      <c r="A60" s="289">
        <v>53</v>
      </c>
      <c r="B60" s="297" t="s">
        <v>50</v>
      </c>
      <c r="C60" s="291">
        <v>682.34175316188544</v>
      </c>
      <c r="D60" s="291">
        <v>195.11278152917237</v>
      </c>
      <c r="E60" s="292">
        <v>3.4971658330844146</v>
      </c>
      <c r="F60" s="293">
        <v>20.214708170810471</v>
      </c>
      <c r="G60" s="293">
        <v>7.3606098661614645</v>
      </c>
      <c r="H60" s="294">
        <v>2.7463360425801753</v>
      </c>
      <c r="I60" s="107"/>
    </row>
    <row r="61" spans="1:9" ht="12" customHeight="1" x14ac:dyDescent="0.2">
      <c r="A61" s="289">
        <v>54</v>
      </c>
      <c r="B61" s="297" t="s">
        <v>51</v>
      </c>
      <c r="C61" s="291">
        <v>23699.07254650371</v>
      </c>
      <c r="D61" s="291">
        <v>210.48105931349988</v>
      </c>
      <c r="E61" s="292">
        <v>112.59479890399665</v>
      </c>
      <c r="F61" s="293">
        <v>1131.5685386679093</v>
      </c>
      <c r="G61" s="293">
        <v>5.7394438583254814</v>
      </c>
      <c r="H61" s="294">
        <v>197.15647832785865</v>
      </c>
      <c r="I61" s="107"/>
    </row>
    <row r="62" spans="1:9" ht="12" customHeight="1" x14ac:dyDescent="0.2">
      <c r="A62" s="289">
        <v>55</v>
      </c>
      <c r="B62" s="297" t="s">
        <v>52</v>
      </c>
      <c r="C62" s="291">
        <v>106.58079412040813</v>
      </c>
      <c r="D62" s="291">
        <v>33.770296203209284</v>
      </c>
      <c r="E62" s="292">
        <v>3.1560515039331949</v>
      </c>
      <c r="F62" s="293">
        <v>6.5572418396598113</v>
      </c>
      <c r="G62" s="293">
        <v>1.2759557759398974</v>
      </c>
      <c r="H62" s="294">
        <v>5.1390823751940786</v>
      </c>
      <c r="I62" s="107"/>
    </row>
    <row r="63" spans="1:9" ht="12" customHeight="1" x14ac:dyDescent="0.2">
      <c r="A63" s="289">
        <v>56</v>
      </c>
      <c r="B63" s="297" t="s">
        <v>53</v>
      </c>
      <c r="C63" s="291">
        <v>23136.283549534113</v>
      </c>
      <c r="D63" s="291">
        <v>13539.382991037761</v>
      </c>
      <c r="E63" s="292">
        <v>1.7088137299054846</v>
      </c>
      <c r="F63" s="293">
        <v>1382.0836821749015</v>
      </c>
      <c r="G63" s="293">
        <v>961.99379132539411</v>
      </c>
      <c r="H63" s="294">
        <v>1.4366866965645646</v>
      </c>
      <c r="I63" s="107"/>
    </row>
    <row r="64" spans="1:9" ht="12" customHeight="1" x14ac:dyDescent="0.2">
      <c r="A64" s="289">
        <v>57</v>
      </c>
      <c r="B64" s="297" t="s">
        <v>424</v>
      </c>
      <c r="C64" s="291">
        <v>20672.930057417878</v>
      </c>
      <c r="D64" s="291">
        <v>4483.1880448318807</v>
      </c>
      <c r="E64" s="292">
        <v>4.6112118989184872</v>
      </c>
      <c r="F64" s="293">
        <v>965.69266160857342</v>
      </c>
      <c r="G64" s="293">
        <v>55.026209852587684</v>
      </c>
      <c r="H64" s="294">
        <v>17.549685217201279</v>
      </c>
      <c r="I64" s="107"/>
    </row>
    <row r="65" spans="1:9" ht="12" customHeight="1" x14ac:dyDescent="0.2">
      <c r="A65" s="289">
        <v>58</v>
      </c>
      <c r="B65" s="297" t="s">
        <v>543</v>
      </c>
      <c r="C65" s="291">
        <v>7593.997618498408</v>
      </c>
      <c r="D65" s="291">
        <v>5572.1277766515104</v>
      </c>
      <c r="E65" s="292">
        <v>1.3628541775942387</v>
      </c>
      <c r="F65" s="293">
        <v>353.4846605113371</v>
      </c>
      <c r="G65" s="293">
        <v>217.20872310231979</v>
      </c>
      <c r="H65" s="294">
        <v>1.6273962457061277</v>
      </c>
      <c r="I65" s="107"/>
    </row>
    <row r="66" spans="1:9" ht="12" customHeight="1" x14ac:dyDescent="0.2">
      <c r="A66" s="289">
        <v>59</v>
      </c>
      <c r="B66" s="297" t="s">
        <v>544</v>
      </c>
      <c r="C66" s="291">
        <v>17792.684675473651</v>
      </c>
      <c r="D66" s="291">
        <v>5102.9569347504994</v>
      </c>
      <c r="E66" s="292">
        <v>3.4867401200875694</v>
      </c>
      <c r="F66" s="293">
        <v>728.16593205862728</v>
      </c>
      <c r="G66" s="293">
        <v>28.961163080309301</v>
      </c>
      <c r="H66" s="294">
        <v>25.142841468052346</v>
      </c>
      <c r="I66" s="107"/>
    </row>
    <row r="67" spans="1:9" ht="12" customHeight="1" x14ac:dyDescent="0.2">
      <c r="A67" s="289">
        <v>60</v>
      </c>
      <c r="B67" s="290" t="s">
        <v>246</v>
      </c>
      <c r="C67" s="291">
        <v>717.81059965672125</v>
      </c>
      <c r="D67" s="291">
        <v>458.2679823950001</v>
      </c>
      <c r="E67" s="292">
        <v>1.5663555544624774</v>
      </c>
      <c r="F67" s="293">
        <v>54.129333725348751</v>
      </c>
      <c r="G67" s="293">
        <v>26.163725378253215</v>
      </c>
      <c r="H67" s="294">
        <v>2.0688695108510813</v>
      </c>
      <c r="I67" s="107"/>
    </row>
    <row r="68" spans="1:9" ht="12" customHeight="1" x14ac:dyDescent="0.2">
      <c r="A68" s="289">
        <v>61</v>
      </c>
      <c r="B68" s="290" t="s">
        <v>242</v>
      </c>
      <c r="C68" s="291">
        <v>3123.1892697677858</v>
      </c>
      <c r="D68" s="291">
        <v>3404.0512795007389</v>
      </c>
      <c r="E68" s="292">
        <v>0.91749183937847545</v>
      </c>
      <c r="F68" s="293">
        <v>271.42681188468663</v>
      </c>
      <c r="G68" s="293">
        <v>272.95035056590001</v>
      </c>
      <c r="H68" s="294">
        <v>0.99441825710040421</v>
      </c>
      <c r="I68" s="107"/>
    </row>
    <row r="69" spans="1:9" ht="12" customHeight="1" x14ac:dyDescent="0.2">
      <c r="A69" s="289">
        <v>62</v>
      </c>
      <c r="B69" s="290" t="s">
        <v>245</v>
      </c>
      <c r="C69" s="291">
        <v>359.16267607699177</v>
      </c>
      <c r="D69" s="291">
        <v>214.81424352268138</v>
      </c>
      <c r="E69" s="292">
        <v>1.6719686282770594</v>
      </c>
      <c r="F69" s="293">
        <v>29.622852295181929</v>
      </c>
      <c r="G69" s="293">
        <v>14.68766870970815</v>
      </c>
      <c r="H69" s="294">
        <v>2.0168518830767219</v>
      </c>
      <c r="I69" s="107"/>
    </row>
    <row r="70" spans="1:9" ht="12" customHeight="1" x14ac:dyDescent="0.2">
      <c r="A70" s="289">
        <v>63</v>
      </c>
      <c r="B70" s="290" t="s">
        <v>239</v>
      </c>
      <c r="C70" s="291">
        <v>109.24998272697734</v>
      </c>
      <c r="D70" s="291">
        <v>162.72715375534878</v>
      </c>
      <c r="E70" s="292">
        <v>0.67136909978299386</v>
      </c>
      <c r="F70" s="293">
        <v>8.2970851283951284</v>
      </c>
      <c r="G70" s="293">
        <v>8.8567987827850274</v>
      </c>
      <c r="H70" s="294">
        <v>0.93680406791245896</v>
      </c>
      <c r="I70" s="107"/>
    </row>
    <row r="71" spans="1:9" ht="12" customHeight="1" x14ac:dyDescent="0.2">
      <c r="A71" s="289">
        <v>64</v>
      </c>
      <c r="B71" s="290" t="s">
        <v>248</v>
      </c>
      <c r="C71" s="291">
        <v>3576.9962388426711</v>
      </c>
      <c r="D71" s="291">
        <v>147.42050885818981</v>
      </c>
      <c r="E71" s="292">
        <v>24.263898331022173</v>
      </c>
      <c r="F71" s="293">
        <v>271.28496765596975</v>
      </c>
      <c r="G71" s="293">
        <v>12.223748536827808</v>
      </c>
      <c r="H71" s="294">
        <v>22.193271306149683</v>
      </c>
      <c r="I71" s="107"/>
    </row>
    <row r="72" spans="1:9" ht="12" customHeight="1" x14ac:dyDescent="0.2">
      <c r="A72" s="289">
        <v>65</v>
      </c>
      <c r="B72" s="290" t="s">
        <v>249</v>
      </c>
      <c r="C72" s="291">
        <v>870511.15004083468</v>
      </c>
      <c r="D72" s="291">
        <v>22363.810130614846</v>
      </c>
      <c r="E72" s="292">
        <v>38.924992877182049</v>
      </c>
      <c r="F72" s="293">
        <v>55927.258218362498</v>
      </c>
      <c r="G72" s="293">
        <v>1311.9406875380116</v>
      </c>
      <c r="H72" s="294">
        <v>42.629410574433521</v>
      </c>
      <c r="I72" s="107"/>
    </row>
    <row r="73" spans="1:9" ht="12" customHeight="1" x14ac:dyDescent="0.2">
      <c r="A73" s="289">
        <v>66</v>
      </c>
      <c r="B73" s="290" t="s">
        <v>247</v>
      </c>
      <c r="C73" s="291">
        <v>42932.274213320074</v>
      </c>
      <c r="D73" s="291">
        <v>15310.123022370264</v>
      </c>
      <c r="E73" s="292">
        <v>2.8041756523177459</v>
      </c>
      <c r="F73" s="293">
        <v>2331.806549737687</v>
      </c>
      <c r="G73" s="293">
        <v>812.4965432894943</v>
      </c>
      <c r="H73" s="294">
        <v>2.8699279633819428</v>
      </c>
      <c r="I73" s="107"/>
    </row>
    <row r="74" spans="1:9" ht="12" customHeight="1" x14ac:dyDescent="0.2">
      <c r="A74" s="289">
        <v>67</v>
      </c>
      <c r="B74" s="290" t="s">
        <v>240</v>
      </c>
      <c r="C74" s="291">
        <v>22.271569451500806</v>
      </c>
      <c r="D74" s="291">
        <v>71.566941743828906</v>
      </c>
      <c r="E74" s="292">
        <v>0.31119912223189622</v>
      </c>
      <c r="F74" s="293">
        <v>1.5944855645266536</v>
      </c>
      <c r="G74" s="293">
        <v>3.7428036094236989</v>
      </c>
      <c r="H74" s="294">
        <v>0.42601368677534374</v>
      </c>
      <c r="I74" s="107"/>
    </row>
    <row r="75" spans="1:9" ht="12" customHeight="1" x14ac:dyDescent="0.2">
      <c r="A75" s="289">
        <v>68</v>
      </c>
      <c r="B75" s="298" t="s">
        <v>237</v>
      </c>
      <c r="C75" s="291">
        <v>33.823585348713998</v>
      </c>
      <c r="D75" s="291">
        <v>40.717166538882061</v>
      </c>
      <c r="E75" s="292">
        <v>0.83069595023059439</v>
      </c>
      <c r="F75" s="293">
        <v>2.3565087861277449</v>
      </c>
      <c r="G75" s="293">
        <v>1.2476012031412331</v>
      </c>
      <c r="H75" s="294">
        <v>1.8888317678714031</v>
      </c>
      <c r="I75" s="107"/>
    </row>
    <row r="76" spans="1:9" ht="12" customHeight="1" x14ac:dyDescent="0.2">
      <c r="A76" s="289">
        <v>69</v>
      </c>
      <c r="B76" s="298" t="s">
        <v>243</v>
      </c>
      <c r="C76" s="291">
        <v>38.113968193022657</v>
      </c>
      <c r="D76" s="291">
        <v>37.229554084646338</v>
      </c>
      <c r="E76" s="292">
        <v>1.0237556997423467</v>
      </c>
      <c r="F76" s="293">
        <v>3.3170422587341628</v>
      </c>
      <c r="G76" s="293">
        <v>3.5159670270343839</v>
      </c>
      <c r="H76" s="294">
        <v>0.94342245909285205</v>
      </c>
      <c r="I76" s="107"/>
    </row>
    <row r="77" spans="1:9" ht="12" customHeight="1" x14ac:dyDescent="0.2">
      <c r="A77" s="289">
        <v>70</v>
      </c>
      <c r="B77" s="298" t="s">
        <v>287</v>
      </c>
      <c r="C77" s="291">
        <v>1109.1115452770323</v>
      </c>
      <c r="D77" s="291">
        <v>287.06545274452924</v>
      </c>
      <c r="E77" s="292">
        <v>3.8636190272051789</v>
      </c>
      <c r="F77" s="293">
        <v>167.45499223521051</v>
      </c>
      <c r="G77" s="293">
        <v>24.552572275977919</v>
      </c>
      <c r="H77" s="294">
        <v>6.8202626736200429</v>
      </c>
      <c r="I77" s="107"/>
    </row>
    <row r="78" spans="1:9" ht="12" customHeight="1" x14ac:dyDescent="0.2">
      <c r="A78" s="289">
        <v>71</v>
      </c>
      <c r="B78" s="298" t="s">
        <v>288</v>
      </c>
      <c r="C78" s="291">
        <v>173.53790065319762</v>
      </c>
      <c r="D78" s="291">
        <v>121.89483941179363</v>
      </c>
      <c r="E78" s="292">
        <v>1.4236689714725315</v>
      </c>
      <c r="F78" s="293">
        <v>17.70621297280875</v>
      </c>
      <c r="G78" s="293">
        <v>9.0223336981674702</v>
      </c>
      <c r="H78" s="294">
        <v>1.9624870421723668</v>
      </c>
      <c r="I78" s="107"/>
    </row>
    <row r="79" spans="1:9" ht="12" customHeight="1" x14ac:dyDescent="0.2">
      <c r="A79" s="289">
        <v>72</v>
      </c>
      <c r="B79" s="298" t="s">
        <v>289</v>
      </c>
      <c r="C79" s="291">
        <v>94.444615620658737</v>
      </c>
      <c r="D79" s="291">
        <v>83.149510104381704</v>
      </c>
      <c r="E79" s="292">
        <v>1.1358409147822726</v>
      </c>
      <c r="F79" s="293">
        <v>9.7557308417501467</v>
      </c>
      <c r="G79" s="293">
        <v>6.7248129486273323</v>
      </c>
      <c r="H79" s="294">
        <v>1.4507066466051646</v>
      </c>
      <c r="I79" s="107"/>
    </row>
    <row r="80" spans="1:9" ht="12" customHeight="1" x14ac:dyDescent="0.2">
      <c r="A80" s="289">
        <v>73</v>
      </c>
      <c r="B80" s="298" t="s">
        <v>290</v>
      </c>
      <c r="C80" s="291">
        <v>8.1875640909357053</v>
      </c>
      <c r="D80" s="291">
        <v>4.8334593068258958</v>
      </c>
      <c r="E80" s="292">
        <v>1.6939346276016194</v>
      </c>
      <c r="F80" s="293">
        <v>0.89834678187359995</v>
      </c>
      <c r="G80" s="293">
        <v>0.45532587672997565</v>
      </c>
      <c r="H80" s="294">
        <v>1.9729754617182704</v>
      </c>
      <c r="I80" s="107"/>
    </row>
    <row r="81" spans="1:13" ht="12" customHeight="1" x14ac:dyDescent="0.2">
      <c r="A81" s="289">
        <v>74</v>
      </c>
      <c r="B81" s="298" t="s">
        <v>291</v>
      </c>
      <c r="C81" s="291">
        <v>112.0411802164811</v>
      </c>
      <c r="D81" s="291">
        <v>77.860724920825831</v>
      </c>
      <c r="E81" s="292">
        <v>1.4389948248030353</v>
      </c>
      <c r="F81" s="293">
        <v>11.111131249489262</v>
      </c>
      <c r="G81" s="293">
        <v>7.6354647020872841</v>
      </c>
      <c r="H81" s="294">
        <v>1.455200394869463</v>
      </c>
      <c r="I81" s="107"/>
    </row>
    <row r="82" spans="1:13" ht="12" customHeight="1" x14ac:dyDescent="0.2">
      <c r="A82" s="289">
        <v>75</v>
      </c>
      <c r="B82" s="298" t="s">
        <v>292</v>
      </c>
      <c r="C82" s="291">
        <v>267.86494569690711</v>
      </c>
      <c r="D82" s="291">
        <v>1312.5994274101974</v>
      </c>
      <c r="E82" s="292">
        <v>0.20407211835023698</v>
      </c>
      <c r="F82" s="293">
        <v>19.046527822706064</v>
      </c>
      <c r="G82" s="293">
        <v>87.6677438042407</v>
      </c>
      <c r="H82" s="294">
        <v>0.21725810424911082</v>
      </c>
      <c r="I82" s="107"/>
    </row>
    <row r="83" spans="1:13" ht="12" customHeight="1" x14ac:dyDescent="0.2">
      <c r="A83" s="289">
        <v>76</v>
      </c>
      <c r="B83" s="298" t="s">
        <v>293</v>
      </c>
      <c r="C83" s="291">
        <v>7430.9433342550583</v>
      </c>
      <c r="D83" s="291">
        <v>5037.060023859076</v>
      </c>
      <c r="E83" s="292">
        <v>1.475254076595645</v>
      </c>
      <c r="F83" s="293">
        <v>596.52590386885652</v>
      </c>
      <c r="G83" s="293">
        <v>285.55937484457627</v>
      </c>
      <c r="H83" s="294">
        <v>2.0889732798775476</v>
      </c>
      <c r="I83" s="107"/>
    </row>
    <row r="84" spans="1:13" ht="12" customHeight="1" x14ac:dyDescent="0.2">
      <c r="A84" s="289">
        <v>77</v>
      </c>
      <c r="B84" s="298" t="s">
        <v>294</v>
      </c>
      <c r="C84" s="291">
        <v>335.50680499665492</v>
      </c>
      <c r="D84" s="291">
        <v>245.75760130206137</v>
      </c>
      <c r="E84" s="292">
        <v>1.3651940091337502</v>
      </c>
      <c r="F84" s="293">
        <v>67.614891823305456</v>
      </c>
      <c r="G84" s="293">
        <v>16.859360511487061</v>
      </c>
      <c r="H84" s="294">
        <v>4.0105252970441141</v>
      </c>
      <c r="I84" s="107"/>
    </row>
    <row r="85" spans="1:13" ht="12" customHeight="1" x14ac:dyDescent="0.2">
      <c r="A85" s="289">
        <v>78</v>
      </c>
      <c r="B85" s="298" t="s">
        <v>295</v>
      </c>
      <c r="C85" s="291">
        <v>121.36660604206291</v>
      </c>
      <c r="D85" s="291">
        <v>156.97091501340606</v>
      </c>
      <c r="E85" s="292">
        <v>0.77317894230085638</v>
      </c>
      <c r="F85" s="293">
        <v>8.2669914208992363</v>
      </c>
      <c r="G85" s="293">
        <v>8.2795352572100018</v>
      </c>
      <c r="H85" s="294">
        <v>0.99848495888705324</v>
      </c>
      <c r="I85" s="107"/>
    </row>
    <row r="86" spans="1:13" ht="12" customHeight="1" x14ac:dyDescent="0.2">
      <c r="A86" s="289">
        <v>79</v>
      </c>
      <c r="B86" s="298" t="s">
        <v>296</v>
      </c>
      <c r="C86" s="291">
        <v>52.978819425756249</v>
      </c>
      <c r="D86" s="291">
        <v>29.38603158280381</v>
      </c>
      <c r="E86" s="292">
        <v>1.8028572274712495</v>
      </c>
      <c r="F86" s="293">
        <v>3.806153470569726</v>
      </c>
      <c r="G86" s="293">
        <v>1.9964288441237394</v>
      </c>
      <c r="H86" s="294">
        <v>1.9064809055292427</v>
      </c>
      <c r="I86" s="107"/>
    </row>
    <row r="87" spans="1:13" ht="12" customHeight="1" x14ac:dyDescent="0.2">
      <c r="A87" s="289">
        <v>80</v>
      </c>
      <c r="B87" s="298" t="s">
        <v>297</v>
      </c>
      <c r="C87" s="291">
        <v>2658.9615659820538</v>
      </c>
      <c r="D87" s="291">
        <v>1764.7035472704756</v>
      </c>
      <c r="E87" s="292">
        <v>1.5067468811374898</v>
      </c>
      <c r="F87" s="293">
        <v>328.56648319623531</v>
      </c>
      <c r="G87" s="293">
        <v>162.04638354436696</v>
      </c>
      <c r="H87" s="294">
        <v>2.0276076269624155</v>
      </c>
      <c r="I87" s="107"/>
    </row>
    <row r="88" spans="1:13" ht="12" customHeight="1" x14ac:dyDescent="0.2">
      <c r="A88" s="289">
        <v>81</v>
      </c>
      <c r="B88" s="298" t="s">
        <v>372</v>
      </c>
      <c r="C88" s="291">
        <v>216.14696385974537</v>
      </c>
      <c r="D88" s="291">
        <v>94.182406348223424</v>
      </c>
      <c r="E88" s="292">
        <v>2.2949823883303506</v>
      </c>
      <c r="F88" s="293">
        <v>45.067063557325596</v>
      </c>
      <c r="G88" s="293">
        <v>16.46178169716066</v>
      </c>
      <c r="H88" s="294">
        <v>2.7376783623062377</v>
      </c>
      <c r="I88" s="107"/>
    </row>
    <row r="89" spans="1:13" ht="12" customHeight="1" x14ac:dyDescent="0.2">
      <c r="A89" s="289">
        <v>82</v>
      </c>
      <c r="B89" s="298" t="s">
        <v>373</v>
      </c>
      <c r="C89" s="291">
        <v>154.05859285639369</v>
      </c>
      <c r="D89" s="291">
        <v>203.88091757270678</v>
      </c>
      <c r="E89" s="292">
        <v>0.75563027030940377</v>
      </c>
      <c r="F89" s="293">
        <v>26.044176439405682</v>
      </c>
      <c r="G89" s="293">
        <v>35.340293047734264</v>
      </c>
      <c r="H89" s="294">
        <v>0.73695417308022082</v>
      </c>
      <c r="I89" s="107"/>
    </row>
    <row r="90" spans="1:13" ht="12" customHeight="1" x14ac:dyDescent="0.2">
      <c r="A90" s="289">
        <v>83</v>
      </c>
      <c r="B90" s="298" t="s">
        <v>374</v>
      </c>
      <c r="C90" s="291">
        <v>140.44154689957278</v>
      </c>
      <c r="D90" s="291">
        <v>73.622691760492984</v>
      </c>
      <c r="E90" s="292">
        <v>1.9075850602753399</v>
      </c>
      <c r="F90" s="293">
        <v>26.627313824130649</v>
      </c>
      <c r="G90" s="293">
        <v>11.803447727538598</v>
      </c>
      <c r="H90" s="294">
        <v>2.2558928915325747</v>
      </c>
      <c r="I90" s="107"/>
    </row>
    <row r="91" spans="1:13" ht="12" customHeight="1" x14ac:dyDescent="0.2">
      <c r="A91" s="289">
        <v>84</v>
      </c>
      <c r="B91" s="298" t="s">
        <v>375</v>
      </c>
      <c r="C91" s="291">
        <v>44.996141442967151</v>
      </c>
      <c r="D91" s="291">
        <v>37.862097903469511</v>
      </c>
      <c r="E91" s="292">
        <v>1.1884217709669993</v>
      </c>
      <c r="F91" s="293">
        <v>6.9503672071273259</v>
      </c>
      <c r="G91" s="293">
        <v>4.9735595765889649</v>
      </c>
      <c r="H91" s="294">
        <v>1.3974633459390713</v>
      </c>
      <c r="I91" s="232"/>
      <c r="J91" s="56"/>
      <c r="K91" s="56"/>
      <c r="L91" s="56"/>
      <c r="M91" s="56"/>
    </row>
    <row r="92" spans="1:13" s="67" customFormat="1" ht="11.65" customHeight="1" x14ac:dyDescent="0.2">
      <c r="A92" s="289">
        <v>85</v>
      </c>
      <c r="B92" s="298" t="s">
        <v>376</v>
      </c>
      <c r="C92" s="291">
        <v>883.92772638781389</v>
      </c>
      <c r="D92" s="291">
        <v>128.78646965153365</v>
      </c>
      <c r="E92" s="292">
        <v>6.8635139139966919</v>
      </c>
      <c r="F92" s="293">
        <v>187.92517213720362</v>
      </c>
      <c r="G92" s="293">
        <v>20.840611007018325</v>
      </c>
      <c r="H92" s="294">
        <v>9.0172582787480451</v>
      </c>
      <c r="I92" s="295"/>
    </row>
    <row r="93" spans="1:13" s="67" customFormat="1" ht="12" customHeight="1" x14ac:dyDescent="0.2">
      <c r="A93" s="289">
        <v>86</v>
      </c>
      <c r="B93" s="298" t="s">
        <v>540</v>
      </c>
      <c r="C93" s="291">
        <v>38.760727397910976</v>
      </c>
      <c r="D93" s="291">
        <v>2.8354572798664384</v>
      </c>
      <c r="E93" s="292">
        <v>13.670009304367571</v>
      </c>
      <c r="F93" s="293">
        <v>14.683355017910108</v>
      </c>
      <c r="G93" s="293">
        <v>0.93570090235592474</v>
      </c>
      <c r="H93" s="294">
        <v>15.692359578728725</v>
      </c>
      <c r="I93" s="295"/>
    </row>
    <row r="94" spans="1:13" s="67" customFormat="1" ht="12" customHeight="1" x14ac:dyDescent="0.2">
      <c r="A94" s="299">
        <v>87</v>
      </c>
      <c r="B94" s="353" t="s">
        <v>469</v>
      </c>
      <c r="C94" s="354">
        <v>2.7663364011064835</v>
      </c>
      <c r="D94" s="345">
        <v>4.4516679293903092</v>
      </c>
      <c r="E94" s="355">
        <v>0.62141571316289868</v>
      </c>
      <c r="F94" s="356">
        <v>1.2358864014202575</v>
      </c>
      <c r="G94" s="346">
        <v>0.93570090235592474</v>
      </c>
      <c r="H94" s="412">
        <v>1.3208135188376118</v>
      </c>
      <c r="I94" s="295"/>
    </row>
    <row r="95" spans="1:13" ht="12" customHeight="1" x14ac:dyDescent="0.2">
      <c r="A95" s="300"/>
      <c r="B95" s="231"/>
      <c r="C95" s="231"/>
      <c r="D95" s="231"/>
      <c r="E95" s="231"/>
      <c r="F95" s="231"/>
      <c r="G95" s="231"/>
      <c r="H95" s="231"/>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6"/>
      <c r="R14" s="476"/>
    </row>
    <row r="15" spans="1:18" x14ac:dyDescent="0.2">
      <c r="Q15" s="233"/>
      <c r="R15" s="233"/>
    </row>
    <row r="28" spans="17:18" x14ac:dyDescent="0.2">
      <c r="Q28" s="67"/>
      <c r="R28" s="67"/>
    </row>
    <row r="29" spans="17:18" x14ac:dyDescent="0.2">
      <c r="Q29" s="111"/>
      <c r="R29" s="111"/>
    </row>
    <row r="30" spans="17:18" x14ac:dyDescent="0.2">
      <c r="Q30" s="477"/>
      <c r="R30" s="477"/>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399">
        <v>83835</v>
      </c>
      <c r="H40" s="306">
        <v>0.95853547915793913</v>
      </c>
      <c r="I40" s="306">
        <v>4.1464520842060905E-2</v>
      </c>
      <c r="J40" s="305">
        <v>2021849</v>
      </c>
      <c r="K40" s="113"/>
      <c r="L40" s="113"/>
      <c r="M40" s="113"/>
    </row>
    <row r="41" spans="4:17" x14ac:dyDescent="0.2">
      <c r="D41" s="307" t="s">
        <v>310</v>
      </c>
      <c r="E41" s="307" t="s">
        <v>193</v>
      </c>
      <c r="F41" s="308">
        <v>1438425</v>
      </c>
      <c r="G41" s="400">
        <v>97042</v>
      </c>
      <c r="H41" s="309">
        <v>0.93679968374442435</v>
      </c>
      <c r="I41" s="309">
        <v>6.3200316255575664E-2</v>
      </c>
      <c r="J41" s="308">
        <v>1535467</v>
      </c>
      <c r="K41" s="112"/>
      <c r="L41" s="112"/>
      <c r="M41" s="112"/>
    </row>
    <row r="42" spans="4:17" x14ac:dyDescent="0.2">
      <c r="D42" s="396" t="s">
        <v>311</v>
      </c>
      <c r="E42" s="310" t="s">
        <v>194</v>
      </c>
      <c r="F42" s="311">
        <v>2043165</v>
      </c>
      <c r="G42" s="401">
        <v>97634</v>
      </c>
      <c r="H42" s="312">
        <v>0.95439366330047803</v>
      </c>
      <c r="I42" s="312">
        <v>4.5606336699522E-2</v>
      </c>
      <c r="J42" s="311">
        <v>2140799</v>
      </c>
      <c r="K42" s="112"/>
      <c r="L42" s="112"/>
      <c r="M42" s="112"/>
      <c r="N42" s="110"/>
      <c r="O42" s="110"/>
      <c r="P42" s="110"/>
      <c r="Q42" s="110"/>
    </row>
    <row r="43" spans="4:17" x14ac:dyDescent="0.2">
      <c r="D43" s="397"/>
      <c r="E43" s="137" t="s">
        <v>195</v>
      </c>
      <c r="F43" s="112">
        <v>2161944</v>
      </c>
      <c r="G43" s="402">
        <v>131760</v>
      </c>
      <c r="H43" s="145">
        <v>0.94255579621433283</v>
      </c>
      <c r="I43" s="145">
        <v>5.7444203785667197E-2</v>
      </c>
      <c r="J43" s="112">
        <v>2293704</v>
      </c>
      <c r="K43" s="112"/>
      <c r="L43" s="112"/>
      <c r="M43" s="112"/>
      <c r="N43" s="110"/>
      <c r="O43" s="110"/>
      <c r="P43" s="110"/>
      <c r="Q43" s="110"/>
    </row>
    <row r="44" spans="4:17" x14ac:dyDescent="0.2">
      <c r="D44" s="398"/>
      <c r="E44" s="313" t="s">
        <v>196</v>
      </c>
      <c r="F44" s="314">
        <v>1948491</v>
      </c>
      <c r="G44" s="403">
        <v>112750</v>
      </c>
      <c r="H44" s="315">
        <v>0.94529994309253507</v>
      </c>
      <c r="I44" s="315">
        <v>5.4700056907464968E-2</v>
      </c>
      <c r="J44" s="314">
        <v>2061241</v>
      </c>
      <c r="K44" s="112"/>
      <c r="L44" s="112"/>
      <c r="M44" s="112"/>
      <c r="N44" s="110"/>
      <c r="O44" s="110"/>
      <c r="P44" s="110"/>
      <c r="Q44" s="110"/>
    </row>
    <row r="45" spans="4:17" x14ac:dyDescent="0.2">
      <c r="D45" s="396" t="s">
        <v>312</v>
      </c>
      <c r="E45" s="310" t="s">
        <v>197</v>
      </c>
      <c r="F45" s="311">
        <v>2520680</v>
      </c>
      <c r="G45" s="401">
        <v>132837</v>
      </c>
      <c r="H45" s="312">
        <v>0.94993926927922456</v>
      </c>
      <c r="I45" s="312">
        <v>5.0060730720775486E-2</v>
      </c>
      <c r="J45" s="311">
        <v>2653517</v>
      </c>
      <c r="K45" s="112"/>
      <c r="L45" s="112"/>
      <c r="M45" s="112"/>
      <c r="N45" s="110"/>
      <c r="O45" s="110"/>
      <c r="P45" s="110"/>
      <c r="Q45" s="110"/>
    </row>
    <row r="46" spans="4:17" x14ac:dyDescent="0.2">
      <c r="D46" s="397"/>
      <c r="E46" s="137" t="s">
        <v>261</v>
      </c>
      <c r="F46" s="112">
        <v>2744849</v>
      </c>
      <c r="G46" s="402">
        <v>126566</v>
      </c>
      <c r="H46" s="145">
        <v>0.95592208022873737</v>
      </c>
      <c r="I46" s="145">
        <v>4.4077919771262603E-2</v>
      </c>
      <c r="J46" s="112">
        <v>2871415</v>
      </c>
      <c r="K46" s="112"/>
      <c r="L46" s="112"/>
      <c r="M46" s="112"/>
      <c r="N46" s="110"/>
      <c r="O46" s="110"/>
      <c r="P46" s="110"/>
      <c r="Q46" s="110"/>
    </row>
    <row r="47" spans="4:17" x14ac:dyDescent="0.2">
      <c r="D47" s="398"/>
      <c r="E47" s="313" t="s">
        <v>284</v>
      </c>
      <c r="F47" s="314">
        <v>2809736</v>
      </c>
      <c r="G47" s="403">
        <v>111927</v>
      </c>
      <c r="H47" s="315">
        <v>0.96169065357640493</v>
      </c>
      <c r="I47" s="315">
        <v>3.8309346423595056E-2</v>
      </c>
      <c r="J47" s="314">
        <v>2921663</v>
      </c>
      <c r="K47" s="112"/>
      <c r="L47" s="112"/>
      <c r="M47" s="112"/>
      <c r="N47" s="110"/>
      <c r="O47" s="110"/>
      <c r="P47" s="110"/>
      <c r="Q47" s="110"/>
    </row>
    <row r="48" spans="4:17" x14ac:dyDescent="0.2">
      <c r="D48" s="396" t="s">
        <v>313</v>
      </c>
      <c r="E48" s="310" t="s">
        <v>298</v>
      </c>
      <c r="F48" s="311">
        <v>3093947</v>
      </c>
      <c r="G48" s="401">
        <v>162713</v>
      </c>
      <c r="H48" s="312">
        <v>0.95003684756775342</v>
      </c>
      <c r="I48" s="312">
        <v>4.9963152432246534E-2</v>
      </c>
      <c r="J48" s="311">
        <v>3256660</v>
      </c>
      <c r="K48" s="112"/>
      <c r="L48" s="112"/>
      <c r="M48" s="112"/>
      <c r="N48" s="110"/>
      <c r="O48" s="110"/>
      <c r="P48" s="110"/>
      <c r="Q48" s="110"/>
    </row>
    <row r="49" spans="4:17" x14ac:dyDescent="0.2">
      <c r="D49" s="397"/>
      <c r="E49" s="137" t="s">
        <v>304</v>
      </c>
      <c r="F49" s="112">
        <v>3060596</v>
      </c>
      <c r="G49" s="402">
        <v>185252</v>
      </c>
      <c r="H49" s="145">
        <v>0.94292647098693472</v>
      </c>
      <c r="I49" s="145">
        <v>5.7073529013065304E-2</v>
      </c>
      <c r="J49" s="112">
        <v>3245848</v>
      </c>
      <c r="K49" s="112"/>
      <c r="L49" s="112"/>
      <c r="M49" s="112"/>
      <c r="N49" s="110"/>
      <c r="O49" s="110"/>
      <c r="P49" s="110"/>
      <c r="Q49" s="110"/>
    </row>
    <row r="50" spans="4:17" x14ac:dyDescent="0.2">
      <c r="D50" s="398"/>
      <c r="E50" s="313" t="s">
        <v>308</v>
      </c>
      <c r="F50" s="314">
        <v>3091912</v>
      </c>
      <c r="G50" s="403">
        <v>188235</v>
      </c>
      <c r="H50" s="315">
        <v>0.94261385236698236</v>
      </c>
      <c r="I50" s="315">
        <v>5.7386147633017665E-2</v>
      </c>
      <c r="J50" s="314">
        <v>3280147</v>
      </c>
      <c r="K50" s="112"/>
      <c r="L50" s="112"/>
      <c r="M50" s="112"/>
      <c r="N50" s="110"/>
      <c r="O50" s="110"/>
      <c r="P50" s="110"/>
      <c r="Q50" s="110"/>
    </row>
    <row r="51" spans="4:17" x14ac:dyDescent="0.2">
      <c r="D51" s="396" t="s">
        <v>351</v>
      </c>
      <c r="E51" s="310" t="s">
        <v>350</v>
      </c>
      <c r="F51" s="311">
        <v>2978278</v>
      </c>
      <c r="G51" s="401">
        <v>184347</v>
      </c>
      <c r="H51" s="312">
        <v>0.9417107624204577</v>
      </c>
      <c r="I51" s="312">
        <v>5.8289237579542311E-2</v>
      </c>
      <c r="J51" s="311">
        <v>3162625</v>
      </c>
      <c r="K51" s="112"/>
      <c r="L51" s="112"/>
      <c r="M51" s="112"/>
      <c r="N51" s="110"/>
      <c r="O51" s="110"/>
      <c r="P51" s="110"/>
      <c r="Q51" s="110"/>
    </row>
    <row r="52" spans="4:17" x14ac:dyDescent="0.2">
      <c r="D52" s="397"/>
      <c r="E52" s="137" t="s">
        <v>363</v>
      </c>
      <c r="F52" s="112">
        <v>3258121</v>
      </c>
      <c r="G52" s="402">
        <v>171240</v>
      </c>
      <c r="H52" s="145">
        <v>0.9500664992691058</v>
      </c>
      <c r="I52" s="145">
        <v>4.9933500730894184E-2</v>
      </c>
      <c r="J52" s="112">
        <v>3429361</v>
      </c>
      <c r="K52" s="112"/>
      <c r="L52" s="112"/>
      <c r="M52" s="112"/>
      <c r="N52" s="110"/>
      <c r="O52" s="110"/>
      <c r="P52" s="110"/>
      <c r="Q52" s="110"/>
    </row>
    <row r="53" spans="4:17" x14ac:dyDescent="0.2">
      <c r="D53" s="398"/>
      <c r="E53" s="313" t="s">
        <v>370</v>
      </c>
      <c r="F53" s="314">
        <v>3401345</v>
      </c>
      <c r="G53" s="403">
        <v>195506</v>
      </c>
      <c r="H53" s="315">
        <v>0.94564523245472221</v>
      </c>
      <c r="I53" s="315">
        <v>5.43547675452778E-2</v>
      </c>
      <c r="J53" s="314">
        <v>3596851</v>
      </c>
      <c r="K53" s="112"/>
      <c r="L53" s="112"/>
      <c r="M53" s="112"/>
      <c r="N53" s="110"/>
      <c r="O53" s="110"/>
      <c r="P53" s="110"/>
      <c r="Q53" s="110"/>
    </row>
    <row r="54" spans="4:17" x14ac:dyDescent="0.2">
      <c r="D54" s="396" t="s">
        <v>467</v>
      </c>
      <c r="E54" s="310" t="s">
        <v>567</v>
      </c>
      <c r="F54" s="311">
        <v>2709354</v>
      </c>
      <c r="G54" s="401">
        <v>167414</v>
      </c>
      <c r="H54" s="312">
        <v>0.94180483097698531</v>
      </c>
      <c r="I54" s="312">
        <v>5.8195169023014713E-2</v>
      </c>
      <c r="J54" s="311">
        <v>2876768</v>
      </c>
      <c r="K54" s="112"/>
      <c r="L54" s="112"/>
      <c r="M54" s="112"/>
      <c r="N54" s="110"/>
      <c r="O54" s="110"/>
      <c r="P54" s="110"/>
      <c r="Q54" s="110"/>
    </row>
    <row r="55" spans="4:17" x14ac:dyDescent="0.2">
      <c r="D55" s="397"/>
      <c r="E55" s="137" t="s">
        <v>568</v>
      </c>
      <c r="F55" s="112">
        <v>2140662</v>
      </c>
      <c r="G55" s="402">
        <v>131332</v>
      </c>
      <c r="H55" s="145">
        <v>0.94219526988187474</v>
      </c>
      <c r="I55" s="145">
        <v>5.7804730118125314E-2</v>
      </c>
      <c r="J55" s="112">
        <v>2271994</v>
      </c>
      <c r="K55" s="112"/>
      <c r="L55" s="112"/>
      <c r="M55" s="112"/>
      <c r="N55" s="110"/>
      <c r="O55" s="110"/>
      <c r="P55" s="110"/>
      <c r="Q55" s="110"/>
    </row>
    <row r="56" spans="4:17" x14ac:dyDescent="0.2">
      <c r="D56" s="398"/>
      <c r="E56" s="313" t="s">
        <v>569</v>
      </c>
      <c r="F56" s="314">
        <v>3086785</v>
      </c>
      <c r="G56" s="403">
        <v>215843</v>
      </c>
      <c r="H56" s="315">
        <v>0.93464507658749341</v>
      </c>
      <c r="I56" s="315">
        <v>6.5354923412506649E-2</v>
      </c>
      <c r="J56" s="314">
        <v>3302628</v>
      </c>
      <c r="K56" s="112"/>
      <c r="L56" s="112"/>
      <c r="M56" s="112"/>
      <c r="N56" s="110"/>
      <c r="O56" s="110"/>
      <c r="P56" s="110"/>
      <c r="Q56" s="110"/>
    </row>
    <row r="57" spans="4:17" x14ac:dyDescent="0.2">
      <c r="D57" s="396" t="s">
        <v>506</v>
      </c>
      <c r="E57" s="310" t="s">
        <v>570</v>
      </c>
      <c r="F57" s="311">
        <v>3533964</v>
      </c>
      <c r="G57" s="401">
        <v>160033</v>
      </c>
      <c r="H57" s="312">
        <v>0.95667755009005151</v>
      </c>
      <c r="I57" s="312">
        <v>4.3322449909948491E-2</v>
      </c>
      <c r="J57" s="311">
        <v>3693997</v>
      </c>
      <c r="K57" s="112"/>
      <c r="L57" s="112"/>
      <c r="M57" s="112"/>
      <c r="N57" s="110"/>
      <c r="O57" s="110"/>
      <c r="P57" s="110"/>
      <c r="Q57" s="110"/>
    </row>
    <row r="58" spans="4:17" x14ac:dyDescent="0.2">
      <c r="D58" s="397"/>
      <c r="E58" s="137" t="s">
        <v>507</v>
      </c>
      <c r="F58" s="112">
        <v>3632525</v>
      </c>
      <c r="G58" s="402">
        <v>163021</v>
      </c>
      <c r="H58" s="145">
        <v>0.95704939421100421</v>
      </c>
      <c r="I58" s="145">
        <v>4.2950605788995837E-2</v>
      </c>
      <c r="J58" s="112">
        <v>3795546</v>
      </c>
      <c r="K58" s="112"/>
      <c r="L58" s="112"/>
      <c r="M58" s="112"/>
      <c r="N58" s="110"/>
      <c r="O58" s="110"/>
      <c r="P58" s="110"/>
      <c r="Q58" s="110"/>
    </row>
    <row r="59" spans="4:17" x14ac:dyDescent="0.2">
      <c r="D59" s="398"/>
      <c r="E59" s="313" t="s">
        <v>571</v>
      </c>
      <c r="F59" s="314">
        <v>3766630</v>
      </c>
      <c r="G59" s="403">
        <v>231273</v>
      </c>
      <c r="H59" s="315">
        <v>0.94215142288344667</v>
      </c>
      <c r="I59" s="315">
        <v>5.7848577116553355E-2</v>
      </c>
      <c r="J59" s="314">
        <v>3997903</v>
      </c>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6"/>
      <c r="M11" s="476"/>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7">
        <v>2023</v>
      </c>
      <c r="V21" s="112">
        <v>3632523</v>
      </c>
      <c r="W21" s="112">
        <v>167143</v>
      </c>
    </row>
    <row r="22" spans="11:23" x14ac:dyDescent="0.2">
      <c r="U22" s="318">
        <v>2024</v>
      </c>
      <c r="V22" s="316">
        <v>3604636</v>
      </c>
      <c r="W22" s="316">
        <v>150956</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31" t="s">
        <v>406</v>
      </c>
      <c r="B2" s="431"/>
      <c r="C2" s="431"/>
      <c r="D2" s="431"/>
      <c r="E2" s="431"/>
      <c r="F2" s="431"/>
    </row>
    <row r="3" spans="1:12" ht="13.9" customHeight="1" x14ac:dyDescent="0.2">
      <c r="A3" s="240"/>
      <c r="B3" s="240"/>
      <c r="C3" s="240"/>
      <c r="D3" s="240"/>
      <c r="E3" s="240"/>
      <c r="F3" s="240"/>
    </row>
    <row r="4" spans="1:12" s="56" customFormat="1" ht="24.6" customHeight="1" x14ac:dyDescent="0.2">
      <c r="A4" s="432" t="s">
        <v>233</v>
      </c>
      <c r="B4" s="435" t="s">
        <v>0</v>
      </c>
      <c r="C4" s="438" t="s">
        <v>407</v>
      </c>
      <c r="D4" s="439"/>
      <c r="E4" s="438" t="s">
        <v>408</v>
      </c>
      <c r="F4" s="439"/>
    </row>
    <row r="5" spans="1:12" ht="11.45" customHeight="1" x14ac:dyDescent="0.2">
      <c r="A5" s="433"/>
      <c r="B5" s="436"/>
      <c r="C5" s="268" t="s">
        <v>54</v>
      </c>
      <c r="D5" s="269" t="s">
        <v>55</v>
      </c>
      <c r="E5" s="268" t="s">
        <v>54</v>
      </c>
      <c r="F5" s="270" t="s">
        <v>55</v>
      </c>
      <c r="G5" s="56"/>
    </row>
    <row r="6" spans="1:12" ht="24" customHeight="1" x14ac:dyDescent="0.2">
      <c r="A6" s="434"/>
      <c r="B6" s="437"/>
      <c r="C6" s="256">
        <v>38717</v>
      </c>
      <c r="D6" s="257">
        <v>38717</v>
      </c>
      <c r="E6" s="256"/>
      <c r="F6" s="271"/>
      <c r="G6" s="56"/>
    </row>
    <row r="7" spans="1:12" x14ac:dyDescent="0.2">
      <c r="A7" s="258">
        <v>1</v>
      </c>
      <c r="B7" s="259" t="s">
        <v>1</v>
      </c>
      <c r="C7" s="260">
        <v>2822</v>
      </c>
      <c r="D7" s="261">
        <v>241</v>
      </c>
      <c r="E7" s="260">
        <v>2822</v>
      </c>
      <c r="F7" s="262">
        <v>241</v>
      </c>
      <c r="G7" s="67"/>
      <c r="J7" s="430"/>
      <c r="K7" s="430"/>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409</v>
      </c>
      <c r="C24" s="379" t="s">
        <v>56</v>
      </c>
      <c r="D24" s="261">
        <v>386</v>
      </c>
      <c r="E24" s="379"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410</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30"/>
      <c r="I34" s="430"/>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4" t="s">
        <v>63</v>
      </c>
      <c r="N6" s="455"/>
    </row>
    <row r="33" spans="4:14" ht="13.5" thickBot="1" x14ac:dyDescent="0.25"/>
    <row r="34" spans="4:14" ht="13.5" thickBot="1" x14ac:dyDescent="0.25">
      <c r="M34" s="454" t="s">
        <v>63</v>
      </c>
      <c r="N34" s="455"/>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8" t="s">
        <v>572</v>
      </c>
      <c r="R3" s="478"/>
      <c r="S3" s="478"/>
      <c r="T3" s="478"/>
    </row>
    <row r="5" spans="17:20" x14ac:dyDescent="0.2">
      <c r="Q5" s="319"/>
      <c r="R5" s="320" t="s">
        <v>166</v>
      </c>
      <c r="S5" s="320" t="s">
        <v>187</v>
      </c>
      <c r="T5" s="320" t="s">
        <v>188</v>
      </c>
    </row>
    <row r="6" spans="17:20" x14ac:dyDescent="0.2">
      <c r="Q6" s="321" t="s">
        <v>186</v>
      </c>
      <c r="R6" s="357">
        <v>37641043</v>
      </c>
      <c r="S6" s="357">
        <v>2221239</v>
      </c>
      <c r="T6" s="357">
        <v>39862282</v>
      </c>
    </row>
    <row r="7" spans="17:20" x14ac:dyDescent="0.2">
      <c r="Q7" s="321" t="s">
        <v>184</v>
      </c>
      <c r="R7" s="357">
        <v>6197112</v>
      </c>
      <c r="S7" s="357">
        <v>344988</v>
      </c>
      <c r="T7" s="357">
        <v>6542100</v>
      </c>
    </row>
    <row r="8" spans="17:20" x14ac:dyDescent="0.2">
      <c r="Q8" s="321" t="s">
        <v>185</v>
      </c>
      <c r="R8" s="357">
        <v>11521268</v>
      </c>
      <c r="S8" s="357">
        <v>484333</v>
      </c>
      <c r="T8" s="357">
        <v>12005601</v>
      </c>
    </row>
    <row r="9" spans="17:20" x14ac:dyDescent="0.2">
      <c r="Q9" s="322" t="s">
        <v>87</v>
      </c>
      <c r="R9" s="323">
        <v>55359423</v>
      </c>
      <c r="S9" s="323">
        <v>3050560</v>
      </c>
      <c r="T9" s="358">
        <v>58409983</v>
      </c>
    </row>
    <row r="10" spans="17:20" x14ac:dyDescent="0.2">
      <c r="Q10" s="321" t="s">
        <v>186</v>
      </c>
      <c r="R10" s="324">
        <v>0.67993922190988154</v>
      </c>
      <c r="S10" s="324">
        <v>0.72814139043323189</v>
      </c>
      <c r="T10" s="324">
        <v>0.68245666156074725</v>
      </c>
    </row>
    <row r="11" spans="17:20" x14ac:dyDescent="0.2">
      <c r="Q11" s="321" t="s">
        <v>184</v>
      </c>
      <c r="R11" s="324">
        <v>0.11194321877234883</v>
      </c>
      <c r="S11" s="324">
        <v>0.11309005559634952</v>
      </c>
      <c r="T11" s="324">
        <v>0.11200311426216303</v>
      </c>
    </row>
    <row r="12" spans="17:20" x14ac:dyDescent="0.2">
      <c r="Q12" s="321" t="s">
        <v>185</v>
      </c>
      <c r="R12" s="324">
        <v>0.20811755931776962</v>
      </c>
      <c r="S12" s="324">
        <v>0.15876855397041856</v>
      </c>
      <c r="T12" s="324">
        <v>0.20554022417708973</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A1C8491-3026-4367-B5C4-B3FF92FB3387}">
            <xm:f>'C:\Users\ymendez\OneDrive - superdesalud.gob.cl\Documentos\marzo 2025\[Casos Acumulados 202503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D43F7D31-0FAD-44BB-A111-8D3FBDAF92EE}">
            <xm:f>'C:\Users\ymendez\OneDrive - superdesalud.gob.cl\Documentos\marzo 2025\[Casos Acumulados 202503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F6BB70B6-D8C3-4B8F-9515-4FC2BC9471D1}">
            <xm:f>'C:\Users\ymendez\OneDrive - superdesalud.gob.cl\Documentos\marzo 2025\[Casos Acumulados 202503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4A401EFB-1AC0-4AE7-B254-15456B48746F}">
            <xm:f>'C:\Users\ymendez\OneDrive - superdesalud.gob.cl\Documentos\marzo 2025\[Casos Acumulados 202503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E6BE6E13-387F-4C7B-9CA2-FF3D7B12BFEA}">
            <xm:f>'C:\Users\ymendez\OneDrive - superdesalud.gob.cl\Documentos\marzo 2025\[Casos Acumulados 202503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E340ADE7-8FDF-488C-8C37-741182694B99}">
            <xm:f>'C:\Users\ymendez\OneDrive - superdesalud.gob.cl\Documentos\marzo 2025\[Casos Acumulados 202503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BAF77408-CEE2-4A78-8120-39F82791832E}">
            <xm:f>'C:\Users\ymendez\OneDrive - superdesalud.gob.cl\Documentos\marzo 2025\[Casos Acumulados 202503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6D012213-B074-4566-B8BA-019F05149D64}">
            <xm:f>'C:\Users\ymendez\OneDrive - superdesalud.gob.cl\Documentos\marzo 2025\[Casos Acumulados 202503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EEBB8D34-EDBF-4531-8EAE-E92A5DC687C7}">
            <xm:f>'C:\Users\ymendez\OneDrive - superdesalud.gob.cl\Documentos\marzo 2025\[Casos Acumulados 202503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6B66C59C-C48A-4C27-99CA-42AC955878F2}">
            <xm:f>'C:\Users\ymendez\OneDrive - superdesalud.gob.cl\Documentos\marzo 2025\[Casos Acumulados 202503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5636498A-2825-4F56-94B4-75CE1D2AE3C9}">
            <xm:f>'C:\Users\ymendez\OneDrive - superdesalud.gob.cl\Documentos\marzo 2025\[Casos Acumulados 202503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D1A5FF26-B44E-4892-9ADE-3B04AF59E76E}">
            <xm:f>'C:\Users\ymendez\OneDrive - superdesalud.gob.cl\Documentos\marzo 2025\[Casos Acumulados 202503 con formulas.xlsx]POBOBJ'!#REF!</xm:f>
            <x14:dxf>
              <font>
                <color rgb="FF9C0006"/>
              </font>
              <fill>
                <patternFill>
                  <bgColor rgb="FFFFC7CE"/>
                </patternFill>
              </fill>
            </x14:dxf>
          </x14:cfRule>
          <xm:sqref>T8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W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 min="23" max="23" width="11.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6"/>
      <c r="O12" s="476"/>
    </row>
    <row r="13" spans="11:15" x14ac:dyDescent="0.2">
      <c r="N13" s="20"/>
      <c r="O13" s="20"/>
    </row>
    <row r="14" spans="11:15" x14ac:dyDescent="0.2">
      <c r="K14" s="20"/>
      <c r="L14" s="20"/>
      <c r="M14" s="20"/>
      <c r="N14" s="20"/>
    </row>
    <row r="15" spans="11:15" x14ac:dyDescent="0.2">
      <c r="K15" s="20"/>
      <c r="L15" s="20"/>
      <c r="M15" s="20"/>
      <c r="N15" s="20"/>
    </row>
    <row r="35" spans="1:23"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397</v>
      </c>
      <c r="T35" s="327" t="s">
        <v>468</v>
      </c>
      <c r="U35" s="327" t="s">
        <v>508</v>
      </c>
      <c r="V35" s="327" t="s">
        <v>538</v>
      </c>
      <c r="W35" s="327" t="s">
        <v>573</v>
      </c>
    </row>
    <row r="36" spans="1:23"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c r="W36" s="112">
        <v>31312713</v>
      </c>
    </row>
    <row r="37" spans="1:23"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c r="W37" s="112">
        <v>9822721</v>
      </c>
    </row>
    <row r="38" spans="1:23"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c r="W38" s="112">
        <v>10541797</v>
      </c>
    </row>
    <row r="39" spans="1:23"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c r="W39" s="112">
        <v>4633552</v>
      </c>
    </row>
    <row r="40" spans="1:23"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c r="W40" s="112">
        <v>1867675</v>
      </c>
    </row>
    <row r="41" spans="1:23"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c r="W41" s="112">
        <v>224783</v>
      </c>
    </row>
    <row r="42" spans="1:23" x14ac:dyDescent="0.2">
      <c r="A42" s="162"/>
      <c r="B42" s="162"/>
      <c r="C42" s="328" t="s">
        <v>509</v>
      </c>
      <c r="D42" s="112"/>
      <c r="E42" s="112"/>
      <c r="F42" s="112"/>
      <c r="G42" s="112"/>
      <c r="H42" s="112"/>
      <c r="I42" s="112"/>
      <c r="J42" s="112"/>
      <c r="K42" s="112"/>
      <c r="L42" s="112"/>
      <c r="M42" s="112"/>
      <c r="N42" s="112"/>
      <c r="O42" s="112"/>
      <c r="P42" s="112"/>
      <c r="Q42" s="112"/>
      <c r="R42" s="112"/>
      <c r="S42" s="112"/>
      <c r="T42" s="112"/>
      <c r="U42" s="112">
        <v>1377</v>
      </c>
      <c r="V42" s="112">
        <v>3929</v>
      </c>
      <c r="W42" s="112">
        <v>6742</v>
      </c>
    </row>
    <row r="43" spans="1:23"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c r="W43" s="330">
        <v>58409983</v>
      </c>
    </row>
    <row r="44" spans="1:23"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397</v>
      </c>
      <c r="T44" s="327" t="s">
        <v>468</v>
      </c>
      <c r="U44" s="327" t="s">
        <v>508</v>
      </c>
      <c r="V44" s="327" t="s">
        <v>538</v>
      </c>
      <c r="W44" s="327" t="s">
        <v>573</v>
      </c>
    </row>
    <row r="45" spans="1:23"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c r="W45" s="324">
        <v>0.53608495314919025</v>
      </c>
    </row>
    <row r="46" spans="1:23"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c r="W46" s="324">
        <v>0.16816853036920076</v>
      </c>
    </row>
    <row r="47" spans="1:23"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c r="W47" s="324">
        <v>0.18047937113763585</v>
      </c>
    </row>
    <row r="48" spans="1:23"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c r="W48" s="324">
        <v>7.93280833517791E-2</v>
      </c>
    </row>
    <row r="49" spans="1:23"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c r="W49" s="324">
        <v>3.1975270391706841E-2</v>
      </c>
    </row>
    <row r="50" spans="1:23"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c r="W50" s="324">
        <v>3.848366126043899E-3</v>
      </c>
    </row>
    <row r="51" spans="1:23" x14ac:dyDescent="0.2">
      <c r="A51" s="162"/>
      <c r="B51" s="162"/>
      <c r="C51" s="328" t="s">
        <v>509</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c r="W51" s="324">
        <v>1.154254744432985E-4</v>
      </c>
    </row>
    <row r="52" spans="1:23"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c r="W52" s="332">
        <v>1</v>
      </c>
    </row>
    <row r="53" spans="1:23" x14ac:dyDescent="0.2">
      <c r="C53" s="117"/>
    </row>
  </sheetData>
  <mergeCells count="1">
    <mergeCell ref="N12:O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354.08465578514586</v>
      </c>
      <c r="F20" s="14">
        <f>'Tasas de Uso'!D22</f>
        <v>157.82155219736597</v>
      </c>
      <c r="G20" s="18">
        <f>'Tasas de Uso'!E22</f>
        <v>2.2435760569782022</v>
      </c>
      <c r="H20" s="6"/>
      <c r="I20" s="6"/>
      <c r="J20" t="str">
        <f>+TRIM(D20)</f>
        <v>Salud oral integral de la embarazada</v>
      </c>
    </row>
    <row r="21" spans="1:10" x14ac:dyDescent="0.2">
      <c r="A21" s="6"/>
      <c r="B21" s="14">
        <v>2</v>
      </c>
      <c r="C21" s="14">
        <f>'Tasas de Uso'!A48</f>
        <v>41</v>
      </c>
      <c r="D21" s="19" t="s">
        <v>23</v>
      </c>
      <c r="E21" s="14">
        <f>'Tasas de Uso'!C48</f>
        <v>27997.740479097312</v>
      </c>
      <c r="F21" s="14">
        <f>'Tasas de Uso'!D48</f>
        <v>7967.2405513812782</v>
      </c>
      <c r="G21" s="18">
        <f>'Tasas de Uso'!E48</f>
        <v>3.5141075882594448</v>
      </c>
      <c r="J21" t="str">
        <f t="shared" ref="J21:J84" si="0">+TRIM(D21)</f>
        <v>Salud Oral</v>
      </c>
    </row>
    <row r="22" spans="1:10" x14ac:dyDescent="0.2">
      <c r="A22" s="6"/>
      <c r="B22" s="14">
        <v>3</v>
      </c>
      <c r="C22" s="14">
        <f>'Tasas de Uso'!A9</f>
        <v>2</v>
      </c>
      <c r="D22" s="19" t="s">
        <v>249</v>
      </c>
      <c r="E22" s="14">
        <f>'Tasas de Uso'!C9</f>
        <v>4073.6126213373268</v>
      </c>
      <c r="F22" s="14">
        <f>'Tasas de Uso'!D9</f>
        <v>1010.0198013905638</v>
      </c>
      <c r="G22" s="18">
        <f>'Tasas de Uso'!E9</f>
        <v>4.0332007508455812</v>
      </c>
      <c r="J22" t="str">
        <f t="shared" si="0"/>
        <v>Displasia luxante de caderas</v>
      </c>
    </row>
    <row r="23" spans="1:10" x14ac:dyDescent="0.2">
      <c r="A23" s="6"/>
      <c r="B23" s="14">
        <v>4</v>
      </c>
      <c r="C23" s="14">
        <f>'Tasas de Uso'!A76</f>
        <v>69</v>
      </c>
      <c r="D23" s="19" t="s">
        <v>83</v>
      </c>
      <c r="E23" s="14">
        <f>'Tasas de Uso'!C76</f>
        <v>38.113968193022657</v>
      </c>
      <c r="F23" s="14">
        <f>'Tasas de Uso'!D76</f>
        <v>37.229554084646338</v>
      </c>
      <c r="G23" s="18">
        <f>'Tasas de Uso'!E76</f>
        <v>1.0237556997423467</v>
      </c>
      <c r="J23" t="str">
        <f t="shared" si="0"/>
        <v>Analgesia del Parto</v>
      </c>
    </row>
    <row r="24" spans="1:10" x14ac:dyDescent="0.2">
      <c r="A24" s="6"/>
      <c r="B24" s="14">
        <v>5</v>
      </c>
      <c r="C24" s="14">
        <f>'Tasas de Uso'!A23</f>
        <v>16</v>
      </c>
      <c r="D24" s="19" t="s">
        <v>19</v>
      </c>
      <c r="E24" s="14">
        <f>'Tasas de Uso'!C23</f>
        <v>494.25514249200234</v>
      </c>
      <c r="F24" s="14">
        <f>'Tasas de Uso'!D23</f>
        <v>340.18851267170476</v>
      </c>
      <c r="G24" s="18">
        <f>'Tasas de Uso'!E23</f>
        <v>1.4528860443003198</v>
      </c>
      <c r="J24" t="str">
        <f t="shared" si="0"/>
        <v>Infección Respiratoria Aguda (IRA) Infantil</v>
      </c>
    </row>
    <row r="25" spans="1:10" x14ac:dyDescent="0.2">
      <c r="A25" s="6"/>
      <c r="B25" s="14">
        <v>6</v>
      </c>
      <c r="C25" s="14">
        <f>'Tasas de Uso'!A26</f>
        <v>19</v>
      </c>
      <c r="D25" s="19" t="s">
        <v>77</v>
      </c>
      <c r="E25" s="14">
        <f>'Tasas de Uso'!C26</f>
        <v>525268.29279193224</v>
      </c>
      <c r="F25" s="14">
        <f>'Tasas de Uso'!D26</f>
        <v>163179.29447319108</v>
      </c>
      <c r="G25" s="18">
        <f>'Tasas de Uso'!E26</f>
        <v>3.2189641123753554</v>
      </c>
      <c r="J25" t="str">
        <f t="shared" si="0"/>
        <v>Salud Oral Integral del Adulto de 60 años</v>
      </c>
    </row>
    <row r="26" spans="1:10" ht="22.5" x14ac:dyDescent="0.2">
      <c r="A26" s="6"/>
      <c r="B26" s="14">
        <v>7</v>
      </c>
      <c r="C26" s="14">
        <f>'Tasas de Uso'!A21</f>
        <v>14</v>
      </c>
      <c r="D26" s="19" t="s">
        <v>29</v>
      </c>
      <c r="E26" s="14">
        <f>'Tasas de Uso'!C21</f>
        <v>721.8900294086892</v>
      </c>
      <c r="F26" s="14">
        <f>'Tasas de Uso'!D21</f>
        <v>378.60854288564326</v>
      </c>
      <c r="G26" s="18">
        <f>'Tasas de Uso'!E21</f>
        <v>1.906692395017437</v>
      </c>
      <c r="J26" t="str">
        <f t="shared" si="0"/>
        <v>Vicios de refracción en personas de 65 años y más</v>
      </c>
    </row>
    <row r="27" spans="1:10" x14ac:dyDescent="0.2">
      <c r="A27" s="6"/>
      <c r="B27" s="14">
        <v>8</v>
      </c>
      <c r="C27" s="14">
        <f>'Tasas de Uso'!A19</f>
        <v>12</v>
      </c>
      <c r="D27" s="19" t="s">
        <v>24</v>
      </c>
      <c r="E27" s="14">
        <f>'Tasas de Uso'!C19</f>
        <v>2802.6267133732549</v>
      </c>
      <c r="F27" s="14">
        <f>'Tasas de Uso'!D19</f>
        <v>2280.0217478997492</v>
      </c>
      <c r="G27" s="18">
        <f>'Tasas de Uso'!E19</f>
        <v>1.2292105178184836</v>
      </c>
      <c r="J27" t="str">
        <f t="shared" si="0"/>
        <v>Prematurez</v>
      </c>
    </row>
    <row r="28" spans="1:10" x14ac:dyDescent="0.2">
      <c r="A28" s="6"/>
      <c r="B28" s="14">
        <v>9</v>
      </c>
      <c r="C28" s="14">
        <f>'Tasas de Uso'!A8</f>
        <v>1</v>
      </c>
      <c r="D28" s="19" t="s">
        <v>3</v>
      </c>
      <c r="E28" s="14">
        <f>'Tasas de Uso'!C8</f>
        <v>595.01846849725564</v>
      </c>
      <c r="F28" s="14">
        <f>'Tasas de Uso'!D8</f>
        <v>206.13774424629011</v>
      </c>
      <c r="G28" s="18">
        <f>'Tasas de Uso'!E8</f>
        <v>2.8865090702959133</v>
      </c>
      <c r="J28" t="str">
        <f t="shared" si="0"/>
        <v>Cáncer Cérvicouterino</v>
      </c>
    </row>
    <row r="29" spans="1:10" ht="22.5" x14ac:dyDescent="0.2">
      <c r="A29" s="6"/>
      <c r="B29" s="14">
        <v>10</v>
      </c>
      <c r="C29" s="14">
        <f>'Tasas de Uso'!A13</f>
        <v>6</v>
      </c>
      <c r="D29" s="19" t="s">
        <v>36</v>
      </c>
      <c r="E29" s="14">
        <f>'Tasas de Uso'!C13</f>
        <v>151.67463888103742</v>
      </c>
      <c r="F29" s="14">
        <f>'Tasas de Uso'!D13</f>
        <v>311.75852792131491</v>
      </c>
      <c r="G29" s="18">
        <f>'Tasas de Uso'!E13</f>
        <v>0.48651319946993965</v>
      </c>
      <c r="J29" t="str">
        <f t="shared" si="0"/>
        <v>Órtesis (o ayudas técnicas) para personas de 65 años y más</v>
      </c>
    </row>
    <row r="30" spans="1:10" x14ac:dyDescent="0.2">
      <c r="A30" s="6"/>
      <c r="B30" s="14"/>
      <c r="C30" s="14">
        <f>'Tasas de Uso'!A17</f>
        <v>10</v>
      </c>
      <c r="D30" s="19" t="s">
        <v>76</v>
      </c>
      <c r="E30" s="14">
        <f>'Tasas de Uso'!C17</f>
        <v>277.58012973721861</v>
      </c>
      <c r="F30" s="14">
        <f>'Tasas de Uso'!D17</f>
        <v>251.58488583784873</v>
      </c>
      <c r="G30" s="18">
        <f>'Tasas de Uso'!E17</f>
        <v>1.1033259363446988</v>
      </c>
      <c r="J30" t="str">
        <f t="shared" si="0"/>
        <v>Urgencia Odontológicas Ambulatoria</v>
      </c>
    </row>
    <row r="31" spans="1:10" ht="33.75" x14ac:dyDescent="0.2">
      <c r="A31" s="6"/>
      <c r="B31" s="14"/>
      <c r="C31" s="14">
        <f>'Tasas de Uso'!A28</f>
        <v>21</v>
      </c>
      <c r="D31" s="19" t="s">
        <v>73</v>
      </c>
      <c r="E31" s="14">
        <f>'Tasas de Uso'!C28</f>
        <v>35149.149600507553</v>
      </c>
      <c r="F31" s="14">
        <f>'Tasas de Uso'!D28</f>
        <v>13714.170231634782</v>
      </c>
      <c r="G31" s="18">
        <f>'Tasas de Uso'!E28</f>
        <v>2.5629804068953606</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297.94467608954272</v>
      </c>
      <c r="F32" s="14">
        <f>'Tasas de Uso'!D51</f>
        <v>662.33446600400134</v>
      </c>
      <c r="G32" s="18">
        <f>'Tasas de Uso'!E51</f>
        <v>0.44984021122606471</v>
      </c>
      <c r="J32" t="str">
        <f t="shared" si="0"/>
        <v>Hipoacusia bilateral en personas de 65 años y más que requieren uso de audífonos</v>
      </c>
    </row>
    <row r="33" spans="1:10" x14ac:dyDescent="0.2">
      <c r="A33" s="6"/>
      <c r="B33" s="14"/>
      <c r="C33" s="14">
        <f>'Tasas de Uso'!A45</f>
        <v>38</v>
      </c>
      <c r="D33" s="19" t="s">
        <v>21</v>
      </c>
      <c r="E33" s="14">
        <f>'Tasas de Uso'!C45</f>
        <v>2438.2693953160033</v>
      </c>
      <c r="F33" s="14">
        <f>'Tasas de Uso'!D45</f>
        <v>551.7232775164116</v>
      </c>
      <c r="G33" s="18">
        <f>'Tasas de Uso'!E45</f>
        <v>4.419370171024684</v>
      </c>
      <c r="J33" t="str">
        <f t="shared" si="0"/>
        <v>Hipertensión Arterial</v>
      </c>
    </row>
    <row r="34" spans="1:10" ht="22.5" x14ac:dyDescent="0.2">
      <c r="A34" s="6"/>
      <c r="B34" s="14"/>
      <c r="C34" s="14">
        <f>'Tasas de Uso'!A12</f>
        <v>5</v>
      </c>
      <c r="D34" s="19" t="s">
        <v>20</v>
      </c>
      <c r="E34" s="14">
        <f>'Tasas de Uso'!C12</f>
        <v>10963.260106957323</v>
      </c>
      <c r="F34" s="14">
        <f>'Tasas de Uso'!D12</f>
        <v>719.3555119021155</v>
      </c>
      <c r="G34" s="18">
        <f>'Tasas de Uso'!E12</f>
        <v>15.240392164325449</v>
      </c>
      <c r="J34" t="str">
        <f t="shared" si="0"/>
        <v>Neumonía Comunitaria de Manejo Ambulatorio</v>
      </c>
    </row>
    <row r="35" spans="1:10" ht="22.5" x14ac:dyDescent="0.2">
      <c r="A35" s="6"/>
      <c r="B35" s="14"/>
      <c r="C35" s="14">
        <f>'Tasas de Uso'!A54</f>
        <v>47</v>
      </c>
      <c r="D35" s="19" t="s">
        <v>40</v>
      </c>
      <c r="E35" s="14">
        <f>'Tasas de Uso'!C54</f>
        <v>366814.00078259769</v>
      </c>
      <c r="F35" s="14">
        <f>'Tasas de Uso'!D54</f>
        <v>138566.87996537759</v>
      </c>
      <c r="G35" s="18">
        <f>'Tasas de Uso'!E54</f>
        <v>2.6471982401151708</v>
      </c>
      <c r="J35" t="str">
        <f t="shared" si="0"/>
        <v>Síndrome de dificultad respiratoria en el recién nacido</v>
      </c>
    </row>
    <row r="36" spans="1:10" x14ac:dyDescent="0.2">
      <c r="A36" s="6"/>
      <c r="B36" s="14"/>
      <c r="C36" s="14">
        <f>'Tasas de Uso'!A61</f>
        <v>54</v>
      </c>
      <c r="D36" s="19" t="s">
        <v>34</v>
      </c>
      <c r="E36" s="14">
        <f>'Tasas de Uso'!C61</f>
        <v>23699.07254650371</v>
      </c>
      <c r="F36" s="14">
        <f>'Tasas de Uso'!D61</f>
        <v>210.48105931349988</v>
      </c>
      <c r="G36" s="18">
        <f>'Tasas de Uso'!E61</f>
        <v>112.59479890399665</v>
      </c>
      <c r="J36" t="str">
        <f t="shared" si="0"/>
        <v>Depresión en personas de 15 años y más</v>
      </c>
    </row>
    <row r="37" spans="1:10" x14ac:dyDescent="0.2">
      <c r="A37" s="6"/>
      <c r="B37" s="14"/>
      <c r="C37" s="14">
        <f>'Tasas de Uso'!A60</f>
        <v>53</v>
      </c>
      <c r="D37" s="19" t="s">
        <v>241</v>
      </c>
      <c r="E37" s="14">
        <f>'Tasas de Uso'!C60</f>
        <v>682.34175316188544</v>
      </c>
      <c r="F37" s="14">
        <f>'Tasas de Uso'!D60</f>
        <v>195.11278152917237</v>
      </c>
      <c r="G37" s="18">
        <f>'Tasas de Uso'!E60</f>
        <v>3.4971658330844146</v>
      </c>
      <c r="J37" t="str">
        <f t="shared" si="0"/>
        <v>Retinopatía del prematuro</v>
      </c>
    </row>
    <row r="38" spans="1:10" ht="22.5" x14ac:dyDescent="0.2">
      <c r="A38" s="6"/>
      <c r="B38" s="14"/>
      <c r="C38" s="14">
        <f>'Tasas de Uso'!A57</f>
        <v>50</v>
      </c>
      <c r="D38" s="19" t="s">
        <v>39</v>
      </c>
      <c r="E38" s="14">
        <f>'Tasas de Uso'!C57</f>
        <v>1814.678257786949</v>
      </c>
      <c r="F38" s="14">
        <f>'Tasas de Uso'!D57</f>
        <v>54.469134346234291</v>
      </c>
      <c r="G38" s="18">
        <f>'Tasas de Uso'!E57</f>
        <v>33.315716865480283</v>
      </c>
      <c r="J38" t="str">
        <f t="shared" si="0"/>
        <v>Asma bronquial moderada y severa en menores de 15 años</v>
      </c>
    </row>
    <row r="39" spans="1:10" x14ac:dyDescent="0.2">
      <c r="A39" s="6"/>
      <c r="B39" s="14"/>
      <c r="C39" s="14">
        <f>'Tasas de Uso'!A15</f>
        <v>8</v>
      </c>
      <c r="D39" s="19" t="s">
        <v>5</v>
      </c>
      <c r="E39" s="14">
        <f>'Tasas de Uso'!C15</f>
        <v>4153.1973625483279</v>
      </c>
      <c r="F39" s="14">
        <f>'Tasas de Uso'!D15</f>
        <v>4521.4501590854561</v>
      </c>
      <c r="G39" s="18">
        <f>'Tasas de Uso'!E15</f>
        <v>0.91855427272660373</v>
      </c>
      <c r="J39" t="str">
        <f t="shared" si="0"/>
        <v>Infarto Agudo del Miocardio (IAM)</v>
      </c>
    </row>
    <row r="40" spans="1:10" ht="22.5" x14ac:dyDescent="0.2">
      <c r="A40" s="6"/>
      <c r="B40" s="14"/>
      <c r="C40" s="14">
        <f>'Tasas de Uso'!A70</f>
        <v>63</v>
      </c>
      <c r="D40" s="19" t="s">
        <v>238</v>
      </c>
      <c r="E40" s="14">
        <f>'Tasas de Uso'!C70</f>
        <v>109.24998272697734</v>
      </c>
      <c r="F40" s="14">
        <f>'Tasas de Uso'!D70</f>
        <v>162.72715375534878</v>
      </c>
      <c r="G40" s="18">
        <f>'Tasas de Uso'!E70</f>
        <v>0.67136909978299386</v>
      </c>
      <c r="J40" t="str">
        <f t="shared" si="0"/>
        <v>Hipoacusia neurosensorial bilateral del prematuro</v>
      </c>
    </row>
    <row r="41" spans="1:10" ht="33.75" x14ac:dyDescent="0.2">
      <c r="A41" s="6"/>
      <c r="B41" s="14"/>
      <c r="C41" s="14">
        <f>'Tasas de Uso'!A36</f>
        <v>29</v>
      </c>
      <c r="D41" s="19" t="s">
        <v>26</v>
      </c>
      <c r="E41" s="14">
        <f>'Tasas de Uso'!C36</f>
        <v>155132.65698564786</v>
      </c>
      <c r="F41" s="14">
        <f>'Tasas de Uso'!D36</f>
        <v>30785.993651016364</v>
      </c>
      <c r="G41" s="18">
        <f>'Tasas de Uso'!E36</f>
        <v>5.0390661007794479</v>
      </c>
      <c r="J41" t="str">
        <f t="shared" si="0"/>
        <v>Colecistectomía preventiva del cancer de vesícula en personas de 35 a 49 años sintomáticos</v>
      </c>
    </row>
    <row r="42" spans="1:10" x14ac:dyDescent="0.2">
      <c r="A42" s="6"/>
      <c r="B42" s="14"/>
      <c r="C42" s="14">
        <f>'Tasas de Uso'!A44</f>
        <v>37</v>
      </c>
      <c r="D42" s="19" t="s">
        <v>7</v>
      </c>
      <c r="E42" s="14">
        <f>'Tasas de Uso'!C44</f>
        <v>3865.3182744145238</v>
      </c>
      <c r="F42" s="14">
        <f>'Tasas de Uso'!D44</f>
        <v>780.88387859190823</v>
      </c>
      <c r="G42" s="18">
        <f>'Tasas de Uso'!E44</f>
        <v>4.9499271023298306</v>
      </c>
      <c r="J42" t="str">
        <f t="shared" si="0"/>
        <v>Diabetes Mellitus Tipo 2</v>
      </c>
    </row>
    <row r="43" spans="1:10" x14ac:dyDescent="0.2">
      <c r="A43" s="6"/>
      <c r="B43" s="14"/>
      <c r="C43" s="14">
        <f>'Tasas de Uso'!A30</f>
        <v>23</v>
      </c>
      <c r="D43" s="19" t="s">
        <v>30</v>
      </c>
      <c r="E43" s="14">
        <f>'Tasas de Uso'!C30</f>
        <v>909659.00674481294</v>
      </c>
      <c r="F43" s="14">
        <f>'Tasas de Uso'!D30</f>
        <v>509679.38931297709</v>
      </c>
      <c r="G43" s="18">
        <f>'Tasas de Uso'!E30</f>
        <v>1.7847671022581251</v>
      </c>
      <c r="J43" t="str">
        <f t="shared" si="0"/>
        <v>Estrabismo en menores de 9 años</v>
      </c>
    </row>
    <row r="44" spans="1:10" x14ac:dyDescent="0.2">
      <c r="A44" s="6"/>
      <c r="B44" s="14"/>
      <c r="C44" s="14">
        <f>'Tasas de Uso'!A20</f>
        <v>13</v>
      </c>
      <c r="D44" s="19" t="s">
        <v>11</v>
      </c>
      <c r="E44" s="14">
        <f>'Tasas de Uso'!C20</f>
        <v>249.18447784369997</v>
      </c>
      <c r="F44" s="14">
        <f>'Tasas de Uso'!D20</f>
        <v>181.48793306236695</v>
      </c>
      <c r="G44" s="18">
        <f>'Tasas de Uso'!E20</f>
        <v>1.373008517090057</v>
      </c>
      <c r="J44" t="str">
        <f t="shared" si="0"/>
        <v>Cataratas</v>
      </c>
    </row>
    <row r="45" spans="1:10" ht="22.5" x14ac:dyDescent="0.2">
      <c r="A45" s="6"/>
      <c r="B45" s="14"/>
      <c r="C45" s="14">
        <f>'Tasas de Uso'!A32</f>
        <v>25</v>
      </c>
      <c r="D45" s="19" t="s">
        <v>38</v>
      </c>
      <c r="E45" s="14">
        <f>'Tasas de Uso'!C32</f>
        <v>912.36571981178543</v>
      </c>
      <c r="F45" s="14">
        <f>'Tasas de Uso'!D32</f>
        <v>440.44022306764953</v>
      </c>
      <c r="G45" s="18">
        <f>'Tasas de Uso'!E32</f>
        <v>2.0714859180144645</v>
      </c>
      <c r="J45" t="str">
        <f t="shared" si="0"/>
        <v>Enfermedad pulmonar obstructiva crónica de tratamiento ambulatorio</v>
      </c>
    </row>
    <row r="46" spans="1:10" x14ac:dyDescent="0.2">
      <c r="A46" s="6"/>
      <c r="B46" s="14"/>
      <c r="C46" s="14">
        <f>'Tasas de Uso'!A66</f>
        <v>59</v>
      </c>
      <c r="D46" s="19" t="s">
        <v>236</v>
      </c>
      <c r="E46" s="14">
        <f>'Tasas de Uso'!C66</f>
        <v>17792.684675473651</v>
      </c>
      <c r="F46" s="14">
        <f>'Tasas de Uso'!D66</f>
        <v>5102.9569347504994</v>
      </c>
      <c r="G46" s="18">
        <f>'Tasas de Uso'!E66</f>
        <v>3.4867401200875694</v>
      </c>
      <c r="J46" t="str">
        <f t="shared" si="0"/>
        <v>Displasia broncopulmonar del prematuro</v>
      </c>
    </row>
    <row r="47" spans="1:10" x14ac:dyDescent="0.2">
      <c r="A47" s="6"/>
      <c r="B47" s="14"/>
      <c r="C47" s="14">
        <f>'Tasas de Uso'!A27</f>
        <v>20</v>
      </c>
      <c r="D47" s="19" t="s">
        <v>2</v>
      </c>
      <c r="E47" s="14">
        <f>'Tasas de Uso'!C27</f>
        <v>26219.186818486218</v>
      </c>
      <c r="F47" s="14">
        <f>'Tasas de Uso'!D27</f>
        <v>1127.7338337688759</v>
      </c>
      <c r="G47" s="18">
        <f>'Tasas de Uso'!E27</f>
        <v>23.249445953804489</v>
      </c>
      <c r="J47" t="str">
        <f t="shared" si="0"/>
        <v>Cardiopatías Congénitas Operables</v>
      </c>
    </row>
    <row r="48" spans="1:10" ht="22.5" x14ac:dyDescent="0.2">
      <c r="A48" s="6"/>
      <c r="B48" s="14"/>
      <c r="C48" s="14">
        <f>'Tasas de Uso'!A58</f>
        <v>51</v>
      </c>
      <c r="D48" s="19" t="s">
        <v>242</v>
      </c>
      <c r="E48" s="14">
        <f>'Tasas de Uso'!C58</f>
        <v>5.5839012540853084</v>
      </c>
      <c r="F48" s="14">
        <f>'Tasas de Uso'!D58</f>
        <v>5.7559782781288709</v>
      </c>
      <c r="G48" s="18">
        <f>'Tasas de Uso'!E58</f>
        <v>0.97010464325457801</v>
      </c>
      <c r="J48" t="str">
        <f t="shared" si="0"/>
        <v>Asma bronquial en personas de 15 años y más</v>
      </c>
    </row>
    <row r="49" spans="1:10" x14ac:dyDescent="0.2">
      <c r="A49" s="6"/>
      <c r="B49" s="14"/>
      <c r="C49" s="14">
        <f>'Tasas de Uso'!A25</f>
        <v>18</v>
      </c>
      <c r="D49" s="19" t="s">
        <v>9</v>
      </c>
      <c r="E49" s="14">
        <f>'Tasas de Uso'!C25</f>
        <v>10389.110829041563</v>
      </c>
      <c r="F49" s="14">
        <f>'Tasas de Uso'!D25</f>
        <v>486.47940550668488</v>
      </c>
      <c r="G49" s="18">
        <f>'Tasas de Uso'!E25</f>
        <v>21.355705321628054</v>
      </c>
      <c r="J49" t="str">
        <f t="shared" si="0"/>
        <v>Disrafias Espinales</v>
      </c>
    </row>
    <row r="50" spans="1:10" ht="22.5" x14ac:dyDescent="0.2">
      <c r="A50" s="6"/>
      <c r="B50" s="14"/>
      <c r="C50" s="14">
        <f>'Tasas de Uso'!A24</f>
        <v>17</v>
      </c>
      <c r="D50" s="19" t="s">
        <v>37</v>
      </c>
      <c r="E50" s="14">
        <f>'Tasas de Uso'!C24</f>
        <v>349.37809579954325</v>
      </c>
      <c r="F50" s="14">
        <f>'Tasas de Uso'!D24</f>
        <v>259.01037372447462</v>
      </c>
      <c r="G50" s="18">
        <f>'Tasas de Uso'!E24</f>
        <v>1.3488961495078895</v>
      </c>
      <c r="J50" t="str">
        <f t="shared" si="0"/>
        <v>Accidente cerebrovascular isquémico en personas de 15 años y más</v>
      </c>
    </row>
    <row r="51" spans="1:10" ht="22.5" x14ac:dyDescent="0.2">
      <c r="A51" s="6"/>
      <c r="B51" s="14"/>
      <c r="C51" s="14">
        <f>'Tasas de Uso'!A11</f>
        <v>4</v>
      </c>
      <c r="D51" s="19" t="s">
        <v>248</v>
      </c>
      <c r="E51" s="14">
        <f>'Tasas de Uso'!C11</f>
        <v>2411.6562145683215</v>
      </c>
      <c r="F51" s="14">
        <f>'Tasas de Uso'!D11</f>
        <v>821.85729256928721</v>
      </c>
      <c r="G51" s="18">
        <f>'Tasas de Uso'!E11</f>
        <v>2.9343977797276835</v>
      </c>
      <c r="J51" t="str">
        <f t="shared" si="0"/>
        <v>Prevención secundaria insuficiencia renal crónica terminal</v>
      </c>
    </row>
    <row r="52" spans="1:10" ht="22.5" x14ac:dyDescent="0.2">
      <c r="A52" s="6"/>
      <c r="B52" s="14"/>
      <c r="C52" s="14">
        <f>'Tasas de Uso'!A65</f>
        <v>58</v>
      </c>
      <c r="D52" s="19" t="s">
        <v>12</v>
      </c>
      <c r="E52" s="14">
        <f>'Tasas de Uso'!C65</f>
        <v>7593.997618498408</v>
      </c>
      <c r="F52" s="14">
        <f>'Tasas de Uso'!D65</f>
        <v>5572.1277766515104</v>
      </c>
      <c r="G52" s="18">
        <f>'Tasas de Uso'!E65</f>
        <v>1.3628541775942387</v>
      </c>
      <c r="J52" t="str">
        <f t="shared" si="0"/>
        <v>Artrosis de Cadera Severa que requiere Prótesis</v>
      </c>
    </row>
    <row r="53" spans="1:10" x14ac:dyDescent="0.2">
      <c r="A53" s="6"/>
      <c r="B53" s="14"/>
      <c r="C53" s="14">
        <f>'Tasas de Uso'!A18</f>
        <v>11</v>
      </c>
      <c r="D53" s="19" t="s">
        <v>31</v>
      </c>
      <c r="E53" s="14">
        <f>'Tasas de Uso'!C18</f>
        <v>7804.2704293623046</v>
      </c>
      <c r="F53" s="14">
        <f>'Tasas de Uso'!D18</f>
        <v>1176.6864165717734</v>
      </c>
      <c r="G53" s="18">
        <f>'Tasas de Uso'!E18</f>
        <v>6.632413121670699</v>
      </c>
      <c r="J53" t="str">
        <f t="shared" si="0"/>
        <v>Retinopatía diabética</v>
      </c>
    </row>
    <row r="54" spans="1:10" x14ac:dyDescent="0.2">
      <c r="A54" s="6"/>
      <c r="B54" s="14"/>
      <c r="C54" s="14">
        <f>'Tasas de Uso'!A10</f>
        <v>3</v>
      </c>
      <c r="D54" s="19" t="s">
        <v>79</v>
      </c>
      <c r="E54" s="14">
        <f>'Tasas de Uso'!C10</f>
        <v>217867.98529252777</v>
      </c>
      <c r="F54" s="14">
        <f>'Tasas de Uso'!D10</f>
        <v>3822.9713733852395</v>
      </c>
      <c r="G54" s="18">
        <f>'Tasas de Uso'!E10</f>
        <v>56.9891751764821</v>
      </c>
      <c r="J54" t="str">
        <f t="shared" si="0"/>
        <v>Trauma Ocular grave</v>
      </c>
    </row>
    <row r="55" spans="1:10" x14ac:dyDescent="0.2">
      <c r="A55" s="6"/>
      <c r="B55" s="14"/>
      <c r="C55" s="14">
        <f>'Tasas de Uso'!A33</f>
        <v>26</v>
      </c>
      <c r="D55" s="19" t="s">
        <v>71</v>
      </c>
      <c r="E55" s="14">
        <f>'Tasas de Uso'!C33</f>
        <v>13919.003052866841</v>
      </c>
      <c r="F55" s="14">
        <f>'Tasas de Uso'!D33</f>
        <v>4339.1473479243614</v>
      </c>
      <c r="G55" s="18">
        <f>'Tasas de Uso'!E33</f>
        <v>3.2077737713896766</v>
      </c>
      <c r="J55" t="str">
        <f t="shared" si="0"/>
        <v>Cuidados Paliativos del Cáncer Terminal</v>
      </c>
    </row>
    <row r="56" spans="1:10" x14ac:dyDescent="0.2">
      <c r="A56" s="6"/>
      <c r="B56" s="14"/>
      <c r="C56" s="14">
        <f>'Tasas de Uso'!A14</f>
        <v>7</v>
      </c>
      <c r="D56" s="19" t="s">
        <v>27</v>
      </c>
      <c r="E56" s="14">
        <f>'Tasas de Uso'!C14</f>
        <v>15815.407750941609</v>
      </c>
      <c r="F56" s="14">
        <f>'Tasas de Uso'!D14</f>
        <v>5444.3331684987497</v>
      </c>
      <c r="G56" s="18">
        <f>'Tasas de Uso'!E14</f>
        <v>2.9049301836358108</v>
      </c>
      <c r="J56" t="str">
        <f t="shared" si="0"/>
        <v>Cáncer gástrico</v>
      </c>
    </row>
    <row r="57" spans="1:10" ht="22.5" x14ac:dyDescent="0.2">
      <c r="A57" s="6"/>
      <c r="B57" s="14"/>
      <c r="C57" s="14">
        <f>'Tasas de Uso'!A16</f>
        <v>9</v>
      </c>
      <c r="D57" s="19" t="s">
        <v>78</v>
      </c>
      <c r="E57" s="14">
        <f>'Tasas de Uso'!C16</f>
        <v>10032.231317369376</v>
      </c>
      <c r="F57" s="14">
        <f>'Tasas de Uso'!D16</f>
        <v>1810.0726925193314</v>
      </c>
      <c r="G57" s="18">
        <f>'Tasas de Uso'!E16</f>
        <v>5.5424466425191552</v>
      </c>
      <c r="J57" t="str">
        <f t="shared" si="0"/>
        <v>Atención de Urgencia del Traumatismo Cráneo Encefálico moderado o grave</v>
      </c>
    </row>
    <row r="58" spans="1:10" x14ac:dyDescent="0.2">
      <c r="A58" s="6"/>
      <c r="B58" s="14"/>
      <c r="C58" s="14">
        <f>'Tasas de Uso'!A62</f>
        <v>55</v>
      </c>
      <c r="D58" s="19" t="s">
        <v>8</v>
      </c>
      <c r="E58" s="14">
        <f>'Tasas de Uso'!C62</f>
        <v>106.58079412040813</v>
      </c>
      <c r="F58" s="14">
        <f>'Tasas de Uso'!D62</f>
        <v>33.770296203209284</v>
      </c>
      <c r="G58" s="18">
        <f>'Tasas de Uso'!E62</f>
        <v>3.1560515039331949</v>
      </c>
      <c r="J58" t="str">
        <f t="shared" si="0"/>
        <v>Cáncer de Mama</v>
      </c>
    </row>
    <row r="59" spans="1:10" ht="33.75" x14ac:dyDescent="0.2">
      <c r="A59" s="6"/>
      <c r="B59" s="14"/>
      <c r="C59" s="14">
        <f>'Tasas de Uso'!A34</f>
        <v>27</v>
      </c>
      <c r="D59" s="19" t="s">
        <v>35</v>
      </c>
      <c r="E59" s="14">
        <f>'Tasas de Uso'!C34</f>
        <v>1806.7122335207994</v>
      </c>
      <c r="F59" s="14">
        <f>'Tasas de Uso'!D34</f>
        <v>93.059707925216514</v>
      </c>
      <c r="G59" s="18">
        <f>'Tasas de Uso'!E34</f>
        <v>19.414548721479836</v>
      </c>
      <c r="J59" t="str">
        <f t="shared" si="0"/>
        <v>Tratamiento quirúrgico de la hiperplasia benigna de la próstata en personas sintomáticas</v>
      </c>
    </row>
    <row r="60" spans="1:10" ht="22.5" x14ac:dyDescent="0.2">
      <c r="A60" s="6"/>
      <c r="B60" s="14"/>
      <c r="C60" s="14">
        <f>'Tasas de Uso'!A39</f>
        <v>32</v>
      </c>
      <c r="D60" s="19" t="s">
        <v>246</v>
      </c>
      <c r="E60" s="14">
        <f>'Tasas de Uso'!C39</f>
        <v>292.07261479367548</v>
      </c>
      <c r="F60" s="14">
        <f>'Tasas de Uso'!D39</f>
        <v>101.96304378399714</v>
      </c>
      <c r="G60" s="18">
        <f>'Tasas de Uso'!E39</f>
        <v>2.8644948596514497</v>
      </c>
      <c r="J60" t="str">
        <f t="shared" si="0"/>
        <v>Epilepsia no refractaria en personas de 15 años y más</v>
      </c>
    </row>
    <row r="61" spans="1:10" x14ac:dyDescent="0.2">
      <c r="A61" s="6"/>
      <c r="B61" s="14"/>
      <c r="C61" s="14">
        <f>'Tasas de Uso'!A43</f>
        <v>36</v>
      </c>
      <c r="D61" s="19" t="s">
        <v>245</v>
      </c>
      <c r="E61" s="14">
        <f>'Tasas de Uso'!C43</f>
        <v>49014.010588122583</v>
      </c>
      <c r="F61" s="14">
        <f>'Tasas de Uso'!D43</f>
        <v>2996.0362698844206</v>
      </c>
      <c r="G61" s="18">
        <f>'Tasas de Uso'!E43</f>
        <v>16.35961856697196</v>
      </c>
      <c r="J61" t="str">
        <f t="shared" si="0"/>
        <v>Enfermedad de Parkinson</v>
      </c>
    </row>
    <row r="62" spans="1:10" ht="22.5" x14ac:dyDescent="0.2">
      <c r="A62" s="6"/>
      <c r="B62" s="14"/>
      <c r="C62" s="14">
        <f>'Tasas de Uso'!A49</f>
        <v>42</v>
      </c>
      <c r="D62" s="19" t="s">
        <v>25</v>
      </c>
      <c r="E62" s="14">
        <f>'Tasas de Uso'!C49</f>
        <v>102.62339621326967</v>
      </c>
      <c r="F62" s="14">
        <f>'Tasas de Uso'!D49</f>
        <v>44.034651556325791</v>
      </c>
      <c r="G62" s="18">
        <f>'Tasas de Uso'!E49</f>
        <v>2.3305145512960763</v>
      </c>
      <c r="J62" t="str">
        <f t="shared" si="0"/>
        <v>Trastorno de Conducción que requiere Marcapaso</v>
      </c>
    </row>
    <row r="63" spans="1:10" x14ac:dyDescent="0.2">
      <c r="A63" s="6"/>
      <c r="B63" s="14"/>
      <c r="C63" s="14">
        <f>'Tasas de Uso'!A63</f>
        <v>56</v>
      </c>
      <c r="D63" s="19" t="s">
        <v>81</v>
      </c>
      <c r="E63" s="14">
        <f>'Tasas de Uso'!C63</f>
        <v>23136.283549534113</v>
      </c>
      <c r="F63" s="14">
        <f>'Tasas de Uso'!D63</f>
        <v>13539.382991037761</v>
      </c>
      <c r="G63" s="18">
        <f>'Tasas de Uso'!E63</f>
        <v>1.7088137299054846</v>
      </c>
      <c r="J63" t="str">
        <f t="shared" si="0"/>
        <v>Artritis Reumatoide</v>
      </c>
    </row>
    <row r="64" spans="1:10" ht="33.75" x14ac:dyDescent="0.2">
      <c r="A64" s="6"/>
      <c r="B64" s="14"/>
      <c r="C64" s="14">
        <f>'Tasas de Uso'!A29</f>
        <v>22</v>
      </c>
      <c r="D64" s="19" t="s">
        <v>82</v>
      </c>
      <c r="E64" s="14">
        <f>'Tasas de Uso'!C29</f>
        <v>1374.1430586758506</v>
      </c>
      <c r="F64" s="14">
        <f>'Tasas de Uso'!D29</f>
        <v>869.03840751105326</v>
      </c>
      <c r="G64" s="18">
        <f>'Tasas de Uso'!E29</f>
        <v>1.5812224716413041</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194.27109661289003</v>
      </c>
      <c r="F65" s="14">
        <f>'Tasas de Uso'!D55</f>
        <v>60.39524006115515</v>
      </c>
      <c r="G65" s="18">
        <f>'Tasas de Uso'!E55</f>
        <v>3.2166623796208866</v>
      </c>
      <c r="J65" t="str">
        <f t="shared" si="0"/>
        <v>Cáncer de próstata en personas de 15 años y más</v>
      </c>
    </row>
    <row r="66" spans="1:10" x14ac:dyDescent="0.2">
      <c r="A66" s="6"/>
      <c r="B66" s="14"/>
      <c r="C66" s="14">
        <f>'Tasas de Uso'!A46</f>
        <v>39</v>
      </c>
      <c r="D66" s="19" t="s">
        <v>14</v>
      </c>
      <c r="E66" s="14">
        <f>'Tasas de Uso'!C46</f>
        <v>18065.054508250221</v>
      </c>
      <c r="F66" s="14">
        <f>'Tasas de Uso'!D46</f>
        <v>17661.649321839592</v>
      </c>
      <c r="G66" s="18">
        <f>'Tasas de Uso'!E46</f>
        <v>1.0228407426203281</v>
      </c>
      <c r="J66" t="str">
        <f t="shared" si="0"/>
        <v>Cánceres Infantiles</v>
      </c>
    </row>
    <row r="67" spans="1:10" x14ac:dyDescent="0.2">
      <c r="A67" s="6"/>
      <c r="B67" s="14"/>
      <c r="C67" s="14">
        <f>'Tasas de Uso'!A52</f>
        <v>45</v>
      </c>
      <c r="D67" s="19" t="s">
        <v>16</v>
      </c>
      <c r="E67" s="14">
        <f>'Tasas de Uso'!C52</f>
        <v>172.81355198673725</v>
      </c>
      <c r="F67" s="14">
        <f>'Tasas de Uso'!D52</f>
        <v>106.82645569434044</v>
      </c>
      <c r="G67" s="18">
        <f>'Tasas de Uso'!E52</f>
        <v>1.617703693935179</v>
      </c>
      <c r="J67" t="str">
        <f t="shared" si="0"/>
        <v>Cáncer de Testículo</v>
      </c>
    </row>
    <row r="68" spans="1:10" x14ac:dyDescent="0.2">
      <c r="A68" s="6"/>
      <c r="B68" s="14"/>
      <c r="C68" s="14">
        <f>'Tasas de Uso'!A42</f>
        <v>35</v>
      </c>
      <c r="D68" s="19" t="s">
        <v>1</v>
      </c>
      <c r="E68" s="14">
        <f>'Tasas de Uso'!C42</f>
        <v>2796.2637792227274</v>
      </c>
      <c r="F68" s="14">
        <f>'Tasas de Uso'!D42</f>
        <v>1827.5254018321095</v>
      </c>
      <c r="G68" s="18">
        <f>'Tasas de Uso'!E42</f>
        <v>1.5300820313739276</v>
      </c>
      <c r="J68" t="str">
        <f t="shared" si="0"/>
        <v>Insuficiencia Renal Crónica Terminal</v>
      </c>
    </row>
    <row r="69" spans="1:10" x14ac:dyDescent="0.2">
      <c r="A69" s="6"/>
      <c r="B69" s="14"/>
      <c r="C69" s="14">
        <f>'Tasas de Uso'!A38</f>
        <v>31</v>
      </c>
      <c r="D69" s="19" t="s">
        <v>15</v>
      </c>
      <c r="E69" s="14">
        <f>'Tasas de Uso'!C38</f>
        <v>3180.8258052056044</v>
      </c>
      <c r="F69" s="14">
        <f>'Tasas de Uso'!D38</f>
        <v>311.41827304773091</v>
      </c>
      <c r="G69" s="18">
        <f>'Tasas de Uso'!E38</f>
        <v>10.213998600904453</v>
      </c>
      <c r="J69" t="str">
        <f t="shared" si="0"/>
        <v>Esquizofrenia</v>
      </c>
    </row>
    <row r="70" spans="1:10" x14ac:dyDescent="0.2">
      <c r="A70" s="6"/>
      <c r="B70" s="14"/>
      <c r="C70" s="14">
        <f>'Tasas de Uso'!A68</f>
        <v>61</v>
      </c>
      <c r="D70" s="19" t="s">
        <v>22</v>
      </c>
      <c r="E70" s="14">
        <f>'Tasas de Uso'!C68</f>
        <v>3123.1892697677858</v>
      </c>
      <c r="F70" s="14">
        <f>'Tasas de Uso'!D68</f>
        <v>3404.0512795007389</v>
      </c>
      <c r="G70" s="18">
        <f>'Tasas de Uso'!E68</f>
        <v>0.91749183937847545</v>
      </c>
      <c r="J70" t="str">
        <f t="shared" si="0"/>
        <v>Epilepsia No Refractaria</v>
      </c>
    </row>
    <row r="71" spans="1:10" ht="22.5" x14ac:dyDescent="0.2">
      <c r="A71" s="6"/>
      <c r="B71" s="14"/>
      <c r="C71" s="14">
        <f>'Tasas de Uso'!A74</f>
        <v>67</v>
      </c>
      <c r="D71" s="19" t="s">
        <v>75</v>
      </c>
      <c r="E71" s="14">
        <f>'Tasas de Uso'!C74</f>
        <v>22.271569451500806</v>
      </c>
      <c r="F71" s="14">
        <f>'Tasas de Uso'!D74</f>
        <v>71.566941743828906</v>
      </c>
      <c r="G71" s="18">
        <f>'Tasas de Uso'!E74</f>
        <v>0.31119912223189622</v>
      </c>
      <c r="J71" t="str">
        <f t="shared" si="0"/>
        <v>Tratamiento quirúrgico de Hernia del Núcleo Pulposo lumbar</v>
      </c>
    </row>
    <row r="72" spans="1:10" x14ac:dyDescent="0.2">
      <c r="A72" s="6"/>
      <c r="B72" s="14"/>
      <c r="C72" s="14">
        <f>'Tasas de Uso'!A53</f>
        <v>46</v>
      </c>
      <c r="D72" s="19" t="s">
        <v>17</v>
      </c>
      <c r="E72" s="14">
        <f>'Tasas de Uso'!C53</f>
        <v>39069.570927136367</v>
      </c>
      <c r="F72" s="14">
        <f>'Tasas de Uso'!D53</f>
        <v>2325.6137063736542</v>
      </c>
      <c r="G72" s="18">
        <f>'Tasas de Uso'!E53</f>
        <v>16.799682088242342</v>
      </c>
      <c r="J72" t="str">
        <f t="shared" si="0"/>
        <v>Linfoma del Adulto</v>
      </c>
    </row>
    <row r="73" spans="1:10" ht="22.5" x14ac:dyDescent="0.2">
      <c r="B73" s="7"/>
      <c r="C73" s="14">
        <f>'Tasas de Uso'!A37</f>
        <v>30</v>
      </c>
      <c r="D73" s="19" t="s">
        <v>32</v>
      </c>
      <c r="E73" s="14">
        <f>'Tasas de Uso'!C37</f>
        <v>9434.1427347518402</v>
      </c>
      <c r="F73" s="14">
        <f>'Tasas de Uso'!D37</f>
        <v>2475.5286048465855</v>
      </c>
      <c r="G73" s="18">
        <f>'Tasas de Uso'!E37</f>
        <v>3.8109609059986997</v>
      </c>
      <c r="J73" t="str">
        <f t="shared" si="0"/>
        <v>Desprendimiento de retina regmatógeno no traumático</v>
      </c>
    </row>
    <row r="74" spans="1:10" x14ac:dyDescent="0.2">
      <c r="B74" s="7"/>
      <c r="C74" s="14">
        <f>'Tasas de Uso'!A40</f>
        <v>33</v>
      </c>
      <c r="D74" s="19" t="s">
        <v>13</v>
      </c>
      <c r="E74" s="14">
        <f>'Tasas de Uso'!C40</f>
        <v>71.207548102555776</v>
      </c>
      <c r="F74" s="14">
        <f>'Tasas de Uso'!D40</f>
        <v>19.366173221487777</v>
      </c>
      <c r="G74" s="18">
        <f>'Tasas de Uso'!E40</f>
        <v>3.6769033968748817</v>
      </c>
      <c r="J74" t="str">
        <f t="shared" si="0"/>
        <v>Fisura Labiopalatina</v>
      </c>
    </row>
    <row r="75" spans="1:10" ht="22.5" x14ac:dyDescent="0.2">
      <c r="B75" s="7"/>
      <c r="C75" s="14">
        <f>'Tasas de Uso'!A69</f>
        <v>62</v>
      </c>
      <c r="D75" s="19" t="s">
        <v>10</v>
      </c>
      <c r="E75" s="14">
        <f>'Tasas de Uso'!C69</f>
        <v>359.16267607699177</v>
      </c>
      <c r="F75" s="14">
        <f>'Tasas de Uso'!D69</f>
        <v>214.81424352268138</v>
      </c>
      <c r="G75" s="18">
        <f>'Tasas de Uso'!E69</f>
        <v>1.6719686282770594</v>
      </c>
      <c r="J75" t="str">
        <f t="shared" si="0"/>
        <v>Escoliosis, tratamiento quirúrgico en menores de 25 años</v>
      </c>
    </row>
    <row r="76" spans="1:10" x14ac:dyDescent="0.2">
      <c r="B76" s="7"/>
      <c r="C76" s="14">
        <f>'Tasas de Uso'!A41</f>
        <v>34</v>
      </c>
      <c r="D76" s="19" t="s">
        <v>46</v>
      </c>
      <c r="E76" s="14">
        <f>'Tasas de Uso'!C41</f>
        <v>11888.618868261148</v>
      </c>
      <c r="F76" s="14">
        <f>'Tasas de Uso'!D41</f>
        <v>13814.867300526987</v>
      </c>
      <c r="G76" s="18">
        <f>'Tasas de Uso'!E41</f>
        <v>0.86056699710808227</v>
      </c>
      <c r="J76" t="str">
        <f t="shared" si="0"/>
        <v>Politraumatizado grave</v>
      </c>
    </row>
    <row r="77" spans="1:10" ht="33.75" x14ac:dyDescent="0.2">
      <c r="B77" s="7"/>
      <c r="C77" s="14">
        <f>'Tasas de Uso'!A59</f>
        <v>52</v>
      </c>
      <c r="D77" s="19" t="s">
        <v>74</v>
      </c>
      <c r="E77" s="14">
        <f>'Tasas de Uso'!C59</f>
        <v>786.07707484418597</v>
      </c>
      <c r="F77" s="14">
        <f>'Tasas de Uso'!D59</f>
        <v>709.64289141738743</v>
      </c>
      <c r="G77" s="18">
        <f>'Tasas de Uso'!E59</f>
        <v>1.1077079533258407</v>
      </c>
      <c r="J77" t="str">
        <f t="shared" si="0"/>
        <v>Tratamiento quirúrgico de Tumores Primarios del Sistema Nervioso Central de personas de 15 años o más</v>
      </c>
    </row>
    <row r="78" spans="1:10" x14ac:dyDescent="0.2">
      <c r="B78" s="7"/>
      <c r="C78" s="14">
        <f>'Tasas de Uso'!A56</f>
        <v>49</v>
      </c>
      <c r="D78" s="19" t="s">
        <v>43</v>
      </c>
      <c r="E78" s="14">
        <f>'Tasas de Uso'!C56</f>
        <v>1828.7532749388747</v>
      </c>
      <c r="F78" s="14">
        <f>'Tasas de Uso'!D56</f>
        <v>120.90389841350495</v>
      </c>
      <c r="G78" s="18">
        <f>'Tasas de Uso'!E56</f>
        <v>15.125676664985049</v>
      </c>
      <c r="J78" t="str">
        <f t="shared" si="0"/>
        <v>Leucemia en personas de 15 años y más</v>
      </c>
    </row>
    <row r="79" spans="1:10" x14ac:dyDescent="0.2">
      <c r="B79" s="7"/>
      <c r="C79" s="14">
        <f>'Tasas de Uso'!A31</f>
        <v>24</v>
      </c>
      <c r="D79" s="19" t="s">
        <v>33</v>
      </c>
      <c r="E79" s="14">
        <f>'Tasas de Uso'!C31</f>
        <v>7223.3635064932369</v>
      </c>
      <c r="F79" s="14">
        <f>'Tasas de Uso'!D31</f>
        <v>1226.5713292865037</v>
      </c>
      <c r="G79" s="18">
        <f>'Tasas de Uso'!E31</f>
        <v>5.8890692567345972</v>
      </c>
      <c r="J79" t="str">
        <f t="shared" si="0"/>
        <v>Hemofilia</v>
      </c>
    </row>
    <row r="80" spans="1:10" x14ac:dyDescent="0.2">
      <c r="B80" s="7"/>
      <c r="C80" s="14">
        <f>'Tasas de Uso'!A73</f>
        <v>66</v>
      </c>
      <c r="D80" s="19" t="s">
        <v>6</v>
      </c>
      <c r="E80" s="14">
        <f>'Tasas de Uso'!C73</f>
        <v>42932.274213320074</v>
      </c>
      <c r="F80" s="14">
        <f>'Tasas de Uso'!D73</f>
        <v>15310.123022370264</v>
      </c>
      <c r="G80" s="18">
        <f>'Tasas de Uso'!E73</f>
        <v>2.8041756523177459</v>
      </c>
      <c r="J80" t="str">
        <f t="shared" si="0"/>
        <v>Diabetes Mellitus Tipo 1</v>
      </c>
    </row>
    <row r="81" spans="2:10" x14ac:dyDescent="0.2">
      <c r="B81" s="7"/>
      <c r="C81" s="14">
        <f>'Tasas de Uso'!A35</f>
        <v>28</v>
      </c>
      <c r="D81" s="19" t="s">
        <v>84</v>
      </c>
      <c r="E81" s="14">
        <f>'Tasas de Uso'!C35</f>
        <v>1463.0087885669941</v>
      </c>
      <c r="F81" s="14">
        <f>'Tasas de Uso'!D35</f>
        <v>808.26505762577608</v>
      </c>
      <c r="G81" s="18">
        <f>'Tasas de Uso'!E35</f>
        <v>1.8100606660697216</v>
      </c>
      <c r="J81" t="str">
        <f t="shared" si="0"/>
        <v>Gran Quemado</v>
      </c>
    </row>
    <row r="82" spans="2:10" ht="22.5" x14ac:dyDescent="0.2">
      <c r="B82" s="7"/>
      <c r="C82" s="14">
        <f>'Tasas de Uso'!A47</f>
        <v>40</v>
      </c>
      <c r="D82" s="19" t="s">
        <v>244</v>
      </c>
      <c r="E82" s="14">
        <f>'Tasas de Uso'!C47</f>
        <v>27304.352162989471</v>
      </c>
      <c r="F82" s="14">
        <f>'Tasas de Uso'!D47</f>
        <v>15030.84363868053</v>
      </c>
      <c r="G82" s="18">
        <f>'Tasas de Uso'!E47</f>
        <v>1.8165548667357676</v>
      </c>
      <c r="J82" t="str">
        <f t="shared" si="0"/>
        <v>Hemorragia Subaracnoidea secundaria a ruptura de Aneurismas Cerebrales</v>
      </c>
    </row>
    <row r="83" spans="2:10" x14ac:dyDescent="0.2">
      <c r="B83" s="7"/>
      <c r="C83" s="14">
        <f>'Tasas de Uso'!A72</f>
        <v>65</v>
      </c>
      <c r="D83" s="19" t="s">
        <v>239</v>
      </c>
      <c r="E83" s="14">
        <f>'Tasas de Uso'!C72</f>
        <v>870511.15004083468</v>
      </c>
      <c r="F83" s="14">
        <f>'Tasas de Uso'!D72</f>
        <v>22363.810130614846</v>
      </c>
      <c r="G83" s="18">
        <f>'Tasas de Uso'!E72</f>
        <v>38.924992877182049</v>
      </c>
      <c r="J83" t="str">
        <f t="shared" si="0"/>
        <v>Artritis idiopática juvenil</v>
      </c>
    </row>
    <row r="84" spans="2:10" x14ac:dyDescent="0.2">
      <c r="B84" s="7"/>
      <c r="C84" s="14">
        <f>'Tasas de Uso'!A50</f>
        <v>43</v>
      </c>
      <c r="D84" s="19" t="s">
        <v>243</v>
      </c>
      <c r="E84" s="14">
        <f>'Tasas de Uso'!C50</f>
        <v>226.19426339385799</v>
      </c>
      <c r="F84" s="14">
        <f>'Tasas de Uso'!D50</f>
        <v>208.18900086792118</v>
      </c>
      <c r="G84" s="18">
        <f>'Tasas de Uso'!E50</f>
        <v>1.0864851766946115</v>
      </c>
      <c r="J84" t="str">
        <f t="shared" si="0"/>
        <v>Hepatitis C</v>
      </c>
    </row>
    <row r="85" spans="2:10" x14ac:dyDescent="0.2">
      <c r="B85" s="7"/>
      <c r="C85" s="14">
        <f>'Tasas de Uso'!A67</f>
        <v>60</v>
      </c>
      <c r="D85" s="19" t="s">
        <v>237</v>
      </c>
      <c r="E85" s="14">
        <f>'Tasas de Uso'!C67</f>
        <v>717.81059965672125</v>
      </c>
      <c r="F85" s="14">
        <f>'Tasas de Uso'!D67</f>
        <v>458.2679823950001</v>
      </c>
      <c r="G85" s="18">
        <f>'Tasas de Uso'!E67</f>
        <v>1.5663555544624774</v>
      </c>
      <c r="J85" t="str">
        <f>+TRIM(D85)</f>
        <v>Hepatitis B</v>
      </c>
    </row>
    <row r="86" spans="2:10" x14ac:dyDescent="0.2">
      <c r="B86" s="7"/>
      <c r="C86" s="14">
        <f>'Tasas de Uso'!A75</f>
        <v>68</v>
      </c>
      <c r="D86" s="19" t="s">
        <v>240</v>
      </c>
      <c r="E86" s="14">
        <f>'Tasas de Uso'!C75</f>
        <v>33.823585348713998</v>
      </c>
      <c r="F86" s="14">
        <f>'Tasas de Uso'!D75</f>
        <v>40.717166538882061</v>
      </c>
      <c r="G86" s="18">
        <f>'Tasas de Uso'!E75</f>
        <v>0.83069595023059439</v>
      </c>
      <c r="J86" t="str">
        <f>+TRIM(D86)</f>
        <v>Esclerosis múltiple recurrente remitente</v>
      </c>
    </row>
    <row r="87" spans="2:10" x14ac:dyDescent="0.2">
      <c r="B87" s="7"/>
      <c r="C87" s="14">
        <f>'Tasas de Uso'!A71</f>
        <v>64</v>
      </c>
      <c r="D87" s="19" t="s">
        <v>80</v>
      </c>
      <c r="E87" s="14">
        <f>'Tasas de Uso'!C71</f>
        <v>3576.9962388426711</v>
      </c>
      <c r="F87" s="14">
        <f>'Tasas de Uso'!D71</f>
        <v>147.42050885818981</v>
      </c>
      <c r="G87" s="18">
        <f>'Tasas de Uso'!E71</f>
        <v>24.263898331022173</v>
      </c>
      <c r="J87" t="str">
        <f>+TRIM(D87)</f>
        <v>Fibrosis Quística</v>
      </c>
    </row>
    <row r="88" spans="2:10" x14ac:dyDescent="0.2">
      <c r="B88" s="7"/>
      <c r="C88" s="14">
        <f>'Tasas de Uso'!A64</f>
        <v>57</v>
      </c>
      <c r="D88" s="19" t="s">
        <v>72</v>
      </c>
      <c r="E88" s="14">
        <f>'Tasas de Uso'!C64</f>
        <v>20672.930057417878</v>
      </c>
      <c r="F88" s="14">
        <f>'Tasas de Uso'!D64</f>
        <v>4483.1880448318807</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2"/>
      <c r="B2" s="479" t="s">
        <v>166</v>
      </c>
      <c r="C2" s="480"/>
      <c r="D2" s="480" t="s">
        <v>165</v>
      </c>
      <c r="E2" s="480"/>
      <c r="F2" s="480" t="s">
        <v>188</v>
      </c>
      <c r="G2" s="481"/>
    </row>
    <row r="3" spans="1:9" ht="26.25" thickBot="1" x14ac:dyDescent="0.25">
      <c r="A3" s="483"/>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16384" width="10.7109375" style="209"/>
  </cols>
  <sheetData>
    <row r="1" spans="1:6" ht="20.25" x14ac:dyDescent="0.2">
      <c r="A1" s="208"/>
      <c r="B1" s="196"/>
      <c r="C1" s="196"/>
      <c r="D1" s="196"/>
      <c r="E1" s="196"/>
      <c r="F1" s="196"/>
    </row>
    <row r="2" spans="1:6" s="387" customFormat="1" ht="20.25" x14ac:dyDescent="0.2">
      <c r="A2" s="386"/>
      <c r="B2" s="196"/>
      <c r="C2" s="413" t="str">
        <f>+Notas!C3</f>
        <v>ESTADÍSTICA TRIMESTRAL DE CASOS GES (AUGE) DE FONASA Y SISTEMA ISAPRE</v>
      </c>
      <c r="D2" s="413"/>
      <c r="E2" s="196"/>
      <c r="F2" s="196"/>
    </row>
    <row r="3" spans="1:6" s="387" customFormat="1" ht="20.25" x14ac:dyDescent="0.2">
      <c r="A3" s="386"/>
      <c r="B3" s="196"/>
      <c r="C3" s="413"/>
      <c r="D3" s="413"/>
      <c r="E3" s="196"/>
      <c r="F3" s="196"/>
    </row>
    <row r="4" spans="1:6" s="387" customFormat="1" ht="20.25" x14ac:dyDescent="0.2">
      <c r="A4" s="386"/>
      <c r="B4" s="196"/>
      <c r="C4" s="484" t="str">
        <f>+Notas!C5</f>
        <v>JULIO 2005 - JUNIO 2025</v>
      </c>
      <c r="D4" s="484"/>
      <c r="E4" s="395"/>
      <c r="F4" s="388"/>
    </row>
    <row r="5" spans="1:6" ht="15" x14ac:dyDescent="0.2">
      <c r="A5" s="208"/>
      <c r="B5" s="197"/>
      <c r="C5" s="388"/>
      <c r="D5" s="388"/>
      <c r="E5" s="395"/>
      <c r="F5" s="388"/>
    </row>
    <row r="6" spans="1:6" ht="18" x14ac:dyDescent="0.2">
      <c r="B6" s="198" t="s">
        <v>511</v>
      </c>
      <c r="E6" s="395"/>
    </row>
    <row r="7" spans="1:6" x14ac:dyDescent="0.2">
      <c r="E7"/>
    </row>
    <row r="8" spans="1:6" ht="13.5" thickBot="1" x14ac:dyDescent="0.25">
      <c r="B8" s="381"/>
      <c r="C8" s="380" t="s">
        <v>512</v>
      </c>
    </row>
    <row r="9" spans="1:6" ht="27.6" customHeight="1" thickTop="1" x14ac:dyDescent="0.2">
      <c r="B9" s="485" t="s">
        <v>513</v>
      </c>
      <c r="C9" s="389" t="s">
        <v>524</v>
      </c>
    </row>
    <row r="10" spans="1:6" ht="25.9" customHeight="1" x14ac:dyDescent="0.2">
      <c r="B10" s="486"/>
      <c r="C10" s="385" t="s">
        <v>525</v>
      </c>
    </row>
    <row r="11" spans="1:6" ht="24" customHeight="1" x14ac:dyDescent="0.2">
      <c r="B11" s="486"/>
      <c r="C11" s="385" t="s">
        <v>526</v>
      </c>
    </row>
    <row r="12" spans="1:6" ht="29.1" customHeight="1" x14ac:dyDescent="0.2">
      <c r="B12" s="487"/>
      <c r="C12" s="389" t="s">
        <v>527</v>
      </c>
    </row>
    <row r="13" spans="1:6" ht="18" customHeight="1" x14ac:dyDescent="0.2">
      <c r="B13" s="384" t="s">
        <v>514</v>
      </c>
      <c r="C13" s="383" t="s">
        <v>515</v>
      </c>
    </row>
    <row r="14" spans="1:6" ht="18" customHeight="1" x14ac:dyDescent="0.2">
      <c r="B14" s="253" t="s">
        <v>516</v>
      </c>
      <c r="C14" s="383" t="s">
        <v>528</v>
      </c>
    </row>
    <row r="15" spans="1:6" ht="18" customHeight="1" x14ac:dyDescent="0.2">
      <c r="B15" s="253" t="s">
        <v>517</v>
      </c>
      <c r="C15" s="383" t="s">
        <v>529</v>
      </c>
    </row>
    <row r="16" spans="1:6" ht="18" customHeight="1" x14ac:dyDescent="0.2">
      <c r="B16" s="488" t="s">
        <v>518</v>
      </c>
      <c r="C16" s="383" t="s">
        <v>558</v>
      </c>
    </row>
    <row r="17" spans="1:3" ht="18" customHeight="1" x14ac:dyDescent="0.2">
      <c r="B17" s="486"/>
      <c r="C17" s="383" t="s">
        <v>559</v>
      </c>
    </row>
    <row r="18" spans="1:3" ht="18" customHeight="1" x14ac:dyDescent="0.2">
      <c r="B18" s="486"/>
      <c r="C18" s="383" t="s">
        <v>560</v>
      </c>
    </row>
    <row r="19" spans="1:3" ht="18" customHeight="1" x14ac:dyDescent="0.2">
      <c r="B19" s="487"/>
      <c r="C19" s="383" t="s">
        <v>561</v>
      </c>
    </row>
    <row r="20" spans="1:3" ht="18" customHeight="1" x14ac:dyDescent="0.2">
      <c r="B20" s="253" t="s">
        <v>519</v>
      </c>
      <c r="C20" s="390">
        <v>45915</v>
      </c>
    </row>
    <row r="21" spans="1:3" ht="18" customHeight="1" x14ac:dyDescent="0.2">
      <c r="B21" s="253" t="s">
        <v>520</v>
      </c>
      <c r="C21" s="383" t="s">
        <v>531</v>
      </c>
    </row>
    <row r="22" spans="1:3" ht="18" customHeight="1" x14ac:dyDescent="0.2">
      <c r="B22" s="253" t="s">
        <v>521</v>
      </c>
      <c r="C22" s="382" t="s">
        <v>522</v>
      </c>
    </row>
    <row r="23" spans="1:3" ht="18" customHeight="1" x14ac:dyDescent="0.2">
      <c r="B23" s="253" t="s">
        <v>523</v>
      </c>
      <c r="C23" s="382" t="s">
        <v>530</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VLOOKUP(A2,'[8]2021'!$A$2:$B$86,2,0)</f>
        <v>14440105</v>
      </c>
      <c r="E2" s="50">
        <f>VLOOKUP(A2,'[8]2021'!$A$2:$C$86,3,0)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VLOOKUP(A3,'[8]2021'!$A$2:$B$86,2,0)</f>
        <v>908682</v>
      </c>
      <c r="E3" s="50">
        <f>VLOOKUP(A3,'[8]2021'!$A$2:$C$86,3,0)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VLOOKUP(A4,'[8]2021'!$A$2:$B$86,2,0)</f>
        <v>2080487.3106221999</v>
      </c>
      <c r="E4" s="50">
        <f>VLOOKUP(A4,'[8]2021'!$A$2:$C$86,3,0)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VLOOKUP(A5,'[8]2021'!$A$2:$B$86,2,0)</f>
        <v>1793104</v>
      </c>
      <c r="E5" s="50">
        <f>VLOOKUP(A5,'[8]2021'!$A$2:$C$86,3,0)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VLOOKUP(A6,'[8]2021'!$A$2:$B$86,2,0)</f>
        <v>14440105</v>
      </c>
      <c r="E6" s="50">
        <f>VLOOKUP(A6,'[8]2021'!$A$2:$C$86,3,0)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VLOOKUP(A7,'[8]2021'!$A$2:$B$86,2,0)</f>
        <v>209977</v>
      </c>
      <c r="E7" s="50">
        <f>VLOOKUP(A7,'[8]2021'!$A$2:$C$86,3,0)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VLOOKUP(A8,'[8]2021'!$A$2:$B$86,2,0)</f>
        <v>3738928</v>
      </c>
      <c r="E8" s="50">
        <f>VLOOKUP(A8,'[8]2021'!$A$2:$C$86,3,0)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VLOOKUP(A9,'[8]2021'!$A$2:$B$86,2,0)</f>
        <v>183274</v>
      </c>
      <c r="E9" s="50">
        <f>VLOOKUP(A9,'[8]2021'!$A$2:$C$86,3,0)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VLOOKUP(A10,'[8]2021'!$A$2:$B$86,2,0)</f>
        <v>14440105</v>
      </c>
      <c r="E10" s="50">
        <f>VLOOKUP(A10,'[8]2021'!$A$2:$C$86,3,0)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VLOOKUP(A11,'[8]2021'!$A$2:$B$86,2,0)</f>
        <v>3538976</v>
      </c>
      <c r="E11" s="50">
        <f>VLOOKUP(A11,'[8]2021'!$A$2:$C$86,3,0)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VLOOKUP(A12,'[8]2021'!$A$2:$B$86,2,0)</f>
        <v>14440105</v>
      </c>
      <c r="E12" s="50">
        <f>VLOOKUP(A12,'[8]2021'!$A$2:$C$86,3,0)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VLOOKUP(A13,'[8]2021'!$A$2:$B$86,2,0)</f>
        <v>1719265</v>
      </c>
      <c r="E13" s="50">
        <f>VLOOKUP(A13,'[8]2021'!$A$2:$C$86,3,0)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VLOOKUP(A14,'[8]2021'!$A$2:$B$86,2,0)</f>
        <v>11636577</v>
      </c>
      <c r="E14" s="50">
        <f>VLOOKUP(A14,'[8]2021'!$A$2:$C$86,3,0)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VLOOKUP(A15,'[8]2021'!$A$2:$B$86,2,0)</f>
        <v>191142</v>
      </c>
      <c r="E15" s="50">
        <f>VLOOKUP(A15,'[8]2021'!$A$2:$C$86,3,0)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VLOOKUP(A16,'[8]2021'!$A$2:$B$86,2,0)</f>
        <v>2803528</v>
      </c>
      <c r="E16" s="50">
        <f>VLOOKUP(A16,'[8]2021'!$A$2:$C$86,3,0)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VLOOKUP(A17,'[8]2021'!$A$2:$B$86,2,0)</f>
        <v>1793104</v>
      </c>
      <c r="E17" s="50">
        <f>VLOOKUP(A17,'[8]2021'!$A$2:$C$86,3,0)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VLOOKUP(A18,'[8]2021'!$A$2:$B$86,2,0)</f>
        <v>14440105</v>
      </c>
      <c r="E18" s="50">
        <f>VLOOKUP(A18,'[8]2021'!$A$2:$C$86,3,0)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VLOOKUP(A19,'[8]2021'!$A$2:$B$86,2,0)</f>
        <v>1793104</v>
      </c>
      <c r="E19" s="50">
        <f>VLOOKUP(A19,'[8]2021'!$A$2:$C$86,3,0)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VLOOKUP(A20,'[8]2021'!$A$2:$B$86,2,0)</f>
        <v>11636577</v>
      </c>
      <c r="E20" s="50">
        <f>VLOOKUP(A20,'[8]2021'!$A$2:$C$86,3,0)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VLOOKUP(A21,'[8]2021'!$A$2:$B$86,2,0)</f>
        <v>11636577</v>
      </c>
      <c r="E21" s="50">
        <f>VLOOKUP(A21,'[8]2021'!$A$2:$C$86,3,0)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VLOOKUP(A22,'[8]2021'!$A$2:$B$86,2,0)</f>
        <v>14440105</v>
      </c>
      <c r="E22" s="50">
        <f>VLOOKUP(A22,'[8]2021'!$A$2:$C$86,3,0)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VLOOKUP(A23,'[8]2021'!$A$2:$B$86,2,0)</f>
        <v>14440105</v>
      </c>
      <c r="E23" s="50">
        <f>VLOOKUP(A23,'[8]2021'!$A$2:$C$86,3,0)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VLOOKUP(A24,'[8]2021'!$A$2:$B$86,2,0)</f>
        <v>14440105</v>
      </c>
      <c r="E24" s="50">
        <f>VLOOKUP(A24,'[8]2021'!$A$2:$C$86,3,0)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VLOOKUP(A25,'[8]2021'!$A$2:$B$86,2,0)</f>
        <v>1333959</v>
      </c>
      <c r="E25" s="50">
        <f>VLOOKUP(A25,'[8]2021'!$A$2:$C$86,3,0)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VLOOKUP(A26,'[8]2021'!$A$2:$B$86,2,0)</f>
        <v>11636577</v>
      </c>
      <c r="E26" s="50">
        <f>VLOOKUP(A26,'[8]2021'!$A$2:$C$86,3,0)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VLOOKUP(A27,'[8]2021'!$A$2:$B$86,2,0)</f>
        <v>11636577</v>
      </c>
      <c r="E27" s="50">
        <f>VLOOKUP(A27,'[8]2021'!$A$2:$C$86,3,0)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VLOOKUP(A28,'[8]2021'!$A$2:$B$86,2,0)</f>
        <v>14440105</v>
      </c>
      <c r="E28" s="50">
        <f>VLOOKUP(A28,'[8]2021'!$A$2:$C$86,3,0)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VLOOKUP(A29,'[8]2021'!$A$2:$B$86,2,0)</f>
        <v>14440105</v>
      </c>
      <c r="E29" s="50">
        <f>VLOOKUP(A29,'[8]2021'!$A$2:$C$86,3,0)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VLOOKUP(A30,'[8]2021'!$A$2:$B$86,2,0)</f>
        <v>2803528</v>
      </c>
      <c r="E30" s="50">
        <f>VLOOKUP(A30,'[8]2021'!$A$2:$C$86,3,0)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VLOOKUP(A31,'[8]2021'!$A$2:$B$86,2,0)</f>
        <v>8637342</v>
      </c>
      <c r="E31" s="50">
        <f>VLOOKUP(A31,'[8]2021'!$A$2:$C$86,3,0)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VLOOKUP(A32,'[8]2021'!$A$2:$B$86,2,0)</f>
        <v>3729540</v>
      </c>
      <c r="E32" s="50">
        <f>VLOOKUP(A32,'[8]2021'!$A$2:$C$86,3,0)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VLOOKUP(A33,'[8]2021'!$A$2:$B$86,2,0)</f>
        <v>7670480</v>
      </c>
      <c r="E33" s="50">
        <f>VLOOKUP(A33,'[8]2021'!$A$2:$C$86,3,0)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VLOOKUP(A34,'[8]2021'!$A$2:$B$86,2,0)</f>
        <v>6769625</v>
      </c>
      <c r="E34" s="50">
        <f>VLOOKUP(A34,'[8]2021'!$A$2:$C$86,3,0)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VLOOKUP(A35,'[8]2021'!$A$2:$B$86,2,0)</f>
        <v>11636577</v>
      </c>
      <c r="E35" s="50">
        <f>VLOOKUP(A35,'[8]2021'!$A$2:$C$86,3,0)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VLOOKUP(A36,'[8]2021'!$A$2:$B$86,2,0)</f>
        <v>14440105</v>
      </c>
      <c r="E36" s="50">
        <f>VLOOKUP(A36,'[8]2021'!$A$2:$C$86,3,0)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VLOOKUP(A37,'[8]2021'!$A$2:$B$86,2,0)</f>
        <v>14440105</v>
      </c>
      <c r="E37" s="50">
        <f>VLOOKUP(A37,'[8]2021'!$A$2:$C$86,3,0)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VLOOKUP(A38,'[8]2021'!$A$2:$B$86,2,0)</f>
        <v>14440105</v>
      </c>
      <c r="E38" s="50">
        <f>VLOOKUP(A38,'[8]2021'!$A$2:$C$86,3,0)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VLOOKUP(A39,'[8]2021'!$A$2:$B$86,2,0)</f>
        <v>3171138</v>
      </c>
      <c r="E39" s="50">
        <f>VLOOKUP(A39,'[8]2021'!$A$2:$C$86,3,0)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VLOOKUP(A40,'[8]2021'!$A$2:$B$86,2,0)</f>
        <v>11636577</v>
      </c>
      <c r="E40" s="50">
        <f>VLOOKUP(A40,'[8]2021'!$A$2:$C$86,3,0)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VLOOKUP(A41,'[8]2021'!$A$2:$B$86,2,0)</f>
        <v>14440105</v>
      </c>
      <c r="E41" s="50">
        <f>VLOOKUP(A41,'[8]2021'!$A$2:$C$86,3,0)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VLOOKUP(A42,'[8]2021'!$A$2:$B$86,2,0)</f>
        <v>183274</v>
      </c>
      <c r="E42" s="50">
        <f>VLOOKUP(A42,'[8]2021'!$A$2:$C$86,3,0)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VLOOKUP(A43,'[8]2021'!$A$2:$B$86,2,0)</f>
        <v>11636577</v>
      </c>
      <c r="E43" s="50">
        <f>VLOOKUP(A43,'[8]2021'!$A$2:$C$86,3,0)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VLOOKUP(A44,'[8]2021'!$A$2:$B$86,2,0)</f>
        <v>2969593</v>
      </c>
      <c r="E44" s="50">
        <f>VLOOKUP(A44,'[8]2021'!$A$2:$C$86,3,0)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VLOOKUP(A45,'[8]2021'!$A$2:$B$86,2,0)</f>
        <v>183274</v>
      </c>
      <c r="E45" s="50">
        <f>VLOOKUP(A45,'[8]2021'!$A$2:$C$86,3,0)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VLOOKUP(A46,'[8]2021'!$A$2:$B$86,2,0)</f>
        <v>14440105</v>
      </c>
      <c r="E46" s="50">
        <f>VLOOKUP(A46,'[8]2021'!$A$2:$C$86,3,0)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VLOOKUP(A47,'[8]2021'!$A$2:$B$86,2,0)</f>
        <v>11636577</v>
      </c>
      <c r="E47" s="50">
        <f>VLOOKUP(A47,'[8]2021'!$A$2:$C$86,3,0)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VLOOKUP(A48,'[8]2021'!$A$2:$B$86,2,0)</f>
        <v>14440105</v>
      </c>
      <c r="E48" s="50">
        <f>VLOOKUP(A48,'[8]2021'!$A$2:$C$86,3,0)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VLOOKUP(A49,'[8]2021'!$A$2:$B$86,2,0)</f>
        <v>14440105</v>
      </c>
      <c r="E49" s="50">
        <f>VLOOKUP(A49,'[8]2021'!$A$2:$C$86,3,0)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VLOOKUP(A50,'[8]2021'!$A$2:$B$86,2,0)</f>
        <v>1793104</v>
      </c>
      <c r="E50" s="50">
        <f>VLOOKUP(A50,'[8]2021'!$A$2:$C$86,3,0)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VLOOKUP(A51,'[8]2021'!$A$2:$B$86,2,0)</f>
        <v>2803528</v>
      </c>
      <c r="E51" s="50">
        <f>VLOOKUP(A51,'[8]2021'!$A$2:$C$86,3,0)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VLOOKUP(A52,'[8]2021'!$A$2:$B$86,2,0)</f>
        <v>14440105</v>
      </c>
      <c r="E52" s="50">
        <f>VLOOKUP(A52,'[8]2021'!$A$2:$C$86,3,0)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VLOOKUP(A53,'[8]2021'!$A$2:$B$86,2,0)</f>
        <v>5416196</v>
      </c>
      <c r="E53" s="50">
        <f>VLOOKUP(A53,'[8]2021'!$A$2:$C$86,3,0)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VLOOKUP(A54,'[8]2021'!$A$2:$B$86,2,0)</f>
        <v>11636577</v>
      </c>
      <c r="E54" s="50">
        <f>VLOOKUP(A54,'[8]2021'!$A$2:$C$86,3,0)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VLOOKUP(A55,'[8]2021'!$A$2:$B$86,2,0)</f>
        <v>14440105</v>
      </c>
      <c r="E55" s="50">
        <f>VLOOKUP(A55,'[8]2021'!$A$2:$C$86,3,0)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VLOOKUP(A56,'[8]2021'!$A$2:$B$86,2,0)</f>
        <v>11636577</v>
      </c>
      <c r="E56" s="50">
        <f>VLOOKUP(A56,'[8]2021'!$A$2:$C$86,3,0)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VLOOKUP(A57,'[8]2021'!$A$2:$B$86,2,0)</f>
        <v>1793104</v>
      </c>
      <c r="E57" s="50">
        <f>VLOOKUP(A57,'[8]2021'!$A$2:$C$86,3,0)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VLOOKUP(A58,'[8]2021'!$A$2:$B$86,2,0)</f>
        <v>183274</v>
      </c>
      <c r="E58" s="50">
        <f>VLOOKUP(A58,'[8]2021'!$A$2:$C$86,3,0)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VLOOKUP(A59,'[8]2021'!$A$2:$B$86,2,0)</f>
        <v>183274</v>
      </c>
      <c r="E59" s="50">
        <f>VLOOKUP(A59,'[8]2021'!$A$2:$C$86,3,0)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VLOOKUP(A60,'[8]2021'!$A$2:$B$86,2,0)</f>
        <v>5416196</v>
      </c>
      <c r="E60" s="50">
        <f>VLOOKUP(A60,'[8]2021'!$A$2:$C$86,3,0)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VLOOKUP(A61,'[8]2021'!$A$2:$B$86,2,0)</f>
        <v>183274</v>
      </c>
      <c r="E61" s="50">
        <f>VLOOKUP(A61,'[8]2021'!$A$2:$C$86,3,0)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VLOOKUP(A62,'[8]2021'!$A$2:$B$86,2,0)</f>
        <v>14440105</v>
      </c>
      <c r="E62" s="50">
        <f>VLOOKUP(A62,'[8]2021'!$A$2:$C$86,3,0)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VLOOKUP(A63,'[8]2021'!$A$2:$B$86,2,0)</f>
        <v>11636577</v>
      </c>
      <c r="E63" s="50">
        <f>VLOOKUP(A63,'[8]2021'!$A$2:$C$86,3,0)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VLOOKUP(A64,'[8]2021'!$A$2:$B$86,2,0)</f>
        <v>14440105</v>
      </c>
      <c r="E64" s="50">
        <f>VLOOKUP(A64,'[8]2021'!$A$2:$C$86,3,0)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VLOOKUP(A65,'[8]2021'!$A$2:$B$86,2,0)</f>
        <v>14440105</v>
      </c>
      <c r="E65" s="50">
        <f>VLOOKUP(A65,'[8]2021'!$A$2:$C$86,3,0)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VLOOKUP(A66,'[8]2021'!$A$2:$B$86,2,0)</f>
        <v>183274</v>
      </c>
      <c r="E66" s="50">
        <f>VLOOKUP(A66,'[8]2021'!$A$2:$C$86,3,0)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VLOOKUP(A67,'[8]2021'!$A$2:$B$86,2,0)</f>
        <v>14440105</v>
      </c>
      <c r="E67" s="50">
        <f>VLOOKUP(A67,'[8]2021'!$A$2:$C$86,3,0)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VLOOKUP(A68,'[8]2021'!$A$2:$B$86,2,0)</f>
        <v>4706589</v>
      </c>
      <c r="E68" s="50">
        <f>VLOOKUP(A68,'[8]2021'!$A$2:$C$86,3,0)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VLOOKUP(A69,'[8]2021'!$A$2:$B$86,2,0)</f>
        <v>183274</v>
      </c>
      <c r="E69" s="50">
        <f>VLOOKUP(A69,'[8]2021'!$A$2:$C$86,3,0)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VLOOKUP(A70,'[8]2021'!$A$2:$B$86,2,0)</f>
        <v>11636577</v>
      </c>
      <c r="E70" s="50">
        <f>VLOOKUP(A70,'[8]2021'!$A$2:$C$86,3,0)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VLOOKUP(A71,'[8]2021'!$A$2:$B$86,2,0)</f>
        <v>183274</v>
      </c>
      <c r="E71" s="50">
        <f>VLOOKUP(A71,'[8]2021'!$A$2:$C$86,3,0)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VLOOKUP(A72,'[8]2021'!$A$2:$B$86,2,0)</f>
        <v>11636577</v>
      </c>
      <c r="E72" s="50">
        <f>VLOOKUP(A72,'[8]2021'!$A$2:$C$86,3,0)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VLOOKUP(A73,'[8]2021'!$A$2:$B$86,2,0)</f>
        <v>1333955</v>
      </c>
      <c r="E73" s="50">
        <f>VLOOKUP(A73,'[8]2021'!$A$2:$C$86,3,0)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VLOOKUP(A74,'[8]2021'!$A$2:$B$86,2,0)</f>
        <v>6220381</v>
      </c>
      <c r="E74" s="50">
        <f>VLOOKUP(A74,'[8]2021'!$A$2:$C$86,3,0)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VLOOKUP(A75,'[8]2021'!$A$2:$B$86,2,0)</f>
        <v>11636577</v>
      </c>
      <c r="E75" s="50">
        <f>VLOOKUP(A75,'[8]2021'!$A$2:$C$86,3,0)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VLOOKUP(A76,'[8]2021'!$A$2:$B$86,2,0)</f>
        <v>11636577</v>
      </c>
      <c r="E76" s="50">
        <f>VLOOKUP(A76,'[8]2021'!$A$2:$C$86,3,0)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VLOOKUP(A77,'[8]2021'!$A$2:$B$86,2,0)</f>
        <v>14440105</v>
      </c>
      <c r="E77" s="50">
        <f>VLOOKUP(A77,'[8]2021'!$A$2:$C$86,3,0)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VLOOKUP(A78,'[8]2021'!$A$2:$B$86,2,0)</f>
        <v>11636577</v>
      </c>
      <c r="E78" s="50">
        <f>VLOOKUP(A78,'[8]2021'!$A$2:$C$86,3,0)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VLOOKUP(A79,'[8]2021'!$A$2:$B$86,2,0)</f>
        <v>14440105</v>
      </c>
      <c r="E79" s="50">
        <f>VLOOKUP(A79,'[8]2021'!$A$2:$C$86,3,0)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VLOOKUP(A80,'[8]2021'!$A$2:$B$86,2,0)</f>
        <v>2803528</v>
      </c>
      <c r="E80" s="50">
        <f>VLOOKUP(A80,'[8]2021'!$A$2:$C$86,3,0)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VLOOKUP(A81,'[8]2021'!$A$2:$B$86,2,0)</f>
        <v>11636577</v>
      </c>
      <c r="E81" s="50">
        <f>VLOOKUP(A81,'[8]2021'!$A$2:$C$86,3,0)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VLOOKUP(A82,'[8]2021'!$A$2:$B$86,2,0)</f>
        <v>11636577</v>
      </c>
      <c r="E82" s="50">
        <f>VLOOKUP(A82,'[8]2021'!$A$2:$C$86,3,0)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VLOOKUP(A83,'[8]2021'!$A$2:$B$86,2,0)</f>
        <v>11636577</v>
      </c>
      <c r="E83" s="50">
        <f>VLOOKUP(A83,'[8]2021'!$A$2:$C$86,3,0)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VLOOKUP(A84,'[8]2021'!$A$2:$B$86,2,0)</f>
        <v>11636577</v>
      </c>
      <c r="E84" s="50">
        <f>VLOOKUP(A84,'[8]2021'!$A$2:$C$86,3,0)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VLOOKUP(A85,'[8]2021'!$A$2:$B$86,2,0)</f>
        <v>11636577</v>
      </c>
      <c r="E85" s="50">
        <f>VLOOKUP(A85,'[8]2021'!$A$2:$C$86,3,0)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VLOOKUP(A86,'[8]2021'!$A$2:$B$86,2,0)</f>
        <v>183274</v>
      </c>
      <c r="E86" s="50">
        <f>VLOOKUP(A86,'[8]2021'!$A$2:$C$86,3,0)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29"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1" t="s">
        <v>406</v>
      </c>
      <c r="B2" s="431"/>
      <c r="C2" s="431"/>
      <c r="D2" s="431"/>
      <c r="E2" s="431"/>
      <c r="F2" s="431"/>
      <c r="G2" s="431"/>
      <c r="H2" s="431"/>
    </row>
    <row r="3" spans="1:11" ht="15" x14ac:dyDescent="0.2">
      <c r="A3" s="272"/>
      <c r="B3" s="272"/>
      <c r="C3" s="272"/>
      <c r="D3" s="272"/>
      <c r="E3" s="272"/>
      <c r="F3" s="272"/>
      <c r="G3" s="240"/>
      <c r="H3" s="240"/>
    </row>
    <row r="4" spans="1:11" ht="30" customHeight="1" x14ac:dyDescent="0.2">
      <c r="A4" s="432" t="s">
        <v>233</v>
      </c>
      <c r="B4" s="440" t="s">
        <v>0</v>
      </c>
      <c r="C4" s="443" t="s">
        <v>411</v>
      </c>
      <c r="D4" s="443"/>
      <c r="E4" s="443" t="s">
        <v>412</v>
      </c>
      <c r="F4" s="443"/>
      <c r="G4" s="438" t="s">
        <v>413</v>
      </c>
      <c r="H4" s="439"/>
    </row>
    <row r="5" spans="1:11" ht="15" customHeight="1" x14ac:dyDescent="0.2">
      <c r="A5" s="433"/>
      <c r="B5" s="441"/>
      <c r="C5" s="254" t="s">
        <v>54</v>
      </c>
      <c r="D5" s="255" t="s">
        <v>55</v>
      </c>
      <c r="E5" s="254" t="s">
        <v>54</v>
      </c>
      <c r="F5" s="255" t="s">
        <v>55</v>
      </c>
      <c r="G5" s="444" t="s">
        <v>54</v>
      </c>
      <c r="H5" s="446" t="s">
        <v>55</v>
      </c>
    </row>
    <row r="6" spans="1:11" ht="15" customHeight="1" x14ac:dyDescent="0.2">
      <c r="A6" s="434"/>
      <c r="B6" s="442"/>
      <c r="C6" s="256">
        <v>38892</v>
      </c>
      <c r="D6" s="257">
        <v>38898</v>
      </c>
      <c r="E6" s="256">
        <v>39082</v>
      </c>
      <c r="F6" s="257">
        <v>39080</v>
      </c>
      <c r="G6" s="445"/>
      <c r="H6" s="447"/>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409</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410</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33"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31" t="s">
        <v>406</v>
      </c>
      <c r="B2" s="431"/>
      <c r="C2" s="431"/>
      <c r="D2" s="431"/>
      <c r="E2" s="431"/>
      <c r="F2" s="431"/>
      <c r="G2" s="431"/>
      <c r="H2" s="431"/>
    </row>
    <row r="3" spans="1:11" ht="15" x14ac:dyDescent="0.2">
      <c r="A3" s="278"/>
      <c r="B3" s="278"/>
      <c r="C3" s="278"/>
      <c r="D3" s="278"/>
      <c r="E3" s="278"/>
      <c r="F3" s="278"/>
      <c r="G3" s="278"/>
      <c r="H3" s="278"/>
    </row>
    <row r="4" spans="1:11" ht="30" customHeight="1" x14ac:dyDescent="0.2">
      <c r="A4" s="432" t="s">
        <v>233</v>
      </c>
      <c r="B4" s="440" t="s">
        <v>0</v>
      </c>
      <c r="C4" s="443" t="s">
        <v>147</v>
      </c>
      <c r="D4" s="443"/>
      <c r="E4" s="443" t="s">
        <v>148</v>
      </c>
      <c r="F4" s="443"/>
      <c r="G4" s="438" t="s">
        <v>275</v>
      </c>
      <c r="H4" s="439"/>
    </row>
    <row r="5" spans="1:11" ht="15" customHeight="1" x14ac:dyDescent="0.2">
      <c r="A5" s="433"/>
      <c r="B5" s="441"/>
      <c r="C5" s="254" t="s">
        <v>54</v>
      </c>
      <c r="D5" s="255" t="s">
        <v>55</v>
      </c>
      <c r="E5" s="254" t="s">
        <v>54</v>
      </c>
      <c r="F5" s="255" t="s">
        <v>55</v>
      </c>
      <c r="G5" s="444" t="s">
        <v>54</v>
      </c>
      <c r="H5" s="446" t="s">
        <v>55</v>
      </c>
    </row>
    <row r="6" spans="1:11" ht="15" customHeight="1" x14ac:dyDescent="0.2">
      <c r="A6" s="434"/>
      <c r="B6" s="442"/>
      <c r="C6" s="256" t="s">
        <v>62</v>
      </c>
      <c r="D6" s="257">
        <v>39264</v>
      </c>
      <c r="E6" s="256">
        <v>39446</v>
      </c>
      <c r="F6" s="257">
        <v>39446</v>
      </c>
      <c r="G6" s="445"/>
      <c r="H6" s="447"/>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409</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410</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1" t="s">
        <v>406</v>
      </c>
      <c r="B2" s="431"/>
      <c r="C2" s="431"/>
      <c r="D2" s="431"/>
      <c r="E2" s="431"/>
      <c r="F2" s="431"/>
      <c r="G2" s="431"/>
      <c r="H2" s="431"/>
    </row>
    <row r="3" spans="1:11" ht="15" x14ac:dyDescent="0.2">
      <c r="A3" s="272"/>
      <c r="B3" s="272"/>
      <c r="C3" s="272"/>
      <c r="D3" s="272"/>
      <c r="E3" s="272"/>
      <c r="F3" s="272"/>
      <c r="G3" s="272"/>
      <c r="H3" s="272"/>
    </row>
    <row r="4" spans="1:11" ht="30" customHeight="1" x14ac:dyDescent="0.2">
      <c r="A4" s="432" t="s">
        <v>233</v>
      </c>
      <c r="B4" s="440" t="s">
        <v>0</v>
      </c>
      <c r="C4" s="443" t="s">
        <v>153</v>
      </c>
      <c r="D4" s="443"/>
      <c r="E4" s="443" t="s">
        <v>154</v>
      </c>
      <c r="F4" s="443"/>
      <c r="G4" s="438" t="s">
        <v>276</v>
      </c>
      <c r="H4" s="439"/>
    </row>
    <row r="5" spans="1:11" ht="15" customHeight="1" x14ac:dyDescent="0.2">
      <c r="A5" s="433"/>
      <c r="B5" s="441"/>
      <c r="C5" s="254" t="s">
        <v>54</v>
      </c>
      <c r="D5" s="255" t="s">
        <v>55</v>
      </c>
      <c r="E5" s="254" t="s">
        <v>54</v>
      </c>
      <c r="F5" s="255" t="s">
        <v>55</v>
      </c>
      <c r="G5" s="444" t="s">
        <v>54</v>
      </c>
      <c r="H5" s="446" t="s">
        <v>55</v>
      </c>
    </row>
    <row r="6" spans="1:11" ht="15" customHeight="1" x14ac:dyDescent="0.2">
      <c r="A6" s="434"/>
      <c r="B6" s="442"/>
      <c r="C6" s="256">
        <v>39628</v>
      </c>
      <c r="D6" s="257">
        <v>39628</v>
      </c>
      <c r="E6" s="256">
        <v>39817</v>
      </c>
      <c r="F6" s="257">
        <v>39817</v>
      </c>
      <c r="G6" s="445"/>
      <c r="H6" s="447"/>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48"/>
      <c r="K18" s="448"/>
      <c r="L18" s="448"/>
      <c r="M18" s="448"/>
      <c r="N18" s="448"/>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409</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410</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31" t="s">
        <v>406</v>
      </c>
      <c r="B2" s="431"/>
      <c r="C2" s="431"/>
      <c r="D2" s="431"/>
      <c r="E2" s="431"/>
      <c r="F2" s="431"/>
      <c r="G2" s="431"/>
      <c r="H2" s="431"/>
      <c r="I2" s="431"/>
      <c r="J2" s="431"/>
      <c r="K2" s="431"/>
      <c r="L2" s="431"/>
    </row>
    <row r="3" spans="1:21" ht="16.899999999999999" customHeight="1" x14ac:dyDescent="0.2">
      <c r="A3" s="272"/>
      <c r="B3" s="272"/>
      <c r="C3" s="272"/>
      <c r="D3" s="272"/>
      <c r="E3" s="272"/>
      <c r="F3" s="272"/>
      <c r="G3" s="272"/>
      <c r="H3" s="272"/>
      <c r="I3" s="72"/>
      <c r="J3" s="72"/>
      <c r="K3" s="72"/>
      <c r="L3" s="72"/>
    </row>
    <row r="4" spans="1:21" ht="30" customHeight="1" x14ac:dyDescent="0.2">
      <c r="A4" s="432" t="s">
        <v>233</v>
      </c>
      <c r="B4" s="440" t="s">
        <v>0</v>
      </c>
      <c r="C4" s="443" t="s">
        <v>414</v>
      </c>
      <c r="D4" s="443"/>
      <c r="E4" s="443" t="s">
        <v>415</v>
      </c>
      <c r="F4" s="443"/>
      <c r="G4" s="443" t="s">
        <v>416</v>
      </c>
      <c r="H4" s="443"/>
      <c r="I4" s="443" t="s">
        <v>417</v>
      </c>
      <c r="J4" s="443"/>
      <c r="K4" s="438" t="s">
        <v>418</v>
      </c>
      <c r="L4" s="439"/>
      <c r="U4" s="73"/>
    </row>
    <row r="5" spans="1:21" ht="15" customHeight="1" x14ac:dyDescent="0.2">
      <c r="A5" s="433"/>
      <c r="B5" s="441"/>
      <c r="C5" s="254" t="s">
        <v>54</v>
      </c>
      <c r="D5" s="255" t="s">
        <v>55</v>
      </c>
      <c r="E5" s="254" t="s">
        <v>54</v>
      </c>
      <c r="F5" s="255" t="s">
        <v>55</v>
      </c>
      <c r="G5" s="254" t="s">
        <v>54</v>
      </c>
      <c r="H5" s="255" t="s">
        <v>55</v>
      </c>
      <c r="I5" s="254" t="s">
        <v>54</v>
      </c>
      <c r="J5" s="255" t="s">
        <v>55</v>
      </c>
      <c r="K5" s="444" t="s">
        <v>54</v>
      </c>
      <c r="L5" s="446" t="s">
        <v>55</v>
      </c>
    </row>
    <row r="6" spans="1:21" ht="15" customHeight="1" x14ac:dyDescent="0.2">
      <c r="A6" s="434"/>
      <c r="B6" s="442"/>
      <c r="C6" s="256">
        <v>39901</v>
      </c>
      <c r="D6" s="257">
        <v>39901</v>
      </c>
      <c r="E6" s="256">
        <v>39992</v>
      </c>
      <c r="F6" s="257">
        <v>39992</v>
      </c>
      <c r="G6" s="256">
        <v>40083</v>
      </c>
      <c r="H6" s="257">
        <v>40083</v>
      </c>
      <c r="I6" s="256">
        <v>40174</v>
      </c>
      <c r="J6" s="257">
        <v>40174</v>
      </c>
      <c r="K6" s="445"/>
      <c r="L6" s="447"/>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48"/>
      <c r="O18" s="448"/>
      <c r="P18" s="448"/>
      <c r="Q18" s="448"/>
      <c r="R18" s="448"/>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409</v>
      </c>
      <c r="C24" s="379" t="s">
        <v>56</v>
      </c>
      <c r="D24" s="261">
        <v>1827</v>
      </c>
      <c r="E24" s="379" t="s">
        <v>56</v>
      </c>
      <c r="F24" s="261">
        <v>1961</v>
      </c>
      <c r="G24" s="379" t="s">
        <v>56</v>
      </c>
      <c r="H24" s="261">
        <v>2098</v>
      </c>
      <c r="I24" s="379"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410</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31" t="s">
        <v>406</v>
      </c>
      <c r="B2" s="431"/>
      <c r="C2" s="431"/>
      <c r="D2" s="431"/>
      <c r="E2" s="431"/>
      <c r="F2" s="431"/>
      <c r="G2" s="431"/>
      <c r="H2" s="431"/>
      <c r="I2" s="431"/>
      <c r="J2" s="431"/>
      <c r="K2" s="431"/>
      <c r="L2" s="431"/>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32" t="s">
        <v>233</v>
      </c>
      <c r="B4" s="440" t="s">
        <v>0</v>
      </c>
      <c r="C4" s="443" t="s">
        <v>419</v>
      </c>
      <c r="D4" s="443"/>
      <c r="E4" s="443" t="s">
        <v>420</v>
      </c>
      <c r="F4" s="443"/>
      <c r="G4" s="443" t="s">
        <v>421</v>
      </c>
      <c r="H4" s="443"/>
      <c r="I4" s="443" t="s">
        <v>422</v>
      </c>
      <c r="J4" s="443"/>
      <c r="K4" s="438" t="s">
        <v>423</v>
      </c>
      <c r="L4" s="439"/>
      <c r="M4" s="80"/>
    </row>
    <row r="5" spans="1:22"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V5" s="73"/>
    </row>
    <row r="6" spans="1:22" ht="15" customHeight="1" x14ac:dyDescent="0.2">
      <c r="A6" s="434"/>
      <c r="B6" s="442"/>
      <c r="C6" s="256">
        <v>40265</v>
      </c>
      <c r="D6" s="257">
        <v>40265</v>
      </c>
      <c r="E6" s="256">
        <v>40356</v>
      </c>
      <c r="F6" s="257">
        <v>40418</v>
      </c>
      <c r="G6" s="256">
        <v>40448</v>
      </c>
      <c r="H6" s="257">
        <v>40449</v>
      </c>
      <c r="I6" s="256">
        <v>40545</v>
      </c>
      <c r="J6" s="257">
        <v>40545</v>
      </c>
      <c r="K6" s="445"/>
      <c r="L6" s="447"/>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48"/>
      <c r="P18" s="448"/>
      <c r="Q18" s="448"/>
      <c r="R18" s="448"/>
      <c r="S18" s="448"/>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409</v>
      </c>
      <c r="C24" s="379" t="s">
        <v>56</v>
      </c>
      <c r="D24" s="261">
        <v>2348</v>
      </c>
      <c r="E24" s="379" t="s">
        <v>56</v>
      </c>
      <c r="F24" s="261">
        <v>2506</v>
      </c>
      <c r="G24" s="379" t="s">
        <v>56</v>
      </c>
      <c r="H24" s="261">
        <v>2665</v>
      </c>
      <c r="I24" s="379"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410</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424</v>
      </c>
      <c r="C63" s="260"/>
      <c r="D63" s="261"/>
      <c r="E63" s="260"/>
      <c r="F63" s="261"/>
      <c r="G63" s="260">
        <v>361</v>
      </c>
      <c r="H63" s="261">
        <v>468</v>
      </c>
      <c r="I63" s="260">
        <v>866</v>
      </c>
      <c r="J63" s="261">
        <v>537</v>
      </c>
      <c r="K63" s="260">
        <f>I63</f>
        <v>866</v>
      </c>
      <c r="L63" s="262">
        <f>J63</f>
        <v>537</v>
      </c>
      <c r="M63" s="84"/>
    </row>
    <row r="64" spans="1:13" x14ac:dyDescent="0.2">
      <c r="A64" s="258">
        <v>58</v>
      </c>
      <c r="B64" s="259" t="s">
        <v>543</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544</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545</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546</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547</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548</v>
      </c>
      <c r="C69" s="260"/>
      <c r="D69" s="261"/>
      <c r="E69" s="260"/>
      <c r="F69" s="261"/>
      <c r="G69" s="260">
        <v>46</v>
      </c>
      <c r="H69" s="261">
        <v>55</v>
      </c>
      <c r="I69" s="260">
        <v>92</v>
      </c>
      <c r="J69" s="261">
        <v>88</v>
      </c>
      <c r="K69" s="260">
        <f t="shared" si="0"/>
        <v>92</v>
      </c>
      <c r="L69" s="262">
        <f t="shared" si="0"/>
        <v>88</v>
      </c>
      <c r="M69" s="84"/>
    </row>
    <row r="70" spans="1:13" x14ac:dyDescent="0.2">
      <c r="A70" s="258">
        <v>64</v>
      </c>
      <c r="B70" s="259" t="s">
        <v>549</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550</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551</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552</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237</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243</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31" t="s">
        <v>406</v>
      </c>
      <c r="B2" s="431"/>
      <c r="C2" s="431"/>
      <c r="D2" s="431"/>
      <c r="E2" s="431"/>
      <c r="F2" s="431"/>
      <c r="G2" s="431"/>
      <c r="H2" s="431"/>
      <c r="I2" s="431"/>
      <c r="J2" s="431"/>
      <c r="K2" s="431"/>
      <c r="L2" s="431"/>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32" t="s">
        <v>233</v>
      </c>
      <c r="B4" s="440" t="s">
        <v>0</v>
      </c>
      <c r="C4" s="443" t="s">
        <v>425</v>
      </c>
      <c r="D4" s="443"/>
      <c r="E4" s="443" t="s">
        <v>426</v>
      </c>
      <c r="F4" s="443"/>
      <c r="G4" s="443" t="s">
        <v>427</v>
      </c>
      <c r="H4" s="443"/>
      <c r="I4" s="443" t="s">
        <v>428</v>
      </c>
      <c r="J4" s="443"/>
      <c r="K4" s="438" t="s">
        <v>429</v>
      </c>
      <c r="L4" s="439"/>
      <c r="M4" s="80"/>
    </row>
    <row r="5" spans="1:17" ht="15" customHeight="1" x14ac:dyDescent="0.2">
      <c r="A5" s="433"/>
      <c r="B5" s="441"/>
      <c r="C5" s="254" t="s">
        <v>54</v>
      </c>
      <c r="D5" s="255" t="s">
        <v>55</v>
      </c>
      <c r="E5" s="254" t="s">
        <v>54</v>
      </c>
      <c r="F5" s="255" t="s">
        <v>55</v>
      </c>
      <c r="G5" s="254" t="s">
        <v>54</v>
      </c>
      <c r="H5" s="255" t="s">
        <v>55</v>
      </c>
      <c r="I5" s="254" t="s">
        <v>54</v>
      </c>
      <c r="J5" s="255" t="s">
        <v>55</v>
      </c>
      <c r="K5" s="444" t="s">
        <v>54</v>
      </c>
      <c r="L5" s="446" t="s">
        <v>55</v>
      </c>
      <c r="M5" s="81"/>
      <c r="Q5" s="73"/>
    </row>
    <row r="6" spans="1:17" ht="15" customHeight="1" x14ac:dyDescent="0.2">
      <c r="A6" s="434"/>
      <c r="B6" s="442"/>
      <c r="C6" s="256">
        <v>40629</v>
      </c>
      <c r="D6" s="257">
        <v>40629</v>
      </c>
      <c r="E6" s="256">
        <v>40727</v>
      </c>
      <c r="F6" s="257">
        <v>40727</v>
      </c>
      <c r="G6" s="347">
        <v>40787</v>
      </c>
      <c r="H6" s="348">
        <v>40787</v>
      </c>
      <c r="I6" s="256">
        <v>40909</v>
      </c>
      <c r="J6" s="257">
        <v>40909</v>
      </c>
      <c r="K6" s="445"/>
      <c r="L6" s="447"/>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49"/>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49"/>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409</v>
      </c>
      <c r="C24" s="379" t="s">
        <v>56</v>
      </c>
      <c r="D24" s="261">
        <v>3006</v>
      </c>
      <c r="E24" s="379" t="str">
        <f>+'[1]TODOS LOS AÑOS'!AI24</f>
        <v>ND</v>
      </c>
      <c r="F24" s="261">
        <v>3219</v>
      </c>
      <c r="G24" s="379" t="str">
        <f>+'[1]TODOS LOS AÑOS'!AK24</f>
        <v>ND</v>
      </c>
      <c r="H24" s="261">
        <v>3374</v>
      </c>
      <c r="I24" s="379"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410</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424</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543</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544</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545</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546</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547</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548</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549</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550</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551</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552</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237</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243</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80d08ae-f1b1-4e89-bdc6-64b854160c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2C38ED14469B745AFBC3B9A20DADE71" ma:contentTypeVersion="15" ma:contentTypeDescription="Crear nuevo documento." ma:contentTypeScope="" ma:versionID="0c22aaea348fa64c480e6bb2a88cafc4">
  <xsd:schema xmlns:xsd="http://www.w3.org/2001/XMLSchema" xmlns:xs="http://www.w3.org/2001/XMLSchema" xmlns:p="http://schemas.microsoft.com/office/2006/metadata/properties" xmlns:ns3="880d08ae-f1b1-4e89-bdc6-64b854160ccd" targetNamespace="http://schemas.microsoft.com/office/2006/metadata/properties" ma:root="true" ma:fieldsID="8b0f9a64805911f26e2bab66669b828f" ns3:_="">
    <xsd:import namespace="880d08ae-f1b1-4e89-bdc6-64b854160cc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0d08ae-f1b1-4e89-bdc6-64b854160c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2.xml><?xml version="1.0" encoding="utf-8"?>
<ds:datastoreItem xmlns:ds="http://schemas.openxmlformats.org/officeDocument/2006/customXml" ds:itemID="{5C76DBB7-B007-44AF-8543-6300F4018E03}">
  <ds:schemaRefs>
    <ds:schemaRef ds:uri="880d08ae-f1b1-4e89-bdc6-64b854160ccd"/>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purl.org/dc/dcmitype/"/>
    <ds:schemaRef ds:uri="http://www.w3.org/XML/1998/namespac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8E5435EF-FB14-4770-9A4C-D6BD7A125B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0d08ae-f1b1-4e89-bdc6-64b854160c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39</vt:i4>
      </vt:variant>
      <vt:variant>
        <vt:lpstr>Gráficos</vt:lpstr>
      </vt:variant>
      <vt:variant>
        <vt:i4>1</vt:i4>
      </vt:variant>
      <vt:variant>
        <vt:lpstr>Rangos con nombre</vt:lpstr>
      </vt:variant>
      <vt:variant>
        <vt:i4>59</vt:i4>
      </vt:variant>
    </vt:vector>
  </HeadingPairs>
  <TitlesOfParts>
    <vt:vector size="99"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Año 2025</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Ester Uribe Alvarado</cp:lastModifiedBy>
  <cp:lastPrinted>2020-03-17T15:24:40Z</cp:lastPrinted>
  <dcterms:created xsi:type="dcterms:W3CDTF">2008-02-19T17:53:29Z</dcterms:created>
  <dcterms:modified xsi:type="dcterms:W3CDTF">2025-10-01T14:47:18Z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0x01010062C38ED14469B745AFBC3B9A20DADE71</vt:lpwstr>
  </property>
</Properties>
</file>