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OneDrive - superdesalud.gob.cl\Mis Documentos\LABORAL\Estadisticas\Cartera\2025\Est. Mensual Movilidad\Reportes\"/>
    </mc:Choice>
  </mc:AlternateContent>
  <xr:revisionPtr revIDLastSave="34" documentId="6_{D8D52A64-EAAB-4027-8815-F56BF6B82402}" xr6:coauthVersionLast="36" xr6:coauthVersionMax="36" xr10:uidLastSave="{12746226-6EDD-4B93-92F7-E9AF8F5F8BBC}"/>
  <workbookProtection workbookAlgorithmName="SHA-512" workbookHashValue="TyFS7+GsJogTRr0C2CzkWPnfX+VzfjpHxc6jPEr47PQu+IO/dyacHZVGUHXhC6RQOk3vFyXaBlR1IA8R1QVmKQ==" workbookSaltValue="343Wxz7NPM9VxiNx8SbRZg==" workbookSpinCount="100000" lockStructure="1"/>
  <bookViews>
    <workbookView xWindow="0" yWindow="0" windowWidth="23040" windowHeight="9810" tabRatio="756" xr2:uid="{00000000-000D-0000-FFFF-FFFF00000000}"/>
  </bookViews>
  <sheets>
    <sheet name="Indice" sheetId="1" r:id="rId1"/>
    <sheet name="Notas" sheetId="5" r:id="rId2"/>
    <sheet name="Nacional" sheetId="22" r:id="rId3"/>
    <sheet name="XV" sheetId="23" r:id="rId4"/>
    <sheet name="I" sheetId="24" r:id="rId5"/>
    <sheet name="II" sheetId="25" r:id="rId6"/>
    <sheet name="III" sheetId="26" r:id="rId7"/>
    <sheet name="IV" sheetId="27" r:id="rId8"/>
    <sheet name="V" sheetId="28" r:id="rId9"/>
    <sheet name="VI" sheetId="29" r:id="rId10"/>
    <sheet name="VII" sheetId="30" r:id="rId11"/>
    <sheet name="XVI" sheetId="31" r:id="rId12"/>
    <sheet name="VIII" sheetId="32" r:id="rId13"/>
    <sheet name="IX" sheetId="33" r:id="rId14"/>
    <sheet name="XIV" sheetId="34" r:id="rId15"/>
    <sheet name="X" sheetId="35" r:id="rId16"/>
    <sheet name="XI" sheetId="36" r:id="rId17"/>
    <sheet name="XII" sheetId="37" r:id="rId18"/>
    <sheet name="RM" sheetId="38" r:id="rId19"/>
    <sheet name="SI" sheetId="39" r:id="rId20"/>
    <sheet name="Ficha Metadatos" sheetId="41" r:id="rId21"/>
    <sheet name="Total" sheetId="40" state="hidden" r:id="rId22"/>
  </sheets>
  <definedNames>
    <definedName name="_xlnm.Print_Area" localSheetId="20">'Ficha Metadatos'!$A$1:$H$21</definedName>
    <definedName name="_xlnm.Print_Area" localSheetId="4">I!$A$1:$P$71</definedName>
    <definedName name="_xlnm.Print_Area" localSheetId="5">II!$A$1:$P$71</definedName>
    <definedName name="_xlnm.Print_Area" localSheetId="6">III!$A$1:$P$71</definedName>
    <definedName name="_xlnm.Print_Area" localSheetId="0">Indice!$A$1:$I$42</definedName>
    <definedName name="_xlnm.Print_Area" localSheetId="7">IV!$A$1:$P$71</definedName>
    <definedName name="_xlnm.Print_Area" localSheetId="13">IX!$A$1:$P$71</definedName>
    <definedName name="_xlnm.Print_Area" localSheetId="2">Nacional!$A$1:$P$71</definedName>
    <definedName name="_xlnm.Print_Area" localSheetId="1">Notas!$A$1:$I$25</definedName>
    <definedName name="_xlnm.Print_Area" localSheetId="18">RM!$A$1:$P$71</definedName>
    <definedName name="_xlnm.Print_Area" localSheetId="19">SI!$A$1:$P$71</definedName>
    <definedName name="_xlnm.Print_Area" localSheetId="21">Total!$A$1:$P$71</definedName>
    <definedName name="_xlnm.Print_Area" localSheetId="8">V!$A$1:$P$71</definedName>
    <definedName name="_xlnm.Print_Area" localSheetId="9">VI!$A$1:$P$71</definedName>
    <definedName name="_xlnm.Print_Area" localSheetId="10">VII!$A$1:$P$71</definedName>
    <definedName name="_xlnm.Print_Area" localSheetId="12">VIII!$A$1:$P$71</definedName>
    <definedName name="_xlnm.Print_Area" localSheetId="15">X!$A$1:$P$71</definedName>
    <definedName name="_xlnm.Print_Area" localSheetId="16">XI!$A$1:$P$71</definedName>
    <definedName name="_xlnm.Print_Area" localSheetId="17">XII!$A$1:$P$71</definedName>
    <definedName name="_xlnm.Print_Area" localSheetId="14">XIV!$A$1:$P$71</definedName>
    <definedName name="_xlnm.Print_Area" localSheetId="3">XV!$A$1:$P$71</definedName>
    <definedName name="_xlnm.Print_Area" localSheetId="11">XVI!$A$1:$P$71</definedName>
    <definedName name="_xlnm.Print_Titles" localSheetId="4">I!$2:$7</definedName>
    <definedName name="_xlnm.Print_Titles" localSheetId="5">II!$2:$7</definedName>
    <definedName name="_xlnm.Print_Titles" localSheetId="6">III!$2:$7</definedName>
    <definedName name="_xlnm.Print_Titles" localSheetId="7">IV!$2:$7</definedName>
    <definedName name="_xlnm.Print_Titles" localSheetId="13">IX!$2:$7</definedName>
    <definedName name="_xlnm.Print_Titles" localSheetId="2">Nacional!$2:$7</definedName>
    <definedName name="_xlnm.Print_Titles" localSheetId="18">RM!$2:$7</definedName>
    <definedName name="_xlnm.Print_Titles" localSheetId="19">SI!$2:$7</definedName>
    <definedName name="_xlnm.Print_Titles" localSheetId="21">Total!$2:$7</definedName>
    <definedName name="_xlnm.Print_Titles" localSheetId="8">V!$2:$7</definedName>
    <definedName name="_xlnm.Print_Titles" localSheetId="9">VI!$2:$7</definedName>
    <definedName name="_xlnm.Print_Titles" localSheetId="10">VII!$2:$7</definedName>
    <definedName name="_xlnm.Print_Titles" localSheetId="12">VIII!$2:$7</definedName>
    <definedName name="_xlnm.Print_Titles" localSheetId="15">X!$2:$7</definedName>
    <definedName name="_xlnm.Print_Titles" localSheetId="16">XI!$2:$7</definedName>
    <definedName name="_xlnm.Print_Titles" localSheetId="17">XII!$2:$7</definedName>
    <definedName name="_xlnm.Print_Titles" localSheetId="14">XIV!$2:$7</definedName>
    <definedName name="_xlnm.Print_Titles" localSheetId="3">XV!$2:$7</definedName>
    <definedName name="_xlnm.Print_Titles" localSheetId="11">XVI!$2:$7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 l="1"/>
  <c r="N67" i="40" l="1"/>
  <c r="N66" i="40"/>
  <c r="N65" i="40"/>
  <c r="N64" i="40"/>
  <c r="N63" i="40"/>
  <c r="N62" i="40"/>
  <c r="N61" i="40"/>
  <c r="N60" i="40"/>
  <c r="N59" i="40"/>
  <c r="N58" i="40"/>
  <c r="N57" i="40"/>
  <c r="N56" i="40"/>
  <c r="N55" i="40"/>
  <c r="N54" i="40"/>
  <c r="N53" i="40"/>
  <c r="N52" i="40"/>
  <c r="N51" i="40"/>
  <c r="N50" i="40"/>
  <c r="N49" i="40"/>
  <c r="N48" i="40"/>
  <c r="N47" i="40"/>
  <c r="N46" i="40"/>
  <c r="N45" i="40"/>
  <c r="N44" i="40"/>
  <c r="N43" i="40"/>
  <c r="N42" i="40"/>
  <c r="N41" i="40"/>
  <c r="N40" i="40"/>
  <c r="N39" i="40"/>
  <c r="N38" i="40"/>
  <c r="N37" i="40"/>
  <c r="N36" i="40"/>
  <c r="N35" i="40"/>
  <c r="N34" i="40"/>
  <c r="N33" i="40"/>
  <c r="N32" i="40"/>
  <c r="N31" i="40"/>
  <c r="N30" i="40"/>
  <c r="N29" i="40"/>
  <c r="N28" i="40"/>
  <c r="N27" i="40"/>
  <c r="N26" i="40"/>
  <c r="N25" i="40"/>
  <c r="N24" i="40"/>
  <c r="N23" i="40"/>
  <c r="N22" i="40"/>
  <c r="N21" i="40"/>
  <c r="N20" i="40"/>
  <c r="N19" i="40"/>
  <c r="N18" i="40"/>
  <c r="N17" i="40"/>
  <c r="N16" i="40"/>
  <c r="N15" i="40"/>
  <c r="N14" i="40"/>
  <c r="N13" i="40"/>
  <c r="N12" i="40"/>
  <c r="N11" i="40"/>
  <c r="N10" i="40"/>
  <c r="N9" i="40"/>
  <c r="N8" i="40"/>
  <c r="K67" i="40"/>
  <c r="K66" i="40"/>
  <c r="K65" i="40"/>
  <c r="K64" i="40"/>
  <c r="K63" i="40"/>
  <c r="K62" i="40"/>
  <c r="K61" i="40"/>
  <c r="K60" i="40"/>
  <c r="K59" i="40"/>
  <c r="K58" i="40"/>
  <c r="K57" i="40"/>
  <c r="K56" i="40"/>
  <c r="K55" i="40"/>
  <c r="K54" i="40"/>
  <c r="K53" i="40"/>
  <c r="K52" i="40"/>
  <c r="K51" i="40"/>
  <c r="K50" i="40"/>
  <c r="K49" i="40"/>
  <c r="K48" i="40"/>
  <c r="K47" i="40"/>
  <c r="K46" i="40"/>
  <c r="K45" i="40"/>
  <c r="K44" i="40"/>
  <c r="K43" i="40"/>
  <c r="K42" i="40"/>
  <c r="K41" i="40"/>
  <c r="K40" i="40"/>
  <c r="K39" i="40"/>
  <c r="K38" i="40"/>
  <c r="K37" i="40"/>
  <c r="K36" i="40"/>
  <c r="K35" i="40"/>
  <c r="K34" i="40"/>
  <c r="K33" i="40"/>
  <c r="K32" i="40"/>
  <c r="K31" i="40"/>
  <c r="K30" i="40"/>
  <c r="K29" i="40"/>
  <c r="K28" i="40"/>
  <c r="K27" i="40"/>
  <c r="K26" i="40"/>
  <c r="K25" i="40"/>
  <c r="K24" i="40"/>
  <c r="K23" i="40"/>
  <c r="K22" i="40"/>
  <c r="K21" i="40"/>
  <c r="K20" i="40"/>
  <c r="K19" i="40"/>
  <c r="K18" i="40"/>
  <c r="K17" i="40"/>
  <c r="K16" i="40"/>
  <c r="K15" i="40"/>
  <c r="K14" i="40"/>
  <c r="K13" i="40"/>
  <c r="K12" i="40"/>
  <c r="K11" i="40"/>
  <c r="K10" i="40"/>
  <c r="K9" i="40"/>
  <c r="K8" i="40"/>
  <c r="H67" i="40"/>
  <c r="H66" i="40"/>
  <c r="H65" i="40"/>
  <c r="H64" i="40"/>
  <c r="H63" i="40"/>
  <c r="H62" i="40"/>
  <c r="H61" i="40"/>
  <c r="H60" i="40"/>
  <c r="H59" i="40"/>
  <c r="H58" i="40"/>
  <c r="H57" i="40"/>
  <c r="H56" i="40"/>
  <c r="H55" i="40"/>
  <c r="H54" i="40"/>
  <c r="H53" i="40"/>
  <c r="H52" i="40"/>
  <c r="H51" i="40"/>
  <c r="H50" i="40"/>
  <c r="H49" i="40"/>
  <c r="H48" i="40"/>
  <c r="H47" i="40"/>
  <c r="H46" i="40"/>
  <c r="H45" i="40"/>
  <c r="H44" i="40"/>
  <c r="H43" i="40"/>
  <c r="H42" i="40"/>
  <c r="H41" i="40"/>
  <c r="H40" i="40"/>
  <c r="H39" i="40"/>
  <c r="H38" i="40"/>
  <c r="H37" i="40"/>
  <c r="H36" i="40"/>
  <c r="H35" i="40"/>
  <c r="H34" i="40"/>
  <c r="H33" i="40"/>
  <c r="H32" i="40"/>
  <c r="H31" i="40"/>
  <c r="H30" i="40"/>
  <c r="H29" i="40"/>
  <c r="H28" i="40"/>
  <c r="H27" i="40"/>
  <c r="H26" i="40"/>
  <c r="H25" i="40"/>
  <c r="H24" i="40"/>
  <c r="H23" i="40"/>
  <c r="H22" i="40"/>
  <c r="H21" i="40"/>
  <c r="H20" i="40"/>
  <c r="H19" i="40"/>
  <c r="H18" i="40"/>
  <c r="H17" i="40"/>
  <c r="H16" i="40"/>
  <c r="H15" i="40"/>
  <c r="H14" i="40"/>
  <c r="H13" i="40"/>
  <c r="H12" i="40"/>
  <c r="H11" i="40"/>
  <c r="H10" i="40"/>
  <c r="H9" i="40"/>
  <c r="H8" i="40"/>
  <c r="D67" i="40"/>
  <c r="D66" i="40"/>
  <c r="D65" i="40"/>
  <c r="D64" i="40"/>
  <c r="D63" i="40"/>
  <c r="D62" i="40"/>
  <c r="D61" i="40"/>
  <c r="D60" i="40"/>
  <c r="D59" i="40"/>
  <c r="D58" i="40"/>
  <c r="D57" i="40"/>
  <c r="D56" i="40"/>
  <c r="D55" i="40"/>
  <c r="D54" i="40"/>
  <c r="D53" i="40"/>
  <c r="D52" i="40"/>
  <c r="D51" i="40"/>
  <c r="D50" i="40"/>
  <c r="D49" i="40"/>
  <c r="D48" i="40"/>
  <c r="D47" i="40"/>
  <c r="D46" i="40"/>
  <c r="D45" i="40"/>
  <c r="D44" i="40"/>
  <c r="D43" i="40"/>
  <c r="D42" i="40"/>
  <c r="D41" i="40"/>
  <c r="D40" i="40"/>
  <c r="D39" i="40"/>
  <c r="D38" i="40"/>
  <c r="D37" i="40"/>
  <c r="D36" i="40"/>
  <c r="D35" i="40"/>
  <c r="D34" i="40"/>
  <c r="D33" i="40"/>
  <c r="D32" i="40"/>
  <c r="D31" i="40"/>
  <c r="D30" i="40"/>
  <c r="D29" i="40"/>
  <c r="D28" i="40"/>
  <c r="D27" i="40"/>
  <c r="D26" i="40"/>
  <c r="D25" i="40"/>
  <c r="D24" i="40"/>
  <c r="D23" i="40"/>
  <c r="D22" i="40"/>
  <c r="D21" i="40"/>
  <c r="D20" i="40"/>
  <c r="D19" i="40"/>
  <c r="D18" i="40"/>
  <c r="D17" i="40"/>
  <c r="D16" i="40"/>
  <c r="D15" i="40"/>
  <c r="D14" i="40"/>
  <c r="D13" i="40"/>
  <c r="D12" i="40"/>
  <c r="D11" i="40"/>
  <c r="D10" i="40"/>
  <c r="D9" i="40"/>
  <c r="D8" i="40"/>
  <c r="D69" i="40"/>
  <c r="D69" i="39"/>
  <c r="D69" i="38"/>
  <c r="D69" i="37"/>
  <c r="D69" i="36"/>
  <c r="D69" i="35"/>
  <c r="D69" i="34"/>
  <c r="D69" i="33"/>
  <c r="D69" i="32"/>
  <c r="D69" i="31"/>
  <c r="D69" i="30"/>
  <c r="D69" i="29"/>
  <c r="D69" i="28"/>
  <c r="D69" i="27"/>
  <c r="D69" i="26"/>
  <c r="D69" i="25" l="1"/>
  <c r="D69" i="24"/>
  <c r="D69" i="23"/>
  <c r="C6" i="5" l="1"/>
  <c r="A3" i="40" l="1"/>
  <c r="A3" i="34"/>
  <c r="A3" i="28"/>
  <c r="A3" i="39"/>
  <c r="A3" i="33"/>
  <c r="A3" i="26"/>
  <c r="A3" i="27"/>
  <c r="A3" i="38"/>
  <c r="A3" i="31"/>
  <c r="A3" i="35"/>
  <c r="A3" i="32"/>
  <c r="A3" i="37"/>
  <c r="A3" i="36"/>
  <c r="A3" i="30"/>
  <c r="A3" i="29"/>
  <c r="A3" i="24"/>
  <c r="A3" i="23"/>
  <c r="A3" i="22"/>
  <c r="A3" i="25"/>
</calcChain>
</file>

<file path=xl/sharedStrings.xml><?xml version="1.0" encoding="utf-8"?>
<sst xmlns="http://schemas.openxmlformats.org/spreadsheetml/2006/main" count="1738" uniqueCount="129">
  <si>
    <t>INDICE</t>
  </si>
  <si>
    <t>CONTENIDO</t>
  </si>
  <si>
    <t>Fecha extracción de información:</t>
  </si>
  <si>
    <t>HOJA</t>
  </si>
  <si>
    <t>NOTAS</t>
  </si>
  <si>
    <t>N°</t>
  </si>
  <si>
    <t>DESCRIPCIÓN</t>
  </si>
  <si>
    <t>La información presentada corresponde a "Información provisional" dado que se genera desde los datos suministrados mensualmente por las Instituciones de Salud Previsional (Isapres), por lo que están sujetas a modificación producto de revisiones posteriores de la Superintendencia de Salud.</t>
  </si>
  <si>
    <t xml:space="preserve">Fuente de Información: Superintendencia de Salud, Archivos Maestros de Cotizantes y Cargas de Isapres, Contratos y Cotizaciones de Salud. </t>
  </si>
  <si>
    <t>Total</t>
  </si>
  <si>
    <t>La categoría S/I corresponde a "Sin dato disponible" al momento de la elaboración del producto estadístico.</t>
  </si>
  <si>
    <t>(1) Cotizantes que abandonan el Sistema Isapre, Cotización Pactada promedio y Número de cargas promedio, por Sexo y Tramo de Edad.</t>
  </si>
  <si>
    <t>(4) Cotizantes que se cambian de Isapre, Cotización Pactada promedio y Número de cargas promedio, por Sexo y Tramo de Edad.</t>
  </si>
  <si>
    <t>(3) Diferencia de Cotizantes que abandonan y los que ingresan al Sistema Isapre, Cotización Pactada promedio y Número de cargas promedio, por Sexo y Tramo de Edad.</t>
  </si>
  <si>
    <t>(5) Cotizantes Vigentes, Cotización Pactada promedio y Número de cargas promedio, por Sexo y Tramo de Edad.</t>
  </si>
  <si>
    <t>XV</t>
  </si>
  <si>
    <t>I</t>
  </si>
  <si>
    <t>II</t>
  </si>
  <si>
    <t>III</t>
  </si>
  <si>
    <t>IV</t>
  </si>
  <si>
    <t>V</t>
  </si>
  <si>
    <t>VI</t>
  </si>
  <si>
    <t>VII</t>
  </si>
  <si>
    <t>XVI</t>
  </si>
  <si>
    <t>VIII</t>
  </si>
  <si>
    <t>IX</t>
  </si>
  <si>
    <t>XIV</t>
  </si>
  <si>
    <t>X</t>
  </si>
  <si>
    <t>XI</t>
  </si>
  <si>
    <t>XII</t>
  </si>
  <si>
    <t>RM</t>
  </si>
  <si>
    <t>SI</t>
  </si>
  <si>
    <r>
      <t xml:space="preserve">La </t>
    </r>
    <r>
      <rPr>
        <u/>
        <sz val="9"/>
        <rFont val="Verdana"/>
        <family val="2"/>
      </rPr>
      <t>Diferencia de Cotizantes</t>
    </r>
    <r>
      <rPr>
        <sz val="9"/>
        <rFont val="Verdana"/>
        <family val="2"/>
      </rPr>
      <t xml:space="preserve"> corresponde al resultado neto entre los cotizantes que </t>
    </r>
    <r>
      <rPr>
        <u/>
        <sz val="9"/>
        <rFont val="Verdana"/>
        <family val="2"/>
      </rPr>
      <t>ingresan</t>
    </r>
    <r>
      <rPr>
        <sz val="9"/>
        <rFont val="Verdana"/>
        <family val="2"/>
      </rPr>
      <t xml:space="preserve"> al Sistema Isapre (Cuadro 2) y los que lo </t>
    </r>
    <r>
      <rPr>
        <u/>
        <sz val="9"/>
        <rFont val="Verdana"/>
        <family val="2"/>
      </rPr>
      <t>abandonan</t>
    </r>
    <r>
      <rPr>
        <sz val="9"/>
        <rFont val="Verdana"/>
        <family val="2"/>
      </rPr>
      <t xml:space="preserve"> (Cuadro 1), considerando también las diferencias en la Cotización Pactada promedio y Número de Cargas promedio, para cada Tramo de Edad, Sexo y Región.</t>
    </r>
  </si>
  <si>
    <t>XV - REGIÓN DE ARICA Y PARINACOTA</t>
  </si>
  <si>
    <t>NIVEL NACIONAL</t>
  </si>
  <si>
    <t>Cuadro</t>
  </si>
  <si>
    <t>Tramo de Edad</t>
  </si>
  <si>
    <t>Sistema Isapre</t>
  </si>
  <si>
    <t>N° Cotizantes</t>
  </si>
  <si>
    <t>% de Cotizantes Vigentes</t>
  </si>
  <si>
    <t>Cotización Pactada Promedio por Cotizante ($)</t>
  </si>
  <si>
    <t>N° Cargas Promedio por Cotizante</t>
  </si>
  <si>
    <t>Sexo Femenino</t>
  </si>
  <si>
    <t>Sexo Masculino</t>
  </si>
  <si>
    <t>Sin Información Sexo</t>
  </si>
  <si>
    <t>Cotizantes que abandonan el Sistema Isapre</t>
  </si>
  <si>
    <t>0 a 19 años</t>
  </si>
  <si>
    <t>20 a 24 años</t>
  </si>
  <si>
    <t>25 a 29 años</t>
  </si>
  <si>
    <t>30 a 34 años</t>
  </si>
  <si>
    <t>35 a 39 años</t>
  </si>
  <si>
    <t>40 a 44 años</t>
  </si>
  <si>
    <t>45 a 49 años</t>
  </si>
  <si>
    <t>50 a 54 años</t>
  </si>
  <si>
    <t>55 a 59 años</t>
  </si>
  <si>
    <t>60 a 64 años</t>
  </si>
  <si>
    <t>65 y más años</t>
  </si>
  <si>
    <t>Cotizantes que ingresan al Sistema Isapre</t>
  </si>
  <si>
    <t>Diferencia de Cotizantes</t>
  </si>
  <si>
    <t>Cotizantes que se cambian de Isapre</t>
  </si>
  <si>
    <t>Cotizantes Vigentes</t>
  </si>
  <si>
    <t>Nacional</t>
  </si>
  <si>
    <t>I - REGIÓN DE TARAPACÁ</t>
  </si>
  <si>
    <t>II - REGIÓN DE ANTOFAGASTA</t>
  </si>
  <si>
    <t>III - REGIÓN DE ATACAMA</t>
  </si>
  <si>
    <t>IV - REGIÓN DE COQUIMBO</t>
  </si>
  <si>
    <t>V - REGIÓN DE VALPARAISO</t>
  </si>
  <si>
    <t>VI - REGIÓN DEL LIBERTADOR BERNARDO O´HIGGINS</t>
  </si>
  <si>
    <t>VII - REGIÓN DEL MAULE</t>
  </si>
  <si>
    <t>XVI- REGIÓN DE ÑUBLE</t>
  </si>
  <si>
    <t>VIII - REGIÓN DEL BIOBÍO</t>
  </si>
  <si>
    <t>IX - REGIÓN DE LA ARAUCANÍA</t>
  </si>
  <si>
    <t>XIV - REGIÓN DE LOS RÍOS</t>
  </si>
  <si>
    <t>X - REGIÓN DE LOS LAGOS</t>
  </si>
  <si>
    <t>XI - REGIÓN DE AYSÉN DEL GENERAL CARLOS IBÁÑEZ DEL CAMPO</t>
  </si>
  <si>
    <t>XII - REGIÓN DE MAGALLANES Y LA ANTÁRTICA CHILENA</t>
  </si>
  <si>
    <t>XIII - REGIÓN METROPOLITANA DE SANTIAGO</t>
  </si>
  <si>
    <t>S/I - SIN INFORMACIÓN DE REGIÓN</t>
  </si>
  <si>
    <t>TOTAL</t>
  </si>
  <si>
    <r>
      <t xml:space="preserve">Los Cotizantes que </t>
    </r>
    <r>
      <rPr>
        <u/>
        <sz val="9"/>
        <rFont val="Verdana"/>
        <family val="2"/>
      </rPr>
      <t>abandonan el Sistema Isapre</t>
    </r>
    <r>
      <rPr>
        <sz val="9"/>
        <rFont val="Verdana"/>
        <family val="2"/>
      </rPr>
      <t xml:space="preserve"> son aquellos Cotizantes que se encontraban con beneficios vigentes en el periodo 1 de información (del año anterior) y no se encuentran en el periodo 2 de información (del año actual). Se infiere que estos cotizantes se cambiaron a FONASA, a otro Sistema de Salud, o que han fallecido. Para ellos se incorpora el porcentaje que significan respecto al total de Cotizantes Vigentes (del periodo de información 2), la Cotización Pactada promedio (actualizada según variación del IPC entre ambos periodos) y el Número de Cargas promedio, para cada Tramo de Edad, Sexo y Región, que fueron informados en el periodo de información 1.</t>
    </r>
  </si>
  <si>
    <r>
      <t xml:space="preserve">Los Cotizantes que </t>
    </r>
    <r>
      <rPr>
        <u/>
        <sz val="9"/>
        <rFont val="Verdana"/>
        <family val="2"/>
      </rPr>
      <t>ingresan al Sistema Isapre</t>
    </r>
    <r>
      <rPr>
        <sz val="9"/>
        <rFont val="Verdana"/>
        <family val="2"/>
      </rPr>
      <t xml:space="preserve"> son aquellos Cotizantes que no se encontraban en el periodo 1 de información (del año anterior) y se encuentran con beneficios vigentes en el periodo 2 de información (del año actual). Se infiere que estos cotizantes vienen de FONASA u otro Sistema de Salud o que ingresan por primera vez a trabajar. Para ellos se incorpora el porcentaje que significan respecto al total de Cotizantes Vigentes, la Cotización Pactada promedio y el Número de Cargas promedio, para cada Tramo de Edad, Sexo y Región, que fueron informados en el periodo de información 2.</t>
    </r>
  </si>
  <si>
    <r>
      <t xml:space="preserve">Los Cotizantes que </t>
    </r>
    <r>
      <rPr>
        <u/>
        <sz val="9"/>
        <rFont val="Verdana"/>
        <family val="2"/>
      </rPr>
      <t>se cambian de Isapre</t>
    </r>
    <r>
      <rPr>
        <sz val="9"/>
        <rFont val="Verdana"/>
        <family val="2"/>
      </rPr>
      <t xml:space="preserve"> son aquellos Cotizantes que en el periodo de información 2 (año actual) se encuentran con beneficios vigentes en una Isapre distinta a la que se encontraban en el periodo de información 1 (año anterior). Para ellos se incorpora el porcentaje que significan respecto al total de Cotizantes Vigentes, la Cotización Pactada promedio y el Número de Cargas promedio, para cada tramo de edad, Sexo y Región, que fueron informados en el periodo de información 2.</t>
    </r>
  </si>
  <si>
    <t>ESTADÍSTICA MENSUAL DE MOVILIDAD DE CARTERA DE COTIZANTES DEL SISTEMA ISAPRE A NIVEL REGIONAL</t>
  </si>
  <si>
    <r>
      <t xml:space="preserve">La </t>
    </r>
    <r>
      <rPr>
        <b/>
        <sz val="9"/>
        <color indexed="63"/>
        <rFont val="Verdana"/>
        <family val="2"/>
      </rPr>
      <t>Estadística Mensual de Movilidad de Cartera de Cotizantes del Sistema Isapre a Nivel Regional</t>
    </r>
    <r>
      <rPr>
        <sz val="9"/>
        <color indexed="63"/>
        <rFont val="Verdana"/>
        <family val="2"/>
      </rPr>
      <t xml:space="preserve"> contiene los siguientes cuadros de información, a Nivel Nacional y para cada Región del país:</t>
    </r>
  </si>
  <si>
    <t>Estadística Mensual de Movilidad de Cartera de Cotizantes del Sistema Isapre - Nivel Nacional</t>
  </si>
  <si>
    <t>Estadística Mensual de Movilidad de Cartera de Cotizantes del Sistema Isapre a Nivel Regional - Región de Arica y Parinacota</t>
  </si>
  <si>
    <t>Estadística Mensual de Movilidad de Cartera de Cotizantes del Sistema Isapre a Nivel Regional - Región de Tarapacá</t>
  </si>
  <si>
    <t>Estadística Mensual de Movilidad de Cartera de Cotizantes del Sistema Isapre a Nivel Regional - Región de Antofagasta</t>
  </si>
  <si>
    <t>Estadística Mensual de Movilidad de Cartera de Cotizantes del Sistema Isapre a Nivel Regional - Región de Atacama</t>
  </si>
  <si>
    <t>Estadística Mensual de Movilidad de Cartera de Cotizantes del Sistema Isapre a Nivel Regional - Región de Coquimbo</t>
  </si>
  <si>
    <t>Estadística Mensual de Movilidad de Cartera de Cotizantes del Sistema Isapre a Nivel Regional - Región del Libertador Bernardo O´higgins</t>
  </si>
  <si>
    <t>Estadística Mensual de Movilidad de Cartera de Cotizantes del Sistema Isapre a Nivel Regional - Región del Maule</t>
  </si>
  <si>
    <t>Estadística Mensual de Movilidad de Cartera de Cotizantes del Sistema Isapre a Nivel Regional - Región de Ñuble</t>
  </si>
  <si>
    <t>Estadística Mensual de Movilidad de Cartera de Cotizantes del Sistema Isapre a Nivel Regional - Región del Biobío</t>
  </si>
  <si>
    <t>Estadística Mensual de Movilidad de Cartera de Cotizantes del Sistema Isapre a Nivel Regional - Región de La Araucanía</t>
  </si>
  <si>
    <t>Estadística Mensual de Movilidad de Cartera de Cotizantes del Sistema Isapre a Nivel Regional - Región de Los Ríos</t>
  </si>
  <si>
    <t>Estadística Mensual de Movilidad de Cartera de Cotizantes del Sistema Isapre a Nivel Regional - Región de Los Lagos</t>
  </si>
  <si>
    <t>Estadística Mensual de Movilidad de Cartera de Cotizantes del Sistema Isapre a Nivel Regional - Región de Aysén del General Carlos Ibáñez del Campo</t>
  </si>
  <si>
    <t>Estadística Mensual de Movilidad de Cartera de Cotizantes del Sistema Isapre a Nivel Regional - Región de Magallanes y la Antártica Chilena</t>
  </si>
  <si>
    <t>Estadística Mensual de Movilidad de Cartera de Cotizantes del Sistema Isapre a Nivel Regional - Región Metropolitana de Santiago</t>
  </si>
  <si>
    <t>Estadística Mensual de Movilidad de Cartera de Cotizantes del Sistema Isapre a Nivel Regional - Sin Información Región</t>
  </si>
  <si>
    <t>(2) Cotizantes que ingresan al Sistema Isapre, Cotización Pactada promedio y Número de cargas promedio, por Sexo y Tramo de Edad.</t>
  </si>
  <si>
    <t>Los Cotizantes que se movilizan en el Sistema Isapre corresponde a la sumatoria de aquellos que ingresaron al Sistema, los que lo abandonaron y los que se cambiaron de Isapre.</t>
  </si>
  <si>
    <t>Estadística Mensual de Movilidad de Cartera de Cotizantes del Sistema Isapre a Nivel Regional - Región de Valparaíso</t>
  </si>
  <si>
    <t>FICHA METADATOS</t>
  </si>
  <si>
    <t>ITEM</t>
  </si>
  <si>
    <t>DETALLE</t>
  </si>
  <si>
    <t>Título</t>
  </si>
  <si>
    <t>Resumen</t>
  </si>
  <si>
    <t>Fuente de Información</t>
  </si>
  <si>
    <t xml:space="preserve">Archivos Maestros de Cotizantes y Cargas de Isapres, Contratos y Cotizaciones de Salud. </t>
  </si>
  <si>
    <t>Cobertura</t>
  </si>
  <si>
    <t>Universo</t>
  </si>
  <si>
    <t>Frecuencia de Publicación</t>
  </si>
  <si>
    <t>Mensual.</t>
  </si>
  <si>
    <t>Periodo de Análisis de la Estadística</t>
  </si>
  <si>
    <t>Área Responsable</t>
  </si>
  <si>
    <t>Unidad de Datos y Estadísticas.</t>
  </si>
  <si>
    <t>Modo de Recolección de Datos</t>
  </si>
  <si>
    <t>Registro administrativo. Información proporcionada por las Instituciones de Salud Previsional, vía extranet.</t>
  </si>
  <si>
    <t>Palabras Claves</t>
  </si>
  <si>
    <t>Estadistica Mensual de Movilidad de Cartera de Cotizantes del Sistema Isapre a Nivel Regional.</t>
  </si>
  <si>
    <t xml:space="preserve">Contiene información de los Cotizantes que se movilizan en el Sistema Isapre: Cotizantes que abandonan el Sistema Isapre, Cotizantes que ingresan al Sistema Isapre y Cotizantes que se cambian de Isapre, Cargas y Cotización promedio, por Tramo de Edad y Sexo del Cotizante. </t>
  </si>
  <si>
    <t>Nacional y Regional.</t>
  </si>
  <si>
    <t>Cotizantes del Sistema Isapre, con beneficios vigentes.</t>
  </si>
  <si>
    <t>Cotizantes, Isapres, Movilidad.</t>
  </si>
  <si>
    <t>Ficha Metadatos</t>
  </si>
  <si>
    <t>Ficha Metadatos de la Estadística.</t>
  </si>
  <si>
    <t>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</si>
</sst>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64" formatCode="General_)"/>
    <numFmt numFmtId="165" formatCode="0.0%"/>
    <numFmt numFmtId="166" formatCode="_ * #,##0.0_ ;_ * \-#,##0.0_ ;_ * &quot;-&quot;_ ;_ @_ "/>
  </numFmts>
  <fonts count="30" x14ac:knownFonts="1">
    <font>
      <sz val="9"/>
      <color theme="1"/>
      <name val="Calibri"/>
      <family val="2"/>
      <scheme val="minor"/>
    </font>
    <font>
      <b/>
      <sz val="9"/>
      <color indexed="63"/>
      <name val="Verdana"/>
      <family val="2"/>
    </font>
    <font>
      <sz val="12"/>
      <name val="Times"/>
      <family val="1"/>
    </font>
    <font>
      <sz val="9"/>
      <name val="Verdana"/>
      <family val="2"/>
    </font>
    <font>
      <sz val="10"/>
      <name val="Helv"/>
    </font>
    <font>
      <b/>
      <sz val="9"/>
      <name val="Verdana"/>
      <family val="2"/>
    </font>
    <font>
      <u/>
      <sz val="9.6"/>
      <color indexed="12"/>
      <name val="Times"/>
      <family val="1"/>
    </font>
    <font>
      <b/>
      <i/>
      <sz val="9"/>
      <color indexed="8"/>
      <name val="Verdana"/>
      <family val="2"/>
    </font>
    <font>
      <b/>
      <sz val="10.5"/>
      <color rgb="FF0067B7"/>
      <name val="Verdana"/>
      <family val="2"/>
    </font>
    <font>
      <sz val="8.5"/>
      <name val="Verdana"/>
      <family val="2"/>
    </font>
    <font>
      <b/>
      <sz val="8.5"/>
      <name val="Verdana"/>
      <family val="2"/>
    </font>
    <font>
      <sz val="8"/>
      <name val="Verdana"/>
      <family val="2"/>
    </font>
    <font>
      <b/>
      <sz val="15"/>
      <color rgb="FF0067B7"/>
      <name val="Verdana"/>
      <family val="2"/>
    </font>
    <font>
      <b/>
      <sz val="15"/>
      <color rgb="FF0070C0"/>
      <name val="Verdana"/>
      <family val="2"/>
    </font>
    <font>
      <sz val="10"/>
      <name val="Verdana"/>
      <family val="2"/>
    </font>
    <font>
      <sz val="12"/>
      <name val="Verdana"/>
      <family val="2"/>
    </font>
    <font>
      <b/>
      <sz val="12"/>
      <color indexed="63"/>
      <name val="Verdana"/>
      <family val="2"/>
    </font>
    <font>
      <b/>
      <sz val="10"/>
      <name val="Verdana"/>
      <family val="2"/>
    </font>
    <font>
      <sz val="9"/>
      <color theme="1"/>
      <name val="Verdana"/>
      <family val="2"/>
    </font>
    <font>
      <b/>
      <sz val="12"/>
      <name val="Verdana"/>
      <family val="2"/>
    </font>
    <font>
      <b/>
      <sz val="14"/>
      <color rgb="FF0067B7"/>
      <name val="Verdana"/>
      <family val="2"/>
    </font>
    <font>
      <b/>
      <u/>
      <sz val="10"/>
      <name val="Verdana"/>
      <family val="2"/>
    </font>
    <font>
      <b/>
      <sz val="8"/>
      <color theme="1"/>
      <name val="Verdana"/>
      <family val="2"/>
    </font>
    <font>
      <b/>
      <sz val="8"/>
      <name val="Verdana"/>
      <family val="2"/>
    </font>
    <font>
      <sz val="8.5"/>
      <color theme="1"/>
      <name val="Verdana"/>
      <family val="2"/>
    </font>
    <font>
      <sz val="9"/>
      <color indexed="63"/>
      <name val="Verdana"/>
      <family val="2"/>
    </font>
    <font>
      <sz val="9"/>
      <color theme="1"/>
      <name val="Calibri"/>
      <family val="2"/>
      <scheme val="minor"/>
    </font>
    <font>
      <u/>
      <sz val="9"/>
      <name val="Verdana"/>
      <family val="2"/>
    </font>
    <font>
      <sz val="8.5"/>
      <color rgb="FFFF0000"/>
      <name val="Verdana"/>
      <family val="2"/>
    </font>
    <font>
      <b/>
      <sz val="14"/>
      <color rgb="FF0070C0"/>
      <name val="Verdana"/>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27">
    <border>
      <left/>
      <right/>
      <top/>
      <bottom/>
      <diagonal/>
    </border>
    <border>
      <left style="dotted">
        <color indexed="8"/>
      </left>
      <right/>
      <top/>
      <bottom/>
      <diagonal/>
    </border>
    <border>
      <left/>
      <right style="dotted">
        <color indexed="8"/>
      </right>
      <top/>
      <bottom/>
      <diagonal/>
    </border>
    <border>
      <left/>
      <right/>
      <top/>
      <bottom style="double">
        <color theme="0" tint="-0.499984740745262"/>
      </bottom>
      <diagonal/>
    </border>
    <border>
      <left style="dotted">
        <color theme="0" tint="-0.499984740745262"/>
      </left>
      <right/>
      <top/>
      <bottom/>
      <diagonal/>
    </border>
    <border>
      <left style="dotted">
        <color theme="0" tint="-0.499984740745262"/>
      </left>
      <right/>
      <top/>
      <bottom style="double">
        <color theme="0" tint="-0.499984740745262"/>
      </bottom>
      <diagonal/>
    </border>
    <border>
      <left/>
      <right/>
      <top style="thin">
        <color indexed="8"/>
      </top>
      <bottom/>
      <diagonal/>
    </border>
    <border>
      <left/>
      <right style="dotted">
        <color indexed="8"/>
      </right>
      <top style="thin">
        <color indexed="8"/>
      </top>
      <bottom/>
      <diagonal/>
    </border>
    <border>
      <left/>
      <right/>
      <top style="thin">
        <color indexed="8"/>
      </top>
      <bottom style="thin">
        <color indexed="64"/>
      </bottom>
      <diagonal/>
    </border>
    <border>
      <left style="dotted">
        <color indexed="8"/>
      </left>
      <right/>
      <top style="thin">
        <color indexed="8"/>
      </top>
      <bottom style="thin">
        <color indexed="64"/>
      </bottom>
      <diagonal/>
    </border>
    <border>
      <left/>
      <right style="dotted">
        <color indexed="8"/>
      </right>
      <top/>
      <bottom style="thin">
        <color indexed="64"/>
      </bottom>
      <diagonal/>
    </border>
    <border>
      <left/>
      <right style="dotted">
        <color theme="0" tint="-0.499984740745262"/>
      </right>
      <top/>
      <bottom/>
      <diagonal/>
    </border>
    <border>
      <left style="dotted">
        <color auto="1"/>
      </left>
      <right/>
      <top/>
      <bottom/>
      <diagonal/>
    </border>
    <border>
      <left/>
      <right/>
      <top/>
      <bottom style="dotted">
        <color auto="1"/>
      </bottom>
      <diagonal/>
    </border>
    <border>
      <left style="dotted">
        <color auto="1"/>
      </left>
      <right/>
      <top/>
      <bottom style="dotted">
        <color auto="1"/>
      </bottom>
      <diagonal/>
    </border>
    <border>
      <left/>
      <right/>
      <top style="dotted">
        <color auto="1"/>
      </top>
      <bottom style="dotted">
        <color auto="1"/>
      </bottom>
      <diagonal/>
    </border>
    <border>
      <left style="dotted">
        <color auto="1"/>
      </left>
      <right/>
      <top style="dotted">
        <color auto="1"/>
      </top>
      <bottom style="dotted">
        <color auto="1"/>
      </bottom>
      <diagonal/>
    </border>
    <border>
      <left/>
      <right/>
      <top/>
      <bottom style="thin">
        <color indexed="8"/>
      </bottom>
      <diagonal/>
    </border>
    <border>
      <left style="dotted">
        <color indexed="8"/>
      </left>
      <right/>
      <top/>
      <bottom style="thin">
        <color indexed="8"/>
      </bottom>
      <diagonal/>
    </border>
    <border>
      <left/>
      <right style="dotted">
        <color indexed="8"/>
      </right>
      <top/>
      <bottom style="thin">
        <color indexed="8"/>
      </bottom>
      <diagonal/>
    </border>
    <border>
      <left/>
      <right/>
      <top/>
      <bottom style="thin">
        <color indexed="64"/>
      </bottom>
      <diagonal/>
    </border>
    <border>
      <left/>
      <right style="dotted">
        <color indexed="8"/>
      </right>
      <top style="thin">
        <color indexed="8"/>
      </top>
      <bottom style="thin">
        <color indexed="64"/>
      </bottom>
      <diagonal/>
    </border>
    <border>
      <left style="dotted">
        <color indexed="8"/>
      </left>
      <right style="dotted">
        <color indexed="8"/>
      </right>
      <top style="thin">
        <color indexed="8"/>
      </top>
      <bottom/>
      <diagonal/>
    </border>
    <border>
      <left style="dotted">
        <color indexed="8"/>
      </left>
      <right style="dotted">
        <color indexed="8"/>
      </right>
      <top/>
      <bottom style="thin">
        <color indexed="8"/>
      </bottom>
      <diagonal/>
    </border>
    <border>
      <left style="dotted">
        <color indexed="8"/>
      </left>
      <right style="dotted">
        <color indexed="8"/>
      </right>
      <top/>
      <bottom/>
      <diagonal/>
    </border>
    <border>
      <left style="dotted">
        <color indexed="8"/>
      </left>
      <right style="dotted">
        <color indexed="8"/>
      </right>
      <top/>
      <bottom style="thin">
        <color indexed="64"/>
      </bottom>
      <diagonal/>
    </border>
    <border>
      <left style="dotted">
        <color indexed="64"/>
      </left>
      <right/>
      <top/>
      <bottom style="thin">
        <color indexed="64"/>
      </bottom>
      <diagonal/>
    </border>
  </borders>
  <cellStyleXfs count="6">
    <xf numFmtId="0" fontId="0" fillId="0" borderId="0"/>
    <xf numFmtId="164" fontId="2" fillId="0" borderId="0"/>
    <xf numFmtId="37" fontId="4" fillId="0" borderId="0"/>
    <xf numFmtId="0" fontId="6" fillId="0" borderId="0" applyNumberFormat="0" applyFill="0" applyBorder="0" applyAlignment="0" applyProtection="0">
      <alignment vertical="top"/>
      <protection locked="0"/>
    </xf>
    <xf numFmtId="41" fontId="26" fillId="0" borderId="0" applyFont="0" applyFill="0" applyBorder="0" applyAlignment="0" applyProtection="0"/>
    <xf numFmtId="9" fontId="26" fillId="0" borderId="0" applyFont="0" applyFill="0" applyBorder="0" applyAlignment="0" applyProtection="0"/>
  </cellStyleXfs>
  <cellXfs count="129">
    <xf numFmtId="0" fontId="0" fillId="0" borderId="0" xfId="0"/>
    <xf numFmtId="0" fontId="9" fillId="2" borderId="0" xfId="0" applyFont="1" applyFill="1" applyAlignment="1">
      <alignment vertical="center"/>
    </xf>
    <xf numFmtId="0" fontId="9" fillId="2" borderId="0" xfId="0" applyFont="1" applyFill="1" applyAlignment="1">
      <alignment vertical="center" wrapText="1"/>
    </xf>
    <xf numFmtId="0" fontId="10" fillId="2" borderId="0" xfId="0" applyFont="1" applyFill="1" applyAlignment="1">
      <alignment vertical="center"/>
    </xf>
    <xf numFmtId="164" fontId="13" fillId="2" borderId="0" xfId="1" applyFont="1" applyFill="1" applyAlignment="1">
      <alignment vertical="center"/>
    </xf>
    <xf numFmtId="164" fontId="15" fillId="2" borderId="0" xfId="1" applyFont="1" applyFill="1" applyAlignment="1">
      <alignment vertical="center"/>
    </xf>
    <xf numFmtId="164" fontId="3" fillId="2" borderId="0" xfId="1" applyFont="1" applyFill="1" applyAlignment="1">
      <alignment vertical="center"/>
    </xf>
    <xf numFmtId="164" fontId="1" fillId="2" borderId="0" xfId="1" applyFont="1" applyFill="1" applyAlignment="1">
      <alignment horizontal="left" vertical="center"/>
    </xf>
    <xf numFmtId="164" fontId="3" fillId="2" borderId="0" xfId="1" applyFont="1" applyFill="1" applyAlignment="1">
      <alignment vertical="center" wrapText="1"/>
    </xf>
    <xf numFmtId="164" fontId="3" fillId="2" borderId="0" xfId="1" applyFont="1" applyFill="1" applyBorder="1" applyAlignment="1">
      <alignment vertical="center"/>
    </xf>
    <xf numFmtId="17" fontId="7" fillId="2" borderId="0" xfId="0" quotePrefix="1" applyNumberFormat="1" applyFont="1" applyFill="1" applyBorder="1" applyAlignment="1">
      <alignment vertical="center"/>
    </xf>
    <xf numFmtId="49" fontId="1" fillId="2" borderId="0" xfId="0" applyNumberFormat="1" applyFont="1" applyFill="1" applyAlignment="1" applyProtection="1">
      <alignment vertical="center"/>
    </xf>
    <xf numFmtId="164" fontId="16" fillId="2" borderId="0" xfId="1" applyFont="1" applyFill="1" applyAlignment="1">
      <alignment vertical="center"/>
    </xf>
    <xf numFmtId="164" fontId="5" fillId="2" borderId="0" xfId="3" applyNumberFormat="1" applyFont="1" applyFill="1" applyAlignment="1" applyProtection="1">
      <alignment vertical="center"/>
    </xf>
    <xf numFmtId="164" fontId="14" fillId="2" borderId="0" xfId="1" applyFont="1" applyFill="1" applyAlignment="1">
      <alignment vertical="center"/>
    </xf>
    <xf numFmtId="164" fontId="19" fillId="2" borderId="0" xfId="1" applyFont="1" applyFill="1" applyAlignment="1">
      <alignment horizontal="right" vertical="center"/>
    </xf>
    <xf numFmtId="164" fontId="20" fillId="2" borderId="0" xfId="1" applyFont="1" applyFill="1" applyAlignment="1">
      <alignment vertical="center"/>
    </xf>
    <xf numFmtId="0" fontId="18" fillId="2" borderId="0" xfId="0" applyFont="1" applyFill="1" applyAlignment="1">
      <alignment vertical="center"/>
    </xf>
    <xf numFmtId="37" fontId="17" fillId="2" borderId="0" xfId="2" applyFont="1" applyFill="1" applyBorder="1" applyAlignment="1">
      <alignment horizontal="center" vertical="center"/>
    </xf>
    <xf numFmtId="37" fontId="17" fillId="2" borderId="4" xfId="2" applyFont="1" applyFill="1" applyBorder="1" applyAlignment="1">
      <alignment horizontal="center" vertical="center"/>
    </xf>
    <xf numFmtId="17" fontId="8" fillId="2" borderId="0" xfId="0" applyNumberFormat="1" applyFont="1" applyFill="1" applyAlignment="1" applyProtection="1">
      <alignment horizontal="center" vertical="center"/>
    </xf>
    <xf numFmtId="0" fontId="14" fillId="2" borderId="0" xfId="0" applyFont="1" applyFill="1" applyAlignment="1">
      <alignment vertical="center"/>
    </xf>
    <xf numFmtId="164" fontId="9" fillId="2" borderId="0" xfId="1" applyFont="1" applyFill="1" applyAlignment="1">
      <alignment vertical="center"/>
    </xf>
    <xf numFmtId="37" fontId="9" fillId="2" borderId="0" xfId="0" applyNumberFormat="1" applyFont="1" applyFill="1" applyAlignment="1" applyProtection="1">
      <alignment horizontal="center" vertical="center"/>
    </xf>
    <xf numFmtId="37" fontId="9" fillId="2" borderId="0" xfId="0" applyNumberFormat="1" applyFont="1" applyFill="1" applyAlignment="1" applyProtection="1">
      <alignment vertical="center" wrapText="1"/>
    </xf>
    <xf numFmtId="37" fontId="17" fillId="2" borderId="3" xfId="2" applyFont="1" applyFill="1" applyBorder="1" applyAlignment="1">
      <alignment horizontal="center" vertical="center"/>
    </xf>
    <xf numFmtId="164" fontId="25" fillId="2" borderId="0" xfId="1" applyFont="1" applyFill="1" applyBorder="1" applyAlignment="1">
      <alignment horizontal="left" vertical="center"/>
    </xf>
    <xf numFmtId="0" fontId="24" fillId="2" borderId="0" xfId="0" applyFont="1" applyFill="1" applyBorder="1" applyAlignment="1">
      <alignment horizontal="left" vertical="center"/>
    </xf>
    <xf numFmtId="164" fontId="19" fillId="2" borderId="0" xfId="1" quotePrefix="1" applyFont="1" applyFill="1" applyAlignment="1">
      <alignment horizontal="left" vertical="center"/>
    </xf>
    <xf numFmtId="37" fontId="17" fillId="2" borderId="12" xfId="2" applyFont="1" applyFill="1" applyBorder="1" applyAlignment="1">
      <alignment horizontal="center" vertical="center"/>
    </xf>
    <xf numFmtId="164" fontId="14" fillId="2" borderId="0" xfId="1" applyFont="1" applyFill="1" applyBorder="1" applyAlignment="1">
      <alignment vertical="center"/>
    </xf>
    <xf numFmtId="37" fontId="5" fillId="2" borderId="13" xfId="2" applyFont="1" applyFill="1" applyBorder="1" applyAlignment="1">
      <alignment horizontal="center" vertical="center"/>
    </xf>
    <xf numFmtId="37" fontId="5" fillId="2" borderId="15" xfId="2" applyFont="1" applyFill="1" applyBorder="1" applyAlignment="1">
      <alignment horizontal="center" vertical="center"/>
    </xf>
    <xf numFmtId="164" fontId="3" fillId="2" borderId="0" xfId="1" applyFont="1" applyFill="1" applyAlignment="1">
      <alignment horizontal="justify" vertical="center"/>
    </xf>
    <xf numFmtId="37" fontId="21" fillId="2" borderId="0" xfId="0" applyNumberFormat="1" applyFont="1" applyFill="1" applyAlignment="1" applyProtection="1">
      <alignment vertical="center"/>
    </xf>
    <xf numFmtId="41" fontId="9" fillId="2" borderId="0" xfId="4" applyFont="1" applyFill="1" applyAlignment="1" applyProtection="1">
      <alignment vertical="center"/>
    </xf>
    <xf numFmtId="41" fontId="9" fillId="2" borderId="0" xfId="4" applyFont="1" applyFill="1" applyAlignment="1">
      <alignment vertical="center"/>
    </xf>
    <xf numFmtId="164" fontId="11" fillId="2" borderId="0" xfId="1" applyFont="1" applyFill="1" applyAlignment="1">
      <alignment vertical="center"/>
    </xf>
    <xf numFmtId="0" fontId="22" fillId="2" borderId="0" xfId="0" applyFont="1" applyFill="1" applyAlignment="1">
      <alignment vertical="center"/>
    </xf>
    <xf numFmtId="37" fontId="17" fillId="2" borderId="3" xfId="2" applyFont="1" applyFill="1" applyBorder="1" applyAlignment="1">
      <alignment horizontal="center" vertical="center"/>
    </xf>
    <xf numFmtId="37" fontId="21" fillId="2" borderId="0" xfId="0" applyNumberFormat="1" applyFont="1" applyFill="1" applyAlignment="1" applyProtection="1">
      <alignment horizontal="center" vertical="center"/>
    </xf>
    <xf numFmtId="0" fontId="24" fillId="2" borderId="4" xfId="0" applyFont="1" applyFill="1" applyBorder="1" applyAlignment="1">
      <alignment horizontal="left" vertical="center" indent="2"/>
    </xf>
    <xf numFmtId="0" fontId="28" fillId="2" borderId="0" xfId="0" applyFont="1" applyFill="1" applyAlignment="1">
      <alignment vertical="center"/>
    </xf>
    <xf numFmtId="41" fontId="9" fillId="2" borderId="1" xfId="4" applyFont="1" applyFill="1" applyBorder="1" applyAlignment="1" applyProtection="1">
      <alignment vertical="center"/>
    </xf>
    <xf numFmtId="41" fontId="9" fillId="2" borderId="0" xfId="4" applyFont="1" applyFill="1" applyBorder="1" applyAlignment="1" applyProtection="1">
      <alignment vertical="center"/>
    </xf>
    <xf numFmtId="41" fontId="10" fillId="2" borderId="0" xfId="4" applyFont="1" applyFill="1" applyBorder="1" applyAlignment="1" applyProtection="1">
      <alignment vertical="center"/>
    </xf>
    <xf numFmtId="41" fontId="10" fillId="2" borderId="20" xfId="4" applyFont="1" applyFill="1" applyBorder="1" applyAlignment="1" applyProtection="1">
      <alignment vertical="center"/>
    </xf>
    <xf numFmtId="37" fontId="10" fillId="2" borderId="0" xfId="0" applyNumberFormat="1" applyFont="1" applyFill="1" applyAlignment="1" applyProtection="1">
      <alignment vertical="center" wrapText="1"/>
    </xf>
    <xf numFmtId="37" fontId="10" fillId="2" borderId="0" xfId="0" applyNumberFormat="1" applyFont="1" applyFill="1" applyAlignment="1" applyProtection="1">
      <alignment vertical="center"/>
    </xf>
    <xf numFmtId="165" fontId="9" fillId="2" borderId="0" xfId="5" applyNumberFormat="1" applyFont="1" applyFill="1" applyAlignment="1">
      <alignment vertical="center"/>
    </xf>
    <xf numFmtId="165" fontId="21" fillId="2" borderId="0" xfId="5" applyNumberFormat="1" applyFont="1" applyFill="1" applyAlignment="1" applyProtection="1">
      <alignment vertical="center"/>
    </xf>
    <xf numFmtId="165" fontId="8" fillId="2" borderId="0" xfId="5" applyNumberFormat="1" applyFont="1" applyFill="1" applyAlignment="1" applyProtection="1">
      <alignment horizontal="center" vertical="center"/>
    </xf>
    <xf numFmtId="165" fontId="23" fillId="3" borderId="17" xfId="5" applyNumberFormat="1" applyFont="1" applyFill="1" applyBorder="1" applyAlignment="1" applyProtection="1">
      <alignment horizontal="center" vertical="center" wrapText="1"/>
    </xf>
    <xf numFmtId="165" fontId="9" fillId="2" borderId="0" xfId="5" applyNumberFormat="1" applyFont="1" applyFill="1" applyBorder="1" applyAlignment="1" applyProtection="1">
      <alignment vertical="center"/>
    </xf>
    <xf numFmtId="165" fontId="10" fillId="2" borderId="20" xfId="5" applyNumberFormat="1" applyFont="1" applyFill="1" applyBorder="1" applyAlignment="1" applyProtection="1">
      <alignment vertical="center"/>
    </xf>
    <xf numFmtId="165" fontId="9" fillId="2" borderId="0" xfId="5" applyNumberFormat="1" applyFont="1" applyFill="1" applyAlignment="1" applyProtection="1">
      <alignment vertical="center"/>
    </xf>
    <xf numFmtId="165" fontId="9" fillId="2" borderId="0" xfId="5" applyNumberFormat="1" applyFont="1" applyFill="1" applyAlignment="1" applyProtection="1">
      <alignment vertical="center" wrapText="1"/>
    </xf>
    <xf numFmtId="41" fontId="21" fillId="2" borderId="0" xfId="4" applyFont="1" applyFill="1" applyAlignment="1" applyProtection="1">
      <alignment vertical="center"/>
    </xf>
    <xf numFmtId="41" fontId="8" fillId="2" borderId="0" xfId="4" applyFont="1" applyFill="1" applyAlignment="1" applyProtection="1">
      <alignment horizontal="center" vertical="center"/>
    </xf>
    <xf numFmtId="41" fontId="23" fillId="3" borderId="17" xfId="4" applyFont="1" applyFill="1" applyBorder="1" applyAlignment="1" applyProtection="1">
      <alignment horizontal="center" vertical="center" wrapText="1"/>
    </xf>
    <xf numFmtId="41" fontId="11" fillId="2" borderId="0" xfId="4" applyFont="1" applyFill="1" applyAlignment="1">
      <alignment vertical="center"/>
    </xf>
    <xf numFmtId="41" fontId="9" fillId="2" borderId="0" xfId="4" applyFont="1" applyFill="1" applyAlignment="1" applyProtection="1">
      <alignment vertical="center" wrapText="1"/>
    </xf>
    <xf numFmtId="166" fontId="9" fillId="2" borderId="0" xfId="4" applyNumberFormat="1" applyFont="1" applyFill="1" applyAlignment="1">
      <alignment vertical="center"/>
    </xf>
    <xf numFmtId="166" fontId="21" fillId="2" borderId="0" xfId="4" applyNumberFormat="1" applyFont="1" applyFill="1" applyAlignment="1" applyProtection="1">
      <alignment vertical="center"/>
    </xf>
    <xf numFmtId="166" fontId="8" fillId="2" borderId="0" xfId="4" applyNumberFormat="1" applyFont="1" applyFill="1" applyAlignment="1" applyProtection="1">
      <alignment horizontal="center" vertical="center"/>
    </xf>
    <xf numFmtId="166" fontId="23" fillId="3" borderId="17" xfId="4" applyNumberFormat="1" applyFont="1" applyFill="1" applyBorder="1" applyAlignment="1" applyProtection="1">
      <alignment horizontal="center" vertical="center" wrapText="1"/>
    </xf>
    <xf numFmtId="166" fontId="9" fillId="2" borderId="0" xfId="4" applyNumberFormat="1" applyFont="1" applyFill="1" applyBorder="1" applyAlignment="1" applyProtection="1">
      <alignment vertical="center"/>
    </xf>
    <xf numFmtId="166" fontId="10" fillId="2" borderId="20" xfId="4" applyNumberFormat="1" applyFont="1" applyFill="1" applyBorder="1" applyAlignment="1" applyProtection="1">
      <alignment vertical="center"/>
    </xf>
    <xf numFmtId="166" fontId="9" fillId="2" borderId="0" xfId="4" applyNumberFormat="1" applyFont="1" applyFill="1" applyAlignment="1" applyProtection="1">
      <alignment vertical="center"/>
    </xf>
    <xf numFmtId="166" fontId="11" fillId="2" borderId="0" xfId="4" applyNumberFormat="1" applyFont="1" applyFill="1" applyAlignment="1">
      <alignment vertical="center"/>
    </xf>
    <xf numFmtId="166" fontId="9" fillId="2" borderId="0" xfId="4" applyNumberFormat="1" applyFont="1" applyFill="1" applyAlignment="1" applyProtection="1">
      <alignment vertical="center" wrapText="1"/>
    </xf>
    <xf numFmtId="41" fontId="23" fillId="3" borderId="17" xfId="4" quotePrefix="1" applyFont="1" applyFill="1" applyBorder="1" applyAlignment="1" applyProtection="1">
      <alignment horizontal="center" vertical="center" wrapText="1"/>
    </xf>
    <xf numFmtId="41" fontId="23" fillId="3" borderId="18" xfId="4" quotePrefix="1" applyFont="1" applyFill="1" applyBorder="1" applyAlignment="1" applyProtection="1">
      <alignment horizontal="center" vertical="center" wrapText="1"/>
    </xf>
    <xf numFmtId="166" fontId="23" fillId="3" borderId="19" xfId="4" applyNumberFormat="1" applyFont="1" applyFill="1" applyBorder="1" applyAlignment="1" applyProtection="1">
      <alignment horizontal="center" vertical="center" wrapText="1"/>
    </xf>
    <xf numFmtId="166" fontId="9" fillId="2" borderId="2" xfId="4" applyNumberFormat="1" applyFont="1" applyFill="1" applyBorder="1" applyAlignment="1" applyProtection="1">
      <alignment vertical="center"/>
    </xf>
    <xf numFmtId="166" fontId="10" fillId="2" borderId="10" xfId="4" applyNumberFormat="1" applyFont="1" applyFill="1" applyBorder="1" applyAlignment="1" applyProtection="1">
      <alignment vertical="center"/>
    </xf>
    <xf numFmtId="165" fontId="10" fillId="2" borderId="0" xfId="5" applyNumberFormat="1" applyFont="1" applyFill="1" applyBorder="1" applyAlignment="1" applyProtection="1">
      <alignment vertical="center"/>
    </xf>
    <xf numFmtId="166" fontId="10" fillId="2" borderId="0" xfId="4" applyNumberFormat="1" applyFont="1" applyFill="1" applyBorder="1" applyAlignment="1" applyProtection="1">
      <alignment vertical="center"/>
    </xf>
    <xf numFmtId="0" fontId="10" fillId="2" borderId="0" xfId="0" applyNumberFormat="1" applyFont="1" applyFill="1" applyBorder="1" applyAlignment="1" applyProtection="1">
      <alignment horizontal="center" vertical="center"/>
    </xf>
    <xf numFmtId="37" fontId="10" fillId="2" borderId="0" xfId="0" applyNumberFormat="1" applyFont="1" applyFill="1" applyBorder="1" applyAlignment="1" applyProtection="1">
      <alignment horizontal="center" vertical="center" wrapText="1"/>
    </xf>
    <xf numFmtId="0" fontId="9" fillId="2" borderId="0" xfId="0" applyFont="1" applyFill="1" applyAlignment="1">
      <alignment horizontal="center" vertical="center"/>
    </xf>
    <xf numFmtId="41" fontId="10" fillId="2" borderId="0" xfId="4" applyFont="1" applyFill="1" applyBorder="1" applyAlignment="1" applyProtection="1">
      <alignment horizontal="center" vertical="center"/>
    </xf>
    <xf numFmtId="164" fontId="11" fillId="2" borderId="0" xfId="1" applyFont="1" applyFill="1" applyAlignment="1">
      <alignment horizontal="center" vertical="center"/>
    </xf>
    <xf numFmtId="37" fontId="9" fillId="2" borderId="0" xfId="0" applyNumberFormat="1" applyFont="1" applyFill="1" applyAlignment="1" applyProtection="1">
      <alignment horizontal="center" vertical="center" wrapText="1"/>
    </xf>
    <xf numFmtId="41" fontId="11" fillId="2" borderId="24" xfId="4" applyFont="1" applyFill="1" applyBorder="1" applyAlignment="1" applyProtection="1">
      <alignment horizontal="center" vertical="center"/>
    </xf>
    <xf numFmtId="41" fontId="23" fillId="2" borderId="25" xfId="4" applyFont="1" applyFill="1" applyBorder="1" applyAlignment="1" applyProtection="1">
      <alignment horizontal="center" vertical="center"/>
    </xf>
    <xf numFmtId="14" fontId="11" fillId="2" borderId="0" xfId="3" applyNumberFormat="1" applyFont="1" applyFill="1" applyAlignment="1" applyProtection="1">
      <alignment horizontal="center" vertical="center"/>
    </xf>
    <xf numFmtId="41" fontId="10" fillId="2" borderId="26" xfId="4" applyFont="1" applyFill="1" applyBorder="1" applyAlignment="1" applyProtection="1">
      <alignment vertical="center"/>
    </xf>
    <xf numFmtId="17" fontId="3" fillId="2" borderId="11" xfId="3" quotePrefix="1" applyNumberFormat="1" applyFont="1" applyFill="1" applyBorder="1" applyAlignment="1" applyProtection="1">
      <alignment horizontal="center" vertical="center"/>
    </xf>
    <xf numFmtId="164" fontId="13" fillId="2" borderId="0" xfId="1" applyFont="1" applyFill="1" applyAlignment="1">
      <alignment vertical="center" wrapText="1"/>
    </xf>
    <xf numFmtId="164" fontId="15" fillId="2" borderId="0" xfId="1" applyFont="1" applyFill="1" applyAlignment="1">
      <alignment vertical="center" wrapText="1"/>
    </xf>
    <xf numFmtId="164" fontId="19" fillId="2" borderId="0" xfId="1" applyFont="1" applyFill="1" applyAlignment="1">
      <alignment horizontal="left" vertical="center"/>
    </xf>
    <xf numFmtId="164" fontId="19" fillId="2" borderId="0" xfId="1" applyFont="1" applyFill="1" applyAlignment="1">
      <alignment vertical="center"/>
    </xf>
    <xf numFmtId="164" fontId="1" fillId="2" borderId="0" xfId="1" applyFont="1" applyFill="1" applyAlignment="1">
      <alignment horizontal="left" vertical="center" wrapText="1"/>
    </xf>
    <xf numFmtId="37" fontId="17" fillId="2" borderId="3" xfId="2" applyFont="1" applyFill="1" applyBorder="1" applyAlignment="1">
      <alignment horizontal="center" vertical="center" wrapText="1"/>
    </xf>
    <xf numFmtId="37" fontId="17" fillId="2" borderId="0" xfId="2" applyFont="1" applyFill="1" applyBorder="1" applyAlignment="1">
      <alignment horizontal="center" vertical="center" wrapText="1"/>
    </xf>
    <xf numFmtId="37" fontId="5" fillId="2" borderId="13" xfId="2" applyFont="1" applyFill="1" applyBorder="1" applyAlignment="1">
      <alignment horizontal="left" vertical="center" wrapText="1" indent="3"/>
    </xf>
    <xf numFmtId="37" fontId="5" fillId="2" borderId="15" xfId="2" applyFont="1" applyFill="1" applyBorder="1" applyAlignment="1">
      <alignment horizontal="left" vertical="center" wrapText="1" indent="3"/>
    </xf>
    <xf numFmtId="164" fontId="12" fillId="2" borderId="0" xfId="1" applyFont="1" applyFill="1" applyAlignment="1">
      <alignment horizontal="center" vertical="center"/>
    </xf>
    <xf numFmtId="164" fontId="13" fillId="2" borderId="0" xfId="1" applyFont="1" applyFill="1" applyAlignment="1">
      <alignment horizontal="center" vertical="center" wrapText="1"/>
    </xf>
    <xf numFmtId="164" fontId="25" fillId="2" borderId="0" xfId="1" applyFont="1" applyFill="1" applyBorder="1" applyAlignment="1">
      <alignment horizontal="justify" vertical="center" wrapText="1"/>
    </xf>
    <xf numFmtId="37" fontId="17" fillId="2" borderId="5" xfId="2" applyFont="1" applyFill="1" applyBorder="1" applyAlignment="1">
      <alignment horizontal="center" vertical="center"/>
    </xf>
    <xf numFmtId="37" fontId="17" fillId="2" borderId="3" xfId="2" applyFont="1" applyFill="1" applyBorder="1" applyAlignment="1">
      <alignment horizontal="center" vertical="center"/>
    </xf>
    <xf numFmtId="37" fontId="3" fillId="2" borderId="16" xfId="2" applyFont="1" applyFill="1" applyBorder="1" applyAlignment="1">
      <alignment horizontal="justify" vertical="center" wrapText="1"/>
    </xf>
    <xf numFmtId="37" fontId="3" fillId="2" borderId="15" xfId="2" applyFont="1" applyFill="1" applyBorder="1" applyAlignment="1">
      <alignment horizontal="justify" vertical="center" wrapText="1"/>
    </xf>
    <xf numFmtId="37" fontId="3" fillId="2" borderId="14" xfId="2" applyFont="1" applyFill="1" applyBorder="1" applyAlignment="1">
      <alignment horizontal="justify" vertical="center" wrapText="1"/>
    </xf>
    <xf numFmtId="37" fontId="3" fillId="2" borderId="13" xfId="2" applyFont="1" applyFill="1" applyBorder="1" applyAlignment="1">
      <alignment horizontal="justify" vertical="center" wrapText="1"/>
    </xf>
    <xf numFmtId="37" fontId="3" fillId="2" borderId="16" xfId="2" applyFont="1" applyFill="1" applyBorder="1" applyAlignment="1">
      <alignment horizontal="left" vertical="center" wrapText="1"/>
    </xf>
    <xf numFmtId="37" fontId="3" fillId="2" borderId="15" xfId="2" applyFont="1" applyFill="1" applyBorder="1" applyAlignment="1">
      <alignment horizontal="left" vertical="center" wrapText="1"/>
    </xf>
    <xf numFmtId="164" fontId="19" fillId="2" borderId="0" xfId="1" applyFont="1" applyFill="1" applyAlignment="1">
      <alignment horizontal="center" vertical="center"/>
    </xf>
    <xf numFmtId="0" fontId="10" fillId="2" borderId="6" xfId="0" applyNumberFormat="1" applyFont="1" applyFill="1" applyBorder="1" applyAlignment="1" applyProtection="1">
      <alignment horizontal="center" vertical="center"/>
    </xf>
    <xf numFmtId="0" fontId="10" fillId="2" borderId="0" xfId="0" applyNumberFormat="1" applyFont="1" applyFill="1" applyAlignment="1" applyProtection="1">
      <alignment horizontal="center" vertical="center"/>
    </xf>
    <xf numFmtId="0" fontId="10" fillId="2" borderId="20" xfId="0" applyNumberFormat="1" applyFont="1" applyFill="1" applyBorder="1" applyAlignment="1" applyProtection="1">
      <alignment horizontal="center" vertical="center"/>
    </xf>
    <xf numFmtId="37" fontId="10" fillId="2" borderId="7" xfId="0" applyNumberFormat="1" applyFont="1" applyFill="1" applyBorder="1" applyAlignment="1" applyProtection="1">
      <alignment horizontal="center" vertical="center" wrapText="1"/>
    </xf>
    <xf numFmtId="37" fontId="10" fillId="2" borderId="2" xfId="0" applyNumberFormat="1" applyFont="1" applyFill="1" applyBorder="1" applyAlignment="1" applyProtection="1">
      <alignment horizontal="center" vertical="center" wrapText="1"/>
    </xf>
    <xf numFmtId="37" fontId="10" fillId="2" borderId="10" xfId="0" applyNumberFormat="1" applyFont="1" applyFill="1" applyBorder="1" applyAlignment="1" applyProtection="1">
      <alignment horizontal="center" vertical="center" wrapText="1"/>
    </xf>
    <xf numFmtId="37" fontId="29" fillId="2" borderId="0" xfId="0" applyNumberFormat="1" applyFont="1" applyFill="1" applyAlignment="1" applyProtection="1">
      <alignment horizontal="center" vertical="center"/>
    </xf>
    <xf numFmtId="17" fontId="17" fillId="2" borderId="0" xfId="0" applyNumberFormat="1" applyFont="1" applyFill="1" applyAlignment="1" applyProtection="1">
      <alignment horizontal="center" vertical="center"/>
    </xf>
    <xf numFmtId="37" fontId="10" fillId="3" borderId="6" xfId="0" applyNumberFormat="1" applyFont="1" applyFill="1" applyBorder="1" applyAlignment="1" applyProtection="1">
      <alignment horizontal="center" vertical="center" wrapText="1"/>
    </xf>
    <xf numFmtId="37" fontId="10" fillId="3" borderId="17" xfId="0" applyNumberFormat="1" applyFont="1" applyFill="1" applyBorder="1" applyAlignment="1" applyProtection="1">
      <alignment horizontal="center" vertical="center" wrapText="1"/>
    </xf>
    <xf numFmtId="164" fontId="10" fillId="3" borderId="22" xfId="0" applyNumberFormat="1" applyFont="1" applyFill="1" applyBorder="1" applyAlignment="1" applyProtection="1">
      <alignment horizontal="center" vertical="center" wrapText="1"/>
    </xf>
    <xf numFmtId="164" fontId="10" fillId="3" borderId="23" xfId="0" applyNumberFormat="1" applyFont="1" applyFill="1" applyBorder="1" applyAlignment="1" applyProtection="1">
      <alignment horizontal="center" vertical="center" wrapText="1"/>
    </xf>
    <xf numFmtId="37" fontId="10" fillId="3" borderId="8" xfId="0" applyNumberFormat="1" applyFont="1" applyFill="1" applyBorder="1" applyAlignment="1" applyProtection="1">
      <alignment horizontal="center" vertical="center"/>
    </xf>
    <xf numFmtId="37" fontId="10" fillId="3" borderId="9" xfId="0" applyNumberFormat="1" applyFont="1" applyFill="1" applyBorder="1" applyAlignment="1" applyProtection="1">
      <alignment horizontal="center" vertical="center"/>
    </xf>
    <xf numFmtId="37" fontId="10" fillId="3" borderId="21" xfId="0" applyNumberFormat="1" applyFont="1" applyFill="1" applyBorder="1" applyAlignment="1" applyProtection="1">
      <alignment horizontal="center" vertical="center"/>
    </xf>
    <xf numFmtId="37" fontId="3" fillId="2" borderId="16" xfId="2" applyFont="1" applyFill="1" applyBorder="1" applyAlignment="1">
      <alignment horizontal="left" vertical="center" wrapText="1" indent="1"/>
    </xf>
    <xf numFmtId="37" fontId="3" fillId="2" borderId="15" xfId="2" applyFont="1" applyFill="1" applyBorder="1" applyAlignment="1">
      <alignment horizontal="left" vertical="center" wrapText="1" indent="1"/>
    </xf>
    <xf numFmtId="37" fontId="3" fillId="2" borderId="14" xfId="2" applyFont="1" applyFill="1" applyBorder="1" applyAlignment="1">
      <alignment horizontal="left" vertical="center" wrapText="1" indent="1"/>
    </xf>
    <xf numFmtId="37" fontId="3" fillId="2" borderId="13" xfId="2" applyFont="1" applyFill="1" applyBorder="1" applyAlignment="1">
      <alignment horizontal="left" vertical="center" wrapText="1" indent="1"/>
    </xf>
  </cellXfs>
  <cellStyles count="6">
    <cellStyle name="Hipervínculo" xfId="3" builtinId="8"/>
    <cellStyle name="Millares [0]" xfId="4" builtinId="6"/>
    <cellStyle name="Normal" xfId="0" builtinId="0"/>
    <cellStyle name="Normal_Cartera dic 2000" xfId="2" xr:uid="{00000000-0005-0000-0000-000003000000}"/>
    <cellStyle name="Normal_Licencias dic 1996" xfId="1" xr:uid="{00000000-0005-0000-0000-000004000000}"/>
    <cellStyle name="Porcentaje" xfId="5" builtinId="5"/>
  </cellStyles>
  <dxfs count="581">
    <dxf>
      <fill>
        <patternFill>
          <bgColor theme="7" tint="-0.24994659260841701"/>
        </patternFill>
      </fill>
    </dxf>
    <dxf>
      <fill>
        <patternFill>
          <bgColor rgb="FFFFC0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2.png"/><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137160</xdr:rowOff>
    </xdr:from>
    <xdr:to>
      <xdr:col>1</xdr:col>
      <xdr:colOff>601980</xdr:colOff>
      <xdr:row>41</xdr:row>
      <xdr:rowOff>22860</xdr:rowOff>
    </xdr:to>
    <xdr:pic>
      <xdr:nvPicPr>
        <xdr:cNvPr id="2" name="Picture 41" descr="pi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8240"/>
          <a:ext cx="9601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335280</xdr:colOff>
      <xdr:row>1</xdr:row>
      <xdr:rowOff>141562</xdr:rowOff>
    </xdr:from>
    <xdr:to>
      <xdr:col>1</xdr:col>
      <xdr:colOff>1798320</xdr:colOff>
      <xdr:row>4</xdr:row>
      <xdr:rowOff>76503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5280" y="286342"/>
          <a:ext cx="1821180" cy="5750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0</xdr:rowOff>
    </xdr:from>
    <xdr:to>
      <xdr:col>16</xdr:col>
      <xdr:colOff>776220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1329690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2</xdr:row>
      <xdr:rowOff>0</xdr:rowOff>
    </xdr:from>
    <xdr:to>
      <xdr:col>16</xdr:col>
      <xdr:colOff>783840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1330452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0</xdr:rowOff>
    </xdr:from>
    <xdr:to>
      <xdr:col>16</xdr:col>
      <xdr:colOff>776220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1329690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251460</xdr:colOff>
      <xdr:row>2</xdr:row>
      <xdr:rowOff>7620</xdr:rowOff>
    </xdr:from>
    <xdr:to>
      <xdr:col>16</xdr:col>
      <xdr:colOff>791460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1331214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205740</xdr:colOff>
      <xdr:row>1</xdr:row>
      <xdr:rowOff>304800</xdr:rowOff>
    </xdr:from>
    <xdr:to>
      <xdr:col>16</xdr:col>
      <xdr:colOff>745740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1326642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7620</xdr:rowOff>
    </xdr:from>
    <xdr:to>
      <xdr:col>16</xdr:col>
      <xdr:colOff>753360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1327404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1</xdr:row>
      <xdr:rowOff>304800</xdr:rowOff>
    </xdr:from>
    <xdr:to>
      <xdr:col>16</xdr:col>
      <xdr:colOff>753360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a:off x="1327404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220980</xdr:colOff>
      <xdr:row>2</xdr:row>
      <xdr:rowOff>7620</xdr:rowOff>
    </xdr:from>
    <xdr:to>
      <xdr:col>16</xdr:col>
      <xdr:colOff>760980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100-000003000000}"/>
            </a:ext>
          </a:extLst>
        </xdr:cNvPr>
        <xdr:cNvSpPr/>
      </xdr:nvSpPr>
      <xdr:spPr>
        <a:xfrm>
          <a:off x="1328166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228600</xdr:colOff>
      <xdr:row>2</xdr:row>
      <xdr:rowOff>7620</xdr:rowOff>
    </xdr:from>
    <xdr:to>
      <xdr:col>16</xdr:col>
      <xdr:colOff>768600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200-000003000000}"/>
            </a:ext>
          </a:extLst>
        </xdr:cNvPr>
        <xdr:cNvSpPr/>
      </xdr:nvSpPr>
      <xdr:spPr>
        <a:xfrm>
          <a:off x="1328928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23</xdr:row>
      <xdr:rowOff>137160</xdr:rowOff>
    </xdr:from>
    <xdr:to>
      <xdr:col>1</xdr:col>
      <xdr:colOff>601980</xdr:colOff>
      <xdr:row>24</xdr:row>
      <xdr:rowOff>22860</xdr:rowOff>
    </xdr:to>
    <xdr:pic>
      <xdr:nvPicPr>
        <xdr:cNvPr id="2" name="Picture 41" descr="pi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40140"/>
          <a:ext cx="96012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297180</xdr:colOff>
      <xdr:row>2</xdr:row>
      <xdr:rowOff>34882</xdr:rowOff>
    </xdr:from>
    <xdr:to>
      <xdr:col>1</xdr:col>
      <xdr:colOff>1760220</xdr:colOff>
      <xdr:row>4</xdr:row>
      <xdr:rowOff>114603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7180" y="324442"/>
          <a:ext cx="1821180" cy="5750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1</xdr:row>
      <xdr:rowOff>297180</xdr:rowOff>
    </xdr:from>
    <xdr:to>
      <xdr:col>16</xdr:col>
      <xdr:colOff>783840</xdr:colOff>
      <xdr:row>2</xdr:row>
      <xdr:rowOff>144780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300-000003000000}"/>
            </a:ext>
          </a:extLst>
        </xdr:cNvPr>
        <xdr:cNvSpPr/>
      </xdr:nvSpPr>
      <xdr:spPr>
        <a:xfrm>
          <a:off x="13304520" y="4876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19</xdr:row>
      <xdr:rowOff>137160</xdr:rowOff>
    </xdr:from>
    <xdr:to>
      <xdr:col>1</xdr:col>
      <xdr:colOff>601980</xdr:colOff>
      <xdr:row>20</xdr:row>
      <xdr:rowOff>22860</xdr:rowOff>
    </xdr:to>
    <xdr:pic>
      <xdr:nvPicPr>
        <xdr:cNvPr id="2" name="Picture 41" descr="pie">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85710"/>
          <a:ext cx="98298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312420</xdr:colOff>
      <xdr:row>2</xdr:row>
      <xdr:rowOff>50122</xdr:rowOff>
    </xdr:from>
    <xdr:to>
      <xdr:col>1</xdr:col>
      <xdr:colOff>1775460</xdr:colOff>
      <xdr:row>4</xdr:row>
      <xdr:rowOff>129843</xdr:rowOff>
    </xdr:to>
    <xdr:pic>
      <xdr:nvPicPr>
        <xdr:cNvPr id="3" name="Imagen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420" y="335872"/>
          <a:ext cx="1844040" cy="565496"/>
        </a:xfrm>
        <a:prstGeom prst="rect">
          <a:avLst/>
        </a:prstGeom>
      </xdr:spPr>
    </xdr:pic>
    <xdr:clientData/>
  </xdr:twoCellAnchor>
  <xdr:twoCellAnchor>
    <xdr:from>
      <xdr:col>10</xdr:col>
      <xdr:colOff>228600</xdr:colOff>
      <xdr:row>3</xdr:row>
      <xdr:rowOff>152400</xdr:rowOff>
    </xdr:from>
    <xdr:to>
      <xdr:col>10</xdr:col>
      <xdr:colOff>768600</xdr:colOff>
      <xdr:row>3</xdr:row>
      <xdr:rowOff>304800</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1400-000004000000}"/>
            </a:ext>
          </a:extLst>
        </xdr:cNvPr>
        <xdr:cNvSpPr/>
      </xdr:nvSpPr>
      <xdr:spPr>
        <a:xfrm>
          <a:off x="11830050" y="581025"/>
          <a:ext cx="540000" cy="15240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259080</xdr:colOff>
      <xdr:row>2</xdr:row>
      <xdr:rowOff>7620</xdr:rowOff>
    </xdr:from>
    <xdr:to>
      <xdr:col>16</xdr:col>
      <xdr:colOff>799080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500-000003000000}"/>
            </a:ext>
          </a:extLst>
        </xdr:cNvPr>
        <xdr:cNvSpPr/>
      </xdr:nvSpPr>
      <xdr:spPr>
        <a:xfrm>
          <a:off x="1331976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334220"/>
          <a:ext cx="9982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2</xdr:row>
      <xdr:rowOff>22860</xdr:rowOff>
    </xdr:from>
    <xdr:to>
      <xdr:col>16</xdr:col>
      <xdr:colOff>783840</xdr:colOff>
      <xdr:row>2</xdr:row>
      <xdr:rowOff>182880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13304520" y="5257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30480</xdr:rowOff>
    </xdr:from>
    <xdr:to>
      <xdr:col>16</xdr:col>
      <xdr:colOff>776220</xdr:colOff>
      <xdr:row>3</xdr:row>
      <xdr:rowOff>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13296900" y="5334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1</xdr:row>
      <xdr:rowOff>297180</xdr:rowOff>
    </xdr:from>
    <xdr:to>
      <xdr:col>16</xdr:col>
      <xdr:colOff>753360</xdr:colOff>
      <xdr:row>2</xdr:row>
      <xdr:rowOff>144780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3274040" y="4876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22860</xdr:rowOff>
    </xdr:from>
    <xdr:to>
      <xdr:col>16</xdr:col>
      <xdr:colOff>753360</xdr:colOff>
      <xdr:row>2</xdr:row>
      <xdr:rowOff>182880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13274040" y="5257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228600</xdr:colOff>
      <xdr:row>1</xdr:row>
      <xdr:rowOff>304800</xdr:rowOff>
    </xdr:from>
    <xdr:to>
      <xdr:col>16</xdr:col>
      <xdr:colOff>768600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1328928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M51"/>
  <sheetViews>
    <sheetView tabSelected="1" workbookViewId="0"/>
  </sheetViews>
  <sheetFormatPr baseColWidth="10" defaultColWidth="15.6640625" defaultRowHeight="11.25" x14ac:dyDescent="0.2"/>
  <cols>
    <col min="1" max="1" width="6.6640625" style="6" customWidth="1"/>
    <col min="2" max="2" width="39" style="6" customWidth="1"/>
    <col min="3" max="3" width="50.83203125" style="6" customWidth="1"/>
    <col min="4" max="8" width="15.6640625" style="6"/>
    <col min="9" max="9" width="15.6640625" style="6" customWidth="1"/>
    <col min="10"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1:9" s="4" customFormat="1" ht="27.6" customHeight="1" x14ac:dyDescent="0.2">
      <c r="C4" s="99" t="s">
        <v>82</v>
      </c>
      <c r="D4" s="99"/>
      <c r="E4" s="99"/>
      <c r="F4" s="99"/>
      <c r="G4" s="99"/>
      <c r="H4" s="99"/>
      <c r="I4" s="99"/>
    </row>
    <row r="5" spans="1:9" s="4" customFormat="1" ht="16.149999999999999" customHeight="1" x14ac:dyDescent="0.2">
      <c r="C5" s="99"/>
      <c r="D5" s="99"/>
      <c r="E5" s="99"/>
      <c r="F5" s="99"/>
      <c r="G5" s="99"/>
      <c r="H5" s="99"/>
      <c r="I5" s="99"/>
    </row>
    <row r="6" spans="1:9" s="5" customFormat="1" ht="15" x14ac:dyDescent="0.2">
      <c r="D6" s="15" t="s">
        <v>128</v>
      </c>
      <c r="E6" s="28" t="str">
        <f>CONCATENATE(2024," ","Y"," ",D6," ",2025)</f>
        <v>2024 Y OCTUBRE 2025</v>
      </c>
    </row>
    <row r="7" spans="1:9" ht="20.25" x14ac:dyDescent="0.2">
      <c r="A7" s="98"/>
      <c r="B7" s="98"/>
      <c r="C7" s="98"/>
      <c r="D7" s="98"/>
      <c r="E7" s="98"/>
    </row>
    <row r="8" spans="1:9" s="5" customFormat="1" ht="18" x14ac:dyDescent="0.2">
      <c r="B8" s="16" t="s">
        <v>1</v>
      </c>
      <c r="C8" s="12"/>
    </row>
    <row r="9" spans="1:9" x14ac:dyDescent="0.2">
      <c r="B9" s="7"/>
      <c r="C9" s="7"/>
    </row>
    <row r="10" spans="1:9" s="9" customFormat="1" ht="34.15" customHeight="1" x14ac:dyDescent="0.2">
      <c r="B10" s="100" t="s">
        <v>83</v>
      </c>
      <c r="C10" s="100"/>
      <c r="D10" s="100"/>
      <c r="E10" s="100"/>
      <c r="F10" s="100"/>
      <c r="G10" s="100"/>
      <c r="H10" s="100"/>
      <c r="I10" s="100"/>
    </row>
    <row r="11" spans="1:9" s="9" customFormat="1" ht="19.899999999999999" customHeight="1" x14ac:dyDescent="0.2">
      <c r="B11" s="27" t="s">
        <v>11</v>
      </c>
      <c r="C11" s="26"/>
    </row>
    <row r="12" spans="1:9" s="9" customFormat="1" ht="19.899999999999999" customHeight="1" x14ac:dyDescent="0.2">
      <c r="B12" s="27" t="s">
        <v>101</v>
      </c>
      <c r="C12" s="26"/>
    </row>
    <row r="13" spans="1:9" s="9" customFormat="1" ht="19.899999999999999" customHeight="1" x14ac:dyDescent="0.2">
      <c r="B13" s="27" t="s">
        <v>13</v>
      </c>
      <c r="C13" s="26"/>
    </row>
    <row r="14" spans="1:9" s="9" customFormat="1" ht="19.899999999999999" customHeight="1" x14ac:dyDescent="0.2">
      <c r="B14" s="27" t="s">
        <v>12</v>
      </c>
      <c r="C14" s="26"/>
    </row>
    <row r="15" spans="1:9" s="9" customFormat="1" ht="19.899999999999999" customHeight="1" x14ac:dyDescent="0.2">
      <c r="B15" s="27" t="s">
        <v>14</v>
      </c>
      <c r="C15" s="26"/>
    </row>
    <row r="16" spans="1:9" s="9" customFormat="1" ht="11.45" customHeight="1" x14ac:dyDescent="0.2">
      <c r="B16" s="27"/>
      <c r="C16" s="26"/>
    </row>
    <row r="17" spans="2:8" ht="11.45" customHeight="1" x14ac:dyDescent="0.2">
      <c r="B17" s="7"/>
      <c r="C17" s="7"/>
    </row>
    <row r="18" spans="2:8" s="5" customFormat="1" ht="18" x14ac:dyDescent="0.2">
      <c r="B18" s="16" t="s">
        <v>0</v>
      </c>
      <c r="C18" s="12"/>
    </row>
    <row r="19" spans="2:8" x14ac:dyDescent="0.2">
      <c r="B19" s="7"/>
      <c r="C19" s="7"/>
    </row>
    <row r="20" spans="2:8" s="14" customFormat="1" ht="20.45" customHeight="1" thickBot="1" x14ac:dyDescent="0.25">
      <c r="B20" s="39" t="s">
        <v>3</v>
      </c>
      <c r="C20" s="101" t="s">
        <v>1</v>
      </c>
      <c r="D20" s="102"/>
      <c r="E20" s="102"/>
      <c r="F20" s="102"/>
      <c r="G20" s="102"/>
      <c r="H20" s="102"/>
    </row>
    <row r="21" spans="2:8" s="14" customFormat="1" ht="7.15" customHeight="1" thickTop="1" x14ac:dyDescent="0.2">
      <c r="B21" s="18"/>
      <c r="C21" s="19"/>
      <c r="D21" s="18"/>
      <c r="E21" s="18"/>
    </row>
    <row r="22" spans="2:8" ht="20.45" customHeight="1" x14ac:dyDescent="0.2">
      <c r="B22" s="88" t="s">
        <v>61</v>
      </c>
      <c r="C22" s="41" t="s">
        <v>84</v>
      </c>
      <c r="D22" s="9"/>
      <c r="E22" s="9"/>
      <c r="F22" s="9"/>
    </row>
    <row r="23" spans="2:8" ht="20.45" customHeight="1" x14ac:dyDescent="0.2">
      <c r="B23" s="88" t="s">
        <v>15</v>
      </c>
      <c r="C23" s="41" t="s">
        <v>85</v>
      </c>
      <c r="D23" s="9"/>
      <c r="E23" s="9"/>
      <c r="F23" s="9"/>
    </row>
    <row r="24" spans="2:8" ht="20.45" customHeight="1" x14ac:dyDescent="0.2">
      <c r="B24" s="88" t="s">
        <v>16</v>
      </c>
      <c r="C24" s="41" t="s">
        <v>86</v>
      </c>
      <c r="D24" s="9"/>
      <c r="E24" s="9"/>
      <c r="F24" s="9"/>
    </row>
    <row r="25" spans="2:8" ht="20.45" customHeight="1" x14ac:dyDescent="0.2">
      <c r="B25" s="88" t="s">
        <v>17</v>
      </c>
      <c r="C25" s="41" t="s">
        <v>87</v>
      </c>
      <c r="D25" s="9"/>
      <c r="E25" s="9"/>
      <c r="F25" s="9"/>
    </row>
    <row r="26" spans="2:8" ht="20.45" customHeight="1" x14ac:dyDescent="0.2">
      <c r="B26" s="88" t="s">
        <v>18</v>
      </c>
      <c r="C26" s="41" t="s">
        <v>88</v>
      </c>
      <c r="D26" s="9"/>
      <c r="E26" s="9"/>
      <c r="F26" s="9"/>
    </row>
    <row r="27" spans="2:8" ht="20.45" customHeight="1" x14ac:dyDescent="0.2">
      <c r="B27" s="88" t="s">
        <v>19</v>
      </c>
      <c r="C27" s="41" t="s">
        <v>89</v>
      </c>
      <c r="D27" s="9"/>
      <c r="E27" s="9"/>
      <c r="F27" s="9"/>
    </row>
    <row r="28" spans="2:8" ht="20.45" customHeight="1" x14ac:dyDescent="0.2">
      <c r="B28" s="88" t="s">
        <v>20</v>
      </c>
      <c r="C28" s="41" t="s">
        <v>103</v>
      </c>
      <c r="D28" s="9"/>
      <c r="E28" s="9"/>
      <c r="F28" s="9"/>
    </row>
    <row r="29" spans="2:8" ht="20.45" customHeight="1" x14ac:dyDescent="0.2">
      <c r="B29" s="88" t="s">
        <v>21</v>
      </c>
      <c r="C29" s="41" t="s">
        <v>90</v>
      </c>
      <c r="D29" s="9"/>
      <c r="E29" s="9"/>
      <c r="F29" s="9"/>
    </row>
    <row r="30" spans="2:8" ht="20.45" customHeight="1" x14ac:dyDescent="0.2">
      <c r="B30" s="88" t="s">
        <v>22</v>
      </c>
      <c r="C30" s="41" t="s">
        <v>91</v>
      </c>
      <c r="D30" s="9"/>
      <c r="E30" s="9"/>
      <c r="F30" s="9"/>
    </row>
    <row r="31" spans="2:8" ht="20.45" customHeight="1" x14ac:dyDescent="0.2">
      <c r="B31" s="88" t="s">
        <v>23</v>
      </c>
      <c r="C31" s="41" t="s">
        <v>92</v>
      </c>
      <c r="D31" s="9"/>
      <c r="E31" s="9"/>
      <c r="F31" s="9"/>
    </row>
    <row r="32" spans="2:8" ht="20.45" customHeight="1" x14ac:dyDescent="0.2">
      <c r="B32" s="88" t="s">
        <v>24</v>
      </c>
      <c r="C32" s="41" t="s">
        <v>93</v>
      </c>
      <c r="D32" s="9"/>
      <c r="E32" s="9"/>
      <c r="F32" s="9"/>
    </row>
    <row r="33" spans="2:7" ht="20.45" customHeight="1" x14ac:dyDescent="0.2">
      <c r="B33" s="88" t="s">
        <v>25</v>
      </c>
      <c r="C33" s="41" t="s">
        <v>94</v>
      </c>
      <c r="D33" s="9"/>
      <c r="E33" s="9"/>
      <c r="F33" s="9"/>
    </row>
    <row r="34" spans="2:7" ht="20.45" customHeight="1" x14ac:dyDescent="0.2">
      <c r="B34" s="88" t="s">
        <v>26</v>
      </c>
      <c r="C34" s="41" t="s">
        <v>95</v>
      </c>
      <c r="D34" s="9"/>
      <c r="E34" s="9"/>
      <c r="F34" s="9"/>
    </row>
    <row r="35" spans="2:7" ht="20.45" customHeight="1" x14ac:dyDescent="0.2">
      <c r="B35" s="88" t="s">
        <v>27</v>
      </c>
      <c r="C35" s="41" t="s">
        <v>96</v>
      </c>
      <c r="D35" s="9"/>
      <c r="E35" s="9"/>
      <c r="F35" s="9"/>
    </row>
    <row r="36" spans="2:7" ht="20.45" customHeight="1" x14ac:dyDescent="0.2">
      <c r="B36" s="88" t="s">
        <v>28</v>
      </c>
      <c r="C36" s="41" t="s">
        <v>97</v>
      </c>
      <c r="D36" s="9"/>
      <c r="E36" s="9"/>
      <c r="F36" s="9"/>
    </row>
    <row r="37" spans="2:7" ht="20.45" customHeight="1" x14ac:dyDescent="0.2">
      <c r="B37" s="88" t="s">
        <v>29</v>
      </c>
      <c r="C37" s="41" t="s">
        <v>98</v>
      </c>
      <c r="D37" s="9"/>
      <c r="E37" s="9"/>
      <c r="F37" s="9"/>
    </row>
    <row r="38" spans="2:7" ht="20.45" customHeight="1" x14ac:dyDescent="0.2">
      <c r="B38" s="88" t="s">
        <v>30</v>
      </c>
      <c r="C38" s="41" t="s">
        <v>99</v>
      </c>
      <c r="D38" s="9"/>
      <c r="E38" s="9"/>
      <c r="F38" s="9"/>
    </row>
    <row r="39" spans="2:7" ht="20.45" customHeight="1" x14ac:dyDescent="0.2">
      <c r="B39" s="88" t="s">
        <v>31</v>
      </c>
      <c r="C39" s="41" t="s">
        <v>100</v>
      </c>
      <c r="D39" s="9"/>
      <c r="E39" s="9"/>
      <c r="F39" s="9"/>
    </row>
    <row r="40" spans="2:7" ht="20.45" customHeight="1" x14ac:dyDescent="0.2">
      <c r="B40" s="88" t="s">
        <v>126</v>
      </c>
      <c r="C40" s="41" t="s">
        <v>127</v>
      </c>
      <c r="D40" s="9"/>
      <c r="E40" s="9"/>
      <c r="F40" s="9"/>
    </row>
    <row r="41" spans="2:7" ht="15" customHeight="1" x14ac:dyDescent="0.2">
      <c r="B41" s="8"/>
      <c r="C41" s="8"/>
      <c r="D41" s="8"/>
      <c r="E41" s="8"/>
      <c r="F41" s="8"/>
      <c r="G41" s="8"/>
    </row>
    <row r="48" spans="2:7" x14ac:dyDescent="0.2">
      <c r="F48" s="9"/>
      <c r="G48" s="9"/>
    </row>
    <row r="49" spans="3:13" x14ac:dyDescent="0.2">
      <c r="C49" s="10"/>
      <c r="D49" s="10"/>
      <c r="E49" s="10"/>
      <c r="F49" s="10"/>
      <c r="G49" s="9"/>
    </row>
    <row r="50" spans="3:13" x14ac:dyDescent="0.2">
      <c r="C50" s="10"/>
      <c r="D50" s="10"/>
      <c r="E50" s="10"/>
      <c r="F50" s="10"/>
      <c r="G50" s="9"/>
    </row>
    <row r="51" spans="3:13" x14ac:dyDescent="0.2">
      <c r="C51" s="11"/>
      <c r="D51" s="11"/>
      <c r="E51" s="11"/>
      <c r="F51" s="11"/>
      <c r="G51" s="11"/>
      <c r="H51" s="11"/>
      <c r="I51" s="11"/>
      <c r="J51" s="11"/>
      <c r="K51" s="11"/>
      <c r="L51" s="11"/>
      <c r="M51" s="11"/>
    </row>
  </sheetData>
  <mergeCells count="4">
    <mergeCell ref="A7:E7"/>
    <mergeCell ref="C4:I5"/>
    <mergeCell ref="B10:I10"/>
    <mergeCell ref="C20:H20"/>
  </mergeCells>
  <hyperlinks>
    <hyperlink ref="B22" location="Nacional!A1" display="Nacional" xr:uid="{00000000-0004-0000-0000-000000000000}"/>
    <hyperlink ref="B23" location="XV!A1" display="XV" xr:uid="{00000000-0004-0000-0000-000001000000}"/>
    <hyperlink ref="B24" location="I!A1" display="I" xr:uid="{00000000-0004-0000-0000-000002000000}"/>
    <hyperlink ref="B25" location="II!A1" display="II" xr:uid="{00000000-0004-0000-0000-000003000000}"/>
    <hyperlink ref="B26" location="III!A1" display="III" xr:uid="{00000000-0004-0000-0000-000004000000}"/>
    <hyperlink ref="B27" location="IV!A1" display="IV" xr:uid="{00000000-0004-0000-0000-000005000000}"/>
    <hyperlink ref="B28" location="V!A1" display="V" xr:uid="{00000000-0004-0000-0000-000006000000}"/>
    <hyperlink ref="B29" location="VI!A1" display="VI" xr:uid="{00000000-0004-0000-0000-000007000000}"/>
    <hyperlink ref="B30" location="VII!A1" display="VII" xr:uid="{00000000-0004-0000-0000-000008000000}"/>
    <hyperlink ref="B31" location="XVI!A1" display="XVI" xr:uid="{00000000-0004-0000-0000-000009000000}"/>
    <hyperlink ref="B32" location="VIII!A1" display="VIII" xr:uid="{00000000-0004-0000-0000-00000A000000}"/>
    <hyperlink ref="B33" location="IX!A1" display="IX" xr:uid="{00000000-0004-0000-0000-00000B000000}"/>
    <hyperlink ref="B34" location="XIV!A1" display="XIV" xr:uid="{00000000-0004-0000-0000-00000C000000}"/>
    <hyperlink ref="B35" location="X!A1" display="X" xr:uid="{00000000-0004-0000-0000-00000D000000}"/>
    <hyperlink ref="B36" location="XI!A1" display="XI" xr:uid="{00000000-0004-0000-0000-00000E000000}"/>
    <hyperlink ref="B37" location="XII!A1" display="XII" xr:uid="{00000000-0004-0000-0000-00000F000000}"/>
    <hyperlink ref="B38" location="RM!A1" display="RM" xr:uid="{00000000-0004-0000-0000-000010000000}"/>
    <hyperlink ref="B39" location="SI!A1" display="SI" xr:uid="{00000000-0004-0000-0000-000011000000}"/>
    <hyperlink ref="B40" location="'Ficha Metadatos'!A1" display="Ficha Metadatos" xr:uid="{00000000-0004-0000-0000-000012000000}"/>
  </hyperlinks>
  <printOptions horizontalCentered="1"/>
  <pageMargins left="0.31496062992125984" right="0.31496062992125984" top="0.74803149606299213" bottom="0.74803149606299213" header="0.31496062992125984" footer="0.31496062992125984"/>
  <pageSetup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67</v>
      </c>
      <c r="B2" s="116"/>
      <c r="C2" s="116"/>
      <c r="D2" s="116"/>
      <c r="E2" s="116"/>
      <c r="F2" s="116"/>
      <c r="G2" s="116"/>
      <c r="H2" s="116"/>
      <c r="I2" s="116"/>
      <c r="J2" s="116"/>
      <c r="K2" s="116"/>
      <c r="L2" s="116"/>
      <c r="M2" s="116"/>
      <c r="N2" s="116"/>
      <c r="O2" s="116"/>
      <c r="P2" s="116"/>
    </row>
    <row r="3" spans="1:16" s="21" customFormat="1" ht="15" customHeight="1" x14ac:dyDescent="0.2">
      <c r="A3" s="117" t="str">
        <f>+Notas!C6</f>
        <v>OCTUBRE 2024 Y OCTUBRE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10</v>
      </c>
      <c r="E8" s="53">
        <v>0.136986</v>
      </c>
      <c r="F8" s="44">
        <v>80556.484425999995</v>
      </c>
      <c r="G8" s="66">
        <v>0.5</v>
      </c>
      <c r="H8" s="43">
        <v>4</v>
      </c>
      <c r="I8" s="44">
        <v>79779.762457000004</v>
      </c>
      <c r="J8" s="74">
        <v>0.5</v>
      </c>
      <c r="K8" s="44">
        <v>6</v>
      </c>
      <c r="L8" s="44">
        <v>81074.299071999994</v>
      </c>
      <c r="M8" s="66">
        <v>0.5</v>
      </c>
      <c r="N8" s="43">
        <v>0</v>
      </c>
      <c r="O8" s="44">
        <v>0</v>
      </c>
      <c r="P8" s="74">
        <v>0</v>
      </c>
    </row>
    <row r="9" spans="1:16" ht="15" customHeight="1" x14ac:dyDescent="0.2">
      <c r="A9" s="111"/>
      <c r="B9" s="114"/>
      <c r="C9" s="84" t="s">
        <v>47</v>
      </c>
      <c r="D9" s="44">
        <v>65</v>
      </c>
      <c r="E9" s="53">
        <v>0.243446</v>
      </c>
      <c r="F9" s="44">
        <v>107941.000329</v>
      </c>
      <c r="G9" s="66">
        <v>4.6154000000000001E-2</v>
      </c>
      <c r="H9" s="43">
        <v>11</v>
      </c>
      <c r="I9" s="44">
        <v>147833.514184</v>
      </c>
      <c r="J9" s="74">
        <v>0.272727</v>
      </c>
      <c r="K9" s="44">
        <v>54</v>
      </c>
      <c r="L9" s="44">
        <v>99814.747506999993</v>
      </c>
      <c r="M9" s="66">
        <v>0</v>
      </c>
      <c r="N9" s="43">
        <v>0</v>
      </c>
      <c r="O9" s="44">
        <v>0</v>
      </c>
      <c r="P9" s="74">
        <v>0</v>
      </c>
    </row>
    <row r="10" spans="1:16" ht="15" customHeight="1" x14ac:dyDescent="0.2">
      <c r="A10" s="111"/>
      <c r="B10" s="114"/>
      <c r="C10" s="84" t="s">
        <v>48</v>
      </c>
      <c r="D10" s="44">
        <v>373</v>
      </c>
      <c r="E10" s="53">
        <v>0.193164</v>
      </c>
      <c r="F10" s="44">
        <v>138390.507744</v>
      </c>
      <c r="G10" s="66">
        <v>0.142091</v>
      </c>
      <c r="H10" s="43">
        <v>149</v>
      </c>
      <c r="I10" s="44">
        <v>147939.348677</v>
      </c>
      <c r="J10" s="74">
        <v>0.24832199999999999</v>
      </c>
      <c r="K10" s="44">
        <v>224</v>
      </c>
      <c r="L10" s="44">
        <v>132038.823374</v>
      </c>
      <c r="M10" s="66">
        <v>7.1429000000000006E-2</v>
      </c>
      <c r="N10" s="43">
        <v>0</v>
      </c>
      <c r="O10" s="44">
        <v>0</v>
      </c>
      <c r="P10" s="74">
        <v>0</v>
      </c>
    </row>
    <row r="11" spans="1:16" ht="15" customHeight="1" x14ac:dyDescent="0.2">
      <c r="A11" s="111"/>
      <c r="B11" s="114"/>
      <c r="C11" s="84" t="s">
        <v>49</v>
      </c>
      <c r="D11" s="44">
        <v>781</v>
      </c>
      <c r="E11" s="53">
        <v>0.13161400000000001</v>
      </c>
      <c r="F11" s="44">
        <v>159511.69274599999</v>
      </c>
      <c r="G11" s="66">
        <v>0.29833500000000002</v>
      </c>
      <c r="H11" s="43">
        <v>300</v>
      </c>
      <c r="I11" s="44">
        <v>171793.80445699999</v>
      </c>
      <c r="J11" s="74">
        <v>0.473333</v>
      </c>
      <c r="K11" s="44">
        <v>481</v>
      </c>
      <c r="L11" s="44">
        <v>151851.332012</v>
      </c>
      <c r="M11" s="66">
        <v>0.189189</v>
      </c>
      <c r="N11" s="43">
        <v>0</v>
      </c>
      <c r="O11" s="44">
        <v>0</v>
      </c>
      <c r="P11" s="74">
        <v>0</v>
      </c>
    </row>
    <row r="12" spans="1:16" ht="15" customHeight="1" x14ac:dyDescent="0.2">
      <c r="A12" s="111"/>
      <c r="B12" s="114"/>
      <c r="C12" s="84" t="s">
        <v>50</v>
      </c>
      <c r="D12" s="44">
        <v>877</v>
      </c>
      <c r="E12" s="53">
        <v>0.10552300000000001</v>
      </c>
      <c r="F12" s="44">
        <v>183295.615147</v>
      </c>
      <c r="G12" s="66">
        <v>0.48346600000000001</v>
      </c>
      <c r="H12" s="43">
        <v>314</v>
      </c>
      <c r="I12" s="44">
        <v>197650.060172</v>
      </c>
      <c r="J12" s="74">
        <v>0.62420399999999998</v>
      </c>
      <c r="K12" s="44">
        <v>563</v>
      </c>
      <c r="L12" s="44">
        <v>175289.76126200001</v>
      </c>
      <c r="M12" s="66">
        <v>0.40497300000000003</v>
      </c>
      <c r="N12" s="43">
        <v>0</v>
      </c>
      <c r="O12" s="44">
        <v>0</v>
      </c>
      <c r="P12" s="74">
        <v>0</v>
      </c>
    </row>
    <row r="13" spans="1:16" ht="15" customHeight="1" x14ac:dyDescent="0.2">
      <c r="A13" s="111"/>
      <c r="B13" s="114"/>
      <c r="C13" s="84" t="s">
        <v>51</v>
      </c>
      <c r="D13" s="44">
        <v>726</v>
      </c>
      <c r="E13" s="53">
        <v>9.5238000000000003E-2</v>
      </c>
      <c r="F13" s="44">
        <v>203152.61714700001</v>
      </c>
      <c r="G13" s="66">
        <v>0.74517900000000004</v>
      </c>
      <c r="H13" s="43">
        <v>224</v>
      </c>
      <c r="I13" s="44">
        <v>204599.78112900001</v>
      </c>
      <c r="J13" s="74">
        <v>0.66964299999999999</v>
      </c>
      <c r="K13" s="44">
        <v>502</v>
      </c>
      <c r="L13" s="44">
        <v>202506.870669</v>
      </c>
      <c r="M13" s="66">
        <v>0.77888400000000002</v>
      </c>
      <c r="N13" s="43">
        <v>0</v>
      </c>
      <c r="O13" s="44">
        <v>0</v>
      </c>
      <c r="P13" s="74">
        <v>0</v>
      </c>
    </row>
    <row r="14" spans="1:16" s="3" customFormat="1" ht="15" customHeight="1" x14ac:dyDescent="0.2">
      <c r="A14" s="111"/>
      <c r="B14" s="114"/>
      <c r="C14" s="84" t="s">
        <v>52</v>
      </c>
      <c r="D14" s="35">
        <v>539</v>
      </c>
      <c r="E14" s="55">
        <v>8.1480999999999998E-2</v>
      </c>
      <c r="F14" s="35">
        <v>217721.357743</v>
      </c>
      <c r="G14" s="68">
        <v>0.89424899999999996</v>
      </c>
      <c r="H14" s="43">
        <v>157</v>
      </c>
      <c r="I14" s="44">
        <v>210741.96022499999</v>
      </c>
      <c r="J14" s="74">
        <v>0.79617800000000005</v>
      </c>
      <c r="K14" s="35">
        <v>382</v>
      </c>
      <c r="L14" s="35">
        <v>220589.853581</v>
      </c>
      <c r="M14" s="68">
        <v>0.93455500000000002</v>
      </c>
      <c r="N14" s="43">
        <v>0</v>
      </c>
      <c r="O14" s="44">
        <v>0</v>
      </c>
      <c r="P14" s="74">
        <v>0</v>
      </c>
    </row>
    <row r="15" spans="1:16" ht="15" customHeight="1" x14ac:dyDescent="0.2">
      <c r="A15" s="111"/>
      <c r="B15" s="114"/>
      <c r="C15" s="84" t="s">
        <v>53</v>
      </c>
      <c r="D15" s="44">
        <v>395</v>
      </c>
      <c r="E15" s="53">
        <v>7.0171999999999998E-2</v>
      </c>
      <c r="F15" s="44">
        <v>212126.165939</v>
      </c>
      <c r="G15" s="66">
        <v>0.79240500000000003</v>
      </c>
      <c r="H15" s="43">
        <v>121</v>
      </c>
      <c r="I15" s="44">
        <v>197148.6814</v>
      </c>
      <c r="J15" s="74">
        <v>0.65289299999999995</v>
      </c>
      <c r="K15" s="44">
        <v>274</v>
      </c>
      <c r="L15" s="44">
        <v>218740.31057100001</v>
      </c>
      <c r="M15" s="66">
        <v>0.85401499999999997</v>
      </c>
      <c r="N15" s="43">
        <v>0</v>
      </c>
      <c r="O15" s="44">
        <v>0</v>
      </c>
      <c r="P15" s="74">
        <v>0</v>
      </c>
    </row>
    <row r="16" spans="1:16" ht="15" customHeight="1" x14ac:dyDescent="0.2">
      <c r="A16" s="111"/>
      <c r="B16" s="114"/>
      <c r="C16" s="84" t="s">
        <v>54</v>
      </c>
      <c r="D16" s="44">
        <v>271</v>
      </c>
      <c r="E16" s="53">
        <v>6.1970999999999998E-2</v>
      </c>
      <c r="F16" s="44">
        <v>202107.88928900001</v>
      </c>
      <c r="G16" s="66">
        <v>0.62361599999999995</v>
      </c>
      <c r="H16" s="43">
        <v>97</v>
      </c>
      <c r="I16" s="44">
        <v>175657.62044900001</v>
      </c>
      <c r="J16" s="74">
        <v>0.28866000000000003</v>
      </c>
      <c r="K16" s="44">
        <v>174</v>
      </c>
      <c r="L16" s="44">
        <v>216853.15410300001</v>
      </c>
      <c r="M16" s="66">
        <v>0.81034499999999998</v>
      </c>
      <c r="N16" s="43">
        <v>0</v>
      </c>
      <c r="O16" s="44">
        <v>0</v>
      </c>
      <c r="P16" s="74">
        <v>0</v>
      </c>
    </row>
    <row r="17" spans="1:16" ht="15" customHeight="1" x14ac:dyDescent="0.2">
      <c r="A17" s="111"/>
      <c r="B17" s="114"/>
      <c r="C17" s="84" t="s">
        <v>55</v>
      </c>
      <c r="D17" s="44">
        <v>345</v>
      </c>
      <c r="E17" s="53">
        <v>8.7942999999999993E-2</v>
      </c>
      <c r="F17" s="44">
        <v>213652.75677499999</v>
      </c>
      <c r="G17" s="66">
        <v>0.55362299999999998</v>
      </c>
      <c r="H17" s="43">
        <v>130</v>
      </c>
      <c r="I17" s="44">
        <v>189525.15721599999</v>
      </c>
      <c r="J17" s="74">
        <v>0.2</v>
      </c>
      <c r="K17" s="44">
        <v>215</v>
      </c>
      <c r="L17" s="44">
        <v>228241.537905</v>
      </c>
      <c r="M17" s="66">
        <v>0.76744199999999996</v>
      </c>
      <c r="N17" s="43">
        <v>0</v>
      </c>
      <c r="O17" s="44">
        <v>0</v>
      </c>
      <c r="P17" s="74">
        <v>0</v>
      </c>
    </row>
    <row r="18" spans="1:16" s="3" customFormat="1" ht="15" customHeight="1" x14ac:dyDescent="0.2">
      <c r="A18" s="111"/>
      <c r="B18" s="114"/>
      <c r="C18" s="84" t="s">
        <v>56</v>
      </c>
      <c r="D18" s="35">
        <v>528</v>
      </c>
      <c r="E18" s="55">
        <v>4.8998E-2</v>
      </c>
      <c r="F18" s="35">
        <v>214648.245372</v>
      </c>
      <c r="G18" s="68">
        <v>0.4375</v>
      </c>
      <c r="H18" s="43">
        <v>163</v>
      </c>
      <c r="I18" s="44">
        <v>174480.438922</v>
      </c>
      <c r="J18" s="74">
        <v>9.8159999999999997E-2</v>
      </c>
      <c r="K18" s="35">
        <v>365</v>
      </c>
      <c r="L18" s="35">
        <v>232586.19729400001</v>
      </c>
      <c r="M18" s="68">
        <v>0.58904100000000004</v>
      </c>
      <c r="N18" s="43">
        <v>0</v>
      </c>
      <c r="O18" s="44">
        <v>0</v>
      </c>
      <c r="P18" s="74">
        <v>0</v>
      </c>
    </row>
    <row r="19" spans="1:16" s="3" customFormat="1" ht="15" customHeight="1" x14ac:dyDescent="0.2">
      <c r="A19" s="112"/>
      <c r="B19" s="115"/>
      <c r="C19" s="85" t="s">
        <v>9</v>
      </c>
      <c r="D19" s="46">
        <v>4910</v>
      </c>
      <c r="E19" s="54">
        <v>8.8539999999999994E-2</v>
      </c>
      <c r="F19" s="46">
        <v>190471.77919199999</v>
      </c>
      <c r="G19" s="67">
        <v>0.53869699999999998</v>
      </c>
      <c r="H19" s="87">
        <v>1670</v>
      </c>
      <c r="I19" s="46">
        <v>185914.797146</v>
      </c>
      <c r="J19" s="75">
        <v>0.481437</v>
      </c>
      <c r="K19" s="46">
        <v>3240</v>
      </c>
      <c r="L19" s="46">
        <v>192820.59401199999</v>
      </c>
      <c r="M19" s="67">
        <v>0.56820999999999999</v>
      </c>
      <c r="N19" s="87">
        <v>0</v>
      </c>
      <c r="O19" s="46">
        <v>0</v>
      </c>
      <c r="P19" s="75">
        <v>0</v>
      </c>
    </row>
    <row r="20" spans="1:16" ht="15" customHeight="1" x14ac:dyDescent="0.2">
      <c r="A20" s="110">
        <v>2</v>
      </c>
      <c r="B20" s="113" t="s">
        <v>57</v>
      </c>
      <c r="C20" s="84" t="s">
        <v>46</v>
      </c>
      <c r="D20" s="44">
        <v>23</v>
      </c>
      <c r="E20" s="53">
        <v>0.31506800000000001</v>
      </c>
      <c r="F20" s="44">
        <v>57144.391303999997</v>
      </c>
      <c r="G20" s="66">
        <v>0.30434800000000001</v>
      </c>
      <c r="H20" s="43">
        <v>9</v>
      </c>
      <c r="I20" s="44">
        <v>61619.777778000003</v>
      </c>
      <c r="J20" s="74">
        <v>0.111111</v>
      </c>
      <c r="K20" s="44">
        <v>14</v>
      </c>
      <c r="L20" s="44">
        <v>54267.357143000001</v>
      </c>
      <c r="M20" s="66">
        <v>0.42857099999999998</v>
      </c>
      <c r="N20" s="43">
        <v>0</v>
      </c>
      <c r="O20" s="44">
        <v>0</v>
      </c>
      <c r="P20" s="74">
        <v>0</v>
      </c>
    </row>
    <row r="21" spans="1:16" ht="15" customHeight="1" x14ac:dyDescent="0.2">
      <c r="A21" s="111"/>
      <c r="B21" s="114"/>
      <c r="C21" s="84" t="s">
        <v>47</v>
      </c>
      <c r="D21" s="44">
        <v>112</v>
      </c>
      <c r="E21" s="53">
        <v>0.41947600000000002</v>
      </c>
      <c r="F21" s="44">
        <v>114775.008929</v>
      </c>
      <c r="G21" s="66">
        <v>5.3571000000000001E-2</v>
      </c>
      <c r="H21" s="43">
        <v>34</v>
      </c>
      <c r="I21" s="44">
        <v>115846.44117599999</v>
      </c>
      <c r="J21" s="74">
        <v>2.9412000000000001E-2</v>
      </c>
      <c r="K21" s="44">
        <v>78</v>
      </c>
      <c r="L21" s="44">
        <v>114307.974359</v>
      </c>
      <c r="M21" s="66">
        <v>6.4102999999999993E-2</v>
      </c>
      <c r="N21" s="43">
        <v>0</v>
      </c>
      <c r="O21" s="44">
        <v>0</v>
      </c>
      <c r="P21" s="74">
        <v>0</v>
      </c>
    </row>
    <row r="22" spans="1:16" ht="15" customHeight="1" x14ac:dyDescent="0.2">
      <c r="A22" s="111"/>
      <c r="B22" s="114"/>
      <c r="C22" s="84" t="s">
        <v>48</v>
      </c>
      <c r="D22" s="44">
        <v>413</v>
      </c>
      <c r="E22" s="53">
        <v>0.21387900000000001</v>
      </c>
      <c r="F22" s="44">
        <v>154299.66101700001</v>
      </c>
      <c r="G22" s="66">
        <v>8.2323999999999994E-2</v>
      </c>
      <c r="H22" s="43">
        <v>159</v>
      </c>
      <c r="I22" s="44">
        <v>157975.84905700001</v>
      </c>
      <c r="J22" s="74">
        <v>5.6604000000000002E-2</v>
      </c>
      <c r="K22" s="44">
        <v>254</v>
      </c>
      <c r="L22" s="44">
        <v>151998.425197</v>
      </c>
      <c r="M22" s="66">
        <v>9.8424999999999999E-2</v>
      </c>
      <c r="N22" s="43">
        <v>0</v>
      </c>
      <c r="O22" s="44">
        <v>0</v>
      </c>
      <c r="P22" s="74">
        <v>0</v>
      </c>
    </row>
    <row r="23" spans="1:16" ht="15" customHeight="1" x14ac:dyDescent="0.2">
      <c r="A23" s="111"/>
      <c r="B23" s="114"/>
      <c r="C23" s="84" t="s">
        <v>49</v>
      </c>
      <c r="D23" s="44">
        <v>406</v>
      </c>
      <c r="E23" s="53">
        <v>6.8418999999999994E-2</v>
      </c>
      <c r="F23" s="44">
        <v>172131.155172</v>
      </c>
      <c r="G23" s="66">
        <v>0.28325099999999998</v>
      </c>
      <c r="H23" s="43">
        <v>168</v>
      </c>
      <c r="I23" s="44">
        <v>175034.38095200001</v>
      </c>
      <c r="J23" s="74">
        <v>0.24404799999999999</v>
      </c>
      <c r="K23" s="44">
        <v>238</v>
      </c>
      <c r="L23" s="44">
        <v>170081.81932800001</v>
      </c>
      <c r="M23" s="66">
        <v>0.31092399999999998</v>
      </c>
      <c r="N23" s="43">
        <v>0</v>
      </c>
      <c r="O23" s="44">
        <v>0</v>
      </c>
      <c r="P23" s="74">
        <v>0</v>
      </c>
    </row>
    <row r="24" spans="1:16" ht="15" customHeight="1" x14ac:dyDescent="0.2">
      <c r="A24" s="111"/>
      <c r="B24" s="114"/>
      <c r="C24" s="84" t="s">
        <v>50</v>
      </c>
      <c r="D24" s="44">
        <v>302</v>
      </c>
      <c r="E24" s="53">
        <v>3.6337000000000001E-2</v>
      </c>
      <c r="F24" s="44">
        <v>195560.53642399999</v>
      </c>
      <c r="G24" s="66">
        <v>0.44039699999999998</v>
      </c>
      <c r="H24" s="43">
        <v>118</v>
      </c>
      <c r="I24" s="44">
        <v>195897.74576300001</v>
      </c>
      <c r="J24" s="74">
        <v>0.38983099999999998</v>
      </c>
      <c r="K24" s="44">
        <v>184</v>
      </c>
      <c r="L24" s="44">
        <v>195344.28260899999</v>
      </c>
      <c r="M24" s="66">
        <v>0.47282600000000002</v>
      </c>
      <c r="N24" s="43">
        <v>0</v>
      </c>
      <c r="O24" s="44">
        <v>0</v>
      </c>
      <c r="P24" s="74">
        <v>0</v>
      </c>
    </row>
    <row r="25" spans="1:16" ht="15" customHeight="1" x14ac:dyDescent="0.2">
      <c r="A25" s="111"/>
      <c r="B25" s="114"/>
      <c r="C25" s="84" t="s">
        <v>51</v>
      </c>
      <c r="D25" s="44">
        <v>200</v>
      </c>
      <c r="E25" s="53">
        <v>2.6235999999999999E-2</v>
      </c>
      <c r="F25" s="44">
        <v>199998.405</v>
      </c>
      <c r="G25" s="66">
        <v>0.5</v>
      </c>
      <c r="H25" s="43">
        <v>75</v>
      </c>
      <c r="I25" s="44">
        <v>202679.413333</v>
      </c>
      <c r="J25" s="74">
        <v>0.52</v>
      </c>
      <c r="K25" s="44">
        <v>125</v>
      </c>
      <c r="L25" s="44">
        <v>198389.8</v>
      </c>
      <c r="M25" s="66">
        <v>0.48799999999999999</v>
      </c>
      <c r="N25" s="43">
        <v>0</v>
      </c>
      <c r="O25" s="44">
        <v>0</v>
      </c>
      <c r="P25" s="74">
        <v>0</v>
      </c>
    </row>
    <row r="26" spans="1:16" s="3" customFormat="1" ht="15" customHeight="1" x14ac:dyDescent="0.2">
      <c r="A26" s="111"/>
      <c r="B26" s="114"/>
      <c r="C26" s="84" t="s">
        <v>52</v>
      </c>
      <c r="D26" s="35">
        <v>136</v>
      </c>
      <c r="E26" s="55">
        <v>2.0559000000000001E-2</v>
      </c>
      <c r="F26" s="35">
        <v>214132.875</v>
      </c>
      <c r="G26" s="68">
        <v>0.477941</v>
      </c>
      <c r="H26" s="43">
        <v>57</v>
      </c>
      <c r="I26" s="44">
        <v>211385.77192999999</v>
      </c>
      <c r="J26" s="74">
        <v>0.47368399999999999</v>
      </c>
      <c r="K26" s="35">
        <v>79</v>
      </c>
      <c r="L26" s="35">
        <v>216114.96202499999</v>
      </c>
      <c r="M26" s="68">
        <v>0.48101300000000002</v>
      </c>
      <c r="N26" s="43">
        <v>0</v>
      </c>
      <c r="O26" s="44">
        <v>0</v>
      </c>
      <c r="P26" s="74">
        <v>0</v>
      </c>
    </row>
    <row r="27" spans="1:16" ht="15" customHeight="1" x14ac:dyDescent="0.2">
      <c r="A27" s="111"/>
      <c r="B27" s="114"/>
      <c r="C27" s="84" t="s">
        <v>53</v>
      </c>
      <c r="D27" s="44">
        <v>88</v>
      </c>
      <c r="E27" s="53">
        <v>1.5633000000000001E-2</v>
      </c>
      <c r="F27" s="44">
        <v>187437.852273</v>
      </c>
      <c r="G27" s="66">
        <v>0.30681799999999998</v>
      </c>
      <c r="H27" s="43">
        <v>42</v>
      </c>
      <c r="I27" s="44">
        <v>175465.61904799999</v>
      </c>
      <c r="J27" s="74">
        <v>0.33333299999999999</v>
      </c>
      <c r="K27" s="44">
        <v>46</v>
      </c>
      <c r="L27" s="44">
        <v>198369.02173899999</v>
      </c>
      <c r="M27" s="66">
        <v>0.282609</v>
      </c>
      <c r="N27" s="43">
        <v>0</v>
      </c>
      <c r="O27" s="44">
        <v>0</v>
      </c>
      <c r="P27" s="74">
        <v>0</v>
      </c>
    </row>
    <row r="28" spans="1:16" ht="15" customHeight="1" x14ac:dyDescent="0.2">
      <c r="A28" s="111"/>
      <c r="B28" s="114"/>
      <c r="C28" s="84" t="s">
        <v>54</v>
      </c>
      <c r="D28" s="44">
        <v>37</v>
      </c>
      <c r="E28" s="53">
        <v>8.4609999999999998E-3</v>
      </c>
      <c r="F28" s="44">
        <v>206720.32432399999</v>
      </c>
      <c r="G28" s="66">
        <v>0.45945900000000001</v>
      </c>
      <c r="H28" s="43">
        <v>14</v>
      </c>
      <c r="I28" s="44">
        <v>169628.071429</v>
      </c>
      <c r="J28" s="74">
        <v>0.35714299999999999</v>
      </c>
      <c r="K28" s="44">
        <v>23</v>
      </c>
      <c r="L28" s="44">
        <v>229298.21739100001</v>
      </c>
      <c r="M28" s="66">
        <v>0.52173899999999995</v>
      </c>
      <c r="N28" s="43">
        <v>0</v>
      </c>
      <c r="O28" s="44">
        <v>0</v>
      </c>
      <c r="P28" s="74">
        <v>0</v>
      </c>
    </row>
    <row r="29" spans="1:16" ht="15" customHeight="1" x14ac:dyDescent="0.2">
      <c r="A29" s="111"/>
      <c r="B29" s="114"/>
      <c r="C29" s="84" t="s">
        <v>55</v>
      </c>
      <c r="D29" s="44">
        <v>22</v>
      </c>
      <c r="E29" s="53">
        <v>5.6080000000000001E-3</v>
      </c>
      <c r="F29" s="44">
        <v>184080.59090899999</v>
      </c>
      <c r="G29" s="66">
        <v>0.227273</v>
      </c>
      <c r="H29" s="43">
        <v>15</v>
      </c>
      <c r="I29" s="44">
        <v>138695.06666700001</v>
      </c>
      <c r="J29" s="74">
        <v>0.13333300000000001</v>
      </c>
      <c r="K29" s="44">
        <v>7</v>
      </c>
      <c r="L29" s="44">
        <v>281335.285714</v>
      </c>
      <c r="M29" s="66">
        <v>0.42857099999999998</v>
      </c>
      <c r="N29" s="43">
        <v>0</v>
      </c>
      <c r="O29" s="44">
        <v>0</v>
      </c>
      <c r="P29" s="74">
        <v>0</v>
      </c>
    </row>
    <row r="30" spans="1:16" s="3" customFormat="1" ht="15" customHeight="1" x14ac:dyDescent="0.2">
      <c r="A30" s="111"/>
      <c r="B30" s="114"/>
      <c r="C30" s="84" t="s">
        <v>56</v>
      </c>
      <c r="D30" s="35">
        <v>116</v>
      </c>
      <c r="E30" s="55">
        <v>1.0765E-2</v>
      </c>
      <c r="F30" s="35">
        <v>109256.43965499999</v>
      </c>
      <c r="G30" s="68">
        <v>8.6210000000000002E-3</v>
      </c>
      <c r="H30" s="43">
        <v>109</v>
      </c>
      <c r="I30" s="44">
        <v>104853.954128</v>
      </c>
      <c r="J30" s="74">
        <v>0</v>
      </c>
      <c r="K30" s="35">
        <v>7</v>
      </c>
      <c r="L30" s="35">
        <v>177809.428571</v>
      </c>
      <c r="M30" s="68">
        <v>0.14285700000000001</v>
      </c>
      <c r="N30" s="43">
        <v>0</v>
      </c>
      <c r="O30" s="44">
        <v>0</v>
      </c>
      <c r="P30" s="74">
        <v>0</v>
      </c>
    </row>
    <row r="31" spans="1:16" s="3" customFormat="1" ht="15" customHeight="1" x14ac:dyDescent="0.2">
      <c r="A31" s="112"/>
      <c r="B31" s="115"/>
      <c r="C31" s="85" t="s">
        <v>9</v>
      </c>
      <c r="D31" s="46">
        <v>1855</v>
      </c>
      <c r="E31" s="54">
        <v>3.3451000000000002E-2</v>
      </c>
      <c r="F31" s="46">
        <v>170796.69433999999</v>
      </c>
      <c r="G31" s="67">
        <v>0.27493299999999998</v>
      </c>
      <c r="H31" s="87">
        <v>800</v>
      </c>
      <c r="I31" s="46">
        <v>165796.285</v>
      </c>
      <c r="J31" s="75">
        <v>0.23125000000000001</v>
      </c>
      <c r="K31" s="46">
        <v>1055</v>
      </c>
      <c r="L31" s="46">
        <v>174588.47393400001</v>
      </c>
      <c r="M31" s="67">
        <v>0.30805700000000003</v>
      </c>
      <c r="N31" s="87">
        <v>0</v>
      </c>
      <c r="O31" s="46">
        <v>0</v>
      </c>
      <c r="P31" s="75">
        <v>0</v>
      </c>
    </row>
    <row r="32" spans="1:16" ht="15" customHeight="1" x14ac:dyDescent="0.2">
      <c r="A32" s="110">
        <v>3</v>
      </c>
      <c r="B32" s="113" t="s">
        <v>58</v>
      </c>
      <c r="C32" s="84" t="s">
        <v>46</v>
      </c>
      <c r="D32" s="44">
        <v>13</v>
      </c>
      <c r="E32" s="44">
        <v>0</v>
      </c>
      <c r="F32" s="44">
        <v>-23412.093121999998</v>
      </c>
      <c r="G32" s="66">
        <v>-0.19565199999999999</v>
      </c>
      <c r="H32" s="43">
        <v>5</v>
      </c>
      <c r="I32" s="44">
        <v>-18159.984680000001</v>
      </c>
      <c r="J32" s="74">
        <v>-0.38888899999999998</v>
      </c>
      <c r="K32" s="44">
        <v>8</v>
      </c>
      <c r="L32" s="44">
        <v>-26806.941929000001</v>
      </c>
      <c r="M32" s="66">
        <v>-7.1429000000000006E-2</v>
      </c>
      <c r="N32" s="43">
        <v>0</v>
      </c>
      <c r="O32" s="44">
        <v>0</v>
      </c>
      <c r="P32" s="74">
        <v>0</v>
      </c>
    </row>
    <row r="33" spans="1:16" ht="15" customHeight="1" x14ac:dyDescent="0.2">
      <c r="A33" s="111"/>
      <c r="B33" s="114"/>
      <c r="C33" s="84" t="s">
        <v>47</v>
      </c>
      <c r="D33" s="44">
        <v>47</v>
      </c>
      <c r="E33" s="44">
        <v>0</v>
      </c>
      <c r="F33" s="44">
        <v>6834.0085989999998</v>
      </c>
      <c r="G33" s="66">
        <v>7.4180000000000001E-3</v>
      </c>
      <c r="H33" s="43">
        <v>23</v>
      </c>
      <c r="I33" s="44">
        <v>-31987.073007999999</v>
      </c>
      <c r="J33" s="74">
        <v>-0.243316</v>
      </c>
      <c r="K33" s="44">
        <v>24</v>
      </c>
      <c r="L33" s="44">
        <v>14493.226852</v>
      </c>
      <c r="M33" s="66">
        <v>6.4102999999999993E-2</v>
      </c>
      <c r="N33" s="43">
        <v>0</v>
      </c>
      <c r="O33" s="44">
        <v>0</v>
      </c>
      <c r="P33" s="74">
        <v>0</v>
      </c>
    </row>
    <row r="34" spans="1:16" ht="15" customHeight="1" x14ac:dyDescent="0.2">
      <c r="A34" s="111"/>
      <c r="B34" s="114"/>
      <c r="C34" s="84" t="s">
        <v>48</v>
      </c>
      <c r="D34" s="44">
        <v>40</v>
      </c>
      <c r="E34" s="44">
        <v>0</v>
      </c>
      <c r="F34" s="44">
        <v>15909.153273</v>
      </c>
      <c r="G34" s="66">
        <v>-5.9767000000000001E-2</v>
      </c>
      <c r="H34" s="43">
        <v>10</v>
      </c>
      <c r="I34" s="44">
        <v>10036.500378999999</v>
      </c>
      <c r="J34" s="74">
        <v>-0.191718</v>
      </c>
      <c r="K34" s="44">
        <v>30</v>
      </c>
      <c r="L34" s="44">
        <v>19959.601823000001</v>
      </c>
      <c r="M34" s="66">
        <v>2.6997E-2</v>
      </c>
      <c r="N34" s="43">
        <v>0</v>
      </c>
      <c r="O34" s="44">
        <v>0</v>
      </c>
      <c r="P34" s="74">
        <v>0</v>
      </c>
    </row>
    <row r="35" spans="1:16" ht="15" customHeight="1" x14ac:dyDescent="0.2">
      <c r="A35" s="111"/>
      <c r="B35" s="114"/>
      <c r="C35" s="84" t="s">
        <v>49</v>
      </c>
      <c r="D35" s="44">
        <v>-375</v>
      </c>
      <c r="E35" s="44">
        <v>0</v>
      </c>
      <c r="F35" s="44">
        <v>12619.462426</v>
      </c>
      <c r="G35" s="66">
        <v>-1.5084E-2</v>
      </c>
      <c r="H35" s="43">
        <v>-132</v>
      </c>
      <c r="I35" s="44">
        <v>3240.5764960000001</v>
      </c>
      <c r="J35" s="74">
        <v>-0.22928599999999999</v>
      </c>
      <c r="K35" s="44">
        <v>-243</v>
      </c>
      <c r="L35" s="44">
        <v>18230.487315999999</v>
      </c>
      <c r="M35" s="66">
        <v>0.121735</v>
      </c>
      <c r="N35" s="43">
        <v>0</v>
      </c>
      <c r="O35" s="44">
        <v>0</v>
      </c>
      <c r="P35" s="74">
        <v>0</v>
      </c>
    </row>
    <row r="36" spans="1:16" ht="15" customHeight="1" x14ac:dyDescent="0.2">
      <c r="A36" s="111"/>
      <c r="B36" s="114"/>
      <c r="C36" s="84" t="s">
        <v>50</v>
      </c>
      <c r="D36" s="44">
        <v>-575</v>
      </c>
      <c r="E36" s="44">
        <v>0</v>
      </c>
      <c r="F36" s="44">
        <v>12264.921275999999</v>
      </c>
      <c r="G36" s="66">
        <v>-4.3069000000000003E-2</v>
      </c>
      <c r="H36" s="43">
        <v>-196</v>
      </c>
      <c r="I36" s="44">
        <v>-1752.3144090000001</v>
      </c>
      <c r="J36" s="74">
        <v>-0.234373</v>
      </c>
      <c r="K36" s="44">
        <v>-379</v>
      </c>
      <c r="L36" s="44">
        <v>20054.521347000002</v>
      </c>
      <c r="M36" s="66">
        <v>6.7852999999999997E-2</v>
      </c>
      <c r="N36" s="43">
        <v>0</v>
      </c>
      <c r="O36" s="44">
        <v>0</v>
      </c>
      <c r="P36" s="74">
        <v>0</v>
      </c>
    </row>
    <row r="37" spans="1:16" ht="15" customHeight="1" x14ac:dyDescent="0.2">
      <c r="A37" s="111"/>
      <c r="B37" s="114"/>
      <c r="C37" s="84" t="s">
        <v>51</v>
      </c>
      <c r="D37" s="44">
        <v>-526</v>
      </c>
      <c r="E37" s="44">
        <v>0</v>
      </c>
      <c r="F37" s="44">
        <v>-3154.2121470000002</v>
      </c>
      <c r="G37" s="66">
        <v>-0.24517900000000001</v>
      </c>
      <c r="H37" s="43">
        <v>-149</v>
      </c>
      <c r="I37" s="44">
        <v>-1920.367796</v>
      </c>
      <c r="J37" s="74">
        <v>-0.149643</v>
      </c>
      <c r="K37" s="44">
        <v>-377</v>
      </c>
      <c r="L37" s="44">
        <v>-4117.0706689999997</v>
      </c>
      <c r="M37" s="66">
        <v>-0.29088399999999998</v>
      </c>
      <c r="N37" s="43">
        <v>0</v>
      </c>
      <c r="O37" s="44">
        <v>0</v>
      </c>
      <c r="P37" s="74">
        <v>0</v>
      </c>
    </row>
    <row r="38" spans="1:16" s="3" customFormat="1" ht="15" customHeight="1" x14ac:dyDescent="0.2">
      <c r="A38" s="111"/>
      <c r="B38" s="114"/>
      <c r="C38" s="84" t="s">
        <v>52</v>
      </c>
      <c r="D38" s="35">
        <v>-403</v>
      </c>
      <c r="E38" s="35">
        <v>0</v>
      </c>
      <c r="F38" s="35">
        <v>-3588.482743</v>
      </c>
      <c r="G38" s="68">
        <v>-0.41630699999999998</v>
      </c>
      <c r="H38" s="43">
        <v>-100</v>
      </c>
      <c r="I38" s="44">
        <v>643.81170399999996</v>
      </c>
      <c r="J38" s="74">
        <v>-0.322494</v>
      </c>
      <c r="K38" s="35">
        <v>-303</v>
      </c>
      <c r="L38" s="35">
        <v>-4474.8915550000002</v>
      </c>
      <c r="M38" s="68">
        <v>-0.453542</v>
      </c>
      <c r="N38" s="43">
        <v>0</v>
      </c>
      <c r="O38" s="44">
        <v>0</v>
      </c>
      <c r="P38" s="74">
        <v>0</v>
      </c>
    </row>
    <row r="39" spans="1:16" ht="15" customHeight="1" x14ac:dyDescent="0.2">
      <c r="A39" s="111"/>
      <c r="B39" s="114"/>
      <c r="C39" s="84" t="s">
        <v>53</v>
      </c>
      <c r="D39" s="44">
        <v>-307</v>
      </c>
      <c r="E39" s="44">
        <v>0</v>
      </c>
      <c r="F39" s="44">
        <v>-24688.313665999998</v>
      </c>
      <c r="G39" s="66">
        <v>-0.48558699999999999</v>
      </c>
      <c r="H39" s="43">
        <v>-79</v>
      </c>
      <c r="I39" s="44">
        <v>-21683.062352000001</v>
      </c>
      <c r="J39" s="74">
        <v>-0.31955899999999998</v>
      </c>
      <c r="K39" s="44">
        <v>-228</v>
      </c>
      <c r="L39" s="44">
        <v>-20371.288831000002</v>
      </c>
      <c r="M39" s="66">
        <v>-0.57140599999999997</v>
      </c>
      <c r="N39" s="43">
        <v>0</v>
      </c>
      <c r="O39" s="44">
        <v>0</v>
      </c>
      <c r="P39" s="74">
        <v>0</v>
      </c>
    </row>
    <row r="40" spans="1:16" ht="15" customHeight="1" x14ac:dyDescent="0.2">
      <c r="A40" s="111"/>
      <c r="B40" s="114"/>
      <c r="C40" s="84" t="s">
        <v>54</v>
      </c>
      <c r="D40" s="44">
        <v>-234</v>
      </c>
      <c r="E40" s="44">
        <v>0</v>
      </c>
      <c r="F40" s="44">
        <v>4612.4350350000004</v>
      </c>
      <c r="G40" s="66">
        <v>-0.164157</v>
      </c>
      <c r="H40" s="43">
        <v>-83</v>
      </c>
      <c r="I40" s="44">
        <v>-6029.5490209999998</v>
      </c>
      <c r="J40" s="74">
        <v>6.8483000000000002E-2</v>
      </c>
      <c r="K40" s="44">
        <v>-151</v>
      </c>
      <c r="L40" s="44">
        <v>12445.063289</v>
      </c>
      <c r="M40" s="66">
        <v>-0.28860599999999997</v>
      </c>
      <c r="N40" s="43">
        <v>0</v>
      </c>
      <c r="O40" s="44">
        <v>0</v>
      </c>
      <c r="P40" s="74">
        <v>0</v>
      </c>
    </row>
    <row r="41" spans="1:16" ht="15" customHeight="1" x14ac:dyDescent="0.2">
      <c r="A41" s="111"/>
      <c r="B41" s="114"/>
      <c r="C41" s="84" t="s">
        <v>55</v>
      </c>
      <c r="D41" s="44">
        <v>-323</v>
      </c>
      <c r="E41" s="44">
        <v>0</v>
      </c>
      <c r="F41" s="44">
        <v>-29572.165865999999</v>
      </c>
      <c r="G41" s="66">
        <v>-0.32634999999999997</v>
      </c>
      <c r="H41" s="43">
        <v>-115</v>
      </c>
      <c r="I41" s="44">
        <v>-50830.090549</v>
      </c>
      <c r="J41" s="74">
        <v>-6.6667000000000004E-2</v>
      </c>
      <c r="K41" s="44">
        <v>-208</v>
      </c>
      <c r="L41" s="44">
        <v>53093.747810000001</v>
      </c>
      <c r="M41" s="66">
        <v>-0.33887</v>
      </c>
      <c r="N41" s="43">
        <v>0</v>
      </c>
      <c r="O41" s="44">
        <v>0</v>
      </c>
      <c r="P41" s="74">
        <v>0</v>
      </c>
    </row>
    <row r="42" spans="1:16" s="3" customFormat="1" ht="15" customHeight="1" x14ac:dyDescent="0.2">
      <c r="A42" s="111"/>
      <c r="B42" s="114"/>
      <c r="C42" s="84" t="s">
        <v>56</v>
      </c>
      <c r="D42" s="35">
        <v>-412</v>
      </c>
      <c r="E42" s="35">
        <v>0</v>
      </c>
      <c r="F42" s="35">
        <v>-105391.805717</v>
      </c>
      <c r="G42" s="68">
        <v>-0.42887900000000001</v>
      </c>
      <c r="H42" s="43">
        <v>-54</v>
      </c>
      <c r="I42" s="44">
        <v>-69626.484792999996</v>
      </c>
      <c r="J42" s="74">
        <v>-9.8159999999999997E-2</v>
      </c>
      <c r="K42" s="35">
        <v>-358</v>
      </c>
      <c r="L42" s="35">
        <v>-54776.768722000001</v>
      </c>
      <c r="M42" s="68">
        <v>-0.44618400000000003</v>
      </c>
      <c r="N42" s="43">
        <v>0</v>
      </c>
      <c r="O42" s="44">
        <v>0</v>
      </c>
      <c r="P42" s="74">
        <v>0</v>
      </c>
    </row>
    <row r="43" spans="1:16" s="3" customFormat="1" ht="15" customHeight="1" x14ac:dyDescent="0.2">
      <c r="A43" s="112"/>
      <c r="B43" s="115"/>
      <c r="C43" s="85" t="s">
        <v>9</v>
      </c>
      <c r="D43" s="46">
        <v>-3055</v>
      </c>
      <c r="E43" s="46">
        <v>0</v>
      </c>
      <c r="F43" s="46">
        <v>-19675.084852</v>
      </c>
      <c r="G43" s="67">
        <v>-0.263764</v>
      </c>
      <c r="H43" s="87">
        <v>-870</v>
      </c>
      <c r="I43" s="46">
        <v>-20118.512146000001</v>
      </c>
      <c r="J43" s="75">
        <v>-0.25018699999999999</v>
      </c>
      <c r="K43" s="46">
        <v>-2185</v>
      </c>
      <c r="L43" s="46">
        <v>-18232.120079</v>
      </c>
      <c r="M43" s="67">
        <v>-0.26015300000000002</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10</v>
      </c>
      <c r="E45" s="53">
        <v>3.7453E-2</v>
      </c>
      <c r="F45" s="44">
        <v>158109.5</v>
      </c>
      <c r="G45" s="66">
        <v>0.2</v>
      </c>
      <c r="H45" s="43">
        <v>2</v>
      </c>
      <c r="I45" s="44">
        <v>191604</v>
      </c>
      <c r="J45" s="74">
        <v>0</v>
      </c>
      <c r="K45" s="44">
        <v>8</v>
      </c>
      <c r="L45" s="44">
        <v>149735.875</v>
      </c>
      <c r="M45" s="66">
        <v>0.25</v>
      </c>
      <c r="N45" s="43">
        <v>0</v>
      </c>
      <c r="O45" s="44">
        <v>0</v>
      </c>
      <c r="P45" s="74">
        <v>0</v>
      </c>
    </row>
    <row r="46" spans="1:16" ht="15" customHeight="1" x14ac:dyDescent="0.2">
      <c r="A46" s="111"/>
      <c r="B46" s="114"/>
      <c r="C46" s="84" t="s">
        <v>48</v>
      </c>
      <c r="D46" s="44">
        <v>158</v>
      </c>
      <c r="E46" s="53">
        <v>8.1823000000000007E-2</v>
      </c>
      <c r="F46" s="44">
        <v>187106.71518999999</v>
      </c>
      <c r="G46" s="66">
        <v>0.22151899999999999</v>
      </c>
      <c r="H46" s="43">
        <v>64</v>
      </c>
      <c r="I46" s="44">
        <v>207248.421875</v>
      </c>
      <c r="J46" s="74">
        <v>0.25</v>
      </c>
      <c r="K46" s="44">
        <v>94</v>
      </c>
      <c r="L46" s="44">
        <v>173393.21276600001</v>
      </c>
      <c r="M46" s="66">
        <v>0.202128</v>
      </c>
      <c r="N46" s="43">
        <v>0</v>
      </c>
      <c r="O46" s="44">
        <v>0</v>
      </c>
      <c r="P46" s="74">
        <v>0</v>
      </c>
    </row>
    <row r="47" spans="1:16" ht="15" customHeight="1" x14ac:dyDescent="0.2">
      <c r="A47" s="111"/>
      <c r="B47" s="114"/>
      <c r="C47" s="84" t="s">
        <v>49</v>
      </c>
      <c r="D47" s="44">
        <v>550</v>
      </c>
      <c r="E47" s="53">
        <v>9.2686000000000004E-2</v>
      </c>
      <c r="F47" s="44">
        <v>208101.209091</v>
      </c>
      <c r="G47" s="66">
        <v>0.42181800000000003</v>
      </c>
      <c r="H47" s="43">
        <v>186</v>
      </c>
      <c r="I47" s="44">
        <v>209593.897849</v>
      </c>
      <c r="J47" s="74">
        <v>0.38172</v>
      </c>
      <c r="K47" s="44">
        <v>364</v>
      </c>
      <c r="L47" s="44">
        <v>207338.461538</v>
      </c>
      <c r="M47" s="66">
        <v>0.44230799999999998</v>
      </c>
      <c r="N47" s="43">
        <v>0</v>
      </c>
      <c r="O47" s="44">
        <v>0</v>
      </c>
      <c r="P47" s="74">
        <v>0</v>
      </c>
    </row>
    <row r="48" spans="1:16" ht="15" customHeight="1" x14ac:dyDescent="0.2">
      <c r="A48" s="111"/>
      <c r="B48" s="114"/>
      <c r="C48" s="84" t="s">
        <v>50</v>
      </c>
      <c r="D48" s="44">
        <v>678</v>
      </c>
      <c r="E48" s="53">
        <v>8.1578999999999999E-2</v>
      </c>
      <c r="F48" s="44">
        <v>249378.58849600001</v>
      </c>
      <c r="G48" s="66">
        <v>0.79793499999999995</v>
      </c>
      <c r="H48" s="43">
        <v>177</v>
      </c>
      <c r="I48" s="44">
        <v>247761.99434999999</v>
      </c>
      <c r="J48" s="74">
        <v>0.75141199999999997</v>
      </c>
      <c r="K48" s="44">
        <v>501</v>
      </c>
      <c r="L48" s="44">
        <v>249949.72055900001</v>
      </c>
      <c r="M48" s="66">
        <v>0.81437099999999996</v>
      </c>
      <c r="N48" s="43">
        <v>0</v>
      </c>
      <c r="O48" s="44">
        <v>0</v>
      </c>
      <c r="P48" s="74">
        <v>0</v>
      </c>
    </row>
    <row r="49" spans="1:16" ht="15" customHeight="1" x14ac:dyDescent="0.2">
      <c r="A49" s="111"/>
      <c r="B49" s="114"/>
      <c r="C49" s="84" t="s">
        <v>51</v>
      </c>
      <c r="D49" s="44">
        <v>469</v>
      </c>
      <c r="E49" s="53">
        <v>6.1524000000000002E-2</v>
      </c>
      <c r="F49" s="44">
        <v>263959.12366699998</v>
      </c>
      <c r="G49" s="66">
        <v>0.98507500000000003</v>
      </c>
      <c r="H49" s="43">
        <v>136</v>
      </c>
      <c r="I49" s="44">
        <v>249503.411765</v>
      </c>
      <c r="J49" s="74">
        <v>0.88235300000000005</v>
      </c>
      <c r="K49" s="44">
        <v>333</v>
      </c>
      <c r="L49" s="44">
        <v>269862.95795800001</v>
      </c>
      <c r="M49" s="66">
        <v>1.0270269999999999</v>
      </c>
      <c r="N49" s="43">
        <v>0</v>
      </c>
      <c r="O49" s="44">
        <v>0</v>
      </c>
      <c r="P49" s="74">
        <v>0</v>
      </c>
    </row>
    <row r="50" spans="1:16" s="3" customFormat="1" ht="15" customHeight="1" x14ac:dyDescent="0.2">
      <c r="A50" s="111"/>
      <c r="B50" s="114"/>
      <c r="C50" s="84" t="s">
        <v>52</v>
      </c>
      <c r="D50" s="35">
        <v>270</v>
      </c>
      <c r="E50" s="55">
        <v>4.0815999999999998E-2</v>
      </c>
      <c r="F50" s="35">
        <v>276096.962963</v>
      </c>
      <c r="G50" s="68">
        <v>1.111111</v>
      </c>
      <c r="H50" s="43">
        <v>73</v>
      </c>
      <c r="I50" s="44">
        <v>236394.69863</v>
      </c>
      <c r="J50" s="74">
        <v>0.72602699999999998</v>
      </c>
      <c r="K50" s="35">
        <v>197</v>
      </c>
      <c r="L50" s="35">
        <v>290808.96954299998</v>
      </c>
      <c r="M50" s="68">
        <v>1.2538069999999999</v>
      </c>
      <c r="N50" s="43">
        <v>0</v>
      </c>
      <c r="O50" s="44">
        <v>0</v>
      </c>
      <c r="P50" s="74">
        <v>0</v>
      </c>
    </row>
    <row r="51" spans="1:16" ht="15" customHeight="1" x14ac:dyDescent="0.2">
      <c r="A51" s="111"/>
      <c r="B51" s="114"/>
      <c r="C51" s="84" t="s">
        <v>53</v>
      </c>
      <c r="D51" s="44">
        <v>190</v>
      </c>
      <c r="E51" s="53">
        <v>3.3753999999999999E-2</v>
      </c>
      <c r="F51" s="44">
        <v>250214.936842</v>
      </c>
      <c r="G51" s="66">
        <v>0.85789499999999996</v>
      </c>
      <c r="H51" s="43">
        <v>56</v>
      </c>
      <c r="I51" s="44">
        <v>230804.214286</v>
      </c>
      <c r="J51" s="74">
        <v>0.64285700000000001</v>
      </c>
      <c r="K51" s="44">
        <v>134</v>
      </c>
      <c r="L51" s="44">
        <v>258326.88059700001</v>
      </c>
      <c r="M51" s="66">
        <v>0.94776099999999996</v>
      </c>
      <c r="N51" s="43">
        <v>0</v>
      </c>
      <c r="O51" s="44">
        <v>0</v>
      </c>
      <c r="P51" s="74">
        <v>0</v>
      </c>
    </row>
    <row r="52" spans="1:16" ht="15" customHeight="1" x14ac:dyDescent="0.2">
      <c r="A52" s="111"/>
      <c r="B52" s="114"/>
      <c r="C52" s="84" t="s">
        <v>54</v>
      </c>
      <c r="D52" s="44">
        <v>60</v>
      </c>
      <c r="E52" s="53">
        <v>1.3721000000000001E-2</v>
      </c>
      <c r="F52" s="44">
        <v>330379.11666699999</v>
      </c>
      <c r="G52" s="66">
        <v>1.0833330000000001</v>
      </c>
      <c r="H52" s="43">
        <v>17</v>
      </c>
      <c r="I52" s="44">
        <v>264012.82352899999</v>
      </c>
      <c r="J52" s="74">
        <v>0.235294</v>
      </c>
      <c r="K52" s="44">
        <v>43</v>
      </c>
      <c r="L52" s="44">
        <v>356616.95348800003</v>
      </c>
      <c r="M52" s="66">
        <v>1.4186049999999999</v>
      </c>
      <c r="N52" s="43">
        <v>0</v>
      </c>
      <c r="O52" s="44">
        <v>0</v>
      </c>
      <c r="P52" s="74">
        <v>0</v>
      </c>
    </row>
    <row r="53" spans="1:16" ht="15" customHeight="1" x14ac:dyDescent="0.2">
      <c r="A53" s="111"/>
      <c r="B53" s="114"/>
      <c r="C53" s="84" t="s">
        <v>55</v>
      </c>
      <c r="D53" s="44">
        <v>17</v>
      </c>
      <c r="E53" s="53">
        <v>4.333E-3</v>
      </c>
      <c r="F53" s="44">
        <v>295138.94117599999</v>
      </c>
      <c r="G53" s="66">
        <v>0.764706</v>
      </c>
      <c r="H53" s="43">
        <v>4</v>
      </c>
      <c r="I53" s="44">
        <v>291197</v>
      </c>
      <c r="J53" s="74">
        <v>0.25</v>
      </c>
      <c r="K53" s="44">
        <v>13</v>
      </c>
      <c r="L53" s="44">
        <v>296351.84615400003</v>
      </c>
      <c r="M53" s="66">
        <v>0.92307700000000004</v>
      </c>
      <c r="N53" s="43">
        <v>0</v>
      </c>
      <c r="O53" s="44">
        <v>0</v>
      </c>
      <c r="P53" s="74">
        <v>0</v>
      </c>
    </row>
    <row r="54" spans="1:16" s="3" customFormat="1" ht="15" customHeight="1" x14ac:dyDescent="0.2">
      <c r="A54" s="111"/>
      <c r="B54" s="114"/>
      <c r="C54" s="84" t="s">
        <v>56</v>
      </c>
      <c r="D54" s="35">
        <v>10</v>
      </c>
      <c r="E54" s="55">
        <v>9.2800000000000001E-4</v>
      </c>
      <c r="F54" s="35">
        <v>215320.4</v>
      </c>
      <c r="G54" s="68">
        <v>0.3</v>
      </c>
      <c r="H54" s="43">
        <v>7</v>
      </c>
      <c r="I54" s="44">
        <v>209033</v>
      </c>
      <c r="J54" s="74">
        <v>0.28571400000000002</v>
      </c>
      <c r="K54" s="35">
        <v>3</v>
      </c>
      <c r="L54" s="35">
        <v>229991</v>
      </c>
      <c r="M54" s="68">
        <v>0.33333299999999999</v>
      </c>
      <c r="N54" s="43">
        <v>0</v>
      </c>
      <c r="O54" s="44">
        <v>0</v>
      </c>
      <c r="P54" s="74">
        <v>0</v>
      </c>
    </row>
    <row r="55" spans="1:16" s="3" customFormat="1" ht="15" customHeight="1" x14ac:dyDescent="0.2">
      <c r="A55" s="112"/>
      <c r="B55" s="115"/>
      <c r="C55" s="85" t="s">
        <v>9</v>
      </c>
      <c r="D55" s="46">
        <v>2412</v>
      </c>
      <c r="E55" s="54">
        <v>4.3494999999999999E-2</v>
      </c>
      <c r="F55" s="46">
        <v>243596.79270300001</v>
      </c>
      <c r="G55" s="67">
        <v>0.75290199999999996</v>
      </c>
      <c r="H55" s="87">
        <v>722</v>
      </c>
      <c r="I55" s="46">
        <v>232293.62188399999</v>
      </c>
      <c r="J55" s="75">
        <v>0.60387800000000003</v>
      </c>
      <c r="K55" s="46">
        <v>1690</v>
      </c>
      <c r="L55" s="46">
        <v>248425.72130199999</v>
      </c>
      <c r="M55" s="67">
        <v>0.81656799999999996</v>
      </c>
      <c r="N55" s="87">
        <v>0</v>
      </c>
      <c r="O55" s="46">
        <v>0</v>
      </c>
      <c r="P55" s="75">
        <v>0</v>
      </c>
    </row>
    <row r="56" spans="1:16" ht="15" customHeight="1" x14ac:dyDescent="0.2">
      <c r="A56" s="110">
        <v>5</v>
      </c>
      <c r="B56" s="113" t="s">
        <v>60</v>
      </c>
      <c r="C56" s="84" t="s">
        <v>46</v>
      </c>
      <c r="D56" s="44">
        <v>73</v>
      </c>
      <c r="E56" s="53">
        <v>1</v>
      </c>
      <c r="F56" s="44">
        <v>52054.712329000002</v>
      </c>
      <c r="G56" s="66">
        <v>0.10958900000000001</v>
      </c>
      <c r="H56" s="43">
        <v>35</v>
      </c>
      <c r="I56" s="44">
        <v>52282.028571000003</v>
      </c>
      <c r="J56" s="74">
        <v>2.8570999999999999E-2</v>
      </c>
      <c r="K56" s="44">
        <v>38</v>
      </c>
      <c r="L56" s="44">
        <v>51845.342105000003</v>
      </c>
      <c r="M56" s="66">
        <v>0.18421100000000001</v>
      </c>
      <c r="N56" s="43">
        <v>0</v>
      </c>
      <c r="O56" s="44">
        <v>0</v>
      </c>
      <c r="P56" s="74">
        <v>0</v>
      </c>
    </row>
    <row r="57" spans="1:16" ht="15" customHeight="1" x14ac:dyDescent="0.2">
      <c r="A57" s="111"/>
      <c r="B57" s="114"/>
      <c r="C57" s="84" t="s">
        <v>47</v>
      </c>
      <c r="D57" s="44">
        <v>267</v>
      </c>
      <c r="E57" s="53">
        <v>1</v>
      </c>
      <c r="F57" s="44">
        <v>122511.719101</v>
      </c>
      <c r="G57" s="66">
        <v>0.10112400000000001</v>
      </c>
      <c r="H57" s="43">
        <v>91</v>
      </c>
      <c r="I57" s="44">
        <v>132049.64835199999</v>
      </c>
      <c r="J57" s="74">
        <v>0.10989</v>
      </c>
      <c r="K57" s="44">
        <v>176</v>
      </c>
      <c r="L57" s="44">
        <v>117580.17613599999</v>
      </c>
      <c r="M57" s="66">
        <v>9.6590999999999996E-2</v>
      </c>
      <c r="N57" s="43">
        <v>0</v>
      </c>
      <c r="O57" s="44">
        <v>0</v>
      </c>
      <c r="P57" s="74">
        <v>0</v>
      </c>
    </row>
    <row r="58" spans="1:16" ht="15" customHeight="1" x14ac:dyDescent="0.2">
      <c r="A58" s="111"/>
      <c r="B58" s="114"/>
      <c r="C58" s="84" t="s">
        <v>48</v>
      </c>
      <c r="D58" s="44">
        <v>1931</v>
      </c>
      <c r="E58" s="53">
        <v>1</v>
      </c>
      <c r="F58" s="44">
        <v>162495.64008300001</v>
      </c>
      <c r="G58" s="66">
        <v>0.121181</v>
      </c>
      <c r="H58" s="43">
        <v>751</v>
      </c>
      <c r="I58" s="44">
        <v>173575.599201</v>
      </c>
      <c r="J58" s="74">
        <v>0.16111900000000001</v>
      </c>
      <c r="K58" s="44">
        <v>1180</v>
      </c>
      <c r="L58" s="44">
        <v>155443.90338999999</v>
      </c>
      <c r="M58" s="66">
        <v>9.5763000000000001E-2</v>
      </c>
      <c r="N58" s="43">
        <v>0</v>
      </c>
      <c r="O58" s="44">
        <v>0</v>
      </c>
      <c r="P58" s="74">
        <v>0</v>
      </c>
    </row>
    <row r="59" spans="1:16" ht="15" customHeight="1" x14ac:dyDescent="0.2">
      <c r="A59" s="111"/>
      <c r="B59" s="114"/>
      <c r="C59" s="84" t="s">
        <v>49</v>
      </c>
      <c r="D59" s="44">
        <v>5934</v>
      </c>
      <c r="E59" s="53">
        <v>1</v>
      </c>
      <c r="F59" s="44">
        <v>192184.36636300001</v>
      </c>
      <c r="G59" s="66">
        <v>0.35119600000000001</v>
      </c>
      <c r="H59" s="43">
        <v>2357</v>
      </c>
      <c r="I59" s="44">
        <v>200741.411964</v>
      </c>
      <c r="J59" s="74">
        <v>0.431481</v>
      </c>
      <c r="K59" s="44">
        <v>3577</v>
      </c>
      <c r="L59" s="44">
        <v>186545.85462699999</v>
      </c>
      <c r="M59" s="66">
        <v>0.29829499999999998</v>
      </c>
      <c r="N59" s="43">
        <v>0</v>
      </c>
      <c r="O59" s="44">
        <v>0</v>
      </c>
      <c r="P59" s="74">
        <v>0</v>
      </c>
    </row>
    <row r="60" spans="1:16" ht="15" customHeight="1" x14ac:dyDescent="0.2">
      <c r="A60" s="111"/>
      <c r="B60" s="114"/>
      <c r="C60" s="84" t="s">
        <v>50</v>
      </c>
      <c r="D60" s="44">
        <v>8311</v>
      </c>
      <c r="E60" s="53">
        <v>1</v>
      </c>
      <c r="F60" s="44">
        <v>225244.20382600001</v>
      </c>
      <c r="G60" s="66">
        <v>0.65046300000000001</v>
      </c>
      <c r="H60" s="43">
        <v>3039</v>
      </c>
      <c r="I60" s="44">
        <v>228010.48239600001</v>
      </c>
      <c r="J60" s="74">
        <v>0.66173099999999996</v>
      </c>
      <c r="K60" s="44">
        <v>5272</v>
      </c>
      <c r="L60" s="44">
        <v>223649.60584199999</v>
      </c>
      <c r="M60" s="66">
        <v>0.64396799999999998</v>
      </c>
      <c r="N60" s="43">
        <v>0</v>
      </c>
      <c r="O60" s="44">
        <v>0</v>
      </c>
      <c r="P60" s="74">
        <v>0</v>
      </c>
    </row>
    <row r="61" spans="1:16" ht="15" customHeight="1" x14ac:dyDescent="0.2">
      <c r="A61" s="111"/>
      <c r="B61" s="114"/>
      <c r="C61" s="84" t="s">
        <v>51</v>
      </c>
      <c r="D61" s="44">
        <v>7623</v>
      </c>
      <c r="E61" s="53">
        <v>1</v>
      </c>
      <c r="F61" s="44">
        <v>248997.97625599999</v>
      </c>
      <c r="G61" s="66">
        <v>0.93217899999999998</v>
      </c>
      <c r="H61" s="43">
        <v>2671</v>
      </c>
      <c r="I61" s="44">
        <v>237548.97229500001</v>
      </c>
      <c r="J61" s="74">
        <v>0.74803399999999998</v>
      </c>
      <c r="K61" s="44">
        <v>4952</v>
      </c>
      <c r="L61" s="44">
        <v>255173.31744700001</v>
      </c>
      <c r="M61" s="66">
        <v>1.0315019999999999</v>
      </c>
      <c r="N61" s="43">
        <v>0</v>
      </c>
      <c r="O61" s="44">
        <v>0</v>
      </c>
      <c r="P61" s="74">
        <v>0</v>
      </c>
    </row>
    <row r="62" spans="1:16" s="3" customFormat="1" ht="15" customHeight="1" x14ac:dyDescent="0.2">
      <c r="A62" s="111"/>
      <c r="B62" s="114"/>
      <c r="C62" s="84" t="s">
        <v>52</v>
      </c>
      <c r="D62" s="35">
        <v>6615</v>
      </c>
      <c r="E62" s="55">
        <v>1</v>
      </c>
      <c r="F62" s="35">
        <v>262881.48737699998</v>
      </c>
      <c r="G62" s="68">
        <v>1.127589</v>
      </c>
      <c r="H62" s="43">
        <v>2247</v>
      </c>
      <c r="I62" s="44">
        <v>234519.37472200001</v>
      </c>
      <c r="J62" s="74">
        <v>0.74543800000000005</v>
      </c>
      <c r="K62" s="35">
        <v>4368</v>
      </c>
      <c r="L62" s="35">
        <v>277471.61263699998</v>
      </c>
      <c r="M62" s="68">
        <v>1.324176</v>
      </c>
      <c r="N62" s="43">
        <v>0</v>
      </c>
      <c r="O62" s="44">
        <v>0</v>
      </c>
      <c r="P62" s="74">
        <v>0</v>
      </c>
    </row>
    <row r="63" spans="1:16" ht="15" customHeight="1" x14ac:dyDescent="0.2">
      <c r="A63" s="111"/>
      <c r="B63" s="114"/>
      <c r="C63" s="84" t="s">
        <v>53</v>
      </c>
      <c r="D63" s="44">
        <v>5629</v>
      </c>
      <c r="E63" s="53">
        <v>1</v>
      </c>
      <c r="F63" s="44">
        <v>259217.47344100001</v>
      </c>
      <c r="G63" s="66">
        <v>1.080298</v>
      </c>
      <c r="H63" s="43">
        <v>1991</v>
      </c>
      <c r="I63" s="44">
        <v>224289.14666</v>
      </c>
      <c r="J63" s="74">
        <v>0.64841800000000005</v>
      </c>
      <c r="K63" s="44">
        <v>3638</v>
      </c>
      <c r="L63" s="44">
        <v>278333.00357300002</v>
      </c>
      <c r="M63" s="66">
        <v>1.3166580000000001</v>
      </c>
      <c r="N63" s="43">
        <v>0</v>
      </c>
      <c r="O63" s="44">
        <v>0</v>
      </c>
      <c r="P63" s="74">
        <v>0</v>
      </c>
    </row>
    <row r="64" spans="1:16" ht="15" customHeight="1" x14ac:dyDescent="0.2">
      <c r="A64" s="111"/>
      <c r="B64" s="114"/>
      <c r="C64" s="84" t="s">
        <v>54</v>
      </c>
      <c r="D64" s="44">
        <v>4373</v>
      </c>
      <c r="E64" s="53">
        <v>1</v>
      </c>
      <c r="F64" s="44">
        <v>249492.45277800001</v>
      </c>
      <c r="G64" s="66">
        <v>0.90647200000000006</v>
      </c>
      <c r="H64" s="43">
        <v>1570</v>
      </c>
      <c r="I64" s="44">
        <v>208506.959236</v>
      </c>
      <c r="J64" s="74">
        <v>0.44904500000000003</v>
      </c>
      <c r="K64" s="44">
        <v>2803</v>
      </c>
      <c r="L64" s="44">
        <v>272449.00820500002</v>
      </c>
      <c r="M64" s="66">
        <v>1.1626829999999999</v>
      </c>
      <c r="N64" s="43">
        <v>0</v>
      </c>
      <c r="O64" s="44">
        <v>0</v>
      </c>
      <c r="P64" s="74">
        <v>0</v>
      </c>
    </row>
    <row r="65" spans="1:16" ht="15" customHeight="1" x14ac:dyDescent="0.2">
      <c r="A65" s="111"/>
      <c r="B65" s="114"/>
      <c r="C65" s="84" t="s">
        <v>55</v>
      </c>
      <c r="D65" s="44">
        <v>3923</v>
      </c>
      <c r="E65" s="53">
        <v>1</v>
      </c>
      <c r="F65" s="44">
        <v>243324.40402799999</v>
      </c>
      <c r="G65" s="66">
        <v>0.69691599999999998</v>
      </c>
      <c r="H65" s="43">
        <v>1352</v>
      </c>
      <c r="I65" s="44">
        <v>202285.20783999999</v>
      </c>
      <c r="J65" s="74">
        <v>0.24926000000000001</v>
      </c>
      <c r="K65" s="44">
        <v>2571</v>
      </c>
      <c r="L65" s="44">
        <v>264905.49825</v>
      </c>
      <c r="M65" s="66">
        <v>0.93232199999999998</v>
      </c>
      <c r="N65" s="43">
        <v>0</v>
      </c>
      <c r="O65" s="44">
        <v>0</v>
      </c>
      <c r="P65" s="74">
        <v>0</v>
      </c>
    </row>
    <row r="66" spans="1:16" s="3" customFormat="1" ht="15" customHeight="1" x14ac:dyDescent="0.2">
      <c r="A66" s="111"/>
      <c r="B66" s="114"/>
      <c r="C66" s="84" t="s">
        <v>56</v>
      </c>
      <c r="D66" s="35">
        <v>10776</v>
      </c>
      <c r="E66" s="55">
        <v>1</v>
      </c>
      <c r="F66" s="35">
        <v>201705.28581999999</v>
      </c>
      <c r="G66" s="68">
        <v>0.46232400000000001</v>
      </c>
      <c r="H66" s="43">
        <v>3724</v>
      </c>
      <c r="I66" s="44">
        <v>162305.54887200001</v>
      </c>
      <c r="J66" s="74">
        <v>5.4510999999999997E-2</v>
      </c>
      <c r="K66" s="35">
        <v>7052</v>
      </c>
      <c r="L66" s="35">
        <v>222511.38627300001</v>
      </c>
      <c r="M66" s="68">
        <v>0.67767999999999995</v>
      </c>
      <c r="N66" s="43">
        <v>0</v>
      </c>
      <c r="O66" s="44">
        <v>0</v>
      </c>
      <c r="P66" s="74">
        <v>0</v>
      </c>
    </row>
    <row r="67" spans="1:16" s="3" customFormat="1" ht="15" customHeight="1" x14ac:dyDescent="0.2">
      <c r="A67" s="112"/>
      <c r="B67" s="115"/>
      <c r="C67" s="85" t="s">
        <v>9</v>
      </c>
      <c r="D67" s="46">
        <v>55455</v>
      </c>
      <c r="E67" s="54">
        <v>1</v>
      </c>
      <c r="F67" s="46">
        <v>228619.46398</v>
      </c>
      <c r="G67" s="67">
        <v>0.72283799999999998</v>
      </c>
      <c r="H67" s="87">
        <v>19828</v>
      </c>
      <c r="I67" s="46">
        <v>207966.63556600001</v>
      </c>
      <c r="J67" s="75">
        <v>0.47251399999999999</v>
      </c>
      <c r="K67" s="46">
        <v>35627</v>
      </c>
      <c r="L67" s="46">
        <v>240113.67572299999</v>
      </c>
      <c r="M67" s="67">
        <v>0.862155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45985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370" priority="30" operator="notEqual">
      <formula>H8+K8+N8</formula>
    </cfRule>
  </conditionalFormatting>
  <conditionalFormatting sqref="D20:D30">
    <cfRule type="cellIs" dxfId="369" priority="29" operator="notEqual">
      <formula>H20+K20+N20</formula>
    </cfRule>
  </conditionalFormatting>
  <conditionalFormatting sqref="D32:D42">
    <cfRule type="cellIs" dxfId="368" priority="28" operator="notEqual">
      <formula>H32+K32+N32</formula>
    </cfRule>
  </conditionalFormatting>
  <conditionalFormatting sqref="D44:D54">
    <cfRule type="cellIs" dxfId="367" priority="27" operator="notEqual">
      <formula>H44+K44+N44</formula>
    </cfRule>
  </conditionalFormatting>
  <conditionalFormatting sqref="D56:D66">
    <cfRule type="cellIs" dxfId="366" priority="26" operator="notEqual">
      <formula>H56+K56+N56</formula>
    </cfRule>
  </conditionalFormatting>
  <conditionalFormatting sqref="D19">
    <cfRule type="cellIs" dxfId="365" priority="25" operator="notEqual">
      <formula>SUM(D8:D18)</formula>
    </cfRule>
  </conditionalFormatting>
  <conditionalFormatting sqref="D31">
    <cfRule type="cellIs" dxfId="364" priority="24" operator="notEqual">
      <formula>H31+K31+N31</formula>
    </cfRule>
  </conditionalFormatting>
  <conditionalFormatting sqref="D31">
    <cfRule type="cellIs" dxfId="363" priority="23" operator="notEqual">
      <formula>SUM(D20:D30)</formula>
    </cfRule>
  </conditionalFormatting>
  <conditionalFormatting sqref="D43">
    <cfRule type="cellIs" dxfId="362" priority="22" operator="notEqual">
      <formula>H43+K43+N43</formula>
    </cfRule>
  </conditionalFormatting>
  <conditionalFormatting sqref="D43">
    <cfRule type="cellIs" dxfId="361" priority="21" operator="notEqual">
      <formula>SUM(D32:D42)</formula>
    </cfRule>
  </conditionalFormatting>
  <conditionalFormatting sqref="D55">
    <cfRule type="cellIs" dxfId="360" priority="20" operator="notEqual">
      <formula>H55+K55+N55</formula>
    </cfRule>
  </conditionalFormatting>
  <conditionalFormatting sqref="D55">
    <cfRule type="cellIs" dxfId="359" priority="19" operator="notEqual">
      <formula>SUM(D44:D54)</formula>
    </cfRule>
  </conditionalFormatting>
  <conditionalFormatting sqref="D67">
    <cfRule type="cellIs" dxfId="358" priority="18" operator="notEqual">
      <formula>H67+K67+N67</formula>
    </cfRule>
  </conditionalFormatting>
  <conditionalFormatting sqref="D67">
    <cfRule type="cellIs" dxfId="357" priority="17" operator="notEqual">
      <formula>SUM(D56:D66)</formula>
    </cfRule>
  </conditionalFormatting>
  <conditionalFormatting sqref="H19">
    <cfRule type="cellIs" dxfId="356" priority="16" operator="notEqual">
      <formula>SUM(H8:H18)</formula>
    </cfRule>
  </conditionalFormatting>
  <conditionalFormatting sqref="K19">
    <cfRule type="cellIs" dxfId="355" priority="15" operator="notEqual">
      <formula>SUM(K8:K18)</formula>
    </cfRule>
  </conditionalFormatting>
  <conditionalFormatting sqref="N19">
    <cfRule type="cellIs" dxfId="354" priority="14" operator="notEqual">
      <formula>SUM(N8:N18)</formula>
    </cfRule>
  </conditionalFormatting>
  <conditionalFormatting sqref="H31">
    <cfRule type="cellIs" dxfId="353" priority="13" operator="notEqual">
      <formula>SUM(H20:H30)</formula>
    </cfRule>
  </conditionalFormatting>
  <conditionalFormatting sqref="K31">
    <cfRule type="cellIs" dxfId="352" priority="12" operator="notEqual">
      <formula>SUM(K20:K30)</formula>
    </cfRule>
  </conditionalFormatting>
  <conditionalFormatting sqref="N31">
    <cfRule type="cellIs" dxfId="351" priority="11" operator="notEqual">
      <formula>SUM(N20:N30)</formula>
    </cfRule>
  </conditionalFormatting>
  <conditionalFormatting sqref="H43">
    <cfRule type="cellIs" dxfId="350" priority="10" operator="notEqual">
      <formula>SUM(H32:H42)</formula>
    </cfRule>
  </conditionalFormatting>
  <conditionalFormatting sqref="K43">
    <cfRule type="cellIs" dxfId="349" priority="9" operator="notEqual">
      <formula>SUM(K32:K42)</formula>
    </cfRule>
  </conditionalFormatting>
  <conditionalFormatting sqref="N43">
    <cfRule type="cellIs" dxfId="348" priority="8" operator="notEqual">
      <formula>SUM(N32:N42)</formula>
    </cfRule>
  </conditionalFormatting>
  <conditionalFormatting sqref="H55">
    <cfRule type="cellIs" dxfId="347" priority="7" operator="notEqual">
      <formula>SUM(H44:H54)</formula>
    </cfRule>
  </conditionalFormatting>
  <conditionalFormatting sqref="K55">
    <cfRule type="cellIs" dxfId="346" priority="6" operator="notEqual">
      <formula>SUM(K44:K54)</formula>
    </cfRule>
  </conditionalFormatting>
  <conditionalFormatting sqref="N55">
    <cfRule type="cellIs" dxfId="345" priority="5" operator="notEqual">
      <formula>SUM(N44:N54)</formula>
    </cfRule>
  </conditionalFormatting>
  <conditionalFormatting sqref="H67">
    <cfRule type="cellIs" dxfId="344" priority="4" operator="notEqual">
      <formula>SUM(H56:H66)</formula>
    </cfRule>
  </conditionalFormatting>
  <conditionalFormatting sqref="K67">
    <cfRule type="cellIs" dxfId="343" priority="3" operator="notEqual">
      <formula>SUM(K56:K66)</formula>
    </cfRule>
  </conditionalFormatting>
  <conditionalFormatting sqref="N67">
    <cfRule type="cellIs" dxfId="342" priority="2" operator="notEqual">
      <formula>SUM(N56:N66)</formula>
    </cfRule>
  </conditionalFormatting>
  <conditionalFormatting sqref="D32:D43">
    <cfRule type="cellIs" dxfId="34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68</v>
      </c>
      <c r="B2" s="116"/>
      <c r="C2" s="116"/>
      <c r="D2" s="116"/>
      <c r="E2" s="116"/>
      <c r="F2" s="116"/>
      <c r="G2" s="116"/>
      <c r="H2" s="116"/>
      <c r="I2" s="116"/>
      <c r="J2" s="116"/>
      <c r="K2" s="116"/>
      <c r="L2" s="116"/>
      <c r="M2" s="116"/>
      <c r="N2" s="116"/>
      <c r="O2" s="116"/>
      <c r="P2" s="116"/>
    </row>
    <row r="3" spans="1:16" s="21" customFormat="1" ht="15" customHeight="1" x14ac:dyDescent="0.2">
      <c r="A3" s="117" t="str">
        <f>+Notas!C6</f>
        <v>OCTUBRE 2024 Y OCTUBRE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3</v>
      </c>
      <c r="E8" s="53">
        <v>6.1224000000000001E-2</v>
      </c>
      <c r="F8" s="44">
        <v>55157.362289999997</v>
      </c>
      <c r="G8" s="66">
        <v>0.33333299999999999</v>
      </c>
      <c r="H8" s="43">
        <v>2</v>
      </c>
      <c r="I8" s="44">
        <v>31604.174545000002</v>
      </c>
      <c r="J8" s="74">
        <v>0.5</v>
      </c>
      <c r="K8" s="44">
        <v>1</v>
      </c>
      <c r="L8" s="44">
        <v>102263.737779</v>
      </c>
      <c r="M8" s="66">
        <v>0</v>
      </c>
      <c r="N8" s="43">
        <v>0</v>
      </c>
      <c r="O8" s="44">
        <v>0</v>
      </c>
      <c r="P8" s="74">
        <v>0</v>
      </c>
    </row>
    <row r="9" spans="1:16" ht="15" customHeight="1" x14ac:dyDescent="0.2">
      <c r="A9" s="111"/>
      <c r="B9" s="114"/>
      <c r="C9" s="84" t="s">
        <v>47</v>
      </c>
      <c r="D9" s="44">
        <v>28</v>
      </c>
      <c r="E9" s="53">
        <v>0.21052599999999999</v>
      </c>
      <c r="F9" s="44">
        <v>122581.741518</v>
      </c>
      <c r="G9" s="66">
        <v>0.14285700000000001</v>
      </c>
      <c r="H9" s="43">
        <v>7</v>
      </c>
      <c r="I9" s="44">
        <v>129014.342053</v>
      </c>
      <c r="J9" s="74">
        <v>0.14285700000000001</v>
      </c>
      <c r="K9" s="44">
        <v>21</v>
      </c>
      <c r="L9" s="44">
        <v>120437.54134</v>
      </c>
      <c r="M9" s="66">
        <v>0.14285700000000001</v>
      </c>
      <c r="N9" s="43">
        <v>0</v>
      </c>
      <c r="O9" s="44">
        <v>0</v>
      </c>
      <c r="P9" s="74">
        <v>0</v>
      </c>
    </row>
    <row r="10" spans="1:16" ht="15" customHeight="1" x14ac:dyDescent="0.2">
      <c r="A10" s="111"/>
      <c r="B10" s="114"/>
      <c r="C10" s="84" t="s">
        <v>48</v>
      </c>
      <c r="D10" s="44">
        <v>280</v>
      </c>
      <c r="E10" s="53">
        <v>0.190217</v>
      </c>
      <c r="F10" s="44">
        <v>131057.661077</v>
      </c>
      <c r="G10" s="66">
        <v>9.2856999999999995E-2</v>
      </c>
      <c r="H10" s="43">
        <v>101</v>
      </c>
      <c r="I10" s="44">
        <v>137515.04672700001</v>
      </c>
      <c r="J10" s="74">
        <v>0.17821799999999999</v>
      </c>
      <c r="K10" s="44">
        <v>179</v>
      </c>
      <c r="L10" s="44">
        <v>127414.10828</v>
      </c>
      <c r="M10" s="66">
        <v>4.4692999999999997E-2</v>
      </c>
      <c r="N10" s="43">
        <v>0</v>
      </c>
      <c r="O10" s="44">
        <v>0</v>
      </c>
      <c r="P10" s="74">
        <v>0</v>
      </c>
    </row>
    <row r="11" spans="1:16" ht="15" customHeight="1" x14ac:dyDescent="0.2">
      <c r="A11" s="111"/>
      <c r="B11" s="114"/>
      <c r="C11" s="84" t="s">
        <v>49</v>
      </c>
      <c r="D11" s="44">
        <v>825</v>
      </c>
      <c r="E11" s="53">
        <v>0.16744500000000001</v>
      </c>
      <c r="F11" s="44">
        <v>149279.771699</v>
      </c>
      <c r="G11" s="66">
        <v>0.21818199999999999</v>
      </c>
      <c r="H11" s="43">
        <v>283</v>
      </c>
      <c r="I11" s="44">
        <v>167098.609042</v>
      </c>
      <c r="J11" s="74">
        <v>0.39929300000000001</v>
      </c>
      <c r="K11" s="44">
        <v>542</v>
      </c>
      <c r="L11" s="44">
        <v>139975.840024</v>
      </c>
      <c r="M11" s="66">
        <v>0.123616</v>
      </c>
      <c r="N11" s="43">
        <v>0</v>
      </c>
      <c r="O11" s="44">
        <v>0</v>
      </c>
      <c r="P11" s="74">
        <v>0</v>
      </c>
    </row>
    <row r="12" spans="1:16" ht="15" customHeight="1" x14ac:dyDescent="0.2">
      <c r="A12" s="111"/>
      <c r="B12" s="114"/>
      <c r="C12" s="84" t="s">
        <v>50</v>
      </c>
      <c r="D12" s="44">
        <v>817</v>
      </c>
      <c r="E12" s="53">
        <v>0.114458</v>
      </c>
      <c r="F12" s="44">
        <v>170741.33796999999</v>
      </c>
      <c r="G12" s="66">
        <v>0.35618100000000003</v>
      </c>
      <c r="H12" s="43">
        <v>259</v>
      </c>
      <c r="I12" s="44">
        <v>198577.83139199999</v>
      </c>
      <c r="J12" s="74">
        <v>0.617761</v>
      </c>
      <c r="K12" s="44">
        <v>558</v>
      </c>
      <c r="L12" s="44">
        <v>157820.815038</v>
      </c>
      <c r="M12" s="66">
        <v>0.234767</v>
      </c>
      <c r="N12" s="43">
        <v>0</v>
      </c>
      <c r="O12" s="44">
        <v>0</v>
      </c>
      <c r="P12" s="74">
        <v>0</v>
      </c>
    </row>
    <row r="13" spans="1:16" ht="15" customHeight="1" x14ac:dyDescent="0.2">
      <c r="A13" s="111"/>
      <c r="B13" s="114"/>
      <c r="C13" s="84" t="s">
        <v>51</v>
      </c>
      <c r="D13" s="44">
        <v>653</v>
      </c>
      <c r="E13" s="53">
        <v>0.10373300000000001</v>
      </c>
      <c r="F13" s="44">
        <v>187969.81575099999</v>
      </c>
      <c r="G13" s="66">
        <v>0.52220500000000003</v>
      </c>
      <c r="H13" s="43">
        <v>184</v>
      </c>
      <c r="I13" s="44">
        <v>221823.41589900001</v>
      </c>
      <c r="J13" s="74">
        <v>0.84782599999999997</v>
      </c>
      <c r="K13" s="44">
        <v>469</v>
      </c>
      <c r="L13" s="44">
        <v>174688.232751</v>
      </c>
      <c r="M13" s="66">
        <v>0.39445599999999997</v>
      </c>
      <c r="N13" s="43">
        <v>0</v>
      </c>
      <c r="O13" s="44">
        <v>0</v>
      </c>
      <c r="P13" s="74">
        <v>0</v>
      </c>
    </row>
    <row r="14" spans="1:16" s="3" customFormat="1" ht="15" customHeight="1" x14ac:dyDescent="0.2">
      <c r="A14" s="111"/>
      <c r="B14" s="114"/>
      <c r="C14" s="84" t="s">
        <v>52</v>
      </c>
      <c r="D14" s="35">
        <v>508</v>
      </c>
      <c r="E14" s="55">
        <v>9.3743999999999994E-2</v>
      </c>
      <c r="F14" s="35">
        <v>202777.14848599999</v>
      </c>
      <c r="G14" s="68">
        <v>0.71259799999999995</v>
      </c>
      <c r="H14" s="43">
        <v>148</v>
      </c>
      <c r="I14" s="44">
        <v>202594.344121</v>
      </c>
      <c r="J14" s="74">
        <v>0.63513500000000001</v>
      </c>
      <c r="K14" s="35">
        <v>360</v>
      </c>
      <c r="L14" s="35">
        <v>202852.30139099999</v>
      </c>
      <c r="M14" s="68">
        <v>0.74444399999999999</v>
      </c>
      <c r="N14" s="43">
        <v>0</v>
      </c>
      <c r="O14" s="44">
        <v>0</v>
      </c>
      <c r="P14" s="74">
        <v>0</v>
      </c>
    </row>
    <row r="15" spans="1:16" ht="15" customHeight="1" x14ac:dyDescent="0.2">
      <c r="A15" s="111"/>
      <c r="B15" s="114"/>
      <c r="C15" s="84" t="s">
        <v>53</v>
      </c>
      <c r="D15" s="44">
        <v>385</v>
      </c>
      <c r="E15" s="53">
        <v>8.3153000000000005E-2</v>
      </c>
      <c r="F15" s="44">
        <v>210665.06124099999</v>
      </c>
      <c r="G15" s="66">
        <v>0.690909</v>
      </c>
      <c r="H15" s="43">
        <v>117</v>
      </c>
      <c r="I15" s="44">
        <v>209706.514949</v>
      </c>
      <c r="J15" s="74">
        <v>0.61538499999999996</v>
      </c>
      <c r="K15" s="44">
        <v>268</v>
      </c>
      <c r="L15" s="44">
        <v>211083.53107699999</v>
      </c>
      <c r="M15" s="66">
        <v>0.723881</v>
      </c>
      <c r="N15" s="43">
        <v>0</v>
      </c>
      <c r="O15" s="44">
        <v>0</v>
      </c>
      <c r="P15" s="74">
        <v>0</v>
      </c>
    </row>
    <row r="16" spans="1:16" ht="15" customHeight="1" x14ac:dyDescent="0.2">
      <c r="A16" s="111"/>
      <c r="B16" s="114"/>
      <c r="C16" s="84" t="s">
        <v>54</v>
      </c>
      <c r="D16" s="44">
        <v>268</v>
      </c>
      <c r="E16" s="53">
        <v>7.6746999999999996E-2</v>
      </c>
      <c r="F16" s="44">
        <v>203373.09852199999</v>
      </c>
      <c r="G16" s="66">
        <v>0.53731300000000004</v>
      </c>
      <c r="H16" s="43">
        <v>98</v>
      </c>
      <c r="I16" s="44">
        <v>186738.43971599999</v>
      </c>
      <c r="J16" s="74">
        <v>0.23469400000000001</v>
      </c>
      <c r="K16" s="44">
        <v>170</v>
      </c>
      <c r="L16" s="44">
        <v>212962.49006899999</v>
      </c>
      <c r="M16" s="66">
        <v>0.71176499999999998</v>
      </c>
      <c r="N16" s="43">
        <v>0</v>
      </c>
      <c r="O16" s="44">
        <v>0</v>
      </c>
      <c r="P16" s="74">
        <v>0</v>
      </c>
    </row>
    <row r="17" spans="1:16" ht="15" customHeight="1" x14ac:dyDescent="0.2">
      <c r="A17" s="111"/>
      <c r="B17" s="114"/>
      <c r="C17" s="84" t="s">
        <v>55</v>
      </c>
      <c r="D17" s="44">
        <v>254</v>
      </c>
      <c r="E17" s="53">
        <v>8.0737000000000003E-2</v>
      </c>
      <c r="F17" s="44">
        <v>212620.861409</v>
      </c>
      <c r="G17" s="66">
        <v>0.42913400000000002</v>
      </c>
      <c r="H17" s="43">
        <v>115</v>
      </c>
      <c r="I17" s="44">
        <v>189391.56340799999</v>
      </c>
      <c r="J17" s="74">
        <v>0.26086999999999999</v>
      </c>
      <c r="K17" s="44">
        <v>139</v>
      </c>
      <c r="L17" s="44">
        <v>231839.345367</v>
      </c>
      <c r="M17" s="66">
        <v>0.56834499999999999</v>
      </c>
      <c r="N17" s="43">
        <v>0</v>
      </c>
      <c r="O17" s="44">
        <v>0</v>
      </c>
      <c r="P17" s="74">
        <v>0</v>
      </c>
    </row>
    <row r="18" spans="1:16" s="3" customFormat="1" ht="15" customHeight="1" x14ac:dyDescent="0.2">
      <c r="A18" s="111"/>
      <c r="B18" s="114"/>
      <c r="C18" s="84" t="s">
        <v>56</v>
      </c>
      <c r="D18" s="35">
        <v>383</v>
      </c>
      <c r="E18" s="55">
        <v>6.9864999999999997E-2</v>
      </c>
      <c r="F18" s="35">
        <v>216262.55639700001</v>
      </c>
      <c r="G18" s="68">
        <v>0.28198400000000001</v>
      </c>
      <c r="H18" s="43">
        <v>148</v>
      </c>
      <c r="I18" s="44">
        <v>196167.18810100001</v>
      </c>
      <c r="J18" s="74">
        <v>8.1081E-2</v>
      </c>
      <c r="K18" s="35">
        <v>235</v>
      </c>
      <c r="L18" s="35">
        <v>228918.36281300001</v>
      </c>
      <c r="M18" s="68">
        <v>0.40851100000000001</v>
      </c>
      <c r="N18" s="43">
        <v>0</v>
      </c>
      <c r="O18" s="44">
        <v>0</v>
      </c>
      <c r="P18" s="74">
        <v>0</v>
      </c>
    </row>
    <row r="19" spans="1:16" s="3" customFormat="1" ht="15" customHeight="1" x14ac:dyDescent="0.2">
      <c r="A19" s="112"/>
      <c r="B19" s="115"/>
      <c r="C19" s="85" t="s">
        <v>9</v>
      </c>
      <c r="D19" s="46">
        <v>4404</v>
      </c>
      <c r="E19" s="54">
        <v>0.10440199999999999</v>
      </c>
      <c r="F19" s="46">
        <v>181912.98108999999</v>
      </c>
      <c r="G19" s="67">
        <v>0.41598499999999999</v>
      </c>
      <c r="H19" s="87">
        <v>1462</v>
      </c>
      <c r="I19" s="46">
        <v>190167.009288</v>
      </c>
      <c r="J19" s="75">
        <v>0.46511599999999997</v>
      </c>
      <c r="K19" s="46">
        <v>2942</v>
      </c>
      <c r="L19" s="46">
        <v>177811.21724699999</v>
      </c>
      <c r="M19" s="67">
        <v>0.39156999999999997</v>
      </c>
      <c r="N19" s="87">
        <v>0</v>
      </c>
      <c r="O19" s="46">
        <v>0</v>
      </c>
      <c r="P19" s="75">
        <v>0</v>
      </c>
    </row>
    <row r="20" spans="1:16" ht="15" customHeight="1" x14ac:dyDescent="0.2">
      <c r="A20" s="110">
        <v>2</v>
      </c>
      <c r="B20" s="113" t="s">
        <v>57</v>
      </c>
      <c r="C20" s="84" t="s">
        <v>46</v>
      </c>
      <c r="D20" s="44">
        <v>13</v>
      </c>
      <c r="E20" s="53">
        <v>0.26530599999999999</v>
      </c>
      <c r="F20" s="44">
        <v>43256.769230999998</v>
      </c>
      <c r="G20" s="66">
        <v>0</v>
      </c>
      <c r="H20" s="43">
        <v>7</v>
      </c>
      <c r="I20" s="44">
        <v>26196.571429</v>
      </c>
      <c r="J20" s="74">
        <v>0</v>
      </c>
      <c r="K20" s="44">
        <v>6</v>
      </c>
      <c r="L20" s="44">
        <v>63160.333333000002</v>
      </c>
      <c r="M20" s="66">
        <v>0</v>
      </c>
      <c r="N20" s="43">
        <v>0</v>
      </c>
      <c r="O20" s="44">
        <v>0</v>
      </c>
      <c r="P20" s="74">
        <v>0</v>
      </c>
    </row>
    <row r="21" spans="1:16" ht="15" customHeight="1" x14ac:dyDescent="0.2">
      <c r="A21" s="111"/>
      <c r="B21" s="114"/>
      <c r="C21" s="84" t="s">
        <v>47</v>
      </c>
      <c r="D21" s="44">
        <v>56</v>
      </c>
      <c r="E21" s="53">
        <v>0.42105300000000001</v>
      </c>
      <c r="F21" s="44">
        <v>125098.303571</v>
      </c>
      <c r="G21" s="66">
        <v>5.3571000000000001E-2</v>
      </c>
      <c r="H21" s="43">
        <v>21</v>
      </c>
      <c r="I21" s="44">
        <v>129478.23809499999</v>
      </c>
      <c r="J21" s="74">
        <v>9.5238000000000003E-2</v>
      </c>
      <c r="K21" s="44">
        <v>35</v>
      </c>
      <c r="L21" s="44">
        <v>122470.342857</v>
      </c>
      <c r="M21" s="66">
        <v>2.8570999999999999E-2</v>
      </c>
      <c r="N21" s="43">
        <v>0</v>
      </c>
      <c r="O21" s="44">
        <v>0</v>
      </c>
      <c r="P21" s="74">
        <v>0</v>
      </c>
    </row>
    <row r="22" spans="1:16" ht="15" customHeight="1" x14ac:dyDescent="0.2">
      <c r="A22" s="111"/>
      <c r="B22" s="114"/>
      <c r="C22" s="84" t="s">
        <v>48</v>
      </c>
      <c r="D22" s="44">
        <v>323</v>
      </c>
      <c r="E22" s="53">
        <v>0.21942900000000001</v>
      </c>
      <c r="F22" s="44">
        <v>143355.17337500001</v>
      </c>
      <c r="G22" s="66">
        <v>5.2631999999999998E-2</v>
      </c>
      <c r="H22" s="43">
        <v>133</v>
      </c>
      <c r="I22" s="44">
        <v>148742.07518799999</v>
      </c>
      <c r="J22" s="74">
        <v>5.2631999999999998E-2</v>
      </c>
      <c r="K22" s="44">
        <v>190</v>
      </c>
      <c r="L22" s="44">
        <v>139584.34210499999</v>
      </c>
      <c r="M22" s="66">
        <v>5.2631999999999998E-2</v>
      </c>
      <c r="N22" s="43">
        <v>0</v>
      </c>
      <c r="O22" s="44">
        <v>0</v>
      </c>
      <c r="P22" s="74">
        <v>0</v>
      </c>
    </row>
    <row r="23" spans="1:16" ht="15" customHeight="1" x14ac:dyDescent="0.2">
      <c r="A23" s="111"/>
      <c r="B23" s="114"/>
      <c r="C23" s="84" t="s">
        <v>49</v>
      </c>
      <c r="D23" s="44">
        <v>320</v>
      </c>
      <c r="E23" s="53">
        <v>6.4948000000000006E-2</v>
      </c>
      <c r="F23" s="44">
        <v>154417.33437500001</v>
      </c>
      <c r="G23" s="66">
        <v>0.15</v>
      </c>
      <c r="H23" s="43">
        <v>131</v>
      </c>
      <c r="I23" s="44">
        <v>158639.50381699999</v>
      </c>
      <c r="J23" s="74">
        <v>0.145038</v>
      </c>
      <c r="K23" s="44">
        <v>189</v>
      </c>
      <c r="L23" s="44">
        <v>151490.857143</v>
      </c>
      <c r="M23" s="66">
        <v>0.15343899999999999</v>
      </c>
      <c r="N23" s="43">
        <v>0</v>
      </c>
      <c r="O23" s="44">
        <v>0</v>
      </c>
      <c r="P23" s="74">
        <v>0</v>
      </c>
    </row>
    <row r="24" spans="1:16" ht="15" customHeight="1" x14ac:dyDescent="0.2">
      <c r="A24" s="111"/>
      <c r="B24" s="114"/>
      <c r="C24" s="84" t="s">
        <v>50</v>
      </c>
      <c r="D24" s="44">
        <v>199</v>
      </c>
      <c r="E24" s="53">
        <v>2.7879000000000001E-2</v>
      </c>
      <c r="F24" s="44">
        <v>180853.87437199999</v>
      </c>
      <c r="G24" s="66">
        <v>0.35678399999999999</v>
      </c>
      <c r="H24" s="43">
        <v>83</v>
      </c>
      <c r="I24" s="44">
        <v>193350.02409600001</v>
      </c>
      <c r="J24" s="74">
        <v>0.37349399999999999</v>
      </c>
      <c r="K24" s="44">
        <v>116</v>
      </c>
      <c r="L24" s="44">
        <v>171912.66379300001</v>
      </c>
      <c r="M24" s="66">
        <v>0.34482800000000002</v>
      </c>
      <c r="N24" s="43">
        <v>0</v>
      </c>
      <c r="O24" s="44">
        <v>0</v>
      </c>
      <c r="P24" s="74">
        <v>0</v>
      </c>
    </row>
    <row r="25" spans="1:16" ht="15" customHeight="1" x14ac:dyDescent="0.2">
      <c r="A25" s="111"/>
      <c r="B25" s="114"/>
      <c r="C25" s="84" t="s">
        <v>51</v>
      </c>
      <c r="D25" s="44">
        <v>162</v>
      </c>
      <c r="E25" s="53">
        <v>2.5735000000000001E-2</v>
      </c>
      <c r="F25" s="44">
        <v>186120.11728400001</v>
      </c>
      <c r="G25" s="66">
        <v>0.41975299999999999</v>
      </c>
      <c r="H25" s="43">
        <v>54</v>
      </c>
      <c r="I25" s="44">
        <v>187665.481481</v>
      </c>
      <c r="J25" s="74">
        <v>0.5</v>
      </c>
      <c r="K25" s="44">
        <v>108</v>
      </c>
      <c r="L25" s="44">
        <v>185347.43518500001</v>
      </c>
      <c r="M25" s="66">
        <v>0.37963000000000002</v>
      </c>
      <c r="N25" s="43">
        <v>0</v>
      </c>
      <c r="O25" s="44">
        <v>0</v>
      </c>
      <c r="P25" s="74">
        <v>0</v>
      </c>
    </row>
    <row r="26" spans="1:16" s="3" customFormat="1" ht="15" customHeight="1" x14ac:dyDescent="0.2">
      <c r="A26" s="111"/>
      <c r="B26" s="114"/>
      <c r="C26" s="84" t="s">
        <v>52</v>
      </c>
      <c r="D26" s="35">
        <v>80</v>
      </c>
      <c r="E26" s="55">
        <v>1.4763E-2</v>
      </c>
      <c r="F26" s="35">
        <v>212275.21249999999</v>
      </c>
      <c r="G26" s="68">
        <v>0.48749999999999999</v>
      </c>
      <c r="H26" s="43">
        <v>31</v>
      </c>
      <c r="I26" s="44">
        <v>195819.35483900001</v>
      </c>
      <c r="J26" s="74">
        <v>0.35483900000000002</v>
      </c>
      <c r="K26" s="35">
        <v>49</v>
      </c>
      <c r="L26" s="35">
        <v>222686.061224</v>
      </c>
      <c r="M26" s="68">
        <v>0.57142899999999996</v>
      </c>
      <c r="N26" s="43">
        <v>0</v>
      </c>
      <c r="O26" s="44">
        <v>0</v>
      </c>
      <c r="P26" s="74">
        <v>0</v>
      </c>
    </row>
    <row r="27" spans="1:16" ht="15" customHeight="1" x14ac:dyDescent="0.2">
      <c r="A27" s="111"/>
      <c r="B27" s="114"/>
      <c r="C27" s="84" t="s">
        <v>53</v>
      </c>
      <c r="D27" s="44">
        <v>58</v>
      </c>
      <c r="E27" s="53">
        <v>1.2527E-2</v>
      </c>
      <c r="F27" s="44">
        <v>179763.87930999999</v>
      </c>
      <c r="G27" s="66">
        <v>0.32758599999999999</v>
      </c>
      <c r="H27" s="43">
        <v>14</v>
      </c>
      <c r="I27" s="44">
        <v>210035.5</v>
      </c>
      <c r="J27" s="74">
        <v>0.5</v>
      </c>
      <c r="K27" s="44">
        <v>44</v>
      </c>
      <c r="L27" s="44">
        <v>170132</v>
      </c>
      <c r="M27" s="66">
        <v>0.272727</v>
      </c>
      <c r="N27" s="43">
        <v>0</v>
      </c>
      <c r="O27" s="44">
        <v>0</v>
      </c>
      <c r="P27" s="74">
        <v>0</v>
      </c>
    </row>
    <row r="28" spans="1:16" ht="15" customHeight="1" x14ac:dyDescent="0.2">
      <c r="A28" s="111"/>
      <c r="B28" s="114"/>
      <c r="C28" s="84" t="s">
        <v>54</v>
      </c>
      <c r="D28" s="44">
        <v>24</v>
      </c>
      <c r="E28" s="53">
        <v>6.8729999999999998E-3</v>
      </c>
      <c r="F28" s="44">
        <v>240175.125</v>
      </c>
      <c r="G28" s="66">
        <v>0.20833299999999999</v>
      </c>
      <c r="H28" s="43">
        <v>8</v>
      </c>
      <c r="I28" s="44">
        <v>171329.625</v>
      </c>
      <c r="J28" s="74">
        <v>0.125</v>
      </c>
      <c r="K28" s="44">
        <v>16</v>
      </c>
      <c r="L28" s="44">
        <v>274597.875</v>
      </c>
      <c r="M28" s="66">
        <v>0.25</v>
      </c>
      <c r="N28" s="43">
        <v>0</v>
      </c>
      <c r="O28" s="44">
        <v>0</v>
      </c>
      <c r="P28" s="74">
        <v>0</v>
      </c>
    </row>
    <row r="29" spans="1:16" ht="15" customHeight="1" x14ac:dyDescent="0.2">
      <c r="A29" s="111"/>
      <c r="B29" s="114"/>
      <c r="C29" s="84" t="s">
        <v>55</v>
      </c>
      <c r="D29" s="44">
        <v>15</v>
      </c>
      <c r="E29" s="53">
        <v>4.7679999999999997E-3</v>
      </c>
      <c r="F29" s="44">
        <v>239196.466667</v>
      </c>
      <c r="G29" s="66">
        <v>0.13333300000000001</v>
      </c>
      <c r="H29" s="43">
        <v>13</v>
      </c>
      <c r="I29" s="44">
        <v>246321</v>
      </c>
      <c r="J29" s="74">
        <v>0.15384600000000001</v>
      </c>
      <c r="K29" s="44">
        <v>2</v>
      </c>
      <c r="L29" s="44">
        <v>192887</v>
      </c>
      <c r="M29" s="66">
        <v>0</v>
      </c>
      <c r="N29" s="43">
        <v>0</v>
      </c>
      <c r="O29" s="44">
        <v>0</v>
      </c>
      <c r="P29" s="74">
        <v>0</v>
      </c>
    </row>
    <row r="30" spans="1:16" s="3" customFormat="1" ht="15" customHeight="1" x14ac:dyDescent="0.2">
      <c r="A30" s="111"/>
      <c r="B30" s="114"/>
      <c r="C30" s="84" t="s">
        <v>56</v>
      </c>
      <c r="D30" s="35">
        <v>13</v>
      </c>
      <c r="E30" s="55">
        <v>2.3709999999999998E-3</v>
      </c>
      <c r="F30" s="35">
        <v>156497.23076899999</v>
      </c>
      <c r="G30" s="68">
        <v>7.6923000000000005E-2</v>
      </c>
      <c r="H30" s="43">
        <v>11</v>
      </c>
      <c r="I30" s="44">
        <v>140279.36363599999</v>
      </c>
      <c r="J30" s="74">
        <v>0</v>
      </c>
      <c r="K30" s="35">
        <v>2</v>
      </c>
      <c r="L30" s="35">
        <v>245695.5</v>
      </c>
      <c r="M30" s="68">
        <v>0.5</v>
      </c>
      <c r="N30" s="43">
        <v>0</v>
      </c>
      <c r="O30" s="44">
        <v>0</v>
      </c>
      <c r="P30" s="74">
        <v>0</v>
      </c>
    </row>
    <row r="31" spans="1:16" s="3" customFormat="1" ht="15" customHeight="1" x14ac:dyDescent="0.2">
      <c r="A31" s="112"/>
      <c r="B31" s="115"/>
      <c r="C31" s="85" t="s">
        <v>9</v>
      </c>
      <c r="D31" s="46">
        <v>1263</v>
      </c>
      <c r="E31" s="54">
        <v>2.9940999999999999E-2</v>
      </c>
      <c r="F31" s="46">
        <v>164862.570863</v>
      </c>
      <c r="G31" s="67">
        <v>0.21615200000000001</v>
      </c>
      <c r="H31" s="87">
        <v>506</v>
      </c>
      <c r="I31" s="46">
        <v>167540.82608699999</v>
      </c>
      <c r="J31" s="75">
        <v>0.21146200000000001</v>
      </c>
      <c r="K31" s="46">
        <v>757</v>
      </c>
      <c r="L31" s="46">
        <v>163072.35006600001</v>
      </c>
      <c r="M31" s="67">
        <v>0.21928700000000001</v>
      </c>
      <c r="N31" s="87">
        <v>0</v>
      </c>
      <c r="O31" s="46">
        <v>0</v>
      </c>
      <c r="P31" s="75">
        <v>0</v>
      </c>
    </row>
    <row r="32" spans="1:16" ht="15" customHeight="1" x14ac:dyDescent="0.2">
      <c r="A32" s="110">
        <v>3</v>
      </c>
      <c r="B32" s="113" t="s">
        <v>58</v>
      </c>
      <c r="C32" s="84" t="s">
        <v>46</v>
      </c>
      <c r="D32" s="44">
        <v>10</v>
      </c>
      <c r="E32" s="44">
        <v>0</v>
      </c>
      <c r="F32" s="44">
        <v>-11900.593059000001</v>
      </c>
      <c r="G32" s="66">
        <v>-0.33333299999999999</v>
      </c>
      <c r="H32" s="43">
        <v>5</v>
      </c>
      <c r="I32" s="44">
        <v>-5407.6031169999997</v>
      </c>
      <c r="J32" s="74">
        <v>-0.5</v>
      </c>
      <c r="K32" s="44">
        <v>5</v>
      </c>
      <c r="L32" s="44">
        <v>-39103.404446</v>
      </c>
      <c r="M32" s="66">
        <v>0</v>
      </c>
      <c r="N32" s="43">
        <v>0</v>
      </c>
      <c r="O32" s="44">
        <v>0</v>
      </c>
      <c r="P32" s="74">
        <v>0</v>
      </c>
    </row>
    <row r="33" spans="1:16" ht="15" customHeight="1" x14ac:dyDescent="0.2">
      <c r="A33" s="111"/>
      <c r="B33" s="114"/>
      <c r="C33" s="84" t="s">
        <v>47</v>
      </c>
      <c r="D33" s="44">
        <v>28</v>
      </c>
      <c r="E33" s="44">
        <v>0</v>
      </c>
      <c r="F33" s="44">
        <v>2516.5620530000001</v>
      </c>
      <c r="G33" s="66">
        <v>-8.9286000000000004E-2</v>
      </c>
      <c r="H33" s="43">
        <v>14</v>
      </c>
      <c r="I33" s="44">
        <v>463.89604200000002</v>
      </c>
      <c r="J33" s="74">
        <v>-4.7619000000000002E-2</v>
      </c>
      <c r="K33" s="44">
        <v>14</v>
      </c>
      <c r="L33" s="44">
        <v>2032.801518</v>
      </c>
      <c r="M33" s="66">
        <v>-0.114286</v>
      </c>
      <c r="N33" s="43">
        <v>0</v>
      </c>
      <c r="O33" s="44">
        <v>0</v>
      </c>
      <c r="P33" s="74">
        <v>0</v>
      </c>
    </row>
    <row r="34" spans="1:16" ht="15" customHeight="1" x14ac:dyDescent="0.2">
      <c r="A34" s="111"/>
      <c r="B34" s="114"/>
      <c r="C34" s="84" t="s">
        <v>48</v>
      </c>
      <c r="D34" s="44">
        <v>43</v>
      </c>
      <c r="E34" s="44">
        <v>0</v>
      </c>
      <c r="F34" s="44">
        <v>12297.512298</v>
      </c>
      <c r="G34" s="66">
        <v>-4.0225999999999998E-2</v>
      </c>
      <c r="H34" s="43">
        <v>32</v>
      </c>
      <c r="I34" s="44">
        <v>11227.028461</v>
      </c>
      <c r="J34" s="74">
        <v>-0.125586</v>
      </c>
      <c r="K34" s="44">
        <v>11</v>
      </c>
      <c r="L34" s="44">
        <v>12170.233826</v>
      </c>
      <c r="M34" s="66">
        <v>7.9389999999999999E-3</v>
      </c>
      <c r="N34" s="43">
        <v>0</v>
      </c>
      <c r="O34" s="44">
        <v>0</v>
      </c>
      <c r="P34" s="74">
        <v>0</v>
      </c>
    </row>
    <row r="35" spans="1:16" ht="15" customHeight="1" x14ac:dyDescent="0.2">
      <c r="A35" s="111"/>
      <c r="B35" s="114"/>
      <c r="C35" s="84" t="s">
        <v>49</v>
      </c>
      <c r="D35" s="44">
        <v>-505</v>
      </c>
      <c r="E35" s="44">
        <v>0</v>
      </c>
      <c r="F35" s="44">
        <v>5137.5626759999996</v>
      </c>
      <c r="G35" s="66">
        <v>-6.8182000000000006E-2</v>
      </c>
      <c r="H35" s="43">
        <v>-152</v>
      </c>
      <c r="I35" s="44">
        <v>-8459.1052249999993</v>
      </c>
      <c r="J35" s="74">
        <v>-0.25425500000000001</v>
      </c>
      <c r="K35" s="44">
        <v>-353</v>
      </c>
      <c r="L35" s="44">
        <v>11515.017119</v>
      </c>
      <c r="M35" s="66">
        <v>2.9822999999999999E-2</v>
      </c>
      <c r="N35" s="43">
        <v>0</v>
      </c>
      <c r="O35" s="44">
        <v>0</v>
      </c>
      <c r="P35" s="74">
        <v>0</v>
      </c>
    </row>
    <row r="36" spans="1:16" ht="15" customHeight="1" x14ac:dyDescent="0.2">
      <c r="A36" s="111"/>
      <c r="B36" s="114"/>
      <c r="C36" s="84" t="s">
        <v>50</v>
      </c>
      <c r="D36" s="44">
        <v>-618</v>
      </c>
      <c r="E36" s="44">
        <v>0</v>
      </c>
      <c r="F36" s="44">
        <v>10112.536402</v>
      </c>
      <c r="G36" s="66">
        <v>6.0300000000000002E-4</v>
      </c>
      <c r="H36" s="43">
        <v>-176</v>
      </c>
      <c r="I36" s="44">
        <v>-5227.807296</v>
      </c>
      <c r="J36" s="74">
        <v>-0.24426700000000001</v>
      </c>
      <c r="K36" s="44">
        <v>-442</v>
      </c>
      <c r="L36" s="44">
        <v>14091.848755000001</v>
      </c>
      <c r="M36" s="66">
        <v>0.11006100000000001</v>
      </c>
      <c r="N36" s="43">
        <v>0</v>
      </c>
      <c r="O36" s="44">
        <v>0</v>
      </c>
      <c r="P36" s="74">
        <v>0</v>
      </c>
    </row>
    <row r="37" spans="1:16" ht="15" customHeight="1" x14ac:dyDescent="0.2">
      <c r="A37" s="111"/>
      <c r="B37" s="114"/>
      <c r="C37" s="84" t="s">
        <v>51</v>
      </c>
      <c r="D37" s="44">
        <v>-491</v>
      </c>
      <c r="E37" s="44">
        <v>0</v>
      </c>
      <c r="F37" s="44">
        <v>-1849.6984669999999</v>
      </c>
      <c r="G37" s="66">
        <v>-0.102452</v>
      </c>
      <c r="H37" s="43">
        <v>-130</v>
      </c>
      <c r="I37" s="44">
        <v>-34157.934417999997</v>
      </c>
      <c r="J37" s="74">
        <v>-0.34782600000000002</v>
      </c>
      <c r="K37" s="44">
        <v>-361</v>
      </c>
      <c r="L37" s="44">
        <v>10659.202434999999</v>
      </c>
      <c r="M37" s="66">
        <v>-1.4827E-2</v>
      </c>
      <c r="N37" s="43">
        <v>0</v>
      </c>
      <c r="O37" s="44">
        <v>0</v>
      </c>
      <c r="P37" s="74">
        <v>0</v>
      </c>
    </row>
    <row r="38" spans="1:16" s="3" customFormat="1" ht="15" customHeight="1" x14ac:dyDescent="0.2">
      <c r="A38" s="111"/>
      <c r="B38" s="114"/>
      <c r="C38" s="84" t="s">
        <v>52</v>
      </c>
      <c r="D38" s="35">
        <v>-428</v>
      </c>
      <c r="E38" s="35">
        <v>0</v>
      </c>
      <c r="F38" s="35">
        <v>9498.0640139999996</v>
      </c>
      <c r="G38" s="68">
        <v>-0.22509799999999999</v>
      </c>
      <c r="H38" s="43">
        <v>-117</v>
      </c>
      <c r="I38" s="44">
        <v>-6774.9892819999995</v>
      </c>
      <c r="J38" s="74">
        <v>-0.28029599999999999</v>
      </c>
      <c r="K38" s="35">
        <v>-311</v>
      </c>
      <c r="L38" s="35">
        <v>19833.759833</v>
      </c>
      <c r="M38" s="68">
        <v>-0.173016</v>
      </c>
      <c r="N38" s="43">
        <v>0</v>
      </c>
      <c r="O38" s="44">
        <v>0</v>
      </c>
      <c r="P38" s="74">
        <v>0</v>
      </c>
    </row>
    <row r="39" spans="1:16" ht="15" customHeight="1" x14ac:dyDescent="0.2">
      <c r="A39" s="111"/>
      <c r="B39" s="114"/>
      <c r="C39" s="84" t="s">
        <v>53</v>
      </c>
      <c r="D39" s="44">
        <v>-327</v>
      </c>
      <c r="E39" s="44">
        <v>0</v>
      </c>
      <c r="F39" s="44">
        <v>-30901.181929999999</v>
      </c>
      <c r="G39" s="66">
        <v>-0.36332300000000001</v>
      </c>
      <c r="H39" s="43">
        <v>-103</v>
      </c>
      <c r="I39" s="44">
        <v>328.985051</v>
      </c>
      <c r="J39" s="74">
        <v>-0.115385</v>
      </c>
      <c r="K39" s="44">
        <v>-224</v>
      </c>
      <c r="L39" s="44">
        <v>-40951.531077</v>
      </c>
      <c r="M39" s="66">
        <v>-0.45115300000000003</v>
      </c>
      <c r="N39" s="43">
        <v>0</v>
      </c>
      <c r="O39" s="44">
        <v>0</v>
      </c>
      <c r="P39" s="74">
        <v>0</v>
      </c>
    </row>
    <row r="40" spans="1:16" ht="15" customHeight="1" x14ac:dyDescent="0.2">
      <c r="A40" s="111"/>
      <c r="B40" s="114"/>
      <c r="C40" s="84" t="s">
        <v>54</v>
      </c>
      <c r="D40" s="44">
        <v>-244</v>
      </c>
      <c r="E40" s="44">
        <v>0</v>
      </c>
      <c r="F40" s="44">
        <v>36802.026478</v>
      </c>
      <c r="G40" s="66">
        <v>-0.32897999999999999</v>
      </c>
      <c r="H40" s="43">
        <v>-90</v>
      </c>
      <c r="I40" s="44">
        <v>-15408.814716000001</v>
      </c>
      <c r="J40" s="74">
        <v>-0.109694</v>
      </c>
      <c r="K40" s="44">
        <v>-154</v>
      </c>
      <c r="L40" s="44">
        <v>61635.384931000001</v>
      </c>
      <c r="M40" s="66">
        <v>-0.46176499999999998</v>
      </c>
      <c r="N40" s="43">
        <v>0</v>
      </c>
      <c r="O40" s="44">
        <v>0</v>
      </c>
      <c r="P40" s="74">
        <v>0</v>
      </c>
    </row>
    <row r="41" spans="1:16" ht="15" customHeight="1" x14ac:dyDescent="0.2">
      <c r="A41" s="111"/>
      <c r="B41" s="114"/>
      <c r="C41" s="84" t="s">
        <v>55</v>
      </c>
      <c r="D41" s="44">
        <v>-239</v>
      </c>
      <c r="E41" s="44">
        <v>0</v>
      </c>
      <c r="F41" s="44">
        <v>26575.605258</v>
      </c>
      <c r="G41" s="66">
        <v>-0.29580099999999998</v>
      </c>
      <c r="H41" s="43">
        <v>-102</v>
      </c>
      <c r="I41" s="44">
        <v>56929.436591999998</v>
      </c>
      <c r="J41" s="74">
        <v>-0.10702299999999999</v>
      </c>
      <c r="K41" s="44">
        <v>-137</v>
      </c>
      <c r="L41" s="44">
        <v>-38952.345367000002</v>
      </c>
      <c r="M41" s="66">
        <v>-0.56834499999999999</v>
      </c>
      <c r="N41" s="43">
        <v>0</v>
      </c>
      <c r="O41" s="44">
        <v>0</v>
      </c>
      <c r="P41" s="74">
        <v>0</v>
      </c>
    </row>
    <row r="42" spans="1:16" s="3" customFormat="1" ht="15" customHeight="1" x14ac:dyDescent="0.2">
      <c r="A42" s="111"/>
      <c r="B42" s="114"/>
      <c r="C42" s="84" t="s">
        <v>56</v>
      </c>
      <c r="D42" s="35">
        <v>-370</v>
      </c>
      <c r="E42" s="35">
        <v>0</v>
      </c>
      <c r="F42" s="35">
        <v>-59765.325627999999</v>
      </c>
      <c r="G42" s="68">
        <v>-0.20506099999999999</v>
      </c>
      <c r="H42" s="43">
        <v>-137</v>
      </c>
      <c r="I42" s="44">
        <v>-55887.824464999998</v>
      </c>
      <c r="J42" s="74">
        <v>-8.1081E-2</v>
      </c>
      <c r="K42" s="35">
        <v>-233</v>
      </c>
      <c r="L42" s="35">
        <v>16777.137187</v>
      </c>
      <c r="M42" s="68">
        <v>9.1489000000000001E-2</v>
      </c>
      <c r="N42" s="43">
        <v>0</v>
      </c>
      <c r="O42" s="44">
        <v>0</v>
      </c>
      <c r="P42" s="74">
        <v>0</v>
      </c>
    </row>
    <row r="43" spans="1:16" s="3" customFormat="1" ht="15" customHeight="1" x14ac:dyDescent="0.2">
      <c r="A43" s="112"/>
      <c r="B43" s="115"/>
      <c r="C43" s="85" t="s">
        <v>9</v>
      </c>
      <c r="D43" s="46">
        <v>-3141</v>
      </c>
      <c r="E43" s="46">
        <v>0</v>
      </c>
      <c r="F43" s="46">
        <v>-17050.410227</v>
      </c>
      <c r="G43" s="67">
        <v>-0.19983300000000001</v>
      </c>
      <c r="H43" s="87">
        <v>-956</v>
      </c>
      <c r="I43" s="46">
        <v>-22626.183201</v>
      </c>
      <c r="J43" s="75">
        <v>-0.25365399999999999</v>
      </c>
      <c r="K43" s="46">
        <v>-2185</v>
      </c>
      <c r="L43" s="46">
        <v>-14738.867181</v>
      </c>
      <c r="M43" s="67">
        <v>-0.17228399999999999</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2</v>
      </c>
      <c r="E45" s="53">
        <v>1.5037999999999999E-2</v>
      </c>
      <c r="F45" s="44">
        <v>361747.5</v>
      </c>
      <c r="G45" s="66">
        <v>0.5</v>
      </c>
      <c r="H45" s="43">
        <v>0</v>
      </c>
      <c r="I45" s="44">
        <v>0</v>
      </c>
      <c r="J45" s="74">
        <v>0</v>
      </c>
      <c r="K45" s="44">
        <v>2</v>
      </c>
      <c r="L45" s="44">
        <v>361747.5</v>
      </c>
      <c r="M45" s="66">
        <v>0.5</v>
      </c>
      <c r="N45" s="43">
        <v>0</v>
      </c>
      <c r="O45" s="44">
        <v>0</v>
      </c>
      <c r="P45" s="74">
        <v>0</v>
      </c>
    </row>
    <row r="46" spans="1:16" ht="15" customHeight="1" x14ac:dyDescent="0.2">
      <c r="A46" s="111"/>
      <c r="B46" s="114"/>
      <c r="C46" s="84" t="s">
        <v>48</v>
      </c>
      <c r="D46" s="44">
        <v>93</v>
      </c>
      <c r="E46" s="53">
        <v>6.3178999999999999E-2</v>
      </c>
      <c r="F46" s="44">
        <v>172877.10752699999</v>
      </c>
      <c r="G46" s="66">
        <v>0.107527</v>
      </c>
      <c r="H46" s="43">
        <v>34</v>
      </c>
      <c r="I46" s="44">
        <v>163854.970588</v>
      </c>
      <c r="J46" s="74">
        <v>5.8824000000000001E-2</v>
      </c>
      <c r="K46" s="44">
        <v>59</v>
      </c>
      <c r="L46" s="44">
        <v>178076.305085</v>
      </c>
      <c r="M46" s="66">
        <v>0.13559299999999999</v>
      </c>
      <c r="N46" s="43">
        <v>0</v>
      </c>
      <c r="O46" s="44">
        <v>0</v>
      </c>
      <c r="P46" s="74">
        <v>0</v>
      </c>
    </row>
    <row r="47" spans="1:16" ht="15" customHeight="1" x14ac:dyDescent="0.2">
      <c r="A47" s="111"/>
      <c r="B47" s="114"/>
      <c r="C47" s="84" t="s">
        <v>49</v>
      </c>
      <c r="D47" s="44">
        <v>355</v>
      </c>
      <c r="E47" s="53">
        <v>7.2052000000000005E-2</v>
      </c>
      <c r="F47" s="44">
        <v>183276.061972</v>
      </c>
      <c r="G47" s="66">
        <v>0.27887299999999998</v>
      </c>
      <c r="H47" s="43">
        <v>114</v>
      </c>
      <c r="I47" s="44">
        <v>192909.63157900001</v>
      </c>
      <c r="J47" s="74">
        <v>0.43859599999999999</v>
      </c>
      <c r="K47" s="44">
        <v>241</v>
      </c>
      <c r="L47" s="44">
        <v>178719.103734</v>
      </c>
      <c r="M47" s="66">
        <v>0.20332</v>
      </c>
      <c r="N47" s="43">
        <v>0</v>
      </c>
      <c r="O47" s="44">
        <v>0</v>
      </c>
      <c r="P47" s="74">
        <v>0</v>
      </c>
    </row>
    <row r="48" spans="1:16" ht="15" customHeight="1" x14ac:dyDescent="0.2">
      <c r="A48" s="111"/>
      <c r="B48" s="114"/>
      <c r="C48" s="84" t="s">
        <v>50</v>
      </c>
      <c r="D48" s="44">
        <v>432</v>
      </c>
      <c r="E48" s="53">
        <v>6.0520999999999998E-2</v>
      </c>
      <c r="F48" s="44">
        <v>203839.54629599999</v>
      </c>
      <c r="G48" s="66">
        <v>0.44907399999999997</v>
      </c>
      <c r="H48" s="43">
        <v>122</v>
      </c>
      <c r="I48" s="44">
        <v>211765.10655699999</v>
      </c>
      <c r="J48" s="74">
        <v>0.57377</v>
      </c>
      <c r="K48" s="44">
        <v>310</v>
      </c>
      <c r="L48" s="44">
        <v>200720.45483900001</v>
      </c>
      <c r="M48" s="66">
        <v>0.4</v>
      </c>
      <c r="N48" s="43">
        <v>0</v>
      </c>
      <c r="O48" s="44">
        <v>0</v>
      </c>
      <c r="P48" s="74">
        <v>0</v>
      </c>
    </row>
    <row r="49" spans="1:16" ht="15" customHeight="1" x14ac:dyDescent="0.2">
      <c r="A49" s="111"/>
      <c r="B49" s="114"/>
      <c r="C49" s="84" t="s">
        <v>51</v>
      </c>
      <c r="D49" s="44">
        <v>363</v>
      </c>
      <c r="E49" s="53">
        <v>5.7665000000000001E-2</v>
      </c>
      <c r="F49" s="44">
        <v>219121.44077099999</v>
      </c>
      <c r="G49" s="66">
        <v>0.65013799999999999</v>
      </c>
      <c r="H49" s="43">
        <v>89</v>
      </c>
      <c r="I49" s="44">
        <v>235534.573034</v>
      </c>
      <c r="J49" s="74">
        <v>0.83146100000000001</v>
      </c>
      <c r="K49" s="44">
        <v>274</v>
      </c>
      <c r="L49" s="44">
        <v>213790.16788299999</v>
      </c>
      <c r="M49" s="66">
        <v>0.59124100000000002</v>
      </c>
      <c r="N49" s="43">
        <v>0</v>
      </c>
      <c r="O49" s="44">
        <v>0</v>
      </c>
      <c r="P49" s="74">
        <v>0</v>
      </c>
    </row>
    <row r="50" spans="1:16" s="3" customFormat="1" ht="15" customHeight="1" x14ac:dyDescent="0.2">
      <c r="A50" s="111"/>
      <c r="B50" s="114"/>
      <c r="C50" s="84" t="s">
        <v>52</v>
      </c>
      <c r="D50" s="35">
        <v>213</v>
      </c>
      <c r="E50" s="55">
        <v>3.9306000000000001E-2</v>
      </c>
      <c r="F50" s="35">
        <v>225976.17840400001</v>
      </c>
      <c r="G50" s="68">
        <v>0.73708899999999999</v>
      </c>
      <c r="H50" s="43">
        <v>60</v>
      </c>
      <c r="I50" s="44">
        <v>216310.95</v>
      </c>
      <c r="J50" s="74">
        <v>0.58333299999999999</v>
      </c>
      <c r="K50" s="35">
        <v>153</v>
      </c>
      <c r="L50" s="35">
        <v>229766.464052</v>
      </c>
      <c r="M50" s="68">
        <v>0.79738600000000004</v>
      </c>
      <c r="N50" s="43">
        <v>0</v>
      </c>
      <c r="O50" s="44">
        <v>0</v>
      </c>
      <c r="P50" s="74">
        <v>0</v>
      </c>
    </row>
    <row r="51" spans="1:16" ht="15" customHeight="1" x14ac:dyDescent="0.2">
      <c r="A51" s="111"/>
      <c r="B51" s="114"/>
      <c r="C51" s="84" t="s">
        <v>53</v>
      </c>
      <c r="D51" s="44">
        <v>143</v>
      </c>
      <c r="E51" s="53">
        <v>3.0886E-2</v>
      </c>
      <c r="F51" s="44">
        <v>249499.66433599999</v>
      </c>
      <c r="G51" s="66">
        <v>0.89510500000000004</v>
      </c>
      <c r="H51" s="43">
        <v>42</v>
      </c>
      <c r="I51" s="44">
        <v>219554.23809500001</v>
      </c>
      <c r="J51" s="74">
        <v>0.54761899999999997</v>
      </c>
      <c r="K51" s="44">
        <v>101</v>
      </c>
      <c r="L51" s="44">
        <v>261952.21782200001</v>
      </c>
      <c r="M51" s="66">
        <v>1.039604</v>
      </c>
      <c r="N51" s="43">
        <v>0</v>
      </c>
      <c r="O51" s="44">
        <v>0</v>
      </c>
      <c r="P51" s="74">
        <v>0</v>
      </c>
    </row>
    <row r="52" spans="1:16" ht="15" customHeight="1" x14ac:dyDescent="0.2">
      <c r="A52" s="111"/>
      <c r="B52" s="114"/>
      <c r="C52" s="84" t="s">
        <v>54</v>
      </c>
      <c r="D52" s="44">
        <v>50</v>
      </c>
      <c r="E52" s="53">
        <v>1.4318000000000001E-2</v>
      </c>
      <c r="F52" s="44">
        <v>239502.58</v>
      </c>
      <c r="G52" s="66">
        <v>0.56000000000000005</v>
      </c>
      <c r="H52" s="43">
        <v>15</v>
      </c>
      <c r="I52" s="44">
        <v>209263.33333299999</v>
      </c>
      <c r="J52" s="74">
        <v>0.26666699999999999</v>
      </c>
      <c r="K52" s="44">
        <v>35</v>
      </c>
      <c r="L52" s="44">
        <v>252462.257143</v>
      </c>
      <c r="M52" s="66">
        <v>0.68571400000000005</v>
      </c>
      <c r="N52" s="43">
        <v>0</v>
      </c>
      <c r="O52" s="44">
        <v>0</v>
      </c>
      <c r="P52" s="74">
        <v>0</v>
      </c>
    </row>
    <row r="53" spans="1:16" ht="15" customHeight="1" x14ac:dyDescent="0.2">
      <c r="A53" s="111"/>
      <c r="B53" s="114"/>
      <c r="C53" s="84" t="s">
        <v>55</v>
      </c>
      <c r="D53" s="44">
        <v>24</v>
      </c>
      <c r="E53" s="53">
        <v>7.6290000000000004E-3</v>
      </c>
      <c r="F53" s="44">
        <v>251330.91666700001</v>
      </c>
      <c r="G53" s="66">
        <v>0.41666700000000001</v>
      </c>
      <c r="H53" s="43">
        <v>8</v>
      </c>
      <c r="I53" s="44">
        <v>232836.875</v>
      </c>
      <c r="J53" s="74">
        <v>0.25</v>
      </c>
      <c r="K53" s="44">
        <v>16</v>
      </c>
      <c r="L53" s="44">
        <v>260577.9375</v>
      </c>
      <c r="M53" s="66">
        <v>0.5</v>
      </c>
      <c r="N53" s="43">
        <v>0</v>
      </c>
      <c r="O53" s="44">
        <v>0</v>
      </c>
      <c r="P53" s="74">
        <v>0</v>
      </c>
    </row>
    <row r="54" spans="1:16" s="3" customFormat="1" ht="15" customHeight="1" x14ac:dyDescent="0.2">
      <c r="A54" s="111"/>
      <c r="B54" s="114"/>
      <c r="C54" s="84" t="s">
        <v>56</v>
      </c>
      <c r="D54" s="35">
        <v>4</v>
      </c>
      <c r="E54" s="55">
        <v>7.2999999999999996E-4</v>
      </c>
      <c r="F54" s="35">
        <v>296468</v>
      </c>
      <c r="G54" s="68">
        <v>0.25</v>
      </c>
      <c r="H54" s="43">
        <v>0</v>
      </c>
      <c r="I54" s="44">
        <v>0</v>
      </c>
      <c r="J54" s="74">
        <v>0</v>
      </c>
      <c r="K54" s="35">
        <v>4</v>
      </c>
      <c r="L54" s="35">
        <v>296468</v>
      </c>
      <c r="M54" s="68">
        <v>0.25</v>
      </c>
      <c r="N54" s="43">
        <v>0</v>
      </c>
      <c r="O54" s="44">
        <v>0</v>
      </c>
      <c r="P54" s="74">
        <v>0</v>
      </c>
    </row>
    <row r="55" spans="1:16" s="3" customFormat="1" ht="15" customHeight="1" x14ac:dyDescent="0.2">
      <c r="A55" s="112"/>
      <c r="B55" s="115"/>
      <c r="C55" s="85" t="s">
        <v>9</v>
      </c>
      <c r="D55" s="46">
        <v>1679</v>
      </c>
      <c r="E55" s="54">
        <v>3.9802999999999998E-2</v>
      </c>
      <c r="F55" s="46">
        <v>209927.430613</v>
      </c>
      <c r="G55" s="67">
        <v>0.51459200000000005</v>
      </c>
      <c r="H55" s="87">
        <v>484</v>
      </c>
      <c r="I55" s="46">
        <v>209839.39462800001</v>
      </c>
      <c r="J55" s="75">
        <v>0.53718999999999995</v>
      </c>
      <c r="K55" s="46">
        <v>1195</v>
      </c>
      <c r="L55" s="46">
        <v>209963.08702899999</v>
      </c>
      <c r="M55" s="67">
        <v>0.50543899999999997</v>
      </c>
      <c r="N55" s="87">
        <v>0</v>
      </c>
      <c r="O55" s="46">
        <v>0</v>
      </c>
      <c r="P55" s="75">
        <v>0</v>
      </c>
    </row>
    <row r="56" spans="1:16" ht="15" customHeight="1" x14ac:dyDescent="0.2">
      <c r="A56" s="110">
        <v>5</v>
      </c>
      <c r="B56" s="113" t="s">
        <v>60</v>
      </c>
      <c r="C56" s="84" t="s">
        <v>46</v>
      </c>
      <c r="D56" s="44">
        <v>49</v>
      </c>
      <c r="E56" s="53">
        <v>1</v>
      </c>
      <c r="F56" s="44">
        <v>61547.326530999999</v>
      </c>
      <c r="G56" s="66">
        <v>4.0815999999999998E-2</v>
      </c>
      <c r="H56" s="43">
        <v>28</v>
      </c>
      <c r="I56" s="44">
        <v>61094.5</v>
      </c>
      <c r="J56" s="74">
        <v>7.1429000000000006E-2</v>
      </c>
      <c r="K56" s="44">
        <v>21</v>
      </c>
      <c r="L56" s="44">
        <v>62151.095238000002</v>
      </c>
      <c r="M56" s="66">
        <v>0</v>
      </c>
      <c r="N56" s="43">
        <v>0</v>
      </c>
      <c r="O56" s="44">
        <v>0</v>
      </c>
      <c r="P56" s="74">
        <v>0</v>
      </c>
    </row>
    <row r="57" spans="1:16" ht="15" customHeight="1" x14ac:dyDescent="0.2">
      <c r="A57" s="111"/>
      <c r="B57" s="114"/>
      <c r="C57" s="84" t="s">
        <v>47</v>
      </c>
      <c r="D57" s="44">
        <v>133</v>
      </c>
      <c r="E57" s="53">
        <v>1</v>
      </c>
      <c r="F57" s="44">
        <v>130794.84962399999</v>
      </c>
      <c r="G57" s="66">
        <v>6.7669000000000007E-2</v>
      </c>
      <c r="H57" s="43">
        <v>52</v>
      </c>
      <c r="I57" s="44">
        <v>135430.07692299999</v>
      </c>
      <c r="J57" s="74">
        <v>0.115385</v>
      </c>
      <c r="K57" s="44">
        <v>81</v>
      </c>
      <c r="L57" s="44">
        <v>127819.14814799999</v>
      </c>
      <c r="M57" s="66">
        <v>3.7037E-2</v>
      </c>
      <c r="N57" s="43">
        <v>0</v>
      </c>
      <c r="O57" s="44">
        <v>0</v>
      </c>
      <c r="P57" s="74">
        <v>0</v>
      </c>
    </row>
    <row r="58" spans="1:16" ht="15" customHeight="1" x14ac:dyDescent="0.2">
      <c r="A58" s="111"/>
      <c r="B58" s="114"/>
      <c r="C58" s="84" t="s">
        <v>48</v>
      </c>
      <c r="D58" s="44">
        <v>1472</v>
      </c>
      <c r="E58" s="53">
        <v>1</v>
      </c>
      <c r="F58" s="44">
        <v>153781.32269</v>
      </c>
      <c r="G58" s="66">
        <v>8.9674000000000004E-2</v>
      </c>
      <c r="H58" s="43">
        <v>584</v>
      </c>
      <c r="I58" s="44">
        <v>161740.683219</v>
      </c>
      <c r="J58" s="74">
        <v>0.119863</v>
      </c>
      <c r="K58" s="44">
        <v>888</v>
      </c>
      <c r="L58" s="44">
        <v>148546.78828800001</v>
      </c>
      <c r="M58" s="66">
        <v>6.9819999999999993E-2</v>
      </c>
      <c r="N58" s="43">
        <v>0</v>
      </c>
      <c r="O58" s="44">
        <v>0</v>
      </c>
      <c r="P58" s="74">
        <v>0</v>
      </c>
    </row>
    <row r="59" spans="1:16" ht="15" customHeight="1" x14ac:dyDescent="0.2">
      <c r="A59" s="111"/>
      <c r="B59" s="114"/>
      <c r="C59" s="84" t="s">
        <v>49</v>
      </c>
      <c r="D59" s="44">
        <v>4927</v>
      </c>
      <c r="E59" s="53">
        <v>1</v>
      </c>
      <c r="F59" s="44">
        <v>174294.522833</v>
      </c>
      <c r="G59" s="66">
        <v>0.21412600000000001</v>
      </c>
      <c r="H59" s="43">
        <v>1848</v>
      </c>
      <c r="I59" s="44">
        <v>187749.26461000001</v>
      </c>
      <c r="J59" s="74">
        <v>0.34848499999999999</v>
      </c>
      <c r="K59" s="44">
        <v>3079</v>
      </c>
      <c r="L59" s="44">
        <v>166219.05586200001</v>
      </c>
      <c r="M59" s="66">
        <v>0.13348499999999999</v>
      </c>
      <c r="N59" s="43">
        <v>0</v>
      </c>
      <c r="O59" s="44">
        <v>0</v>
      </c>
      <c r="P59" s="74">
        <v>0</v>
      </c>
    </row>
    <row r="60" spans="1:16" ht="15" customHeight="1" x14ac:dyDescent="0.2">
      <c r="A60" s="111"/>
      <c r="B60" s="114"/>
      <c r="C60" s="84" t="s">
        <v>50</v>
      </c>
      <c r="D60" s="44">
        <v>7138</v>
      </c>
      <c r="E60" s="53">
        <v>1</v>
      </c>
      <c r="F60" s="44">
        <v>198371.344774</v>
      </c>
      <c r="G60" s="66">
        <v>0.41552299999999998</v>
      </c>
      <c r="H60" s="43">
        <v>2588</v>
      </c>
      <c r="I60" s="44">
        <v>215822.97372499999</v>
      </c>
      <c r="J60" s="74">
        <v>0.57882500000000003</v>
      </c>
      <c r="K60" s="44">
        <v>4550</v>
      </c>
      <c r="L60" s="44">
        <v>188445.01164800001</v>
      </c>
      <c r="M60" s="66">
        <v>0.32263700000000001</v>
      </c>
      <c r="N60" s="43">
        <v>0</v>
      </c>
      <c r="O60" s="44">
        <v>0</v>
      </c>
      <c r="P60" s="74">
        <v>0</v>
      </c>
    </row>
    <row r="61" spans="1:16" ht="15" customHeight="1" x14ac:dyDescent="0.2">
      <c r="A61" s="111"/>
      <c r="B61" s="114"/>
      <c r="C61" s="84" t="s">
        <v>51</v>
      </c>
      <c r="D61" s="44">
        <v>6295</v>
      </c>
      <c r="E61" s="53">
        <v>1</v>
      </c>
      <c r="F61" s="44">
        <v>223721.23288299999</v>
      </c>
      <c r="G61" s="66">
        <v>0.63605999999999996</v>
      </c>
      <c r="H61" s="43">
        <v>2168</v>
      </c>
      <c r="I61" s="44">
        <v>236146.04843200001</v>
      </c>
      <c r="J61" s="74">
        <v>0.72647600000000001</v>
      </c>
      <c r="K61" s="44">
        <v>4127</v>
      </c>
      <c r="L61" s="44">
        <v>217194.21565299999</v>
      </c>
      <c r="M61" s="66">
        <v>0.58856299999999995</v>
      </c>
      <c r="N61" s="43">
        <v>0</v>
      </c>
      <c r="O61" s="44">
        <v>0</v>
      </c>
      <c r="P61" s="74">
        <v>0</v>
      </c>
    </row>
    <row r="62" spans="1:16" s="3" customFormat="1" ht="15" customHeight="1" x14ac:dyDescent="0.2">
      <c r="A62" s="111"/>
      <c r="B62" s="114"/>
      <c r="C62" s="84" t="s">
        <v>52</v>
      </c>
      <c r="D62" s="35">
        <v>5419</v>
      </c>
      <c r="E62" s="55">
        <v>1</v>
      </c>
      <c r="F62" s="35">
        <v>236683.32736699999</v>
      </c>
      <c r="G62" s="68">
        <v>0.79940900000000004</v>
      </c>
      <c r="H62" s="43">
        <v>1941</v>
      </c>
      <c r="I62" s="44">
        <v>235549.352396</v>
      </c>
      <c r="J62" s="74">
        <v>0.73312699999999997</v>
      </c>
      <c r="K62" s="35">
        <v>3478</v>
      </c>
      <c r="L62" s="35">
        <v>237316.175388</v>
      </c>
      <c r="M62" s="68">
        <v>0.83640000000000003</v>
      </c>
      <c r="N62" s="43">
        <v>0</v>
      </c>
      <c r="O62" s="44">
        <v>0</v>
      </c>
      <c r="P62" s="74">
        <v>0</v>
      </c>
    </row>
    <row r="63" spans="1:16" ht="15" customHeight="1" x14ac:dyDescent="0.2">
      <c r="A63" s="111"/>
      <c r="B63" s="114"/>
      <c r="C63" s="84" t="s">
        <v>53</v>
      </c>
      <c r="D63" s="44">
        <v>4630</v>
      </c>
      <c r="E63" s="53">
        <v>1</v>
      </c>
      <c r="F63" s="44">
        <v>244284.25917899999</v>
      </c>
      <c r="G63" s="66">
        <v>0.84686799999999995</v>
      </c>
      <c r="H63" s="43">
        <v>1750</v>
      </c>
      <c r="I63" s="44">
        <v>229250.80514300001</v>
      </c>
      <c r="J63" s="74">
        <v>0.65714300000000003</v>
      </c>
      <c r="K63" s="44">
        <v>2880</v>
      </c>
      <c r="L63" s="44">
        <v>253419.17048599999</v>
      </c>
      <c r="M63" s="66">
        <v>0.96215300000000004</v>
      </c>
      <c r="N63" s="43">
        <v>0</v>
      </c>
      <c r="O63" s="44">
        <v>0</v>
      </c>
      <c r="P63" s="74">
        <v>0</v>
      </c>
    </row>
    <row r="64" spans="1:16" ht="15" customHeight="1" x14ac:dyDescent="0.2">
      <c r="A64" s="111"/>
      <c r="B64" s="114"/>
      <c r="C64" s="84" t="s">
        <v>54</v>
      </c>
      <c r="D64" s="44">
        <v>3492</v>
      </c>
      <c r="E64" s="53">
        <v>1</v>
      </c>
      <c r="F64" s="44">
        <v>239079.74799500001</v>
      </c>
      <c r="G64" s="66">
        <v>0.71563600000000005</v>
      </c>
      <c r="H64" s="43">
        <v>1344</v>
      </c>
      <c r="I64" s="44">
        <v>215099.049107</v>
      </c>
      <c r="J64" s="74">
        <v>0.44122</v>
      </c>
      <c r="K64" s="44">
        <v>2148</v>
      </c>
      <c r="L64" s="44">
        <v>254084.43109900001</v>
      </c>
      <c r="M64" s="66">
        <v>0.88733700000000004</v>
      </c>
      <c r="N64" s="43">
        <v>0</v>
      </c>
      <c r="O64" s="44">
        <v>0</v>
      </c>
      <c r="P64" s="74">
        <v>0</v>
      </c>
    </row>
    <row r="65" spans="1:16" ht="15" customHeight="1" x14ac:dyDescent="0.2">
      <c r="A65" s="111"/>
      <c r="B65" s="114"/>
      <c r="C65" s="84" t="s">
        <v>55</v>
      </c>
      <c r="D65" s="44">
        <v>3146</v>
      </c>
      <c r="E65" s="53">
        <v>1</v>
      </c>
      <c r="F65" s="44">
        <v>251551.09186300001</v>
      </c>
      <c r="G65" s="66">
        <v>0.58359799999999995</v>
      </c>
      <c r="H65" s="43">
        <v>1304</v>
      </c>
      <c r="I65" s="44">
        <v>221737.739264</v>
      </c>
      <c r="J65" s="74">
        <v>0.27454000000000001</v>
      </c>
      <c r="K65" s="44">
        <v>1842</v>
      </c>
      <c r="L65" s="44">
        <v>272656.74430000002</v>
      </c>
      <c r="M65" s="66">
        <v>0.80238900000000002</v>
      </c>
      <c r="N65" s="43">
        <v>0</v>
      </c>
      <c r="O65" s="44">
        <v>0</v>
      </c>
      <c r="P65" s="74">
        <v>0</v>
      </c>
    </row>
    <row r="66" spans="1:16" s="3" customFormat="1" ht="15" customHeight="1" x14ac:dyDescent="0.2">
      <c r="A66" s="111"/>
      <c r="B66" s="114"/>
      <c r="C66" s="84" t="s">
        <v>56</v>
      </c>
      <c r="D66" s="35">
        <v>5482</v>
      </c>
      <c r="E66" s="55">
        <v>1</v>
      </c>
      <c r="F66" s="35">
        <v>250241.429405</v>
      </c>
      <c r="G66" s="68">
        <v>0.34184599999999998</v>
      </c>
      <c r="H66" s="43">
        <v>2319</v>
      </c>
      <c r="I66" s="44">
        <v>208142.317809</v>
      </c>
      <c r="J66" s="74">
        <v>8.9693999999999996E-2</v>
      </c>
      <c r="K66" s="35">
        <v>3163</v>
      </c>
      <c r="L66" s="35">
        <v>281107.01264600002</v>
      </c>
      <c r="M66" s="68">
        <v>0.52671500000000004</v>
      </c>
      <c r="N66" s="43">
        <v>0</v>
      </c>
      <c r="O66" s="44">
        <v>0</v>
      </c>
      <c r="P66" s="74">
        <v>0</v>
      </c>
    </row>
    <row r="67" spans="1:16" s="3" customFormat="1" ht="15" customHeight="1" x14ac:dyDescent="0.2">
      <c r="A67" s="112"/>
      <c r="B67" s="115"/>
      <c r="C67" s="85" t="s">
        <v>9</v>
      </c>
      <c r="D67" s="46">
        <v>42183</v>
      </c>
      <c r="E67" s="54">
        <v>1</v>
      </c>
      <c r="F67" s="46">
        <v>221452.22902599999</v>
      </c>
      <c r="G67" s="67">
        <v>0.53647199999999995</v>
      </c>
      <c r="H67" s="87">
        <v>15926</v>
      </c>
      <c r="I67" s="46">
        <v>215998.74858700001</v>
      </c>
      <c r="J67" s="75">
        <v>0.47262300000000002</v>
      </c>
      <c r="K67" s="46">
        <v>26257</v>
      </c>
      <c r="L67" s="46">
        <v>224759.99950500001</v>
      </c>
      <c r="M67" s="67">
        <v>0.57519900000000002</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45985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340" priority="30" operator="notEqual">
      <formula>H8+K8+N8</formula>
    </cfRule>
  </conditionalFormatting>
  <conditionalFormatting sqref="D20:D30">
    <cfRule type="cellIs" dxfId="339" priority="29" operator="notEqual">
      <formula>H20+K20+N20</formula>
    </cfRule>
  </conditionalFormatting>
  <conditionalFormatting sqref="D32:D42">
    <cfRule type="cellIs" dxfId="338" priority="28" operator="notEqual">
      <formula>H32+K32+N32</formula>
    </cfRule>
  </conditionalFormatting>
  <conditionalFormatting sqref="D44:D54">
    <cfRule type="cellIs" dxfId="337" priority="27" operator="notEqual">
      <formula>H44+K44+N44</formula>
    </cfRule>
  </conditionalFormatting>
  <conditionalFormatting sqref="D56:D66">
    <cfRule type="cellIs" dxfId="336" priority="26" operator="notEqual">
      <formula>H56+K56+N56</formula>
    </cfRule>
  </conditionalFormatting>
  <conditionalFormatting sqref="D19">
    <cfRule type="cellIs" dxfId="335" priority="25" operator="notEqual">
      <formula>SUM(D8:D18)</formula>
    </cfRule>
  </conditionalFormatting>
  <conditionalFormatting sqref="D31">
    <cfRule type="cellIs" dxfId="334" priority="24" operator="notEqual">
      <formula>H31+K31+N31</formula>
    </cfRule>
  </conditionalFormatting>
  <conditionalFormatting sqref="D31">
    <cfRule type="cellIs" dxfId="333" priority="23" operator="notEqual">
      <formula>SUM(D20:D30)</formula>
    </cfRule>
  </conditionalFormatting>
  <conditionalFormatting sqref="D43">
    <cfRule type="cellIs" dxfId="332" priority="22" operator="notEqual">
      <formula>H43+K43+N43</formula>
    </cfRule>
  </conditionalFormatting>
  <conditionalFormatting sqref="D43">
    <cfRule type="cellIs" dxfId="331" priority="21" operator="notEqual">
      <formula>SUM(D32:D42)</formula>
    </cfRule>
  </conditionalFormatting>
  <conditionalFormatting sqref="D55">
    <cfRule type="cellIs" dxfId="330" priority="20" operator="notEqual">
      <formula>H55+K55+N55</formula>
    </cfRule>
  </conditionalFormatting>
  <conditionalFormatting sqref="D55">
    <cfRule type="cellIs" dxfId="329" priority="19" operator="notEqual">
      <formula>SUM(D44:D54)</formula>
    </cfRule>
  </conditionalFormatting>
  <conditionalFormatting sqref="D67">
    <cfRule type="cellIs" dxfId="328" priority="18" operator="notEqual">
      <formula>H67+K67+N67</formula>
    </cfRule>
  </conditionalFormatting>
  <conditionalFormatting sqref="D67">
    <cfRule type="cellIs" dxfId="327" priority="17" operator="notEqual">
      <formula>SUM(D56:D66)</formula>
    </cfRule>
  </conditionalFormatting>
  <conditionalFormatting sqref="H19">
    <cfRule type="cellIs" dxfId="326" priority="16" operator="notEqual">
      <formula>SUM(H8:H18)</formula>
    </cfRule>
  </conditionalFormatting>
  <conditionalFormatting sqref="K19">
    <cfRule type="cellIs" dxfId="325" priority="15" operator="notEqual">
      <formula>SUM(K8:K18)</formula>
    </cfRule>
  </conditionalFormatting>
  <conditionalFormatting sqref="N19">
    <cfRule type="cellIs" dxfId="324" priority="14" operator="notEqual">
      <formula>SUM(N8:N18)</formula>
    </cfRule>
  </conditionalFormatting>
  <conditionalFormatting sqref="H31">
    <cfRule type="cellIs" dxfId="323" priority="13" operator="notEqual">
      <formula>SUM(H20:H30)</formula>
    </cfRule>
  </conditionalFormatting>
  <conditionalFormatting sqref="K31">
    <cfRule type="cellIs" dxfId="322" priority="12" operator="notEqual">
      <formula>SUM(K20:K30)</formula>
    </cfRule>
  </conditionalFormatting>
  <conditionalFormatting sqref="N31">
    <cfRule type="cellIs" dxfId="321" priority="11" operator="notEqual">
      <formula>SUM(N20:N30)</formula>
    </cfRule>
  </conditionalFormatting>
  <conditionalFormatting sqref="H43">
    <cfRule type="cellIs" dxfId="320" priority="10" operator="notEqual">
      <formula>SUM(H32:H42)</formula>
    </cfRule>
  </conditionalFormatting>
  <conditionalFormatting sqref="K43">
    <cfRule type="cellIs" dxfId="319" priority="9" operator="notEqual">
      <formula>SUM(K32:K42)</formula>
    </cfRule>
  </conditionalFormatting>
  <conditionalFormatting sqref="N43">
    <cfRule type="cellIs" dxfId="318" priority="8" operator="notEqual">
      <formula>SUM(N32:N42)</formula>
    </cfRule>
  </conditionalFormatting>
  <conditionalFormatting sqref="H55">
    <cfRule type="cellIs" dxfId="317" priority="7" operator="notEqual">
      <formula>SUM(H44:H54)</formula>
    </cfRule>
  </conditionalFormatting>
  <conditionalFormatting sqref="K55">
    <cfRule type="cellIs" dxfId="316" priority="6" operator="notEqual">
      <formula>SUM(K44:K54)</formula>
    </cfRule>
  </conditionalFormatting>
  <conditionalFormatting sqref="N55">
    <cfRule type="cellIs" dxfId="315" priority="5" operator="notEqual">
      <formula>SUM(N44:N54)</formula>
    </cfRule>
  </conditionalFormatting>
  <conditionalFormatting sqref="H67">
    <cfRule type="cellIs" dxfId="314" priority="4" operator="notEqual">
      <formula>SUM(H56:H66)</formula>
    </cfRule>
  </conditionalFormatting>
  <conditionalFormatting sqref="K67">
    <cfRule type="cellIs" dxfId="313" priority="3" operator="notEqual">
      <formula>SUM(K56:K66)</formula>
    </cfRule>
  </conditionalFormatting>
  <conditionalFormatting sqref="N67">
    <cfRule type="cellIs" dxfId="312" priority="2" operator="notEqual">
      <formula>SUM(N56:N66)</formula>
    </cfRule>
  </conditionalFormatting>
  <conditionalFormatting sqref="D32:D43">
    <cfRule type="cellIs" dxfId="31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69</v>
      </c>
      <c r="B2" s="116"/>
      <c r="C2" s="116"/>
      <c r="D2" s="116"/>
      <c r="E2" s="116"/>
      <c r="F2" s="116"/>
      <c r="G2" s="116"/>
      <c r="H2" s="116"/>
      <c r="I2" s="116"/>
      <c r="J2" s="116"/>
      <c r="K2" s="116"/>
      <c r="L2" s="116"/>
      <c r="M2" s="116"/>
      <c r="N2" s="116"/>
      <c r="O2" s="116"/>
      <c r="P2" s="116"/>
    </row>
    <row r="3" spans="1:16" s="21" customFormat="1" ht="15" customHeight="1" x14ac:dyDescent="0.2">
      <c r="A3" s="117" t="str">
        <f>+Notas!C6</f>
        <v>OCTUBRE 2024 Y OCTUBRE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2</v>
      </c>
      <c r="E8" s="53">
        <v>0.14285700000000001</v>
      </c>
      <c r="F8" s="44">
        <v>120779.80063500001</v>
      </c>
      <c r="G8" s="66">
        <v>0</v>
      </c>
      <c r="H8" s="43">
        <v>1</v>
      </c>
      <c r="I8" s="44">
        <v>100898.345585</v>
      </c>
      <c r="J8" s="74">
        <v>0</v>
      </c>
      <c r="K8" s="44">
        <v>1</v>
      </c>
      <c r="L8" s="44">
        <v>140661.255684</v>
      </c>
      <c r="M8" s="66">
        <v>0</v>
      </c>
      <c r="N8" s="43">
        <v>0</v>
      </c>
      <c r="O8" s="44">
        <v>0</v>
      </c>
      <c r="P8" s="74">
        <v>0</v>
      </c>
    </row>
    <row r="9" spans="1:16" ht="15" customHeight="1" x14ac:dyDescent="0.2">
      <c r="A9" s="111"/>
      <c r="B9" s="114"/>
      <c r="C9" s="84" t="s">
        <v>47</v>
      </c>
      <c r="D9" s="44">
        <v>8</v>
      </c>
      <c r="E9" s="53">
        <v>0.170213</v>
      </c>
      <c r="F9" s="44">
        <v>93109.662347999998</v>
      </c>
      <c r="G9" s="66">
        <v>0</v>
      </c>
      <c r="H9" s="43">
        <v>3</v>
      </c>
      <c r="I9" s="44">
        <v>94401.354395999995</v>
      </c>
      <c r="J9" s="74">
        <v>0</v>
      </c>
      <c r="K9" s="44">
        <v>5</v>
      </c>
      <c r="L9" s="44">
        <v>92334.647119999994</v>
      </c>
      <c r="M9" s="66">
        <v>0</v>
      </c>
      <c r="N9" s="43">
        <v>0</v>
      </c>
      <c r="O9" s="44">
        <v>0</v>
      </c>
      <c r="P9" s="74">
        <v>0</v>
      </c>
    </row>
    <row r="10" spans="1:16" ht="15" customHeight="1" x14ac:dyDescent="0.2">
      <c r="A10" s="111"/>
      <c r="B10" s="114"/>
      <c r="C10" s="84" t="s">
        <v>48</v>
      </c>
      <c r="D10" s="44">
        <v>109</v>
      </c>
      <c r="E10" s="53">
        <v>0.21713099999999999</v>
      </c>
      <c r="F10" s="44">
        <v>139860.20282100001</v>
      </c>
      <c r="G10" s="66">
        <v>9.1743000000000005E-2</v>
      </c>
      <c r="H10" s="43">
        <v>26</v>
      </c>
      <c r="I10" s="44">
        <v>155616.75603399999</v>
      </c>
      <c r="J10" s="74">
        <v>0.15384600000000001</v>
      </c>
      <c r="K10" s="44">
        <v>83</v>
      </c>
      <c r="L10" s="44">
        <v>134924.415068</v>
      </c>
      <c r="M10" s="66">
        <v>7.2289000000000006E-2</v>
      </c>
      <c r="N10" s="43">
        <v>0</v>
      </c>
      <c r="O10" s="44">
        <v>0</v>
      </c>
      <c r="P10" s="74">
        <v>0</v>
      </c>
    </row>
    <row r="11" spans="1:16" ht="15" customHeight="1" x14ac:dyDescent="0.2">
      <c r="A11" s="111"/>
      <c r="B11" s="114"/>
      <c r="C11" s="84" t="s">
        <v>49</v>
      </c>
      <c r="D11" s="44">
        <v>313</v>
      </c>
      <c r="E11" s="53">
        <v>0.17623900000000001</v>
      </c>
      <c r="F11" s="44">
        <v>152047.306663</v>
      </c>
      <c r="G11" s="66">
        <v>0.214058</v>
      </c>
      <c r="H11" s="43">
        <v>109</v>
      </c>
      <c r="I11" s="44">
        <v>165687.60019200001</v>
      </c>
      <c r="J11" s="74">
        <v>0.36697200000000002</v>
      </c>
      <c r="K11" s="44">
        <v>204</v>
      </c>
      <c r="L11" s="44">
        <v>144759.11061100001</v>
      </c>
      <c r="M11" s="66">
        <v>0.132353</v>
      </c>
      <c r="N11" s="43">
        <v>0</v>
      </c>
      <c r="O11" s="44">
        <v>0</v>
      </c>
      <c r="P11" s="74">
        <v>0</v>
      </c>
    </row>
    <row r="12" spans="1:16" ht="15" customHeight="1" x14ac:dyDescent="0.2">
      <c r="A12" s="111"/>
      <c r="B12" s="114"/>
      <c r="C12" s="84" t="s">
        <v>50</v>
      </c>
      <c r="D12" s="44">
        <v>352</v>
      </c>
      <c r="E12" s="53">
        <v>0.126938</v>
      </c>
      <c r="F12" s="44">
        <v>169774.10373100001</v>
      </c>
      <c r="G12" s="66">
        <v>0.33238600000000001</v>
      </c>
      <c r="H12" s="43">
        <v>114</v>
      </c>
      <c r="I12" s="44">
        <v>189628.867249</v>
      </c>
      <c r="J12" s="74">
        <v>0.57017499999999999</v>
      </c>
      <c r="K12" s="44">
        <v>238</v>
      </c>
      <c r="L12" s="44">
        <v>160263.83885199999</v>
      </c>
      <c r="M12" s="66">
        <v>0.21848699999999999</v>
      </c>
      <c r="N12" s="43">
        <v>0</v>
      </c>
      <c r="O12" s="44">
        <v>0</v>
      </c>
      <c r="P12" s="74">
        <v>0</v>
      </c>
    </row>
    <row r="13" spans="1:16" ht="15" customHeight="1" x14ac:dyDescent="0.2">
      <c r="A13" s="111"/>
      <c r="B13" s="114"/>
      <c r="C13" s="84" t="s">
        <v>51</v>
      </c>
      <c r="D13" s="44">
        <v>282</v>
      </c>
      <c r="E13" s="53">
        <v>0.113299</v>
      </c>
      <c r="F13" s="44">
        <v>194143.499927</v>
      </c>
      <c r="G13" s="66">
        <v>0.58510600000000001</v>
      </c>
      <c r="H13" s="43">
        <v>95</v>
      </c>
      <c r="I13" s="44">
        <v>210389.450496</v>
      </c>
      <c r="J13" s="74">
        <v>0.70526299999999997</v>
      </c>
      <c r="K13" s="44">
        <v>187</v>
      </c>
      <c r="L13" s="44">
        <v>185890.209531</v>
      </c>
      <c r="M13" s="66">
        <v>0.52406399999999997</v>
      </c>
      <c r="N13" s="43">
        <v>0</v>
      </c>
      <c r="O13" s="44">
        <v>0</v>
      </c>
      <c r="P13" s="74">
        <v>0</v>
      </c>
    </row>
    <row r="14" spans="1:16" s="3" customFormat="1" ht="15" customHeight="1" x14ac:dyDescent="0.2">
      <c r="A14" s="111"/>
      <c r="B14" s="114"/>
      <c r="C14" s="84" t="s">
        <v>52</v>
      </c>
      <c r="D14" s="35">
        <v>213</v>
      </c>
      <c r="E14" s="55">
        <v>0.10471999999999999</v>
      </c>
      <c r="F14" s="35">
        <v>203207.88295900001</v>
      </c>
      <c r="G14" s="68">
        <v>0.70422499999999999</v>
      </c>
      <c r="H14" s="43">
        <v>66</v>
      </c>
      <c r="I14" s="44">
        <v>196407.999733</v>
      </c>
      <c r="J14" s="74">
        <v>0.62121199999999999</v>
      </c>
      <c r="K14" s="35">
        <v>147</v>
      </c>
      <c r="L14" s="35">
        <v>206260.89175400001</v>
      </c>
      <c r="M14" s="68">
        <v>0.74149699999999996</v>
      </c>
      <c r="N14" s="43">
        <v>0</v>
      </c>
      <c r="O14" s="44">
        <v>0</v>
      </c>
      <c r="P14" s="74">
        <v>0</v>
      </c>
    </row>
    <row r="15" spans="1:16" ht="15" customHeight="1" x14ac:dyDescent="0.2">
      <c r="A15" s="111"/>
      <c r="B15" s="114"/>
      <c r="C15" s="84" t="s">
        <v>53</v>
      </c>
      <c r="D15" s="44">
        <v>168</v>
      </c>
      <c r="E15" s="53">
        <v>8.9840000000000003E-2</v>
      </c>
      <c r="F15" s="44">
        <v>214855.15040400001</v>
      </c>
      <c r="G15" s="66">
        <v>0.85714299999999999</v>
      </c>
      <c r="H15" s="43">
        <v>48</v>
      </c>
      <c r="I15" s="44">
        <v>219842.84016600001</v>
      </c>
      <c r="J15" s="74">
        <v>0.95833299999999999</v>
      </c>
      <c r="K15" s="44">
        <v>120</v>
      </c>
      <c r="L15" s="44">
        <v>212860.07449900001</v>
      </c>
      <c r="M15" s="66">
        <v>0.81666700000000003</v>
      </c>
      <c r="N15" s="43">
        <v>0</v>
      </c>
      <c r="O15" s="44">
        <v>0</v>
      </c>
      <c r="P15" s="74">
        <v>0</v>
      </c>
    </row>
    <row r="16" spans="1:16" ht="15" customHeight="1" x14ac:dyDescent="0.2">
      <c r="A16" s="111"/>
      <c r="B16" s="114"/>
      <c r="C16" s="84" t="s">
        <v>54</v>
      </c>
      <c r="D16" s="44">
        <v>120</v>
      </c>
      <c r="E16" s="53">
        <v>7.8843999999999997E-2</v>
      </c>
      <c r="F16" s="44">
        <v>214652.14313400001</v>
      </c>
      <c r="G16" s="66">
        <v>0.68333299999999997</v>
      </c>
      <c r="H16" s="43">
        <v>47</v>
      </c>
      <c r="I16" s="44">
        <v>207747.06331</v>
      </c>
      <c r="J16" s="74">
        <v>0.48936200000000002</v>
      </c>
      <c r="K16" s="44">
        <v>73</v>
      </c>
      <c r="L16" s="44">
        <v>219097.87946</v>
      </c>
      <c r="M16" s="66">
        <v>0.80821900000000002</v>
      </c>
      <c r="N16" s="43">
        <v>0</v>
      </c>
      <c r="O16" s="44">
        <v>0</v>
      </c>
      <c r="P16" s="74">
        <v>0</v>
      </c>
    </row>
    <row r="17" spans="1:16" ht="15" customHeight="1" x14ac:dyDescent="0.2">
      <c r="A17" s="111"/>
      <c r="B17" s="114"/>
      <c r="C17" s="84" t="s">
        <v>55</v>
      </c>
      <c r="D17" s="44">
        <v>133</v>
      </c>
      <c r="E17" s="53">
        <v>0.100758</v>
      </c>
      <c r="F17" s="44">
        <v>213043.949933</v>
      </c>
      <c r="G17" s="66">
        <v>0.50375899999999996</v>
      </c>
      <c r="H17" s="43">
        <v>55</v>
      </c>
      <c r="I17" s="44">
        <v>199528.82363500001</v>
      </c>
      <c r="J17" s="74">
        <v>0.25454500000000002</v>
      </c>
      <c r="K17" s="44">
        <v>78</v>
      </c>
      <c r="L17" s="44">
        <v>222573.846682</v>
      </c>
      <c r="M17" s="66">
        <v>0.67948699999999995</v>
      </c>
      <c r="N17" s="43">
        <v>0</v>
      </c>
      <c r="O17" s="44">
        <v>0</v>
      </c>
      <c r="P17" s="74">
        <v>0</v>
      </c>
    </row>
    <row r="18" spans="1:16" s="3" customFormat="1" ht="15" customHeight="1" x14ac:dyDescent="0.2">
      <c r="A18" s="111"/>
      <c r="B18" s="114"/>
      <c r="C18" s="84" t="s">
        <v>56</v>
      </c>
      <c r="D18" s="35">
        <v>179</v>
      </c>
      <c r="E18" s="55">
        <v>8.4514000000000006E-2</v>
      </c>
      <c r="F18" s="35">
        <v>206962.96239100001</v>
      </c>
      <c r="G18" s="68">
        <v>0.23463700000000001</v>
      </c>
      <c r="H18" s="43">
        <v>64</v>
      </c>
      <c r="I18" s="44">
        <v>165422.51705600001</v>
      </c>
      <c r="J18" s="74">
        <v>1.5625E-2</v>
      </c>
      <c r="K18" s="35">
        <v>115</v>
      </c>
      <c r="L18" s="35">
        <v>230081.123273</v>
      </c>
      <c r="M18" s="68">
        <v>0.35652200000000001</v>
      </c>
      <c r="N18" s="43">
        <v>0</v>
      </c>
      <c r="O18" s="44">
        <v>0</v>
      </c>
      <c r="P18" s="74">
        <v>0</v>
      </c>
    </row>
    <row r="19" spans="1:16" s="3" customFormat="1" ht="15" customHeight="1" x14ac:dyDescent="0.2">
      <c r="A19" s="112"/>
      <c r="B19" s="115"/>
      <c r="C19" s="85" t="s">
        <v>9</v>
      </c>
      <c r="D19" s="46">
        <v>1879</v>
      </c>
      <c r="E19" s="54">
        <v>0.114121</v>
      </c>
      <c r="F19" s="46">
        <v>185656.931671</v>
      </c>
      <c r="G19" s="67">
        <v>0.44917499999999999</v>
      </c>
      <c r="H19" s="87">
        <v>628</v>
      </c>
      <c r="I19" s="46">
        <v>189387.57615800001</v>
      </c>
      <c r="J19" s="75">
        <v>0.47929899999999998</v>
      </c>
      <c r="K19" s="46">
        <v>1251</v>
      </c>
      <c r="L19" s="46">
        <v>183784.154102</v>
      </c>
      <c r="M19" s="67">
        <v>0.43405300000000002</v>
      </c>
      <c r="N19" s="87">
        <v>0</v>
      </c>
      <c r="O19" s="46">
        <v>0</v>
      </c>
      <c r="P19" s="75">
        <v>0</v>
      </c>
    </row>
    <row r="20" spans="1:16" ht="15" customHeight="1" x14ac:dyDescent="0.2">
      <c r="A20" s="110">
        <v>2</v>
      </c>
      <c r="B20" s="113" t="s">
        <v>57</v>
      </c>
      <c r="C20" s="84" t="s">
        <v>46</v>
      </c>
      <c r="D20" s="44">
        <v>0</v>
      </c>
      <c r="E20" s="53">
        <v>0</v>
      </c>
      <c r="F20" s="44">
        <v>0</v>
      </c>
      <c r="G20" s="66">
        <v>0</v>
      </c>
      <c r="H20" s="43">
        <v>0</v>
      </c>
      <c r="I20" s="44">
        <v>0</v>
      </c>
      <c r="J20" s="74">
        <v>0</v>
      </c>
      <c r="K20" s="44">
        <v>0</v>
      </c>
      <c r="L20" s="44">
        <v>0</v>
      </c>
      <c r="M20" s="66">
        <v>0</v>
      </c>
      <c r="N20" s="43">
        <v>0</v>
      </c>
      <c r="O20" s="44">
        <v>0</v>
      </c>
      <c r="P20" s="74">
        <v>0</v>
      </c>
    </row>
    <row r="21" spans="1:16" ht="15" customHeight="1" x14ac:dyDescent="0.2">
      <c r="A21" s="111"/>
      <c r="B21" s="114"/>
      <c r="C21" s="84" t="s">
        <v>47</v>
      </c>
      <c r="D21" s="44">
        <v>22</v>
      </c>
      <c r="E21" s="53">
        <v>0.46808499999999997</v>
      </c>
      <c r="F21" s="44">
        <v>129755.727273</v>
      </c>
      <c r="G21" s="66">
        <v>9.0909000000000004E-2</v>
      </c>
      <c r="H21" s="43">
        <v>4</v>
      </c>
      <c r="I21" s="44">
        <v>127775.75</v>
      </c>
      <c r="J21" s="74">
        <v>0</v>
      </c>
      <c r="K21" s="44">
        <v>18</v>
      </c>
      <c r="L21" s="44">
        <v>130195.722222</v>
      </c>
      <c r="M21" s="66">
        <v>0.111111</v>
      </c>
      <c r="N21" s="43">
        <v>0</v>
      </c>
      <c r="O21" s="44">
        <v>0</v>
      </c>
      <c r="P21" s="74">
        <v>0</v>
      </c>
    </row>
    <row r="22" spans="1:16" ht="15" customHeight="1" x14ac:dyDescent="0.2">
      <c r="A22" s="111"/>
      <c r="B22" s="114"/>
      <c r="C22" s="84" t="s">
        <v>48</v>
      </c>
      <c r="D22" s="44">
        <v>124</v>
      </c>
      <c r="E22" s="53">
        <v>0.24701200000000001</v>
      </c>
      <c r="F22" s="44">
        <v>151647.43548399999</v>
      </c>
      <c r="G22" s="66">
        <v>4.0322999999999998E-2</v>
      </c>
      <c r="H22" s="43">
        <v>55</v>
      </c>
      <c r="I22" s="44">
        <v>153678.79999999999</v>
      </c>
      <c r="J22" s="74">
        <v>0</v>
      </c>
      <c r="K22" s="44">
        <v>69</v>
      </c>
      <c r="L22" s="44">
        <v>150028.23188400001</v>
      </c>
      <c r="M22" s="66">
        <v>7.2464000000000001E-2</v>
      </c>
      <c r="N22" s="43">
        <v>0</v>
      </c>
      <c r="O22" s="44">
        <v>0</v>
      </c>
      <c r="P22" s="74">
        <v>0</v>
      </c>
    </row>
    <row r="23" spans="1:16" ht="15" customHeight="1" x14ac:dyDescent="0.2">
      <c r="A23" s="111"/>
      <c r="B23" s="114"/>
      <c r="C23" s="84" t="s">
        <v>49</v>
      </c>
      <c r="D23" s="44">
        <v>85</v>
      </c>
      <c r="E23" s="53">
        <v>4.786E-2</v>
      </c>
      <c r="F23" s="44">
        <v>148828.77647099999</v>
      </c>
      <c r="G23" s="66">
        <v>0.16470599999999999</v>
      </c>
      <c r="H23" s="43">
        <v>28</v>
      </c>
      <c r="I23" s="44">
        <v>149753.571429</v>
      </c>
      <c r="J23" s="74">
        <v>0.17857100000000001</v>
      </c>
      <c r="K23" s="44">
        <v>57</v>
      </c>
      <c r="L23" s="44">
        <v>148374.491228</v>
      </c>
      <c r="M23" s="66">
        <v>0.15789500000000001</v>
      </c>
      <c r="N23" s="43">
        <v>0</v>
      </c>
      <c r="O23" s="44">
        <v>0</v>
      </c>
      <c r="P23" s="74">
        <v>0</v>
      </c>
    </row>
    <row r="24" spans="1:16" ht="15" customHeight="1" x14ac:dyDescent="0.2">
      <c r="A24" s="111"/>
      <c r="B24" s="114"/>
      <c r="C24" s="84" t="s">
        <v>50</v>
      </c>
      <c r="D24" s="44">
        <v>73</v>
      </c>
      <c r="E24" s="53">
        <v>2.6325000000000001E-2</v>
      </c>
      <c r="F24" s="44">
        <v>171421.726027</v>
      </c>
      <c r="G24" s="66">
        <v>0.28767100000000001</v>
      </c>
      <c r="H24" s="43">
        <v>18</v>
      </c>
      <c r="I24" s="44">
        <v>185738.11111100001</v>
      </c>
      <c r="J24" s="74">
        <v>0.72222200000000003</v>
      </c>
      <c r="K24" s="44">
        <v>55</v>
      </c>
      <c r="L24" s="44">
        <v>166736.36363599999</v>
      </c>
      <c r="M24" s="66">
        <v>0.145455</v>
      </c>
      <c r="N24" s="43">
        <v>0</v>
      </c>
      <c r="O24" s="44">
        <v>0</v>
      </c>
      <c r="P24" s="74">
        <v>0</v>
      </c>
    </row>
    <row r="25" spans="1:16" ht="15" customHeight="1" x14ac:dyDescent="0.2">
      <c r="A25" s="111"/>
      <c r="B25" s="114"/>
      <c r="C25" s="84" t="s">
        <v>51</v>
      </c>
      <c r="D25" s="44">
        <v>68</v>
      </c>
      <c r="E25" s="53">
        <v>2.7320000000000001E-2</v>
      </c>
      <c r="F25" s="44">
        <v>174599.970588</v>
      </c>
      <c r="G25" s="66">
        <v>0.352941</v>
      </c>
      <c r="H25" s="43">
        <v>22</v>
      </c>
      <c r="I25" s="44">
        <v>187880.727273</v>
      </c>
      <c r="J25" s="74">
        <v>0.40909099999999998</v>
      </c>
      <c r="K25" s="44">
        <v>46</v>
      </c>
      <c r="L25" s="44">
        <v>168248.30434800001</v>
      </c>
      <c r="M25" s="66">
        <v>0.32608700000000002</v>
      </c>
      <c r="N25" s="43">
        <v>0</v>
      </c>
      <c r="O25" s="44">
        <v>0</v>
      </c>
      <c r="P25" s="74">
        <v>0</v>
      </c>
    </row>
    <row r="26" spans="1:16" s="3" customFormat="1" ht="15" customHeight="1" x14ac:dyDescent="0.2">
      <c r="A26" s="111"/>
      <c r="B26" s="114"/>
      <c r="C26" s="84" t="s">
        <v>52</v>
      </c>
      <c r="D26" s="35">
        <v>37</v>
      </c>
      <c r="E26" s="55">
        <v>1.8190999999999999E-2</v>
      </c>
      <c r="F26" s="35">
        <v>169588.72972999999</v>
      </c>
      <c r="G26" s="68">
        <v>0.27027000000000001</v>
      </c>
      <c r="H26" s="43">
        <v>14</v>
      </c>
      <c r="I26" s="44">
        <v>167751.928571</v>
      </c>
      <c r="J26" s="74">
        <v>0.28571400000000002</v>
      </c>
      <c r="K26" s="35">
        <v>23</v>
      </c>
      <c r="L26" s="35">
        <v>170706.78260899999</v>
      </c>
      <c r="M26" s="68">
        <v>0.26086999999999999</v>
      </c>
      <c r="N26" s="43">
        <v>0</v>
      </c>
      <c r="O26" s="44">
        <v>0</v>
      </c>
      <c r="P26" s="74">
        <v>0</v>
      </c>
    </row>
    <row r="27" spans="1:16" ht="15" customHeight="1" x14ac:dyDescent="0.2">
      <c r="A27" s="111"/>
      <c r="B27" s="114"/>
      <c r="C27" s="84" t="s">
        <v>53</v>
      </c>
      <c r="D27" s="44">
        <v>23</v>
      </c>
      <c r="E27" s="53">
        <v>1.2298999999999999E-2</v>
      </c>
      <c r="F27" s="44">
        <v>169657.82608699999</v>
      </c>
      <c r="G27" s="66">
        <v>0.34782600000000002</v>
      </c>
      <c r="H27" s="43">
        <v>9</v>
      </c>
      <c r="I27" s="44">
        <v>178655</v>
      </c>
      <c r="J27" s="74">
        <v>0.33333299999999999</v>
      </c>
      <c r="K27" s="44">
        <v>14</v>
      </c>
      <c r="L27" s="44">
        <v>163873.928571</v>
      </c>
      <c r="M27" s="66">
        <v>0.35714299999999999</v>
      </c>
      <c r="N27" s="43">
        <v>0</v>
      </c>
      <c r="O27" s="44">
        <v>0</v>
      </c>
      <c r="P27" s="74">
        <v>0</v>
      </c>
    </row>
    <row r="28" spans="1:16" ht="15" customHeight="1" x14ac:dyDescent="0.2">
      <c r="A28" s="111"/>
      <c r="B28" s="114"/>
      <c r="C28" s="84" t="s">
        <v>54</v>
      </c>
      <c r="D28" s="44">
        <v>15</v>
      </c>
      <c r="E28" s="53">
        <v>9.8549999999999992E-3</v>
      </c>
      <c r="F28" s="44">
        <v>197925.06666700001</v>
      </c>
      <c r="G28" s="66">
        <v>0</v>
      </c>
      <c r="H28" s="43">
        <v>7</v>
      </c>
      <c r="I28" s="44">
        <v>164885.142857</v>
      </c>
      <c r="J28" s="74">
        <v>0</v>
      </c>
      <c r="K28" s="44">
        <v>8</v>
      </c>
      <c r="L28" s="44">
        <v>226835</v>
      </c>
      <c r="M28" s="66">
        <v>0</v>
      </c>
      <c r="N28" s="43">
        <v>0</v>
      </c>
      <c r="O28" s="44">
        <v>0</v>
      </c>
      <c r="P28" s="74">
        <v>0</v>
      </c>
    </row>
    <row r="29" spans="1:16" ht="15" customHeight="1" x14ac:dyDescent="0.2">
      <c r="A29" s="111"/>
      <c r="B29" s="114"/>
      <c r="C29" s="84" t="s">
        <v>55</v>
      </c>
      <c r="D29" s="44">
        <v>5</v>
      </c>
      <c r="E29" s="53">
        <v>3.7880000000000001E-3</v>
      </c>
      <c r="F29" s="44">
        <v>269118.40000000002</v>
      </c>
      <c r="G29" s="66">
        <v>0.6</v>
      </c>
      <c r="H29" s="43">
        <v>1</v>
      </c>
      <c r="I29" s="44">
        <v>150045</v>
      </c>
      <c r="J29" s="74">
        <v>0</v>
      </c>
      <c r="K29" s="44">
        <v>4</v>
      </c>
      <c r="L29" s="44">
        <v>298886.75</v>
      </c>
      <c r="M29" s="66">
        <v>0.75</v>
      </c>
      <c r="N29" s="43">
        <v>0</v>
      </c>
      <c r="O29" s="44">
        <v>0</v>
      </c>
      <c r="P29" s="74">
        <v>0</v>
      </c>
    </row>
    <row r="30" spans="1:16" s="3" customFormat="1" ht="15" customHeight="1" x14ac:dyDescent="0.2">
      <c r="A30" s="111"/>
      <c r="B30" s="114"/>
      <c r="C30" s="84" t="s">
        <v>56</v>
      </c>
      <c r="D30" s="35">
        <v>7</v>
      </c>
      <c r="E30" s="55">
        <v>3.3050000000000002E-3</v>
      </c>
      <c r="F30" s="35">
        <v>144598.714286</v>
      </c>
      <c r="G30" s="68">
        <v>0</v>
      </c>
      <c r="H30" s="43">
        <v>6</v>
      </c>
      <c r="I30" s="44">
        <v>134773.66666700001</v>
      </c>
      <c r="J30" s="74">
        <v>0</v>
      </c>
      <c r="K30" s="35">
        <v>1</v>
      </c>
      <c r="L30" s="35">
        <v>203549</v>
      </c>
      <c r="M30" s="68">
        <v>0</v>
      </c>
      <c r="N30" s="43">
        <v>0</v>
      </c>
      <c r="O30" s="44">
        <v>0</v>
      </c>
      <c r="P30" s="74">
        <v>0</v>
      </c>
    </row>
    <row r="31" spans="1:16" s="3" customFormat="1" ht="15" customHeight="1" x14ac:dyDescent="0.2">
      <c r="A31" s="112"/>
      <c r="B31" s="115"/>
      <c r="C31" s="85" t="s">
        <v>9</v>
      </c>
      <c r="D31" s="46">
        <v>459</v>
      </c>
      <c r="E31" s="54">
        <v>2.7876999999999999E-2</v>
      </c>
      <c r="F31" s="46">
        <v>161654.70588200001</v>
      </c>
      <c r="G31" s="67">
        <v>0.18954199999999999</v>
      </c>
      <c r="H31" s="87">
        <v>164</v>
      </c>
      <c r="I31" s="46">
        <v>162820.14634100001</v>
      </c>
      <c r="J31" s="75">
        <v>0.207317</v>
      </c>
      <c r="K31" s="46">
        <v>295</v>
      </c>
      <c r="L31" s="46">
        <v>161006.79999999999</v>
      </c>
      <c r="M31" s="67">
        <v>0.17966099999999999</v>
      </c>
      <c r="N31" s="87">
        <v>0</v>
      </c>
      <c r="O31" s="46">
        <v>0</v>
      </c>
      <c r="P31" s="75">
        <v>0</v>
      </c>
    </row>
    <row r="32" spans="1:16" ht="15" customHeight="1" x14ac:dyDescent="0.2">
      <c r="A32" s="110">
        <v>3</v>
      </c>
      <c r="B32" s="113" t="s">
        <v>58</v>
      </c>
      <c r="C32" s="84" t="s">
        <v>46</v>
      </c>
      <c r="D32" s="44">
        <v>-2</v>
      </c>
      <c r="E32" s="44">
        <v>0</v>
      </c>
      <c r="F32" s="44">
        <v>-120779.80063500001</v>
      </c>
      <c r="G32" s="66">
        <v>0</v>
      </c>
      <c r="H32" s="43">
        <v>-1</v>
      </c>
      <c r="I32" s="44">
        <v>-100898.345585</v>
      </c>
      <c r="J32" s="74">
        <v>0</v>
      </c>
      <c r="K32" s="44">
        <v>-1</v>
      </c>
      <c r="L32" s="44">
        <v>-140661.255684</v>
      </c>
      <c r="M32" s="66">
        <v>0</v>
      </c>
      <c r="N32" s="43">
        <v>0</v>
      </c>
      <c r="O32" s="44">
        <v>0</v>
      </c>
      <c r="P32" s="74">
        <v>0</v>
      </c>
    </row>
    <row r="33" spans="1:16" ht="15" customHeight="1" x14ac:dyDescent="0.2">
      <c r="A33" s="111"/>
      <c r="B33" s="114"/>
      <c r="C33" s="84" t="s">
        <v>47</v>
      </c>
      <c r="D33" s="44">
        <v>14</v>
      </c>
      <c r="E33" s="44">
        <v>0</v>
      </c>
      <c r="F33" s="44">
        <v>36646.064923999998</v>
      </c>
      <c r="G33" s="66">
        <v>9.0909000000000004E-2</v>
      </c>
      <c r="H33" s="43">
        <v>1</v>
      </c>
      <c r="I33" s="44">
        <v>33374.395603999998</v>
      </c>
      <c r="J33" s="74">
        <v>0</v>
      </c>
      <c r="K33" s="44">
        <v>13</v>
      </c>
      <c r="L33" s="44">
        <v>37861.075102000003</v>
      </c>
      <c r="M33" s="66">
        <v>0.111111</v>
      </c>
      <c r="N33" s="43">
        <v>0</v>
      </c>
      <c r="O33" s="44">
        <v>0</v>
      </c>
      <c r="P33" s="74">
        <v>0</v>
      </c>
    </row>
    <row r="34" spans="1:16" ht="15" customHeight="1" x14ac:dyDescent="0.2">
      <c r="A34" s="111"/>
      <c r="B34" s="114"/>
      <c r="C34" s="84" t="s">
        <v>48</v>
      </c>
      <c r="D34" s="44">
        <v>15</v>
      </c>
      <c r="E34" s="44">
        <v>0</v>
      </c>
      <c r="F34" s="44">
        <v>11787.232663000001</v>
      </c>
      <c r="G34" s="66">
        <v>-5.1421000000000001E-2</v>
      </c>
      <c r="H34" s="43">
        <v>29</v>
      </c>
      <c r="I34" s="44">
        <v>-1937.956034</v>
      </c>
      <c r="J34" s="74">
        <v>-0.15384600000000001</v>
      </c>
      <c r="K34" s="44">
        <v>-14</v>
      </c>
      <c r="L34" s="44">
        <v>15103.816816</v>
      </c>
      <c r="M34" s="66">
        <v>1.75E-4</v>
      </c>
      <c r="N34" s="43">
        <v>0</v>
      </c>
      <c r="O34" s="44">
        <v>0</v>
      </c>
      <c r="P34" s="74">
        <v>0</v>
      </c>
    </row>
    <row r="35" spans="1:16" ht="15" customHeight="1" x14ac:dyDescent="0.2">
      <c r="A35" s="111"/>
      <c r="B35" s="114"/>
      <c r="C35" s="84" t="s">
        <v>49</v>
      </c>
      <c r="D35" s="44">
        <v>-228</v>
      </c>
      <c r="E35" s="44">
        <v>0</v>
      </c>
      <c r="F35" s="44">
        <v>-3218.5301930000001</v>
      </c>
      <c r="G35" s="66">
        <v>-4.9352E-2</v>
      </c>
      <c r="H35" s="43">
        <v>-81</v>
      </c>
      <c r="I35" s="44">
        <v>-15934.028763</v>
      </c>
      <c r="J35" s="74">
        <v>-0.18840100000000001</v>
      </c>
      <c r="K35" s="44">
        <v>-147</v>
      </c>
      <c r="L35" s="44">
        <v>3615.3806169999998</v>
      </c>
      <c r="M35" s="66">
        <v>2.5541999999999999E-2</v>
      </c>
      <c r="N35" s="43">
        <v>0</v>
      </c>
      <c r="O35" s="44">
        <v>0</v>
      </c>
      <c r="P35" s="74">
        <v>0</v>
      </c>
    </row>
    <row r="36" spans="1:16" ht="15" customHeight="1" x14ac:dyDescent="0.2">
      <c r="A36" s="111"/>
      <c r="B36" s="114"/>
      <c r="C36" s="84" t="s">
        <v>50</v>
      </c>
      <c r="D36" s="44">
        <v>-279</v>
      </c>
      <c r="E36" s="44">
        <v>0</v>
      </c>
      <c r="F36" s="44">
        <v>1647.6222969999999</v>
      </c>
      <c r="G36" s="66">
        <v>-4.4714999999999998E-2</v>
      </c>
      <c r="H36" s="43">
        <v>-96</v>
      </c>
      <c r="I36" s="44">
        <v>-3890.7561369999999</v>
      </c>
      <c r="J36" s="74">
        <v>0.15204699999999999</v>
      </c>
      <c r="K36" s="44">
        <v>-183</v>
      </c>
      <c r="L36" s="44">
        <v>6472.5247840000002</v>
      </c>
      <c r="M36" s="66">
        <v>-7.3033000000000001E-2</v>
      </c>
      <c r="N36" s="43">
        <v>0</v>
      </c>
      <c r="O36" s="44">
        <v>0</v>
      </c>
      <c r="P36" s="74">
        <v>0</v>
      </c>
    </row>
    <row r="37" spans="1:16" ht="15" customHeight="1" x14ac:dyDescent="0.2">
      <c r="A37" s="111"/>
      <c r="B37" s="114"/>
      <c r="C37" s="84" t="s">
        <v>51</v>
      </c>
      <c r="D37" s="44">
        <v>-214</v>
      </c>
      <c r="E37" s="44">
        <v>0</v>
      </c>
      <c r="F37" s="44">
        <v>-19543.529339000001</v>
      </c>
      <c r="G37" s="66">
        <v>-0.23216500000000001</v>
      </c>
      <c r="H37" s="43">
        <v>-73</v>
      </c>
      <c r="I37" s="44">
        <v>-22508.723223000001</v>
      </c>
      <c r="J37" s="74">
        <v>-0.29617199999999999</v>
      </c>
      <c r="K37" s="44">
        <v>-141</v>
      </c>
      <c r="L37" s="44">
        <v>-17641.905183999999</v>
      </c>
      <c r="M37" s="66">
        <v>-0.19797699999999999</v>
      </c>
      <c r="N37" s="43">
        <v>0</v>
      </c>
      <c r="O37" s="44">
        <v>0</v>
      </c>
      <c r="P37" s="74">
        <v>0</v>
      </c>
    </row>
    <row r="38" spans="1:16" s="3" customFormat="1" ht="15" customHeight="1" x14ac:dyDescent="0.2">
      <c r="A38" s="111"/>
      <c r="B38" s="114"/>
      <c r="C38" s="84" t="s">
        <v>52</v>
      </c>
      <c r="D38" s="35">
        <v>-176</v>
      </c>
      <c r="E38" s="35">
        <v>0</v>
      </c>
      <c r="F38" s="35">
        <v>-33619.153229000003</v>
      </c>
      <c r="G38" s="68">
        <v>-0.43395499999999998</v>
      </c>
      <c r="H38" s="43">
        <v>-52</v>
      </c>
      <c r="I38" s="44">
        <v>-28656.071162</v>
      </c>
      <c r="J38" s="74">
        <v>-0.33549800000000002</v>
      </c>
      <c r="K38" s="35">
        <v>-124</v>
      </c>
      <c r="L38" s="35">
        <v>-35554.109145000002</v>
      </c>
      <c r="M38" s="68">
        <v>-0.48062700000000003</v>
      </c>
      <c r="N38" s="43">
        <v>0</v>
      </c>
      <c r="O38" s="44">
        <v>0</v>
      </c>
      <c r="P38" s="74">
        <v>0</v>
      </c>
    </row>
    <row r="39" spans="1:16" ht="15" customHeight="1" x14ac:dyDescent="0.2">
      <c r="A39" s="111"/>
      <c r="B39" s="114"/>
      <c r="C39" s="84" t="s">
        <v>53</v>
      </c>
      <c r="D39" s="44">
        <v>-145</v>
      </c>
      <c r="E39" s="44">
        <v>0</v>
      </c>
      <c r="F39" s="44">
        <v>-45197.324316999999</v>
      </c>
      <c r="G39" s="66">
        <v>-0.50931700000000002</v>
      </c>
      <c r="H39" s="43">
        <v>-39</v>
      </c>
      <c r="I39" s="44">
        <v>-41187.840166000002</v>
      </c>
      <c r="J39" s="74">
        <v>-0.625</v>
      </c>
      <c r="K39" s="44">
        <v>-106</v>
      </c>
      <c r="L39" s="44">
        <v>-48986.145927999998</v>
      </c>
      <c r="M39" s="66">
        <v>-0.45952399999999999</v>
      </c>
      <c r="N39" s="43">
        <v>0</v>
      </c>
      <c r="O39" s="44">
        <v>0</v>
      </c>
      <c r="P39" s="74">
        <v>0</v>
      </c>
    </row>
    <row r="40" spans="1:16" ht="15" customHeight="1" x14ac:dyDescent="0.2">
      <c r="A40" s="111"/>
      <c r="B40" s="114"/>
      <c r="C40" s="84" t="s">
        <v>54</v>
      </c>
      <c r="D40" s="44">
        <v>-105</v>
      </c>
      <c r="E40" s="44">
        <v>0</v>
      </c>
      <c r="F40" s="44">
        <v>-16727.076467999999</v>
      </c>
      <c r="G40" s="66">
        <v>-0.68333299999999997</v>
      </c>
      <c r="H40" s="43">
        <v>-40</v>
      </c>
      <c r="I40" s="44">
        <v>-42861.920452999999</v>
      </c>
      <c r="J40" s="74">
        <v>-0.48936200000000002</v>
      </c>
      <c r="K40" s="44">
        <v>-65</v>
      </c>
      <c r="L40" s="44">
        <v>7737.1205399999999</v>
      </c>
      <c r="M40" s="66">
        <v>-0.80821900000000002</v>
      </c>
      <c r="N40" s="43">
        <v>0</v>
      </c>
      <c r="O40" s="44">
        <v>0</v>
      </c>
      <c r="P40" s="74">
        <v>0</v>
      </c>
    </row>
    <row r="41" spans="1:16" ht="15" customHeight="1" x14ac:dyDescent="0.2">
      <c r="A41" s="111"/>
      <c r="B41" s="114"/>
      <c r="C41" s="84" t="s">
        <v>55</v>
      </c>
      <c r="D41" s="44">
        <v>-128</v>
      </c>
      <c r="E41" s="44">
        <v>0</v>
      </c>
      <c r="F41" s="44">
        <v>56074.450066999998</v>
      </c>
      <c r="G41" s="66">
        <v>9.6240999999999993E-2</v>
      </c>
      <c r="H41" s="43">
        <v>-54</v>
      </c>
      <c r="I41" s="44">
        <v>-49483.823635000001</v>
      </c>
      <c r="J41" s="74">
        <v>-0.25454500000000002</v>
      </c>
      <c r="K41" s="44">
        <v>-74</v>
      </c>
      <c r="L41" s="44">
        <v>76312.903317999997</v>
      </c>
      <c r="M41" s="66">
        <v>7.0513000000000006E-2</v>
      </c>
      <c r="N41" s="43">
        <v>0</v>
      </c>
      <c r="O41" s="44">
        <v>0</v>
      </c>
      <c r="P41" s="74">
        <v>0</v>
      </c>
    </row>
    <row r="42" spans="1:16" s="3" customFormat="1" ht="15" customHeight="1" x14ac:dyDescent="0.2">
      <c r="A42" s="111"/>
      <c r="B42" s="114"/>
      <c r="C42" s="84" t="s">
        <v>56</v>
      </c>
      <c r="D42" s="35">
        <v>-172</v>
      </c>
      <c r="E42" s="35">
        <v>0</v>
      </c>
      <c r="F42" s="35">
        <v>-62364.248104999999</v>
      </c>
      <c r="G42" s="68">
        <v>-0.23463700000000001</v>
      </c>
      <c r="H42" s="43">
        <v>-58</v>
      </c>
      <c r="I42" s="44">
        <v>-30648.85039</v>
      </c>
      <c r="J42" s="74">
        <v>-1.5625E-2</v>
      </c>
      <c r="K42" s="35">
        <v>-114</v>
      </c>
      <c r="L42" s="35">
        <v>-26532.123273000001</v>
      </c>
      <c r="M42" s="68">
        <v>-0.35652200000000001</v>
      </c>
      <c r="N42" s="43">
        <v>0</v>
      </c>
      <c r="O42" s="44">
        <v>0</v>
      </c>
      <c r="P42" s="74">
        <v>0</v>
      </c>
    </row>
    <row r="43" spans="1:16" s="3" customFormat="1" ht="15" customHeight="1" x14ac:dyDescent="0.2">
      <c r="A43" s="112"/>
      <c r="B43" s="115"/>
      <c r="C43" s="85" t="s">
        <v>9</v>
      </c>
      <c r="D43" s="46">
        <v>-1420</v>
      </c>
      <c r="E43" s="46">
        <v>0</v>
      </c>
      <c r="F43" s="46">
        <v>-24002.225788</v>
      </c>
      <c r="G43" s="67">
        <v>-0.259633</v>
      </c>
      <c r="H43" s="87">
        <v>-464</v>
      </c>
      <c r="I43" s="46">
        <v>-26567.429817</v>
      </c>
      <c r="J43" s="75">
        <v>-0.271982</v>
      </c>
      <c r="K43" s="46">
        <v>-956</v>
      </c>
      <c r="L43" s="46">
        <v>-22777.354102000001</v>
      </c>
      <c r="M43" s="67">
        <v>-0.25439200000000001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24</v>
      </c>
      <c r="E46" s="53">
        <v>4.7808999999999997E-2</v>
      </c>
      <c r="F46" s="44">
        <v>161720.125</v>
      </c>
      <c r="G46" s="66">
        <v>4.1667000000000003E-2</v>
      </c>
      <c r="H46" s="43">
        <v>6</v>
      </c>
      <c r="I46" s="44">
        <v>176823.5</v>
      </c>
      <c r="J46" s="74">
        <v>0.16666700000000001</v>
      </c>
      <c r="K46" s="44">
        <v>18</v>
      </c>
      <c r="L46" s="44">
        <v>156685.66666700001</v>
      </c>
      <c r="M46" s="66">
        <v>0</v>
      </c>
      <c r="N46" s="43">
        <v>0</v>
      </c>
      <c r="O46" s="44">
        <v>0</v>
      </c>
      <c r="P46" s="74">
        <v>0</v>
      </c>
    </row>
    <row r="47" spans="1:16" ht="15" customHeight="1" x14ac:dyDescent="0.2">
      <c r="A47" s="111"/>
      <c r="B47" s="114"/>
      <c r="C47" s="84" t="s">
        <v>49</v>
      </c>
      <c r="D47" s="44">
        <v>128</v>
      </c>
      <c r="E47" s="53">
        <v>7.2071999999999997E-2</v>
      </c>
      <c r="F47" s="44">
        <v>172431.9375</v>
      </c>
      <c r="G47" s="66">
        <v>0.15625</v>
      </c>
      <c r="H47" s="43">
        <v>34</v>
      </c>
      <c r="I47" s="44">
        <v>162777.26470599999</v>
      </c>
      <c r="J47" s="74">
        <v>5.8824000000000001E-2</v>
      </c>
      <c r="K47" s="44">
        <v>94</v>
      </c>
      <c r="L47" s="44">
        <v>175924.05319100001</v>
      </c>
      <c r="M47" s="66">
        <v>0.19148899999999999</v>
      </c>
      <c r="N47" s="43">
        <v>0</v>
      </c>
      <c r="O47" s="44">
        <v>0</v>
      </c>
      <c r="P47" s="74">
        <v>0</v>
      </c>
    </row>
    <row r="48" spans="1:16" ht="15" customHeight="1" x14ac:dyDescent="0.2">
      <c r="A48" s="111"/>
      <c r="B48" s="114"/>
      <c r="C48" s="84" t="s">
        <v>50</v>
      </c>
      <c r="D48" s="44">
        <v>148</v>
      </c>
      <c r="E48" s="53">
        <v>5.3372000000000003E-2</v>
      </c>
      <c r="F48" s="44">
        <v>190793.83108100001</v>
      </c>
      <c r="G48" s="66">
        <v>0.29729699999999998</v>
      </c>
      <c r="H48" s="43">
        <v>34</v>
      </c>
      <c r="I48" s="44">
        <v>195865.088235</v>
      </c>
      <c r="J48" s="74">
        <v>0.44117600000000001</v>
      </c>
      <c r="K48" s="44">
        <v>114</v>
      </c>
      <c r="L48" s="44">
        <v>189281.35087699999</v>
      </c>
      <c r="M48" s="66">
        <v>0.254386</v>
      </c>
      <c r="N48" s="43">
        <v>0</v>
      </c>
      <c r="O48" s="44">
        <v>0</v>
      </c>
      <c r="P48" s="74">
        <v>0</v>
      </c>
    </row>
    <row r="49" spans="1:16" ht="15" customHeight="1" x14ac:dyDescent="0.2">
      <c r="A49" s="111"/>
      <c r="B49" s="114"/>
      <c r="C49" s="84" t="s">
        <v>51</v>
      </c>
      <c r="D49" s="44">
        <v>132</v>
      </c>
      <c r="E49" s="53">
        <v>5.3032999999999997E-2</v>
      </c>
      <c r="F49" s="44">
        <v>209832.40909100001</v>
      </c>
      <c r="G49" s="66">
        <v>0.5</v>
      </c>
      <c r="H49" s="43">
        <v>34</v>
      </c>
      <c r="I49" s="44">
        <v>192786.44117599999</v>
      </c>
      <c r="J49" s="74">
        <v>0.352941</v>
      </c>
      <c r="K49" s="44">
        <v>98</v>
      </c>
      <c r="L49" s="44">
        <v>215746.31632700001</v>
      </c>
      <c r="M49" s="66">
        <v>0.55101999999999995</v>
      </c>
      <c r="N49" s="43">
        <v>0</v>
      </c>
      <c r="O49" s="44">
        <v>0</v>
      </c>
      <c r="P49" s="74">
        <v>0</v>
      </c>
    </row>
    <row r="50" spans="1:16" s="3" customFormat="1" ht="15" customHeight="1" x14ac:dyDescent="0.2">
      <c r="A50" s="111"/>
      <c r="B50" s="114"/>
      <c r="C50" s="84" t="s">
        <v>52</v>
      </c>
      <c r="D50" s="35">
        <v>71</v>
      </c>
      <c r="E50" s="55">
        <v>3.4907000000000001E-2</v>
      </c>
      <c r="F50" s="35">
        <v>203341.676056</v>
      </c>
      <c r="G50" s="68">
        <v>0.53521099999999999</v>
      </c>
      <c r="H50" s="43">
        <v>16</v>
      </c>
      <c r="I50" s="44">
        <v>240581.125</v>
      </c>
      <c r="J50" s="74">
        <v>0.9375</v>
      </c>
      <c r="K50" s="35">
        <v>55</v>
      </c>
      <c r="L50" s="35">
        <v>192508.38181799999</v>
      </c>
      <c r="M50" s="68">
        <v>0.418182</v>
      </c>
      <c r="N50" s="43">
        <v>0</v>
      </c>
      <c r="O50" s="44">
        <v>0</v>
      </c>
      <c r="P50" s="74">
        <v>0</v>
      </c>
    </row>
    <row r="51" spans="1:16" ht="15" customHeight="1" x14ac:dyDescent="0.2">
      <c r="A51" s="111"/>
      <c r="B51" s="114"/>
      <c r="C51" s="84" t="s">
        <v>53</v>
      </c>
      <c r="D51" s="44">
        <v>53</v>
      </c>
      <c r="E51" s="53">
        <v>2.8341999999999999E-2</v>
      </c>
      <c r="F51" s="44">
        <v>210747.45282999999</v>
      </c>
      <c r="G51" s="66">
        <v>0.41509400000000002</v>
      </c>
      <c r="H51" s="43">
        <v>17</v>
      </c>
      <c r="I51" s="44">
        <v>216353.29411799999</v>
      </c>
      <c r="J51" s="74">
        <v>0.41176499999999999</v>
      </c>
      <c r="K51" s="44">
        <v>36</v>
      </c>
      <c r="L51" s="44">
        <v>208100.25</v>
      </c>
      <c r="M51" s="66">
        <v>0.41666700000000001</v>
      </c>
      <c r="N51" s="43">
        <v>0</v>
      </c>
      <c r="O51" s="44">
        <v>0</v>
      </c>
      <c r="P51" s="74">
        <v>0</v>
      </c>
    </row>
    <row r="52" spans="1:16" ht="15" customHeight="1" x14ac:dyDescent="0.2">
      <c r="A52" s="111"/>
      <c r="B52" s="114"/>
      <c r="C52" s="84" t="s">
        <v>54</v>
      </c>
      <c r="D52" s="44">
        <v>36</v>
      </c>
      <c r="E52" s="53">
        <v>2.3653E-2</v>
      </c>
      <c r="F52" s="44">
        <v>252942.83333299999</v>
      </c>
      <c r="G52" s="66">
        <v>0.72222200000000003</v>
      </c>
      <c r="H52" s="43">
        <v>10</v>
      </c>
      <c r="I52" s="44">
        <v>258240.2</v>
      </c>
      <c r="J52" s="74">
        <v>0.6</v>
      </c>
      <c r="K52" s="44">
        <v>26</v>
      </c>
      <c r="L52" s="44">
        <v>250905.38461499999</v>
      </c>
      <c r="M52" s="66">
        <v>0.769231</v>
      </c>
      <c r="N52" s="43">
        <v>0</v>
      </c>
      <c r="O52" s="44">
        <v>0</v>
      </c>
      <c r="P52" s="74">
        <v>0</v>
      </c>
    </row>
    <row r="53" spans="1:16" ht="15" customHeight="1" x14ac:dyDescent="0.2">
      <c r="A53" s="111"/>
      <c r="B53" s="114"/>
      <c r="C53" s="84" t="s">
        <v>55</v>
      </c>
      <c r="D53" s="44">
        <v>9</v>
      </c>
      <c r="E53" s="53">
        <v>6.8180000000000003E-3</v>
      </c>
      <c r="F53" s="44">
        <v>241920</v>
      </c>
      <c r="G53" s="66">
        <v>0.33333299999999999</v>
      </c>
      <c r="H53" s="43">
        <v>2</v>
      </c>
      <c r="I53" s="44">
        <v>285877</v>
      </c>
      <c r="J53" s="74">
        <v>0</v>
      </c>
      <c r="K53" s="44">
        <v>7</v>
      </c>
      <c r="L53" s="44">
        <v>229360.857143</v>
      </c>
      <c r="M53" s="66">
        <v>0.42857099999999998</v>
      </c>
      <c r="N53" s="43">
        <v>0</v>
      </c>
      <c r="O53" s="44">
        <v>0</v>
      </c>
      <c r="P53" s="74">
        <v>0</v>
      </c>
    </row>
    <row r="54" spans="1:16" s="3" customFormat="1" ht="15" customHeight="1" x14ac:dyDescent="0.2">
      <c r="A54" s="111"/>
      <c r="B54" s="114"/>
      <c r="C54" s="84" t="s">
        <v>56</v>
      </c>
      <c r="D54" s="35">
        <v>1</v>
      </c>
      <c r="E54" s="55">
        <v>4.7199999999999998E-4</v>
      </c>
      <c r="F54" s="35">
        <v>218751</v>
      </c>
      <c r="G54" s="68">
        <v>0</v>
      </c>
      <c r="H54" s="43">
        <v>1</v>
      </c>
      <c r="I54" s="44">
        <v>218751</v>
      </c>
      <c r="J54" s="74">
        <v>0</v>
      </c>
      <c r="K54" s="35">
        <v>0</v>
      </c>
      <c r="L54" s="35">
        <v>0</v>
      </c>
      <c r="M54" s="68">
        <v>0</v>
      </c>
      <c r="N54" s="43">
        <v>0</v>
      </c>
      <c r="O54" s="44">
        <v>0</v>
      </c>
      <c r="P54" s="74">
        <v>0</v>
      </c>
    </row>
    <row r="55" spans="1:16" s="3" customFormat="1" ht="15" customHeight="1" x14ac:dyDescent="0.2">
      <c r="A55" s="112"/>
      <c r="B55" s="115"/>
      <c r="C55" s="85" t="s">
        <v>9</v>
      </c>
      <c r="D55" s="46">
        <v>602</v>
      </c>
      <c r="E55" s="54">
        <v>3.6561999999999997E-2</v>
      </c>
      <c r="F55" s="46">
        <v>197669.07475100001</v>
      </c>
      <c r="G55" s="67">
        <v>0.36544900000000002</v>
      </c>
      <c r="H55" s="87">
        <v>154</v>
      </c>
      <c r="I55" s="46">
        <v>199413.83766200001</v>
      </c>
      <c r="J55" s="75">
        <v>0.37662299999999999</v>
      </c>
      <c r="K55" s="46">
        <v>448</v>
      </c>
      <c r="L55" s="46">
        <v>197069.3125</v>
      </c>
      <c r="M55" s="67">
        <v>0.36160700000000001</v>
      </c>
      <c r="N55" s="87">
        <v>0</v>
      </c>
      <c r="O55" s="46">
        <v>0</v>
      </c>
      <c r="P55" s="75">
        <v>0</v>
      </c>
    </row>
    <row r="56" spans="1:16" ht="15" customHeight="1" x14ac:dyDescent="0.2">
      <c r="A56" s="110">
        <v>5</v>
      </c>
      <c r="B56" s="113" t="s">
        <v>60</v>
      </c>
      <c r="C56" s="84" t="s">
        <v>46</v>
      </c>
      <c r="D56" s="44">
        <v>14</v>
      </c>
      <c r="E56" s="53">
        <v>1</v>
      </c>
      <c r="F56" s="44">
        <v>71360.857143000001</v>
      </c>
      <c r="G56" s="66">
        <v>0.14285700000000001</v>
      </c>
      <c r="H56" s="43">
        <v>6</v>
      </c>
      <c r="I56" s="44">
        <v>85534.666666999998</v>
      </c>
      <c r="J56" s="74">
        <v>0.16666700000000001</v>
      </c>
      <c r="K56" s="44">
        <v>8</v>
      </c>
      <c r="L56" s="44">
        <v>60730.5</v>
      </c>
      <c r="M56" s="66">
        <v>0.125</v>
      </c>
      <c r="N56" s="43">
        <v>0</v>
      </c>
      <c r="O56" s="44">
        <v>0</v>
      </c>
      <c r="P56" s="74">
        <v>0</v>
      </c>
    </row>
    <row r="57" spans="1:16" ht="15" customHeight="1" x14ac:dyDescent="0.2">
      <c r="A57" s="111"/>
      <c r="B57" s="114"/>
      <c r="C57" s="84" t="s">
        <v>47</v>
      </c>
      <c r="D57" s="44">
        <v>47</v>
      </c>
      <c r="E57" s="53">
        <v>1</v>
      </c>
      <c r="F57" s="44">
        <v>135681.42553199999</v>
      </c>
      <c r="G57" s="66">
        <v>0.10638300000000001</v>
      </c>
      <c r="H57" s="43">
        <v>13</v>
      </c>
      <c r="I57" s="44">
        <v>155262.461538</v>
      </c>
      <c r="J57" s="74">
        <v>0.15384600000000001</v>
      </c>
      <c r="K57" s="44">
        <v>34</v>
      </c>
      <c r="L57" s="44">
        <v>128194.55882400001</v>
      </c>
      <c r="M57" s="66">
        <v>8.8234999999999994E-2</v>
      </c>
      <c r="N57" s="43">
        <v>0</v>
      </c>
      <c r="O57" s="44">
        <v>0</v>
      </c>
      <c r="P57" s="74">
        <v>0</v>
      </c>
    </row>
    <row r="58" spans="1:16" ht="15" customHeight="1" x14ac:dyDescent="0.2">
      <c r="A58" s="111"/>
      <c r="B58" s="114"/>
      <c r="C58" s="84" t="s">
        <v>48</v>
      </c>
      <c r="D58" s="44">
        <v>502</v>
      </c>
      <c r="E58" s="53">
        <v>1</v>
      </c>
      <c r="F58" s="44">
        <v>159912.68127500001</v>
      </c>
      <c r="G58" s="66">
        <v>5.5777E-2</v>
      </c>
      <c r="H58" s="43">
        <v>196</v>
      </c>
      <c r="I58" s="44">
        <v>166493.37755100001</v>
      </c>
      <c r="J58" s="74">
        <v>8.6735000000000007E-2</v>
      </c>
      <c r="K58" s="44">
        <v>306</v>
      </c>
      <c r="L58" s="44">
        <v>155697.594771</v>
      </c>
      <c r="M58" s="66">
        <v>3.5948000000000001E-2</v>
      </c>
      <c r="N58" s="43">
        <v>0</v>
      </c>
      <c r="O58" s="44">
        <v>0</v>
      </c>
      <c r="P58" s="74">
        <v>0</v>
      </c>
    </row>
    <row r="59" spans="1:16" ht="15" customHeight="1" x14ac:dyDescent="0.2">
      <c r="A59" s="111"/>
      <c r="B59" s="114"/>
      <c r="C59" s="84" t="s">
        <v>49</v>
      </c>
      <c r="D59" s="44">
        <v>1776</v>
      </c>
      <c r="E59" s="53">
        <v>1</v>
      </c>
      <c r="F59" s="44">
        <v>171739.524775</v>
      </c>
      <c r="G59" s="66">
        <v>0.177928</v>
      </c>
      <c r="H59" s="43">
        <v>645</v>
      </c>
      <c r="I59" s="44">
        <v>180692.95193800001</v>
      </c>
      <c r="J59" s="74">
        <v>0.28682200000000002</v>
      </c>
      <c r="K59" s="44">
        <v>1131</v>
      </c>
      <c r="L59" s="44">
        <v>166633.45888600001</v>
      </c>
      <c r="M59" s="66">
        <v>0.115827</v>
      </c>
      <c r="N59" s="43">
        <v>0</v>
      </c>
      <c r="O59" s="44">
        <v>0</v>
      </c>
      <c r="P59" s="74">
        <v>0</v>
      </c>
    </row>
    <row r="60" spans="1:16" ht="15" customHeight="1" x14ac:dyDescent="0.2">
      <c r="A60" s="111"/>
      <c r="B60" s="114"/>
      <c r="C60" s="84" t="s">
        <v>50</v>
      </c>
      <c r="D60" s="44">
        <v>2773</v>
      </c>
      <c r="E60" s="53">
        <v>1</v>
      </c>
      <c r="F60" s="44">
        <v>190258.92462999999</v>
      </c>
      <c r="G60" s="66">
        <v>0.35376800000000003</v>
      </c>
      <c r="H60" s="43">
        <v>969</v>
      </c>
      <c r="I60" s="44">
        <v>201400.515996</v>
      </c>
      <c r="J60" s="74">
        <v>0.52218799999999999</v>
      </c>
      <c r="K60" s="44">
        <v>1804</v>
      </c>
      <c r="L60" s="44">
        <v>184274.33370300001</v>
      </c>
      <c r="M60" s="66">
        <v>0.26330399999999998</v>
      </c>
      <c r="N60" s="43">
        <v>0</v>
      </c>
      <c r="O60" s="44">
        <v>0</v>
      </c>
      <c r="P60" s="74">
        <v>0</v>
      </c>
    </row>
    <row r="61" spans="1:16" ht="15" customHeight="1" x14ac:dyDescent="0.2">
      <c r="A61" s="111"/>
      <c r="B61" s="114"/>
      <c r="C61" s="84" t="s">
        <v>51</v>
      </c>
      <c r="D61" s="44">
        <v>2489</v>
      </c>
      <c r="E61" s="53">
        <v>1</v>
      </c>
      <c r="F61" s="44">
        <v>216413.324628</v>
      </c>
      <c r="G61" s="66">
        <v>0.56327799999999995</v>
      </c>
      <c r="H61" s="43">
        <v>851</v>
      </c>
      <c r="I61" s="44">
        <v>228038.87309000001</v>
      </c>
      <c r="J61" s="74">
        <v>0.66979999999999995</v>
      </c>
      <c r="K61" s="44">
        <v>1638</v>
      </c>
      <c r="L61" s="44">
        <v>210373.43345499999</v>
      </c>
      <c r="M61" s="66">
        <v>0.50793699999999997</v>
      </c>
      <c r="N61" s="43">
        <v>0</v>
      </c>
      <c r="O61" s="44">
        <v>0</v>
      </c>
      <c r="P61" s="74">
        <v>0</v>
      </c>
    </row>
    <row r="62" spans="1:16" s="3" customFormat="1" ht="15" customHeight="1" x14ac:dyDescent="0.2">
      <c r="A62" s="111"/>
      <c r="B62" s="114"/>
      <c r="C62" s="84" t="s">
        <v>52</v>
      </c>
      <c r="D62" s="35">
        <v>2034</v>
      </c>
      <c r="E62" s="55">
        <v>1</v>
      </c>
      <c r="F62" s="35">
        <v>228800.93018699999</v>
      </c>
      <c r="G62" s="68">
        <v>0.75024599999999997</v>
      </c>
      <c r="H62" s="43">
        <v>713</v>
      </c>
      <c r="I62" s="44">
        <v>230640.516129</v>
      </c>
      <c r="J62" s="74">
        <v>0.761571</v>
      </c>
      <c r="K62" s="35">
        <v>1321</v>
      </c>
      <c r="L62" s="35">
        <v>227808.027252</v>
      </c>
      <c r="M62" s="68">
        <v>0.74413300000000004</v>
      </c>
      <c r="N62" s="43">
        <v>0</v>
      </c>
      <c r="O62" s="44">
        <v>0</v>
      </c>
      <c r="P62" s="74">
        <v>0</v>
      </c>
    </row>
    <row r="63" spans="1:16" ht="15" customHeight="1" x14ac:dyDescent="0.2">
      <c r="A63" s="111"/>
      <c r="B63" s="114"/>
      <c r="C63" s="84" t="s">
        <v>53</v>
      </c>
      <c r="D63" s="44">
        <v>1870</v>
      </c>
      <c r="E63" s="53">
        <v>1</v>
      </c>
      <c r="F63" s="44">
        <v>236776.14759400001</v>
      </c>
      <c r="G63" s="66">
        <v>0.80106999999999995</v>
      </c>
      <c r="H63" s="43">
        <v>728</v>
      </c>
      <c r="I63" s="44">
        <v>224968.357143</v>
      </c>
      <c r="J63" s="74">
        <v>0.600275</v>
      </c>
      <c r="K63" s="44">
        <v>1142</v>
      </c>
      <c r="L63" s="44">
        <v>244303.35551699999</v>
      </c>
      <c r="M63" s="66">
        <v>0.92907200000000001</v>
      </c>
      <c r="N63" s="43">
        <v>0</v>
      </c>
      <c r="O63" s="44">
        <v>0</v>
      </c>
      <c r="P63" s="74">
        <v>0</v>
      </c>
    </row>
    <row r="64" spans="1:16" ht="15" customHeight="1" x14ac:dyDescent="0.2">
      <c r="A64" s="111"/>
      <c r="B64" s="114"/>
      <c r="C64" s="84" t="s">
        <v>54</v>
      </c>
      <c r="D64" s="44">
        <v>1522</v>
      </c>
      <c r="E64" s="53">
        <v>1</v>
      </c>
      <c r="F64" s="44">
        <v>238446.52168199999</v>
      </c>
      <c r="G64" s="66">
        <v>0.71025000000000005</v>
      </c>
      <c r="H64" s="43">
        <v>587</v>
      </c>
      <c r="I64" s="44">
        <v>217492.841567</v>
      </c>
      <c r="J64" s="74">
        <v>0.43441200000000002</v>
      </c>
      <c r="K64" s="44">
        <v>935</v>
      </c>
      <c r="L64" s="44">
        <v>251601.39893</v>
      </c>
      <c r="M64" s="66">
        <v>0.88342200000000004</v>
      </c>
      <c r="N64" s="43">
        <v>0</v>
      </c>
      <c r="O64" s="44">
        <v>0</v>
      </c>
      <c r="P64" s="74">
        <v>0</v>
      </c>
    </row>
    <row r="65" spans="1:16" ht="15" customHeight="1" x14ac:dyDescent="0.2">
      <c r="A65" s="111"/>
      <c r="B65" s="114"/>
      <c r="C65" s="84" t="s">
        <v>55</v>
      </c>
      <c r="D65" s="44">
        <v>1320</v>
      </c>
      <c r="E65" s="53">
        <v>1</v>
      </c>
      <c r="F65" s="44">
        <v>240288.98636400001</v>
      </c>
      <c r="G65" s="66">
        <v>0.58257599999999998</v>
      </c>
      <c r="H65" s="43">
        <v>496</v>
      </c>
      <c r="I65" s="44">
        <v>215516.41733900001</v>
      </c>
      <c r="J65" s="74">
        <v>0.243952</v>
      </c>
      <c r="K65" s="44">
        <v>824</v>
      </c>
      <c r="L65" s="44">
        <v>255200.629854</v>
      </c>
      <c r="M65" s="66">
        <v>0.786408</v>
      </c>
      <c r="N65" s="43">
        <v>0</v>
      </c>
      <c r="O65" s="44">
        <v>0</v>
      </c>
      <c r="P65" s="74">
        <v>0</v>
      </c>
    </row>
    <row r="66" spans="1:16" s="3" customFormat="1" ht="15" customHeight="1" x14ac:dyDescent="0.2">
      <c r="A66" s="111"/>
      <c r="B66" s="114"/>
      <c r="C66" s="84" t="s">
        <v>56</v>
      </c>
      <c r="D66" s="35">
        <v>2118</v>
      </c>
      <c r="E66" s="55">
        <v>1</v>
      </c>
      <c r="F66" s="35">
        <v>232076.01841399999</v>
      </c>
      <c r="G66" s="68">
        <v>0.307838</v>
      </c>
      <c r="H66" s="43">
        <v>915</v>
      </c>
      <c r="I66" s="44">
        <v>199727.50491799999</v>
      </c>
      <c r="J66" s="74">
        <v>9.3989000000000003E-2</v>
      </c>
      <c r="K66" s="35">
        <v>1203</v>
      </c>
      <c r="L66" s="35">
        <v>256680.249377</v>
      </c>
      <c r="M66" s="68">
        <v>0.47049000000000002</v>
      </c>
      <c r="N66" s="43">
        <v>0</v>
      </c>
      <c r="O66" s="44">
        <v>0</v>
      </c>
      <c r="P66" s="74">
        <v>0</v>
      </c>
    </row>
    <row r="67" spans="1:16" s="3" customFormat="1" ht="15" customHeight="1" x14ac:dyDescent="0.2">
      <c r="A67" s="112"/>
      <c r="B67" s="115"/>
      <c r="C67" s="85" t="s">
        <v>9</v>
      </c>
      <c r="D67" s="46">
        <v>16465</v>
      </c>
      <c r="E67" s="54">
        <v>1</v>
      </c>
      <c r="F67" s="46">
        <v>214921.89292400001</v>
      </c>
      <c r="G67" s="67">
        <v>0.50166999999999995</v>
      </c>
      <c r="H67" s="87">
        <v>6119</v>
      </c>
      <c r="I67" s="46">
        <v>210241.57819900001</v>
      </c>
      <c r="J67" s="75">
        <v>0.44500699999999999</v>
      </c>
      <c r="K67" s="46">
        <v>10346</v>
      </c>
      <c r="L67" s="46">
        <v>217690.000967</v>
      </c>
      <c r="M67" s="67">
        <v>0.53518299999999996</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45985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310" priority="30" operator="notEqual">
      <formula>H8+K8+N8</formula>
    </cfRule>
  </conditionalFormatting>
  <conditionalFormatting sqref="D20:D30">
    <cfRule type="cellIs" dxfId="309" priority="29" operator="notEqual">
      <formula>H20+K20+N20</formula>
    </cfRule>
  </conditionalFormatting>
  <conditionalFormatting sqref="D32:D42">
    <cfRule type="cellIs" dxfId="308" priority="28" operator="notEqual">
      <formula>H32+K32+N32</formula>
    </cfRule>
  </conditionalFormatting>
  <conditionalFormatting sqref="D44:D54">
    <cfRule type="cellIs" dxfId="307" priority="27" operator="notEqual">
      <formula>H44+K44+N44</formula>
    </cfRule>
  </conditionalFormatting>
  <conditionalFormatting sqref="D56:D66">
    <cfRule type="cellIs" dxfId="306" priority="26" operator="notEqual">
      <formula>H56+K56+N56</formula>
    </cfRule>
  </conditionalFormatting>
  <conditionalFormatting sqref="D19">
    <cfRule type="cellIs" dxfId="305" priority="25" operator="notEqual">
      <formula>SUM(D8:D18)</formula>
    </cfRule>
  </conditionalFormatting>
  <conditionalFormatting sqref="D31">
    <cfRule type="cellIs" dxfId="304" priority="24" operator="notEqual">
      <formula>H31+K31+N31</formula>
    </cfRule>
  </conditionalFormatting>
  <conditionalFormatting sqref="D31">
    <cfRule type="cellIs" dxfId="303" priority="23" operator="notEqual">
      <formula>SUM(D20:D30)</formula>
    </cfRule>
  </conditionalFormatting>
  <conditionalFormatting sqref="D43">
    <cfRule type="cellIs" dxfId="302" priority="22" operator="notEqual">
      <formula>H43+K43+N43</formula>
    </cfRule>
  </conditionalFormatting>
  <conditionalFormatting sqref="D43">
    <cfRule type="cellIs" dxfId="301" priority="21" operator="notEqual">
      <formula>SUM(D32:D42)</formula>
    </cfRule>
  </conditionalFormatting>
  <conditionalFormatting sqref="D55">
    <cfRule type="cellIs" dxfId="300" priority="20" operator="notEqual">
      <formula>H55+K55+N55</formula>
    </cfRule>
  </conditionalFormatting>
  <conditionalFormatting sqref="D55">
    <cfRule type="cellIs" dxfId="299" priority="19" operator="notEqual">
      <formula>SUM(D44:D54)</formula>
    </cfRule>
  </conditionalFormatting>
  <conditionalFormatting sqref="D67">
    <cfRule type="cellIs" dxfId="298" priority="18" operator="notEqual">
      <formula>H67+K67+N67</formula>
    </cfRule>
  </conditionalFormatting>
  <conditionalFormatting sqref="D67">
    <cfRule type="cellIs" dxfId="297" priority="17" operator="notEqual">
      <formula>SUM(D56:D66)</formula>
    </cfRule>
  </conditionalFormatting>
  <conditionalFormatting sqref="H19">
    <cfRule type="cellIs" dxfId="296" priority="16" operator="notEqual">
      <formula>SUM(H8:H18)</formula>
    </cfRule>
  </conditionalFormatting>
  <conditionalFormatting sqref="K19">
    <cfRule type="cellIs" dxfId="295" priority="15" operator="notEqual">
      <formula>SUM(K8:K18)</formula>
    </cfRule>
  </conditionalFormatting>
  <conditionalFormatting sqref="N19">
    <cfRule type="cellIs" dxfId="294" priority="14" operator="notEqual">
      <formula>SUM(N8:N18)</formula>
    </cfRule>
  </conditionalFormatting>
  <conditionalFormatting sqref="H31">
    <cfRule type="cellIs" dxfId="293" priority="13" operator="notEqual">
      <formula>SUM(H20:H30)</formula>
    </cfRule>
  </conditionalFormatting>
  <conditionalFormatting sqref="K31">
    <cfRule type="cellIs" dxfId="292" priority="12" operator="notEqual">
      <formula>SUM(K20:K30)</formula>
    </cfRule>
  </conditionalFormatting>
  <conditionalFormatting sqref="N31">
    <cfRule type="cellIs" dxfId="291" priority="11" operator="notEqual">
      <formula>SUM(N20:N30)</formula>
    </cfRule>
  </conditionalFormatting>
  <conditionalFormatting sqref="H43">
    <cfRule type="cellIs" dxfId="290" priority="10" operator="notEqual">
      <formula>SUM(H32:H42)</formula>
    </cfRule>
  </conditionalFormatting>
  <conditionalFormatting sqref="K43">
    <cfRule type="cellIs" dxfId="289" priority="9" operator="notEqual">
      <formula>SUM(K32:K42)</formula>
    </cfRule>
  </conditionalFormatting>
  <conditionalFormatting sqref="N43">
    <cfRule type="cellIs" dxfId="288" priority="8" operator="notEqual">
      <formula>SUM(N32:N42)</formula>
    </cfRule>
  </conditionalFormatting>
  <conditionalFormatting sqref="H55">
    <cfRule type="cellIs" dxfId="287" priority="7" operator="notEqual">
      <formula>SUM(H44:H54)</formula>
    </cfRule>
  </conditionalFormatting>
  <conditionalFormatting sqref="K55">
    <cfRule type="cellIs" dxfId="286" priority="6" operator="notEqual">
      <formula>SUM(K44:K54)</formula>
    </cfRule>
  </conditionalFormatting>
  <conditionalFormatting sqref="N55">
    <cfRule type="cellIs" dxfId="285" priority="5" operator="notEqual">
      <formula>SUM(N44:N54)</formula>
    </cfRule>
  </conditionalFormatting>
  <conditionalFormatting sqref="H67">
    <cfRule type="cellIs" dxfId="284" priority="4" operator="notEqual">
      <formula>SUM(H56:H66)</formula>
    </cfRule>
  </conditionalFormatting>
  <conditionalFormatting sqref="K67">
    <cfRule type="cellIs" dxfId="283" priority="3" operator="notEqual">
      <formula>SUM(K56:K66)</formula>
    </cfRule>
  </conditionalFormatting>
  <conditionalFormatting sqref="N67">
    <cfRule type="cellIs" dxfId="282" priority="2" operator="notEqual">
      <formula>SUM(N56:N66)</formula>
    </cfRule>
  </conditionalFormatting>
  <conditionalFormatting sqref="D32:D43">
    <cfRule type="cellIs" dxfId="28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70</v>
      </c>
      <c r="B2" s="116"/>
      <c r="C2" s="116"/>
      <c r="D2" s="116"/>
      <c r="E2" s="116"/>
      <c r="F2" s="116"/>
      <c r="G2" s="116"/>
      <c r="H2" s="116"/>
      <c r="I2" s="116"/>
      <c r="J2" s="116"/>
      <c r="K2" s="116"/>
      <c r="L2" s="116"/>
      <c r="M2" s="116"/>
      <c r="N2" s="116"/>
      <c r="O2" s="116"/>
      <c r="P2" s="116"/>
    </row>
    <row r="3" spans="1:16" s="21" customFormat="1" ht="15" customHeight="1" x14ac:dyDescent="0.2">
      <c r="A3" s="117" t="str">
        <f>+Notas!C6</f>
        <v>OCTUBRE 2024 Y OCTUBRE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10</v>
      </c>
      <c r="E8" s="53">
        <v>0.114943</v>
      </c>
      <c r="F8" s="44">
        <v>88210.438622999995</v>
      </c>
      <c r="G8" s="66">
        <v>0.5</v>
      </c>
      <c r="H8" s="43">
        <v>7</v>
      </c>
      <c r="I8" s="44">
        <v>71287.215110999998</v>
      </c>
      <c r="J8" s="74">
        <v>0.28571400000000002</v>
      </c>
      <c r="K8" s="44">
        <v>3</v>
      </c>
      <c r="L8" s="44">
        <v>127697.96014900001</v>
      </c>
      <c r="M8" s="66">
        <v>1</v>
      </c>
      <c r="N8" s="43">
        <v>0</v>
      </c>
      <c r="O8" s="44">
        <v>0</v>
      </c>
      <c r="P8" s="74">
        <v>0</v>
      </c>
    </row>
    <row r="9" spans="1:16" ht="15" customHeight="1" x14ac:dyDescent="0.2">
      <c r="A9" s="111"/>
      <c r="B9" s="114"/>
      <c r="C9" s="84" t="s">
        <v>47</v>
      </c>
      <c r="D9" s="44">
        <v>71</v>
      </c>
      <c r="E9" s="53">
        <v>0.230519</v>
      </c>
      <c r="F9" s="44">
        <v>130288.296011</v>
      </c>
      <c r="G9" s="66">
        <v>0.18309900000000001</v>
      </c>
      <c r="H9" s="43">
        <v>25</v>
      </c>
      <c r="I9" s="44">
        <v>131249.11078399999</v>
      </c>
      <c r="J9" s="74">
        <v>0.24</v>
      </c>
      <c r="K9" s="44">
        <v>46</v>
      </c>
      <c r="L9" s="44">
        <v>129766.114069</v>
      </c>
      <c r="M9" s="66">
        <v>0.152174</v>
      </c>
      <c r="N9" s="43">
        <v>0</v>
      </c>
      <c r="O9" s="44">
        <v>0</v>
      </c>
      <c r="P9" s="74">
        <v>0</v>
      </c>
    </row>
    <row r="10" spans="1:16" ht="15" customHeight="1" x14ac:dyDescent="0.2">
      <c r="A10" s="111"/>
      <c r="B10" s="114"/>
      <c r="C10" s="84" t="s">
        <v>48</v>
      </c>
      <c r="D10" s="44">
        <v>576</v>
      </c>
      <c r="E10" s="53">
        <v>0.19142600000000001</v>
      </c>
      <c r="F10" s="44">
        <v>137606.59470799999</v>
      </c>
      <c r="G10" s="66">
        <v>9.2013999999999999E-2</v>
      </c>
      <c r="H10" s="43">
        <v>192</v>
      </c>
      <c r="I10" s="44">
        <v>147339.93820800001</v>
      </c>
      <c r="J10" s="74">
        <v>0.16145799999999999</v>
      </c>
      <c r="K10" s="44">
        <v>384</v>
      </c>
      <c r="L10" s="44">
        <v>132739.92295800001</v>
      </c>
      <c r="M10" s="66">
        <v>5.7292000000000003E-2</v>
      </c>
      <c r="N10" s="43">
        <v>0</v>
      </c>
      <c r="O10" s="44">
        <v>0</v>
      </c>
      <c r="P10" s="74">
        <v>0</v>
      </c>
    </row>
    <row r="11" spans="1:16" ht="15" customHeight="1" x14ac:dyDescent="0.2">
      <c r="A11" s="111"/>
      <c r="B11" s="114"/>
      <c r="C11" s="84" t="s">
        <v>49</v>
      </c>
      <c r="D11" s="44">
        <v>1474</v>
      </c>
      <c r="E11" s="53">
        <v>0.160549</v>
      </c>
      <c r="F11" s="44">
        <v>151818.40072000001</v>
      </c>
      <c r="G11" s="66">
        <v>0.20081399999999999</v>
      </c>
      <c r="H11" s="43">
        <v>515</v>
      </c>
      <c r="I11" s="44">
        <v>163860.66498199999</v>
      </c>
      <c r="J11" s="74">
        <v>0.341748</v>
      </c>
      <c r="K11" s="44">
        <v>959</v>
      </c>
      <c r="L11" s="44">
        <v>145351.49134000001</v>
      </c>
      <c r="M11" s="66">
        <v>0.12512999999999999</v>
      </c>
      <c r="N11" s="43">
        <v>0</v>
      </c>
      <c r="O11" s="44">
        <v>0</v>
      </c>
      <c r="P11" s="74">
        <v>0</v>
      </c>
    </row>
    <row r="12" spans="1:16" ht="15" customHeight="1" x14ac:dyDescent="0.2">
      <c r="A12" s="111"/>
      <c r="B12" s="114"/>
      <c r="C12" s="84" t="s">
        <v>50</v>
      </c>
      <c r="D12" s="44">
        <v>1575</v>
      </c>
      <c r="E12" s="53">
        <v>0.11888600000000001</v>
      </c>
      <c r="F12" s="44">
        <v>172280.17928899999</v>
      </c>
      <c r="G12" s="66">
        <v>0.37079400000000001</v>
      </c>
      <c r="H12" s="43">
        <v>518</v>
      </c>
      <c r="I12" s="44">
        <v>181896.036043</v>
      </c>
      <c r="J12" s="74">
        <v>0.50965300000000002</v>
      </c>
      <c r="K12" s="44">
        <v>1057</v>
      </c>
      <c r="L12" s="44">
        <v>167567.77266799999</v>
      </c>
      <c r="M12" s="66">
        <v>0.30274400000000001</v>
      </c>
      <c r="N12" s="43">
        <v>0</v>
      </c>
      <c r="O12" s="44">
        <v>0</v>
      </c>
      <c r="P12" s="74">
        <v>0</v>
      </c>
    </row>
    <row r="13" spans="1:16" ht="15" customHeight="1" x14ac:dyDescent="0.2">
      <c r="A13" s="111"/>
      <c r="B13" s="114"/>
      <c r="C13" s="84" t="s">
        <v>51</v>
      </c>
      <c r="D13" s="44">
        <v>1311</v>
      </c>
      <c r="E13" s="53">
        <v>0.10227</v>
      </c>
      <c r="F13" s="44">
        <v>190471.57828099999</v>
      </c>
      <c r="G13" s="66">
        <v>0.566743</v>
      </c>
      <c r="H13" s="43">
        <v>376</v>
      </c>
      <c r="I13" s="44">
        <v>196472.18431000001</v>
      </c>
      <c r="J13" s="74">
        <v>0.64361699999999999</v>
      </c>
      <c r="K13" s="44">
        <v>935</v>
      </c>
      <c r="L13" s="44">
        <v>188058.50034900001</v>
      </c>
      <c r="M13" s="66">
        <v>0.535829</v>
      </c>
      <c r="N13" s="43">
        <v>0</v>
      </c>
      <c r="O13" s="44">
        <v>0</v>
      </c>
      <c r="P13" s="74">
        <v>0</v>
      </c>
    </row>
    <row r="14" spans="1:16" s="3" customFormat="1" ht="15" customHeight="1" x14ac:dyDescent="0.2">
      <c r="A14" s="111"/>
      <c r="B14" s="114"/>
      <c r="C14" s="84" t="s">
        <v>52</v>
      </c>
      <c r="D14" s="35">
        <v>978</v>
      </c>
      <c r="E14" s="55">
        <v>8.9625999999999997E-2</v>
      </c>
      <c r="F14" s="35">
        <v>197638.82148700001</v>
      </c>
      <c r="G14" s="68">
        <v>0.67995899999999998</v>
      </c>
      <c r="H14" s="43">
        <v>287</v>
      </c>
      <c r="I14" s="44">
        <v>197504.83144099999</v>
      </c>
      <c r="J14" s="74">
        <v>0.63763099999999995</v>
      </c>
      <c r="K14" s="35">
        <v>691</v>
      </c>
      <c r="L14" s="35">
        <v>197694.47292500001</v>
      </c>
      <c r="M14" s="68">
        <v>0.69754000000000005</v>
      </c>
      <c r="N14" s="43">
        <v>0</v>
      </c>
      <c r="O14" s="44">
        <v>0</v>
      </c>
      <c r="P14" s="74">
        <v>0</v>
      </c>
    </row>
    <row r="15" spans="1:16" ht="15" customHeight="1" x14ac:dyDescent="0.2">
      <c r="A15" s="111"/>
      <c r="B15" s="114"/>
      <c r="C15" s="84" t="s">
        <v>53</v>
      </c>
      <c r="D15" s="44">
        <v>725</v>
      </c>
      <c r="E15" s="53">
        <v>7.3351E-2</v>
      </c>
      <c r="F15" s="44">
        <v>206195.43267099999</v>
      </c>
      <c r="G15" s="66">
        <v>0.76275899999999996</v>
      </c>
      <c r="H15" s="43">
        <v>199</v>
      </c>
      <c r="I15" s="44">
        <v>196902.48682600001</v>
      </c>
      <c r="J15" s="74">
        <v>0.623116</v>
      </c>
      <c r="K15" s="44">
        <v>526</v>
      </c>
      <c r="L15" s="44">
        <v>209711.20495799999</v>
      </c>
      <c r="M15" s="66">
        <v>0.81558900000000001</v>
      </c>
      <c r="N15" s="43">
        <v>0</v>
      </c>
      <c r="O15" s="44">
        <v>0</v>
      </c>
      <c r="P15" s="74">
        <v>0</v>
      </c>
    </row>
    <row r="16" spans="1:16" ht="15" customHeight="1" x14ac:dyDescent="0.2">
      <c r="A16" s="111"/>
      <c r="B16" s="114"/>
      <c r="C16" s="84" t="s">
        <v>54</v>
      </c>
      <c r="D16" s="44">
        <v>635</v>
      </c>
      <c r="E16" s="53">
        <v>8.0614000000000005E-2</v>
      </c>
      <c r="F16" s="44">
        <v>211489.767062</v>
      </c>
      <c r="G16" s="66">
        <v>0.74960599999999999</v>
      </c>
      <c r="H16" s="43">
        <v>192</v>
      </c>
      <c r="I16" s="44">
        <v>191677.31621399999</v>
      </c>
      <c r="J16" s="74">
        <v>0.46354200000000001</v>
      </c>
      <c r="K16" s="44">
        <v>443</v>
      </c>
      <c r="L16" s="44">
        <v>220076.653208</v>
      </c>
      <c r="M16" s="66">
        <v>0.87358899999999995</v>
      </c>
      <c r="N16" s="43">
        <v>0</v>
      </c>
      <c r="O16" s="44">
        <v>0</v>
      </c>
      <c r="P16" s="74">
        <v>0</v>
      </c>
    </row>
    <row r="17" spans="1:16" ht="15" customHeight="1" x14ac:dyDescent="0.2">
      <c r="A17" s="111"/>
      <c r="B17" s="114"/>
      <c r="C17" s="84" t="s">
        <v>55</v>
      </c>
      <c r="D17" s="44">
        <v>583</v>
      </c>
      <c r="E17" s="53">
        <v>8.8844999999999993E-2</v>
      </c>
      <c r="F17" s="44">
        <v>215308.11241</v>
      </c>
      <c r="G17" s="66">
        <v>0.57804500000000003</v>
      </c>
      <c r="H17" s="43">
        <v>203</v>
      </c>
      <c r="I17" s="44">
        <v>191952.364279</v>
      </c>
      <c r="J17" s="74">
        <v>0.246305</v>
      </c>
      <c r="K17" s="44">
        <v>380</v>
      </c>
      <c r="L17" s="44">
        <v>227784.99891200001</v>
      </c>
      <c r="M17" s="66">
        <v>0.75526300000000002</v>
      </c>
      <c r="N17" s="43">
        <v>0</v>
      </c>
      <c r="O17" s="44">
        <v>0</v>
      </c>
      <c r="P17" s="74">
        <v>0</v>
      </c>
    </row>
    <row r="18" spans="1:16" s="3" customFormat="1" ht="15" customHeight="1" x14ac:dyDescent="0.2">
      <c r="A18" s="111"/>
      <c r="B18" s="114"/>
      <c r="C18" s="84" t="s">
        <v>56</v>
      </c>
      <c r="D18" s="35">
        <v>798</v>
      </c>
      <c r="E18" s="55">
        <v>6.7752999999999994E-2</v>
      </c>
      <c r="F18" s="35">
        <v>217000.35969400001</v>
      </c>
      <c r="G18" s="68">
        <v>0.393484</v>
      </c>
      <c r="H18" s="43">
        <v>282</v>
      </c>
      <c r="I18" s="44">
        <v>176242.061633</v>
      </c>
      <c r="J18" s="74">
        <v>4.6099000000000001E-2</v>
      </c>
      <c r="K18" s="35">
        <v>516</v>
      </c>
      <c r="L18" s="35">
        <v>239275.243518</v>
      </c>
      <c r="M18" s="68">
        <v>0.58333299999999999</v>
      </c>
      <c r="N18" s="43">
        <v>0</v>
      </c>
      <c r="O18" s="44">
        <v>0</v>
      </c>
      <c r="P18" s="74">
        <v>0</v>
      </c>
    </row>
    <row r="19" spans="1:16" s="3" customFormat="1" ht="15" customHeight="1" x14ac:dyDescent="0.2">
      <c r="A19" s="112"/>
      <c r="B19" s="115"/>
      <c r="C19" s="85" t="s">
        <v>9</v>
      </c>
      <c r="D19" s="46">
        <v>8736</v>
      </c>
      <c r="E19" s="54">
        <v>0.101979</v>
      </c>
      <c r="F19" s="46">
        <v>184294.092362</v>
      </c>
      <c r="G19" s="67">
        <v>0.46233999999999997</v>
      </c>
      <c r="H19" s="87">
        <v>2796</v>
      </c>
      <c r="I19" s="46">
        <v>180933.317022</v>
      </c>
      <c r="J19" s="75">
        <v>0.42203099999999999</v>
      </c>
      <c r="K19" s="46">
        <v>5940</v>
      </c>
      <c r="L19" s="46">
        <v>185876.03307899999</v>
      </c>
      <c r="M19" s="67">
        <v>0.48131299999999999</v>
      </c>
      <c r="N19" s="87">
        <v>0</v>
      </c>
      <c r="O19" s="46">
        <v>0</v>
      </c>
      <c r="P19" s="75">
        <v>0</v>
      </c>
    </row>
    <row r="20" spans="1:16" ht="15" customHeight="1" x14ac:dyDescent="0.2">
      <c r="A20" s="110">
        <v>2</v>
      </c>
      <c r="B20" s="113" t="s">
        <v>57</v>
      </c>
      <c r="C20" s="84" t="s">
        <v>46</v>
      </c>
      <c r="D20" s="44">
        <v>25</v>
      </c>
      <c r="E20" s="53">
        <v>0.287356</v>
      </c>
      <c r="F20" s="44">
        <v>72808.44</v>
      </c>
      <c r="G20" s="66">
        <v>0.2</v>
      </c>
      <c r="H20" s="43">
        <v>15</v>
      </c>
      <c r="I20" s="44">
        <v>85322.666666999998</v>
      </c>
      <c r="J20" s="74">
        <v>0.33333299999999999</v>
      </c>
      <c r="K20" s="44">
        <v>10</v>
      </c>
      <c r="L20" s="44">
        <v>54037.1</v>
      </c>
      <c r="M20" s="66">
        <v>0</v>
      </c>
      <c r="N20" s="43">
        <v>0</v>
      </c>
      <c r="O20" s="44">
        <v>0</v>
      </c>
      <c r="P20" s="74">
        <v>0</v>
      </c>
    </row>
    <row r="21" spans="1:16" ht="15" customHeight="1" x14ac:dyDescent="0.2">
      <c r="A21" s="111"/>
      <c r="B21" s="114"/>
      <c r="C21" s="84" t="s">
        <v>47</v>
      </c>
      <c r="D21" s="44">
        <v>119</v>
      </c>
      <c r="E21" s="53">
        <v>0.38636399999999999</v>
      </c>
      <c r="F21" s="44">
        <v>114212.29411800001</v>
      </c>
      <c r="G21" s="66">
        <v>2.521E-2</v>
      </c>
      <c r="H21" s="43">
        <v>43</v>
      </c>
      <c r="I21" s="44">
        <v>119269.232558</v>
      </c>
      <c r="J21" s="74">
        <v>0</v>
      </c>
      <c r="K21" s="44">
        <v>76</v>
      </c>
      <c r="L21" s="44">
        <v>111351.13157899999</v>
      </c>
      <c r="M21" s="66">
        <v>3.9474000000000002E-2</v>
      </c>
      <c r="N21" s="43">
        <v>0</v>
      </c>
      <c r="O21" s="44">
        <v>0</v>
      </c>
      <c r="P21" s="74">
        <v>0</v>
      </c>
    </row>
    <row r="22" spans="1:16" ht="15" customHeight="1" x14ac:dyDescent="0.2">
      <c r="A22" s="111"/>
      <c r="B22" s="114"/>
      <c r="C22" s="84" t="s">
        <v>48</v>
      </c>
      <c r="D22" s="44">
        <v>707</v>
      </c>
      <c r="E22" s="53">
        <v>0.234962</v>
      </c>
      <c r="F22" s="44">
        <v>151116.05940599999</v>
      </c>
      <c r="G22" s="66">
        <v>6.0819999999999999E-2</v>
      </c>
      <c r="H22" s="43">
        <v>302</v>
      </c>
      <c r="I22" s="44">
        <v>154136.11589399999</v>
      </c>
      <c r="J22" s="74">
        <v>3.6423999999999998E-2</v>
      </c>
      <c r="K22" s="44">
        <v>405</v>
      </c>
      <c r="L22" s="44">
        <v>148864.06666700001</v>
      </c>
      <c r="M22" s="66">
        <v>7.9011999999999999E-2</v>
      </c>
      <c r="N22" s="43">
        <v>0</v>
      </c>
      <c r="O22" s="44">
        <v>0</v>
      </c>
      <c r="P22" s="74">
        <v>0</v>
      </c>
    </row>
    <row r="23" spans="1:16" ht="15" customHeight="1" x14ac:dyDescent="0.2">
      <c r="A23" s="111"/>
      <c r="B23" s="114"/>
      <c r="C23" s="84" t="s">
        <v>49</v>
      </c>
      <c r="D23" s="44">
        <v>567</v>
      </c>
      <c r="E23" s="53">
        <v>6.1758E-2</v>
      </c>
      <c r="F23" s="44">
        <v>152908.28747800001</v>
      </c>
      <c r="G23" s="66">
        <v>0.16225700000000001</v>
      </c>
      <c r="H23" s="43">
        <v>212</v>
      </c>
      <c r="I23" s="44">
        <v>152946.05660400001</v>
      </c>
      <c r="J23" s="74">
        <v>0.127358</v>
      </c>
      <c r="K23" s="44">
        <v>355</v>
      </c>
      <c r="L23" s="44">
        <v>152885.73239399999</v>
      </c>
      <c r="M23" s="66">
        <v>0.18309900000000001</v>
      </c>
      <c r="N23" s="43">
        <v>0</v>
      </c>
      <c r="O23" s="44">
        <v>0</v>
      </c>
      <c r="P23" s="74">
        <v>0</v>
      </c>
    </row>
    <row r="24" spans="1:16" ht="15" customHeight="1" x14ac:dyDescent="0.2">
      <c r="A24" s="111"/>
      <c r="B24" s="114"/>
      <c r="C24" s="84" t="s">
        <v>50</v>
      </c>
      <c r="D24" s="44">
        <v>412</v>
      </c>
      <c r="E24" s="53">
        <v>3.1099000000000002E-2</v>
      </c>
      <c r="F24" s="44">
        <v>173191.504854</v>
      </c>
      <c r="G24" s="66">
        <v>0.26699000000000001</v>
      </c>
      <c r="H24" s="43">
        <v>134</v>
      </c>
      <c r="I24" s="44">
        <v>187785.47761199999</v>
      </c>
      <c r="J24" s="74">
        <v>0.358209</v>
      </c>
      <c r="K24" s="44">
        <v>278</v>
      </c>
      <c r="L24" s="44">
        <v>166157</v>
      </c>
      <c r="M24" s="66">
        <v>0.223022</v>
      </c>
      <c r="N24" s="43">
        <v>0</v>
      </c>
      <c r="O24" s="44">
        <v>0</v>
      </c>
      <c r="P24" s="74">
        <v>0</v>
      </c>
    </row>
    <row r="25" spans="1:16" ht="15" customHeight="1" x14ac:dyDescent="0.2">
      <c r="A25" s="111"/>
      <c r="B25" s="114"/>
      <c r="C25" s="84" t="s">
        <v>51</v>
      </c>
      <c r="D25" s="44">
        <v>235</v>
      </c>
      <c r="E25" s="53">
        <v>1.8332000000000001E-2</v>
      </c>
      <c r="F25" s="44">
        <v>183486.61276600001</v>
      </c>
      <c r="G25" s="66">
        <v>0.31063800000000003</v>
      </c>
      <c r="H25" s="43">
        <v>67</v>
      </c>
      <c r="I25" s="44">
        <v>178861.73134299999</v>
      </c>
      <c r="J25" s="74">
        <v>0.23880599999999999</v>
      </c>
      <c r="K25" s="44">
        <v>168</v>
      </c>
      <c r="L25" s="44">
        <v>185331.05952400001</v>
      </c>
      <c r="M25" s="66">
        <v>0.33928599999999998</v>
      </c>
      <c r="N25" s="43">
        <v>0</v>
      </c>
      <c r="O25" s="44">
        <v>0</v>
      </c>
      <c r="P25" s="74">
        <v>0</v>
      </c>
    </row>
    <row r="26" spans="1:16" s="3" customFormat="1" ht="15" customHeight="1" x14ac:dyDescent="0.2">
      <c r="A26" s="111"/>
      <c r="B26" s="114"/>
      <c r="C26" s="84" t="s">
        <v>52</v>
      </c>
      <c r="D26" s="35">
        <v>196</v>
      </c>
      <c r="E26" s="55">
        <v>1.7961999999999999E-2</v>
      </c>
      <c r="F26" s="35">
        <v>192823.61734699999</v>
      </c>
      <c r="G26" s="68">
        <v>0.42857099999999998</v>
      </c>
      <c r="H26" s="43">
        <v>59</v>
      </c>
      <c r="I26" s="44">
        <v>200695.186441</v>
      </c>
      <c r="J26" s="74">
        <v>0.42372900000000002</v>
      </c>
      <c r="K26" s="35">
        <v>137</v>
      </c>
      <c r="L26" s="35">
        <v>189433.67153299999</v>
      </c>
      <c r="M26" s="68">
        <v>0.43065700000000001</v>
      </c>
      <c r="N26" s="43">
        <v>0</v>
      </c>
      <c r="O26" s="44">
        <v>0</v>
      </c>
      <c r="P26" s="74">
        <v>0</v>
      </c>
    </row>
    <row r="27" spans="1:16" ht="15" customHeight="1" x14ac:dyDescent="0.2">
      <c r="A27" s="111"/>
      <c r="B27" s="114"/>
      <c r="C27" s="84" t="s">
        <v>53</v>
      </c>
      <c r="D27" s="44">
        <v>132</v>
      </c>
      <c r="E27" s="53">
        <v>1.3355000000000001E-2</v>
      </c>
      <c r="F27" s="44">
        <v>211092.03030300001</v>
      </c>
      <c r="G27" s="66">
        <v>0.62878800000000001</v>
      </c>
      <c r="H27" s="43">
        <v>47</v>
      </c>
      <c r="I27" s="44">
        <v>207479.38297899999</v>
      </c>
      <c r="J27" s="74">
        <v>0.44680900000000001</v>
      </c>
      <c r="K27" s="44">
        <v>85</v>
      </c>
      <c r="L27" s="44">
        <v>213089.61176500001</v>
      </c>
      <c r="M27" s="66">
        <v>0.72941199999999995</v>
      </c>
      <c r="N27" s="43">
        <v>0</v>
      </c>
      <c r="O27" s="44">
        <v>0</v>
      </c>
      <c r="P27" s="74">
        <v>0</v>
      </c>
    </row>
    <row r="28" spans="1:16" ht="15" customHeight="1" x14ac:dyDescent="0.2">
      <c r="A28" s="111"/>
      <c r="B28" s="114"/>
      <c r="C28" s="84" t="s">
        <v>54</v>
      </c>
      <c r="D28" s="44">
        <v>45</v>
      </c>
      <c r="E28" s="53">
        <v>5.7130000000000002E-3</v>
      </c>
      <c r="F28" s="44">
        <v>190183.26666699999</v>
      </c>
      <c r="G28" s="66">
        <v>0.222222</v>
      </c>
      <c r="H28" s="43">
        <v>19</v>
      </c>
      <c r="I28" s="44">
        <v>201744.578947</v>
      </c>
      <c r="J28" s="74">
        <v>0.263158</v>
      </c>
      <c r="K28" s="44">
        <v>26</v>
      </c>
      <c r="L28" s="44">
        <v>181734.61538500001</v>
      </c>
      <c r="M28" s="66">
        <v>0.19230800000000001</v>
      </c>
      <c r="N28" s="43">
        <v>0</v>
      </c>
      <c r="O28" s="44">
        <v>0</v>
      </c>
      <c r="P28" s="74">
        <v>0</v>
      </c>
    </row>
    <row r="29" spans="1:16" ht="15" customHeight="1" x14ac:dyDescent="0.2">
      <c r="A29" s="111"/>
      <c r="B29" s="114"/>
      <c r="C29" s="84" t="s">
        <v>55</v>
      </c>
      <c r="D29" s="44">
        <v>22</v>
      </c>
      <c r="E29" s="53">
        <v>3.3530000000000001E-3</v>
      </c>
      <c r="F29" s="44">
        <v>242041.63636400001</v>
      </c>
      <c r="G29" s="66">
        <v>0.45454499999999998</v>
      </c>
      <c r="H29" s="43">
        <v>8</v>
      </c>
      <c r="I29" s="44">
        <v>199960.25</v>
      </c>
      <c r="J29" s="74">
        <v>0.125</v>
      </c>
      <c r="K29" s="44">
        <v>14</v>
      </c>
      <c r="L29" s="44">
        <v>266088.142857</v>
      </c>
      <c r="M29" s="66">
        <v>0.64285700000000001</v>
      </c>
      <c r="N29" s="43">
        <v>0</v>
      </c>
      <c r="O29" s="44">
        <v>0</v>
      </c>
      <c r="P29" s="74">
        <v>0</v>
      </c>
    </row>
    <row r="30" spans="1:16" s="3" customFormat="1" ht="15" customHeight="1" x14ac:dyDescent="0.2">
      <c r="A30" s="111"/>
      <c r="B30" s="114"/>
      <c r="C30" s="84" t="s">
        <v>56</v>
      </c>
      <c r="D30" s="35">
        <v>50</v>
      </c>
      <c r="E30" s="55">
        <v>4.2449999999999996E-3</v>
      </c>
      <c r="F30" s="35">
        <v>135099.42000000001</v>
      </c>
      <c r="G30" s="68">
        <v>0.08</v>
      </c>
      <c r="H30" s="43">
        <v>46</v>
      </c>
      <c r="I30" s="44">
        <v>125138.67391300001</v>
      </c>
      <c r="J30" s="74">
        <v>6.5216999999999997E-2</v>
      </c>
      <c r="K30" s="35">
        <v>4</v>
      </c>
      <c r="L30" s="35">
        <v>249648</v>
      </c>
      <c r="M30" s="68">
        <v>0.25</v>
      </c>
      <c r="N30" s="43">
        <v>0</v>
      </c>
      <c r="O30" s="44">
        <v>0</v>
      </c>
      <c r="P30" s="74">
        <v>0</v>
      </c>
    </row>
    <row r="31" spans="1:16" s="3" customFormat="1" ht="15" customHeight="1" x14ac:dyDescent="0.2">
      <c r="A31" s="112"/>
      <c r="B31" s="115"/>
      <c r="C31" s="85" t="s">
        <v>9</v>
      </c>
      <c r="D31" s="46">
        <v>2510</v>
      </c>
      <c r="E31" s="54">
        <v>2.93E-2</v>
      </c>
      <c r="F31" s="46">
        <v>163234.85737099999</v>
      </c>
      <c r="G31" s="67">
        <v>0.20597599999999999</v>
      </c>
      <c r="H31" s="87">
        <v>952</v>
      </c>
      <c r="I31" s="46">
        <v>163141.631303</v>
      </c>
      <c r="J31" s="75">
        <v>0.17016800000000001</v>
      </c>
      <c r="K31" s="46">
        <v>1558</v>
      </c>
      <c r="L31" s="46">
        <v>163291.822208</v>
      </c>
      <c r="M31" s="67">
        <v>0.227856</v>
      </c>
      <c r="N31" s="87">
        <v>0</v>
      </c>
      <c r="O31" s="46">
        <v>0</v>
      </c>
      <c r="P31" s="75">
        <v>0</v>
      </c>
    </row>
    <row r="32" spans="1:16" ht="15" customHeight="1" x14ac:dyDescent="0.2">
      <c r="A32" s="110">
        <v>3</v>
      </c>
      <c r="B32" s="113" t="s">
        <v>58</v>
      </c>
      <c r="C32" s="84" t="s">
        <v>46</v>
      </c>
      <c r="D32" s="44">
        <v>15</v>
      </c>
      <c r="E32" s="44">
        <v>0</v>
      </c>
      <c r="F32" s="44">
        <v>-15401.998622999999</v>
      </c>
      <c r="G32" s="66">
        <v>-0.3</v>
      </c>
      <c r="H32" s="43">
        <v>8</v>
      </c>
      <c r="I32" s="44">
        <v>14035.451555</v>
      </c>
      <c r="J32" s="74">
        <v>4.7619000000000002E-2</v>
      </c>
      <c r="K32" s="44">
        <v>7</v>
      </c>
      <c r="L32" s="44">
        <v>-73660.860149</v>
      </c>
      <c r="M32" s="66">
        <v>-1</v>
      </c>
      <c r="N32" s="43">
        <v>0</v>
      </c>
      <c r="O32" s="44">
        <v>0</v>
      </c>
      <c r="P32" s="74">
        <v>0</v>
      </c>
    </row>
    <row r="33" spans="1:16" ht="15" customHeight="1" x14ac:dyDescent="0.2">
      <c r="A33" s="111"/>
      <c r="B33" s="114"/>
      <c r="C33" s="84" t="s">
        <v>47</v>
      </c>
      <c r="D33" s="44">
        <v>48</v>
      </c>
      <c r="E33" s="44">
        <v>0</v>
      </c>
      <c r="F33" s="44">
        <v>-16076.001893000001</v>
      </c>
      <c r="G33" s="66">
        <v>-0.157889</v>
      </c>
      <c r="H33" s="43">
        <v>18</v>
      </c>
      <c r="I33" s="44">
        <v>-11979.878226000001</v>
      </c>
      <c r="J33" s="74">
        <v>-0.24</v>
      </c>
      <c r="K33" s="44">
        <v>30</v>
      </c>
      <c r="L33" s="44">
        <v>-18414.982489999999</v>
      </c>
      <c r="M33" s="66">
        <v>-0.11269999999999999</v>
      </c>
      <c r="N33" s="43">
        <v>0</v>
      </c>
      <c r="O33" s="44">
        <v>0</v>
      </c>
      <c r="P33" s="74">
        <v>0</v>
      </c>
    </row>
    <row r="34" spans="1:16" ht="15" customHeight="1" x14ac:dyDescent="0.2">
      <c r="A34" s="111"/>
      <c r="B34" s="114"/>
      <c r="C34" s="84" t="s">
        <v>48</v>
      </c>
      <c r="D34" s="44">
        <v>131</v>
      </c>
      <c r="E34" s="44">
        <v>0</v>
      </c>
      <c r="F34" s="44">
        <v>13509.464698</v>
      </c>
      <c r="G34" s="66">
        <v>-3.1194E-2</v>
      </c>
      <c r="H34" s="43">
        <v>110</v>
      </c>
      <c r="I34" s="44">
        <v>6796.177686</v>
      </c>
      <c r="J34" s="74">
        <v>-0.12503400000000001</v>
      </c>
      <c r="K34" s="44">
        <v>21</v>
      </c>
      <c r="L34" s="44">
        <v>16124.143709</v>
      </c>
      <c r="M34" s="66">
        <v>2.1721000000000001E-2</v>
      </c>
      <c r="N34" s="43">
        <v>0</v>
      </c>
      <c r="O34" s="44">
        <v>0</v>
      </c>
      <c r="P34" s="74">
        <v>0</v>
      </c>
    </row>
    <row r="35" spans="1:16" ht="15" customHeight="1" x14ac:dyDescent="0.2">
      <c r="A35" s="111"/>
      <c r="B35" s="114"/>
      <c r="C35" s="84" t="s">
        <v>49</v>
      </c>
      <c r="D35" s="44">
        <v>-907</v>
      </c>
      <c r="E35" s="44">
        <v>0</v>
      </c>
      <c r="F35" s="44">
        <v>1089.8867580000001</v>
      </c>
      <c r="G35" s="66">
        <v>-3.8557000000000001E-2</v>
      </c>
      <c r="H35" s="43">
        <v>-303</v>
      </c>
      <c r="I35" s="44">
        <v>-10914.608378000001</v>
      </c>
      <c r="J35" s="74">
        <v>-0.214389</v>
      </c>
      <c r="K35" s="44">
        <v>-604</v>
      </c>
      <c r="L35" s="44">
        <v>7534.2410540000001</v>
      </c>
      <c r="M35" s="66">
        <v>5.7967999999999999E-2</v>
      </c>
      <c r="N35" s="43">
        <v>0</v>
      </c>
      <c r="O35" s="44">
        <v>0</v>
      </c>
      <c r="P35" s="74">
        <v>0</v>
      </c>
    </row>
    <row r="36" spans="1:16" ht="15" customHeight="1" x14ac:dyDescent="0.2">
      <c r="A36" s="111"/>
      <c r="B36" s="114"/>
      <c r="C36" s="84" t="s">
        <v>50</v>
      </c>
      <c r="D36" s="44">
        <v>-1163</v>
      </c>
      <c r="E36" s="44">
        <v>0</v>
      </c>
      <c r="F36" s="44">
        <v>911.32556499999998</v>
      </c>
      <c r="G36" s="66">
        <v>-0.10380300000000001</v>
      </c>
      <c r="H36" s="43">
        <v>-384</v>
      </c>
      <c r="I36" s="44">
        <v>5889.4415689999996</v>
      </c>
      <c r="J36" s="74">
        <v>-0.151444</v>
      </c>
      <c r="K36" s="44">
        <v>-779</v>
      </c>
      <c r="L36" s="44">
        <v>-1410.7726680000001</v>
      </c>
      <c r="M36" s="66">
        <v>-7.9722000000000001E-2</v>
      </c>
      <c r="N36" s="43">
        <v>0</v>
      </c>
      <c r="O36" s="44">
        <v>0</v>
      </c>
      <c r="P36" s="74">
        <v>0</v>
      </c>
    </row>
    <row r="37" spans="1:16" ht="15" customHeight="1" x14ac:dyDescent="0.2">
      <c r="A37" s="111"/>
      <c r="B37" s="114"/>
      <c r="C37" s="84" t="s">
        <v>51</v>
      </c>
      <c r="D37" s="44">
        <v>-1076</v>
      </c>
      <c r="E37" s="44">
        <v>0</v>
      </c>
      <c r="F37" s="44">
        <v>-6984.9655149999999</v>
      </c>
      <c r="G37" s="66">
        <v>-0.25610500000000003</v>
      </c>
      <c r="H37" s="43">
        <v>-309</v>
      </c>
      <c r="I37" s="44">
        <v>-17610.452967000001</v>
      </c>
      <c r="J37" s="74">
        <v>-0.40481099999999998</v>
      </c>
      <c r="K37" s="44">
        <v>-767</v>
      </c>
      <c r="L37" s="44">
        <v>-2727.4408250000001</v>
      </c>
      <c r="M37" s="66">
        <v>-0.196543</v>
      </c>
      <c r="N37" s="43">
        <v>0</v>
      </c>
      <c r="O37" s="44">
        <v>0</v>
      </c>
      <c r="P37" s="74">
        <v>0</v>
      </c>
    </row>
    <row r="38" spans="1:16" s="3" customFormat="1" ht="15" customHeight="1" x14ac:dyDescent="0.2">
      <c r="A38" s="111"/>
      <c r="B38" s="114"/>
      <c r="C38" s="84" t="s">
        <v>52</v>
      </c>
      <c r="D38" s="35">
        <v>-782</v>
      </c>
      <c r="E38" s="35">
        <v>0</v>
      </c>
      <c r="F38" s="35">
        <v>-4815.2041399999998</v>
      </c>
      <c r="G38" s="68">
        <v>-0.251388</v>
      </c>
      <c r="H38" s="43">
        <v>-228</v>
      </c>
      <c r="I38" s="44">
        <v>3190.355</v>
      </c>
      <c r="J38" s="74">
        <v>-0.21390200000000001</v>
      </c>
      <c r="K38" s="35">
        <v>-554</v>
      </c>
      <c r="L38" s="35">
        <v>-8260.8013919999994</v>
      </c>
      <c r="M38" s="68">
        <v>-0.26688299999999998</v>
      </c>
      <c r="N38" s="43">
        <v>0</v>
      </c>
      <c r="O38" s="44">
        <v>0</v>
      </c>
      <c r="P38" s="74">
        <v>0</v>
      </c>
    </row>
    <row r="39" spans="1:16" ht="15" customHeight="1" x14ac:dyDescent="0.2">
      <c r="A39" s="111"/>
      <c r="B39" s="114"/>
      <c r="C39" s="84" t="s">
        <v>53</v>
      </c>
      <c r="D39" s="44">
        <v>-593</v>
      </c>
      <c r="E39" s="44">
        <v>0</v>
      </c>
      <c r="F39" s="44">
        <v>4896.597632</v>
      </c>
      <c r="G39" s="66">
        <v>-0.13397100000000001</v>
      </c>
      <c r="H39" s="43">
        <v>-152</v>
      </c>
      <c r="I39" s="44">
        <v>10576.896153</v>
      </c>
      <c r="J39" s="74">
        <v>-0.17630699999999999</v>
      </c>
      <c r="K39" s="44">
        <v>-441</v>
      </c>
      <c r="L39" s="44">
        <v>3378.4068069999998</v>
      </c>
      <c r="M39" s="66">
        <v>-8.6178000000000005E-2</v>
      </c>
      <c r="N39" s="43">
        <v>0</v>
      </c>
      <c r="O39" s="44">
        <v>0</v>
      </c>
      <c r="P39" s="74">
        <v>0</v>
      </c>
    </row>
    <row r="40" spans="1:16" ht="15" customHeight="1" x14ac:dyDescent="0.2">
      <c r="A40" s="111"/>
      <c r="B40" s="114"/>
      <c r="C40" s="84" t="s">
        <v>54</v>
      </c>
      <c r="D40" s="44">
        <v>-590</v>
      </c>
      <c r="E40" s="44">
        <v>0</v>
      </c>
      <c r="F40" s="44">
        <v>-21306.500394999999</v>
      </c>
      <c r="G40" s="66">
        <v>-0.52738399999999996</v>
      </c>
      <c r="H40" s="43">
        <v>-173</v>
      </c>
      <c r="I40" s="44">
        <v>10067.262733</v>
      </c>
      <c r="J40" s="74">
        <v>-0.20038400000000001</v>
      </c>
      <c r="K40" s="44">
        <v>-417</v>
      </c>
      <c r="L40" s="44">
        <v>-38342.037822999999</v>
      </c>
      <c r="M40" s="66">
        <v>-0.68128100000000003</v>
      </c>
      <c r="N40" s="43">
        <v>0</v>
      </c>
      <c r="O40" s="44">
        <v>0</v>
      </c>
      <c r="P40" s="74">
        <v>0</v>
      </c>
    </row>
    <row r="41" spans="1:16" ht="15" customHeight="1" x14ac:dyDescent="0.2">
      <c r="A41" s="111"/>
      <c r="B41" s="114"/>
      <c r="C41" s="84" t="s">
        <v>55</v>
      </c>
      <c r="D41" s="44">
        <v>-561</v>
      </c>
      <c r="E41" s="44">
        <v>0</v>
      </c>
      <c r="F41" s="44">
        <v>26733.523954</v>
      </c>
      <c r="G41" s="66">
        <v>-0.123499</v>
      </c>
      <c r="H41" s="43">
        <v>-195</v>
      </c>
      <c r="I41" s="44">
        <v>8007.8857209999996</v>
      </c>
      <c r="J41" s="74">
        <v>-0.121305</v>
      </c>
      <c r="K41" s="44">
        <v>-366</v>
      </c>
      <c r="L41" s="44">
        <v>38303.143945999997</v>
      </c>
      <c r="M41" s="66">
        <v>-0.11240600000000001</v>
      </c>
      <c r="N41" s="43">
        <v>0</v>
      </c>
      <c r="O41" s="44">
        <v>0</v>
      </c>
      <c r="P41" s="74">
        <v>0</v>
      </c>
    </row>
    <row r="42" spans="1:16" s="3" customFormat="1" ht="15" customHeight="1" x14ac:dyDescent="0.2">
      <c r="A42" s="111"/>
      <c r="B42" s="114"/>
      <c r="C42" s="84" t="s">
        <v>56</v>
      </c>
      <c r="D42" s="35">
        <v>-748</v>
      </c>
      <c r="E42" s="35">
        <v>0</v>
      </c>
      <c r="F42" s="35">
        <v>-81900.939694000001</v>
      </c>
      <c r="G42" s="68">
        <v>-0.31348399999999998</v>
      </c>
      <c r="H42" s="43">
        <v>-236</v>
      </c>
      <c r="I42" s="44">
        <v>-51103.387719999999</v>
      </c>
      <c r="J42" s="74">
        <v>1.9118E-2</v>
      </c>
      <c r="K42" s="35">
        <v>-512</v>
      </c>
      <c r="L42" s="35">
        <v>10372.756482000001</v>
      </c>
      <c r="M42" s="68">
        <v>-0.33333299999999999</v>
      </c>
      <c r="N42" s="43">
        <v>0</v>
      </c>
      <c r="O42" s="44">
        <v>0</v>
      </c>
      <c r="P42" s="74">
        <v>0</v>
      </c>
    </row>
    <row r="43" spans="1:16" s="3" customFormat="1" ht="15" customHeight="1" x14ac:dyDescent="0.2">
      <c r="A43" s="112"/>
      <c r="B43" s="115"/>
      <c r="C43" s="85" t="s">
        <v>9</v>
      </c>
      <c r="D43" s="46">
        <v>-6226</v>
      </c>
      <c r="E43" s="46">
        <v>0</v>
      </c>
      <c r="F43" s="46">
        <v>-21059.234992000002</v>
      </c>
      <c r="G43" s="67">
        <v>-0.25636399999999998</v>
      </c>
      <c r="H43" s="87">
        <v>-1844</v>
      </c>
      <c r="I43" s="46">
        <v>-17791.685719000001</v>
      </c>
      <c r="J43" s="75">
        <v>-0.251863</v>
      </c>
      <c r="K43" s="46">
        <v>-4382</v>
      </c>
      <c r="L43" s="46">
        <v>-22584.210870999999</v>
      </c>
      <c r="M43" s="67">
        <v>-0.25345699999999999</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3</v>
      </c>
      <c r="E45" s="53">
        <v>9.7400000000000004E-3</v>
      </c>
      <c r="F45" s="44">
        <v>133106</v>
      </c>
      <c r="G45" s="66">
        <v>0</v>
      </c>
      <c r="H45" s="43">
        <v>1</v>
      </c>
      <c r="I45" s="44">
        <v>73522</v>
      </c>
      <c r="J45" s="74">
        <v>0</v>
      </c>
      <c r="K45" s="44">
        <v>2</v>
      </c>
      <c r="L45" s="44">
        <v>162898</v>
      </c>
      <c r="M45" s="66">
        <v>0</v>
      </c>
      <c r="N45" s="43">
        <v>0</v>
      </c>
      <c r="O45" s="44">
        <v>0</v>
      </c>
      <c r="P45" s="74">
        <v>0</v>
      </c>
    </row>
    <row r="46" spans="1:16" ht="15" customHeight="1" x14ac:dyDescent="0.2">
      <c r="A46" s="111"/>
      <c r="B46" s="114"/>
      <c r="C46" s="84" t="s">
        <v>48</v>
      </c>
      <c r="D46" s="44">
        <v>162</v>
      </c>
      <c r="E46" s="53">
        <v>5.3837999999999997E-2</v>
      </c>
      <c r="F46" s="44">
        <v>163660.90740699999</v>
      </c>
      <c r="G46" s="66">
        <v>5.5556000000000001E-2</v>
      </c>
      <c r="H46" s="43">
        <v>36</v>
      </c>
      <c r="I46" s="44">
        <v>167076.97222200001</v>
      </c>
      <c r="J46" s="74">
        <v>5.5556000000000001E-2</v>
      </c>
      <c r="K46" s="44">
        <v>126</v>
      </c>
      <c r="L46" s="44">
        <v>162684.88888899999</v>
      </c>
      <c r="M46" s="66">
        <v>5.5556000000000001E-2</v>
      </c>
      <c r="N46" s="43">
        <v>0</v>
      </c>
      <c r="O46" s="44">
        <v>0</v>
      </c>
      <c r="P46" s="74">
        <v>0</v>
      </c>
    </row>
    <row r="47" spans="1:16" ht="15" customHeight="1" x14ac:dyDescent="0.2">
      <c r="A47" s="111"/>
      <c r="B47" s="114"/>
      <c r="C47" s="84" t="s">
        <v>49</v>
      </c>
      <c r="D47" s="44">
        <v>631</v>
      </c>
      <c r="E47" s="53">
        <v>6.8728999999999998E-2</v>
      </c>
      <c r="F47" s="44">
        <v>183831.716323</v>
      </c>
      <c r="G47" s="66">
        <v>0.22503999999999999</v>
      </c>
      <c r="H47" s="43">
        <v>188</v>
      </c>
      <c r="I47" s="44">
        <v>184778.54255300001</v>
      </c>
      <c r="J47" s="74">
        <v>0.22340399999999999</v>
      </c>
      <c r="K47" s="44">
        <v>443</v>
      </c>
      <c r="L47" s="44">
        <v>183429.90293499999</v>
      </c>
      <c r="M47" s="66">
        <v>0.22573399999999999</v>
      </c>
      <c r="N47" s="43">
        <v>0</v>
      </c>
      <c r="O47" s="44">
        <v>0</v>
      </c>
      <c r="P47" s="74">
        <v>0</v>
      </c>
    </row>
    <row r="48" spans="1:16" ht="15" customHeight="1" x14ac:dyDescent="0.2">
      <c r="A48" s="111"/>
      <c r="B48" s="114"/>
      <c r="C48" s="84" t="s">
        <v>50</v>
      </c>
      <c r="D48" s="44">
        <v>743</v>
      </c>
      <c r="E48" s="53">
        <v>5.6084000000000002E-2</v>
      </c>
      <c r="F48" s="44">
        <v>199395.259758</v>
      </c>
      <c r="G48" s="66">
        <v>0.37281300000000001</v>
      </c>
      <c r="H48" s="43">
        <v>177</v>
      </c>
      <c r="I48" s="44">
        <v>204020.56497199999</v>
      </c>
      <c r="J48" s="74">
        <v>0.48587599999999997</v>
      </c>
      <c r="K48" s="44">
        <v>566</v>
      </c>
      <c r="L48" s="44">
        <v>197948.83038900001</v>
      </c>
      <c r="M48" s="66">
        <v>0.33745599999999998</v>
      </c>
      <c r="N48" s="43">
        <v>0</v>
      </c>
      <c r="O48" s="44">
        <v>0</v>
      </c>
      <c r="P48" s="74">
        <v>0</v>
      </c>
    </row>
    <row r="49" spans="1:16" ht="15" customHeight="1" x14ac:dyDescent="0.2">
      <c r="A49" s="111"/>
      <c r="B49" s="114"/>
      <c r="C49" s="84" t="s">
        <v>51</v>
      </c>
      <c r="D49" s="44">
        <v>584</v>
      </c>
      <c r="E49" s="53">
        <v>4.5557E-2</v>
      </c>
      <c r="F49" s="44">
        <v>213551.342466</v>
      </c>
      <c r="G49" s="66">
        <v>0.57191800000000004</v>
      </c>
      <c r="H49" s="43">
        <v>142</v>
      </c>
      <c r="I49" s="44">
        <v>214566.929577</v>
      </c>
      <c r="J49" s="74">
        <v>0.59154899999999999</v>
      </c>
      <c r="K49" s="44">
        <v>442</v>
      </c>
      <c r="L49" s="44">
        <v>213225.06787299999</v>
      </c>
      <c r="M49" s="66">
        <v>0.56561099999999997</v>
      </c>
      <c r="N49" s="43">
        <v>0</v>
      </c>
      <c r="O49" s="44">
        <v>0</v>
      </c>
      <c r="P49" s="74">
        <v>0</v>
      </c>
    </row>
    <row r="50" spans="1:16" s="3" customFormat="1" ht="15" customHeight="1" x14ac:dyDescent="0.2">
      <c r="A50" s="111"/>
      <c r="B50" s="114"/>
      <c r="C50" s="84" t="s">
        <v>52</v>
      </c>
      <c r="D50" s="35">
        <v>336</v>
      </c>
      <c r="E50" s="55">
        <v>3.0792E-2</v>
      </c>
      <c r="F50" s="35">
        <v>224876.36309500001</v>
      </c>
      <c r="G50" s="68">
        <v>0.72916700000000001</v>
      </c>
      <c r="H50" s="43">
        <v>69</v>
      </c>
      <c r="I50" s="44">
        <v>215622.60869600001</v>
      </c>
      <c r="J50" s="74">
        <v>0.60869600000000001</v>
      </c>
      <c r="K50" s="35">
        <v>267</v>
      </c>
      <c r="L50" s="35">
        <v>227267.78277200001</v>
      </c>
      <c r="M50" s="68">
        <v>0.76029999999999998</v>
      </c>
      <c r="N50" s="43">
        <v>0</v>
      </c>
      <c r="O50" s="44">
        <v>0</v>
      </c>
      <c r="P50" s="74">
        <v>0</v>
      </c>
    </row>
    <row r="51" spans="1:16" ht="15" customHeight="1" x14ac:dyDescent="0.2">
      <c r="A51" s="111"/>
      <c r="B51" s="114"/>
      <c r="C51" s="84" t="s">
        <v>53</v>
      </c>
      <c r="D51" s="44">
        <v>251</v>
      </c>
      <c r="E51" s="53">
        <v>2.5395000000000001E-2</v>
      </c>
      <c r="F51" s="44">
        <v>243482.03585700001</v>
      </c>
      <c r="G51" s="66">
        <v>0.74103600000000003</v>
      </c>
      <c r="H51" s="43">
        <v>80</v>
      </c>
      <c r="I51" s="44">
        <v>228828.7</v>
      </c>
      <c r="J51" s="74">
        <v>0.57499999999999996</v>
      </c>
      <c r="K51" s="44">
        <v>171</v>
      </c>
      <c r="L51" s="44">
        <v>250337.397661</v>
      </c>
      <c r="M51" s="66">
        <v>0.81871300000000002</v>
      </c>
      <c r="N51" s="43">
        <v>0</v>
      </c>
      <c r="O51" s="44">
        <v>0</v>
      </c>
      <c r="P51" s="74">
        <v>0</v>
      </c>
    </row>
    <row r="52" spans="1:16" ht="15" customHeight="1" x14ac:dyDescent="0.2">
      <c r="A52" s="111"/>
      <c r="B52" s="114"/>
      <c r="C52" s="84" t="s">
        <v>54</v>
      </c>
      <c r="D52" s="44">
        <v>93</v>
      </c>
      <c r="E52" s="53">
        <v>1.1807E-2</v>
      </c>
      <c r="F52" s="44">
        <v>252219.44086</v>
      </c>
      <c r="G52" s="66">
        <v>0.67741899999999999</v>
      </c>
      <c r="H52" s="43">
        <v>27</v>
      </c>
      <c r="I52" s="44">
        <v>218656.925926</v>
      </c>
      <c r="J52" s="74">
        <v>0.37036999999999998</v>
      </c>
      <c r="K52" s="44">
        <v>66</v>
      </c>
      <c r="L52" s="44">
        <v>265949.56060600001</v>
      </c>
      <c r="M52" s="66">
        <v>0.80303000000000002</v>
      </c>
      <c r="N52" s="43">
        <v>0</v>
      </c>
      <c r="O52" s="44">
        <v>0</v>
      </c>
      <c r="P52" s="74">
        <v>0</v>
      </c>
    </row>
    <row r="53" spans="1:16" ht="15" customHeight="1" x14ac:dyDescent="0.2">
      <c r="A53" s="111"/>
      <c r="B53" s="114"/>
      <c r="C53" s="84" t="s">
        <v>55</v>
      </c>
      <c r="D53" s="44">
        <v>31</v>
      </c>
      <c r="E53" s="53">
        <v>4.7239999999999999E-3</v>
      </c>
      <c r="F53" s="44">
        <v>256905.225806</v>
      </c>
      <c r="G53" s="66">
        <v>0.54838699999999996</v>
      </c>
      <c r="H53" s="43">
        <v>11</v>
      </c>
      <c r="I53" s="44">
        <v>215789.727273</v>
      </c>
      <c r="J53" s="74">
        <v>0.18181800000000001</v>
      </c>
      <c r="K53" s="44">
        <v>20</v>
      </c>
      <c r="L53" s="44">
        <v>279518.75</v>
      </c>
      <c r="M53" s="66">
        <v>0.75</v>
      </c>
      <c r="N53" s="43">
        <v>0</v>
      </c>
      <c r="O53" s="44">
        <v>0</v>
      </c>
      <c r="P53" s="74">
        <v>0</v>
      </c>
    </row>
    <row r="54" spans="1:16" s="3" customFormat="1" ht="15" customHeight="1" x14ac:dyDescent="0.2">
      <c r="A54" s="111"/>
      <c r="B54" s="114"/>
      <c r="C54" s="84" t="s">
        <v>56</v>
      </c>
      <c r="D54" s="35">
        <v>6</v>
      </c>
      <c r="E54" s="55">
        <v>5.0900000000000001E-4</v>
      </c>
      <c r="F54" s="35">
        <v>364011.66666699998</v>
      </c>
      <c r="G54" s="68">
        <v>1.1666669999999999</v>
      </c>
      <c r="H54" s="43">
        <v>1</v>
      </c>
      <c r="I54" s="44">
        <v>180647</v>
      </c>
      <c r="J54" s="74">
        <v>0</v>
      </c>
      <c r="K54" s="35">
        <v>5</v>
      </c>
      <c r="L54" s="35">
        <v>400684.6</v>
      </c>
      <c r="M54" s="68">
        <v>1.4</v>
      </c>
      <c r="N54" s="43">
        <v>0</v>
      </c>
      <c r="O54" s="44">
        <v>0</v>
      </c>
      <c r="P54" s="74">
        <v>0</v>
      </c>
    </row>
    <row r="55" spans="1:16" s="3" customFormat="1" ht="15" customHeight="1" x14ac:dyDescent="0.2">
      <c r="A55" s="112"/>
      <c r="B55" s="115"/>
      <c r="C55" s="85" t="s">
        <v>9</v>
      </c>
      <c r="D55" s="46">
        <v>2840</v>
      </c>
      <c r="E55" s="54">
        <v>3.3152000000000001E-2</v>
      </c>
      <c r="F55" s="46">
        <v>206356.28485900001</v>
      </c>
      <c r="G55" s="67">
        <v>0.45070399999999999</v>
      </c>
      <c r="H55" s="87">
        <v>732</v>
      </c>
      <c r="I55" s="46">
        <v>203619.03005500001</v>
      </c>
      <c r="J55" s="75">
        <v>0.42896200000000001</v>
      </c>
      <c r="K55" s="46">
        <v>2108</v>
      </c>
      <c r="L55" s="46">
        <v>207306.792694</v>
      </c>
      <c r="M55" s="67">
        <v>0.45825399999999999</v>
      </c>
      <c r="N55" s="87">
        <v>0</v>
      </c>
      <c r="O55" s="46">
        <v>0</v>
      </c>
      <c r="P55" s="75">
        <v>0</v>
      </c>
    </row>
    <row r="56" spans="1:16" ht="15" customHeight="1" x14ac:dyDescent="0.2">
      <c r="A56" s="110">
        <v>5</v>
      </c>
      <c r="B56" s="113" t="s">
        <v>60</v>
      </c>
      <c r="C56" s="84" t="s">
        <v>46</v>
      </c>
      <c r="D56" s="44">
        <v>87</v>
      </c>
      <c r="E56" s="53">
        <v>1</v>
      </c>
      <c r="F56" s="44">
        <v>66197.643677999993</v>
      </c>
      <c r="G56" s="66">
        <v>0.137931</v>
      </c>
      <c r="H56" s="43">
        <v>45</v>
      </c>
      <c r="I56" s="44">
        <v>69373.399999999994</v>
      </c>
      <c r="J56" s="74">
        <v>0.13333300000000001</v>
      </c>
      <c r="K56" s="44">
        <v>42</v>
      </c>
      <c r="L56" s="44">
        <v>62795.047618999997</v>
      </c>
      <c r="M56" s="66">
        <v>0.14285700000000001</v>
      </c>
      <c r="N56" s="43">
        <v>0</v>
      </c>
      <c r="O56" s="44">
        <v>0</v>
      </c>
      <c r="P56" s="74">
        <v>0</v>
      </c>
    </row>
    <row r="57" spans="1:16" ht="15" customHeight="1" x14ac:dyDescent="0.2">
      <c r="A57" s="111"/>
      <c r="B57" s="114"/>
      <c r="C57" s="84" t="s">
        <v>47</v>
      </c>
      <c r="D57" s="44">
        <v>308</v>
      </c>
      <c r="E57" s="53">
        <v>1</v>
      </c>
      <c r="F57" s="44">
        <v>117676.857143</v>
      </c>
      <c r="G57" s="66">
        <v>6.1688E-2</v>
      </c>
      <c r="H57" s="43">
        <v>117</v>
      </c>
      <c r="I57" s="44">
        <v>116067.008547</v>
      </c>
      <c r="J57" s="74">
        <v>6.8376000000000006E-2</v>
      </c>
      <c r="K57" s="44">
        <v>191</v>
      </c>
      <c r="L57" s="44">
        <v>118662.994764</v>
      </c>
      <c r="M57" s="66">
        <v>5.7591999999999997E-2</v>
      </c>
      <c r="N57" s="43">
        <v>0</v>
      </c>
      <c r="O57" s="44">
        <v>0</v>
      </c>
      <c r="P57" s="74">
        <v>0</v>
      </c>
    </row>
    <row r="58" spans="1:16" ht="15" customHeight="1" x14ac:dyDescent="0.2">
      <c r="A58" s="111"/>
      <c r="B58" s="114"/>
      <c r="C58" s="84" t="s">
        <v>48</v>
      </c>
      <c r="D58" s="44">
        <v>3009</v>
      </c>
      <c r="E58" s="53">
        <v>1</v>
      </c>
      <c r="F58" s="44">
        <v>158585.80624800001</v>
      </c>
      <c r="G58" s="66">
        <v>7.6105000000000006E-2</v>
      </c>
      <c r="H58" s="43">
        <v>1265</v>
      </c>
      <c r="I58" s="44">
        <v>161716.90909100001</v>
      </c>
      <c r="J58" s="74">
        <v>8.9328000000000005E-2</v>
      </c>
      <c r="K58" s="44">
        <v>1744</v>
      </c>
      <c r="L58" s="44">
        <v>156314.67947199999</v>
      </c>
      <c r="M58" s="66">
        <v>6.6514000000000004E-2</v>
      </c>
      <c r="N58" s="43">
        <v>0</v>
      </c>
      <c r="O58" s="44">
        <v>0</v>
      </c>
      <c r="P58" s="74">
        <v>0</v>
      </c>
    </row>
    <row r="59" spans="1:16" ht="15" customHeight="1" x14ac:dyDescent="0.2">
      <c r="A59" s="111"/>
      <c r="B59" s="114"/>
      <c r="C59" s="84" t="s">
        <v>49</v>
      </c>
      <c r="D59" s="44">
        <v>9181</v>
      </c>
      <c r="E59" s="53">
        <v>1</v>
      </c>
      <c r="F59" s="44">
        <v>175482.810914</v>
      </c>
      <c r="G59" s="66">
        <v>0.20858299999999999</v>
      </c>
      <c r="H59" s="43">
        <v>3643</v>
      </c>
      <c r="I59" s="44">
        <v>179153.51633300001</v>
      </c>
      <c r="J59" s="74">
        <v>0.27038200000000001</v>
      </c>
      <c r="K59" s="44">
        <v>5538</v>
      </c>
      <c r="L59" s="44">
        <v>173068.152221</v>
      </c>
      <c r="M59" s="66">
        <v>0.167931</v>
      </c>
      <c r="N59" s="43">
        <v>0</v>
      </c>
      <c r="O59" s="44">
        <v>0</v>
      </c>
      <c r="P59" s="74">
        <v>0</v>
      </c>
    </row>
    <row r="60" spans="1:16" ht="15" customHeight="1" x14ac:dyDescent="0.2">
      <c r="A60" s="111"/>
      <c r="B60" s="114"/>
      <c r="C60" s="84" t="s">
        <v>50</v>
      </c>
      <c r="D60" s="44">
        <v>13248</v>
      </c>
      <c r="E60" s="53">
        <v>1</v>
      </c>
      <c r="F60" s="44">
        <v>198790.96505100001</v>
      </c>
      <c r="G60" s="66">
        <v>0.44436900000000001</v>
      </c>
      <c r="H60" s="43">
        <v>5145</v>
      </c>
      <c r="I60" s="44">
        <v>205327.94441200001</v>
      </c>
      <c r="J60" s="74">
        <v>0.54596699999999998</v>
      </c>
      <c r="K60" s="44">
        <v>8103</v>
      </c>
      <c r="L60" s="44">
        <v>194640.309885</v>
      </c>
      <c r="M60" s="66">
        <v>0.379859</v>
      </c>
      <c r="N60" s="43">
        <v>0</v>
      </c>
      <c r="O60" s="44">
        <v>0</v>
      </c>
      <c r="P60" s="74">
        <v>0</v>
      </c>
    </row>
    <row r="61" spans="1:16" ht="15" customHeight="1" x14ac:dyDescent="0.2">
      <c r="A61" s="111"/>
      <c r="B61" s="114"/>
      <c r="C61" s="84" t="s">
        <v>51</v>
      </c>
      <c r="D61" s="44">
        <v>12819</v>
      </c>
      <c r="E61" s="53">
        <v>1</v>
      </c>
      <c r="F61" s="44">
        <v>223779.159763</v>
      </c>
      <c r="G61" s="66">
        <v>0.70044499999999998</v>
      </c>
      <c r="H61" s="43">
        <v>4937</v>
      </c>
      <c r="I61" s="44">
        <v>225916.57808400001</v>
      </c>
      <c r="J61" s="74">
        <v>0.71176799999999996</v>
      </c>
      <c r="K61" s="44">
        <v>7882</v>
      </c>
      <c r="L61" s="44">
        <v>222440.35815799999</v>
      </c>
      <c r="M61" s="66">
        <v>0.69335199999999997</v>
      </c>
      <c r="N61" s="43">
        <v>0</v>
      </c>
      <c r="O61" s="44">
        <v>0</v>
      </c>
      <c r="P61" s="74">
        <v>0</v>
      </c>
    </row>
    <row r="62" spans="1:16" s="3" customFormat="1" ht="15" customHeight="1" x14ac:dyDescent="0.2">
      <c r="A62" s="111"/>
      <c r="B62" s="114"/>
      <c r="C62" s="84" t="s">
        <v>52</v>
      </c>
      <c r="D62" s="35">
        <v>10912</v>
      </c>
      <c r="E62" s="55">
        <v>1</v>
      </c>
      <c r="F62" s="35">
        <v>237653.859146</v>
      </c>
      <c r="G62" s="68">
        <v>0.896536</v>
      </c>
      <c r="H62" s="43">
        <v>4209</v>
      </c>
      <c r="I62" s="44">
        <v>226429.335234</v>
      </c>
      <c r="J62" s="74">
        <v>0.73295299999999997</v>
      </c>
      <c r="K62" s="35">
        <v>6703</v>
      </c>
      <c r="L62" s="35">
        <v>244702.04967899999</v>
      </c>
      <c r="M62" s="68">
        <v>0.99925399999999998</v>
      </c>
      <c r="N62" s="43">
        <v>0</v>
      </c>
      <c r="O62" s="44">
        <v>0</v>
      </c>
      <c r="P62" s="74">
        <v>0</v>
      </c>
    </row>
    <row r="63" spans="1:16" ht="15" customHeight="1" x14ac:dyDescent="0.2">
      <c r="A63" s="111"/>
      <c r="B63" s="114"/>
      <c r="C63" s="84" t="s">
        <v>53</v>
      </c>
      <c r="D63" s="44">
        <v>9884</v>
      </c>
      <c r="E63" s="53">
        <v>1</v>
      </c>
      <c r="F63" s="44">
        <v>243312.43100000001</v>
      </c>
      <c r="G63" s="66">
        <v>0.92715499999999995</v>
      </c>
      <c r="H63" s="43">
        <v>3935</v>
      </c>
      <c r="I63" s="44">
        <v>227085.72554000001</v>
      </c>
      <c r="J63" s="74">
        <v>0.67725500000000005</v>
      </c>
      <c r="K63" s="44">
        <v>5949</v>
      </c>
      <c r="L63" s="44">
        <v>254045.677929</v>
      </c>
      <c r="M63" s="66">
        <v>1.0924529999999999</v>
      </c>
      <c r="N63" s="43">
        <v>0</v>
      </c>
      <c r="O63" s="44">
        <v>0</v>
      </c>
      <c r="P63" s="74">
        <v>0</v>
      </c>
    </row>
    <row r="64" spans="1:16" ht="15" customHeight="1" x14ac:dyDescent="0.2">
      <c r="A64" s="111"/>
      <c r="B64" s="114"/>
      <c r="C64" s="84" t="s">
        <v>54</v>
      </c>
      <c r="D64" s="44">
        <v>7877</v>
      </c>
      <c r="E64" s="53">
        <v>1</v>
      </c>
      <c r="F64" s="44">
        <v>242349.332995</v>
      </c>
      <c r="G64" s="66">
        <v>0.85705200000000004</v>
      </c>
      <c r="H64" s="43">
        <v>3069</v>
      </c>
      <c r="I64" s="44">
        <v>216256.258065</v>
      </c>
      <c r="J64" s="74">
        <v>0.48778100000000002</v>
      </c>
      <c r="K64" s="44">
        <v>4808</v>
      </c>
      <c r="L64" s="44">
        <v>259004.83361100001</v>
      </c>
      <c r="M64" s="66">
        <v>1.092762</v>
      </c>
      <c r="N64" s="43">
        <v>0</v>
      </c>
      <c r="O64" s="44">
        <v>0</v>
      </c>
      <c r="P64" s="74">
        <v>0</v>
      </c>
    </row>
    <row r="65" spans="1:16" ht="15" customHeight="1" x14ac:dyDescent="0.2">
      <c r="A65" s="111"/>
      <c r="B65" s="114"/>
      <c r="C65" s="84" t="s">
        <v>55</v>
      </c>
      <c r="D65" s="44">
        <v>6562</v>
      </c>
      <c r="E65" s="53">
        <v>1</v>
      </c>
      <c r="F65" s="44">
        <v>248830.94132899999</v>
      </c>
      <c r="G65" s="66">
        <v>0.69399599999999995</v>
      </c>
      <c r="H65" s="43">
        <v>2450</v>
      </c>
      <c r="I65" s="44">
        <v>215557.411429</v>
      </c>
      <c r="J65" s="74">
        <v>0.28000000000000003</v>
      </c>
      <c r="K65" s="44">
        <v>4112</v>
      </c>
      <c r="L65" s="44">
        <v>268655.880107</v>
      </c>
      <c r="M65" s="66">
        <v>0.94066099999999997</v>
      </c>
      <c r="N65" s="43">
        <v>0</v>
      </c>
      <c r="O65" s="44">
        <v>0</v>
      </c>
      <c r="P65" s="74">
        <v>0</v>
      </c>
    </row>
    <row r="66" spans="1:16" s="3" customFormat="1" ht="15" customHeight="1" x14ac:dyDescent="0.2">
      <c r="A66" s="111"/>
      <c r="B66" s="114"/>
      <c r="C66" s="84" t="s">
        <v>56</v>
      </c>
      <c r="D66" s="35">
        <v>11778</v>
      </c>
      <c r="E66" s="55">
        <v>1</v>
      </c>
      <c r="F66" s="35">
        <v>231147.32212600001</v>
      </c>
      <c r="G66" s="68">
        <v>0.34980499999999998</v>
      </c>
      <c r="H66" s="43">
        <v>4992</v>
      </c>
      <c r="I66" s="44">
        <v>193926.225561</v>
      </c>
      <c r="J66" s="74">
        <v>7.0313000000000001E-2</v>
      </c>
      <c r="K66" s="35">
        <v>6786</v>
      </c>
      <c r="L66" s="35">
        <v>258528.35868</v>
      </c>
      <c r="M66" s="68">
        <v>0.55540800000000001</v>
      </c>
      <c r="N66" s="43">
        <v>0</v>
      </c>
      <c r="O66" s="44">
        <v>0</v>
      </c>
      <c r="P66" s="74">
        <v>0</v>
      </c>
    </row>
    <row r="67" spans="1:16" s="3" customFormat="1" ht="15" customHeight="1" x14ac:dyDescent="0.2">
      <c r="A67" s="112"/>
      <c r="B67" s="115"/>
      <c r="C67" s="85" t="s">
        <v>9</v>
      </c>
      <c r="D67" s="46">
        <v>85665</v>
      </c>
      <c r="E67" s="54">
        <v>1</v>
      </c>
      <c r="F67" s="46">
        <v>220567.91304499999</v>
      </c>
      <c r="G67" s="67">
        <v>0.600163</v>
      </c>
      <c r="H67" s="87">
        <v>33807</v>
      </c>
      <c r="I67" s="46">
        <v>208601.81166599999</v>
      </c>
      <c r="J67" s="75">
        <v>0.46496300000000002</v>
      </c>
      <c r="K67" s="46">
        <v>51858</v>
      </c>
      <c r="L67" s="46">
        <v>228368.79216300001</v>
      </c>
      <c r="M67" s="67">
        <v>0.688303</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45985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280" priority="30" operator="notEqual">
      <formula>H8+K8+N8</formula>
    </cfRule>
  </conditionalFormatting>
  <conditionalFormatting sqref="D20:D30">
    <cfRule type="cellIs" dxfId="279" priority="29" operator="notEqual">
      <formula>H20+K20+N20</formula>
    </cfRule>
  </conditionalFormatting>
  <conditionalFormatting sqref="D32:D42">
    <cfRule type="cellIs" dxfId="278" priority="28" operator="notEqual">
      <formula>H32+K32+N32</formula>
    </cfRule>
  </conditionalFormatting>
  <conditionalFormatting sqref="D44:D54">
    <cfRule type="cellIs" dxfId="277" priority="27" operator="notEqual">
      <formula>H44+K44+N44</formula>
    </cfRule>
  </conditionalFormatting>
  <conditionalFormatting sqref="D56:D66">
    <cfRule type="cellIs" dxfId="276" priority="26" operator="notEqual">
      <formula>H56+K56+N56</formula>
    </cfRule>
  </conditionalFormatting>
  <conditionalFormatting sqref="D19">
    <cfRule type="cellIs" dxfId="275" priority="25" operator="notEqual">
      <formula>SUM(D8:D18)</formula>
    </cfRule>
  </conditionalFormatting>
  <conditionalFormatting sqref="D31">
    <cfRule type="cellIs" dxfId="274" priority="24" operator="notEqual">
      <formula>H31+K31+N31</formula>
    </cfRule>
  </conditionalFormatting>
  <conditionalFormatting sqref="D31">
    <cfRule type="cellIs" dxfId="273" priority="23" operator="notEqual">
      <formula>SUM(D20:D30)</formula>
    </cfRule>
  </conditionalFormatting>
  <conditionalFormatting sqref="D43">
    <cfRule type="cellIs" dxfId="272" priority="22" operator="notEqual">
      <formula>H43+K43+N43</formula>
    </cfRule>
  </conditionalFormatting>
  <conditionalFormatting sqref="D43">
    <cfRule type="cellIs" dxfId="271" priority="21" operator="notEqual">
      <formula>SUM(D32:D42)</formula>
    </cfRule>
  </conditionalFormatting>
  <conditionalFormatting sqref="D55">
    <cfRule type="cellIs" dxfId="270" priority="20" operator="notEqual">
      <formula>H55+K55+N55</formula>
    </cfRule>
  </conditionalFormatting>
  <conditionalFormatting sqref="D55">
    <cfRule type="cellIs" dxfId="269" priority="19" operator="notEqual">
      <formula>SUM(D44:D54)</formula>
    </cfRule>
  </conditionalFormatting>
  <conditionalFormatting sqref="D67">
    <cfRule type="cellIs" dxfId="268" priority="18" operator="notEqual">
      <formula>H67+K67+N67</formula>
    </cfRule>
  </conditionalFormatting>
  <conditionalFormatting sqref="D67">
    <cfRule type="cellIs" dxfId="267" priority="17" operator="notEqual">
      <formula>SUM(D56:D66)</formula>
    </cfRule>
  </conditionalFormatting>
  <conditionalFormatting sqref="H19">
    <cfRule type="cellIs" dxfId="266" priority="16" operator="notEqual">
      <formula>SUM(H8:H18)</formula>
    </cfRule>
  </conditionalFormatting>
  <conditionalFormatting sqref="K19">
    <cfRule type="cellIs" dxfId="265" priority="15" operator="notEqual">
      <formula>SUM(K8:K18)</formula>
    </cfRule>
  </conditionalFormatting>
  <conditionalFormatting sqref="N19">
    <cfRule type="cellIs" dxfId="264" priority="14" operator="notEqual">
      <formula>SUM(N8:N18)</formula>
    </cfRule>
  </conditionalFormatting>
  <conditionalFormatting sqref="H31">
    <cfRule type="cellIs" dxfId="263" priority="13" operator="notEqual">
      <formula>SUM(H20:H30)</formula>
    </cfRule>
  </conditionalFormatting>
  <conditionalFormatting sqref="K31">
    <cfRule type="cellIs" dxfId="262" priority="12" operator="notEqual">
      <formula>SUM(K20:K30)</formula>
    </cfRule>
  </conditionalFormatting>
  <conditionalFormatting sqref="N31">
    <cfRule type="cellIs" dxfId="261" priority="11" operator="notEqual">
      <formula>SUM(N20:N30)</formula>
    </cfRule>
  </conditionalFormatting>
  <conditionalFormatting sqref="H43">
    <cfRule type="cellIs" dxfId="260" priority="10" operator="notEqual">
      <formula>SUM(H32:H42)</formula>
    </cfRule>
  </conditionalFormatting>
  <conditionalFormatting sqref="K43">
    <cfRule type="cellIs" dxfId="259" priority="9" operator="notEqual">
      <formula>SUM(K32:K42)</formula>
    </cfRule>
  </conditionalFormatting>
  <conditionalFormatting sqref="N43">
    <cfRule type="cellIs" dxfId="258" priority="8" operator="notEqual">
      <formula>SUM(N32:N42)</formula>
    </cfRule>
  </conditionalFormatting>
  <conditionalFormatting sqref="H55">
    <cfRule type="cellIs" dxfId="257" priority="7" operator="notEqual">
      <formula>SUM(H44:H54)</formula>
    </cfRule>
  </conditionalFormatting>
  <conditionalFormatting sqref="K55">
    <cfRule type="cellIs" dxfId="256" priority="6" operator="notEqual">
      <formula>SUM(K44:K54)</formula>
    </cfRule>
  </conditionalFormatting>
  <conditionalFormatting sqref="N55">
    <cfRule type="cellIs" dxfId="255" priority="5" operator="notEqual">
      <formula>SUM(N44:N54)</formula>
    </cfRule>
  </conditionalFormatting>
  <conditionalFormatting sqref="H67">
    <cfRule type="cellIs" dxfId="254" priority="4" operator="notEqual">
      <formula>SUM(H56:H66)</formula>
    </cfRule>
  </conditionalFormatting>
  <conditionalFormatting sqref="K67">
    <cfRule type="cellIs" dxfId="253" priority="3" operator="notEqual">
      <formula>SUM(K56:K66)</formula>
    </cfRule>
  </conditionalFormatting>
  <conditionalFormatting sqref="N67">
    <cfRule type="cellIs" dxfId="252" priority="2" operator="notEqual">
      <formula>SUM(N56:N66)</formula>
    </cfRule>
  </conditionalFormatting>
  <conditionalFormatting sqref="D32:D43">
    <cfRule type="cellIs" dxfId="25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71</v>
      </c>
      <c r="B2" s="116"/>
      <c r="C2" s="116"/>
      <c r="D2" s="116"/>
      <c r="E2" s="116"/>
      <c r="F2" s="116"/>
      <c r="G2" s="116"/>
      <c r="H2" s="116"/>
      <c r="I2" s="116"/>
      <c r="J2" s="116"/>
      <c r="K2" s="116"/>
      <c r="L2" s="116"/>
      <c r="M2" s="116"/>
      <c r="N2" s="116"/>
      <c r="O2" s="116"/>
      <c r="P2" s="116"/>
    </row>
    <row r="3" spans="1:16" s="21" customFormat="1" ht="15" customHeight="1" x14ac:dyDescent="0.2">
      <c r="A3" s="117" t="str">
        <f>+Notas!C6</f>
        <v>OCTUBRE 2024 Y OCTUBRE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3</v>
      </c>
      <c r="E8" s="53">
        <v>7.3171E-2</v>
      </c>
      <c r="F8" s="44">
        <v>75610.316724000004</v>
      </c>
      <c r="G8" s="66">
        <v>0.33333299999999999</v>
      </c>
      <c r="H8" s="43">
        <v>1</v>
      </c>
      <c r="I8" s="44">
        <v>85761.111216000005</v>
      </c>
      <c r="J8" s="74">
        <v>0</v>
      </c>
      <c r="K8" s="44">
        <v>2</v>
      </c>
      <c r="L8" s="44">
        <v>70534.919477000003</v>
      </c>
      <c r="M8" s="66">
        <v>0.5</v>
      </c>
      <c r="N8" s="43">
        <v>0</v>
      </c>
      <c r="O8" s="44">
        <v>0</v>
      </c>
      <c r="P8" s="74">
        <v>0</v>
      </c>
    </row>
    <row r="9" spans="1:16" ht="15" customHeight="1" x14ac:dyDescent="0.2">
      <c r="A9" s="111"/>
      <c r="B9" s="114"/>
      <c r="C9" s="84" t="s">
        <v>47</v>
      </c>
      <c r="D9" s="44">
        <v>32</v>
      </c>
      <c r="E9" s="53">
        <v>0.29357800000000001</v>
      </c>
      <c r="F9" s="44">
        <v>125420.226941</v>
      </c>
      <c r="G9" s="66">
        <v>9.375E-2</v>
      </c>
      <c r="H9" s="43">
        <v>13</v>
      </c>
      <c r="I9" s="44">
        <v>126842.627343</v>
      </c>
      <c r="J9" s="74">
        <v>0</v>
      </c>
      <c r="K9" s="44">
        <v>19</v>
      </c>
      <c r="L9" s="44">
        <v>124447.00561399999</v>
      </c>
      <c r="M9" s="66">
        <v>0.15789500000000001</v>
      </c>
      <c r="N9" s="43">
        <v>0</v>
      </c>
      <c r="O9" s="44">
        <v>0</v>
      </c>
      <c r="P9" s="74">
        <v>0</v>
      </c>
    </row>
    <row r="10" spans="1:16" ht="15" customHeight="1" x14ac:dyDescent="0.2">
      <c r="A10" s="111"/>
      <c r="B10" s="114"/>
      <c r="C10" s="84" t="s">
        <v>48</v>
      </c>
      <c r="D10" s="44">
        <v>220</v>
      </c>
      <c r="E10" s="53">
        <v>0.20072999999999999</v>
      </c>
      <c r="F10" s="44">
        <v>142004.01358699999</v>
      </c>
      <c r="G10" s="66">
        <v>0.113636</v>
      </c>
      <c r="H10" s="43">
        <v>87</v>
      </c>
      <c r="I10" s="44">
        <v>156635.238629</v>
      </c>
      <c r="J10" s="74">
        <v>0.24137900000000001</v>
      </c>
      <c r="K10" s="44">
        <v>133</v>
      </c>
      <c r="L10" s="44">
        <v>132433.21224399999</v>
      </c>
      <c r="M10" s="66">
        <v>3.0075000000000001E-2</v>
      </c>
      <c r="N10" s="43">
        <v>0</v>
      </c>
      <c r="O10" s="44">
        <v>0</v>
      </c>
      <c r="P10" s="74">
        <v>0</v>
      </c>
    </row>
    <row r="11" spans="1:16" ht="15" customHeight="1" x14ac:dyDescent="0.2">
      <c r="A11" s="111"/>
      <c r="B11" s="114"/>
      <c r="C11" s="84" t="s">
        <v>49</v>
      </c>
      <c r="D11" s="44">
        <v>761</v>
      </c>
      <c r="E11" s="53">
        <v>0.18457399999999999</v>
      </c>
      <c r="F11" s="44">
        <v>158435.994661</v>
      </c>
      <c r="G11" s="66">
        <v>0.241787</v>
      </c>
      <c r="H11" s="43">
        <v>307</v>
      </c>
      <c r="I11" s="44">
        <v>171152.285516</v>
      </c>
      <c r="J11" s="74">
        <v>0.41042299999999998</v>
      </c>
      <c r="K11" s="44">
        <v>454</v>
      </c>
      <c r="L11" s="44">
        <v>149837.093135</v>
      </c>
      <c r="M11" s="66">
        <v>0.12775300000000001</v>
      </c>
      <c r="N11" s="43">
        <v>0</v>
      </c>
      <c r="O11" s="44">
        <v>0</v>
      </c>
      <c r="P11" s="74">
        <v>0</v>
      </c>
    </row>
    <row r="12" spans="1:16" ht="15" customHeight="1" x14ac:dyDescent="0.2">
      <c r="A12" s="111"/>
      <c r="B12" s="114"/>
      <c r="C12" s="84" t="s">
        <v>50</v>
      </c>
      <c r="D12" s="44">
        <v>771</v>
      </c>
      <c r="E12" s="53">
        <v>0.12858600000000001</v>
      </c>
      <c r="F12" s="44">
        <v>184572.23617600001</v>
      </c>
      <c r="G12" s="66">
        <v>0.413748</v>
      </c>
      <c r="H12" s="43">
        <v>299</v>
      </c>
      <c r="I12" s="44">
        <v>207175.35668699999</v>
      </c>
      <c r="J12" s="74">
        <v>0.60869600000000001</v>
      </c>
      <c r="K12" s="44">
        <v>472</v>
      </c>
      <c r="L12" s="44">
        <v>170253.73398799999</v>
      </c>
      <c r="M12" s="66">
        <v>0.29025400000000001</v>
      </c>
      <c r="N12" s="43">
        <v>0</v>
      </c>
      <c r="O12" s="44">
        <v>0</v>
      </c>
      <c r="P12" s="74">
        <v>0</v>
      </c>
    </row>
    <row r="13" spans="1:16" ht="15" customHeight="1" x14ac:dyDescent="0.2">
      <c r="A13" s="111"/>
      <c r="B13" s="114"/>
      <c r="C13" s="84" t="s">
        <v>51</v>
      </c>
      <c r="D13" s="44">
        <v>650</v>
      </c>
      <c r="E13" s="53">
        <v>0.11996999999999999</v>
      </c>
      <c r="F13" s="44">
        <v>203724.356008</v>
      </c>
      <c r="G13" s="66">
        <v>0.616923</v>
      </c>
      <c r="H13" s="43">
        <v>211</v>
      </c>
      <c r="I13" s="44">
        <v>206808.090356</v>
      </c>
      <c r="J13" s="74">
        <v>0.68246399999999996</v>
      </c>
      <c r="K13" s="44">
        <v>439</v>
      </c>
      <c r="L13" s="44">
        <v>202242.19667400001</v>
      </c>
      <c r="M13" s="66">
        <v>0.58542099999999997</v>
      </c>
      <c r="N13" s="43">
        <v>0</v>
      </c>
      <c r="O13" s="44">
        <v>0</v>
      </c>
      <c r="P13" s="74">
        <v>0</v>
      </c>
    </row>
    <row r="14" spans="1:16" s="3" customFormat="1" ht="15" customHeight="1" x14ac:dyDescent="0.2">
      <c r="A14" s="111"/>
      <c r="B14" s="114"/>
      <c r="C14" s="84" t="s">
        <v>52</v>
      </c>
      <c r="D14" s="35">
        <v>466</v>
      </c>
      <c r="E14" s="55">
        <v>9.9765000000000006E-2</v>
      </c>
      <c r="F14" s="35">
        <v>207033.265013</v>
      </c>
      <c r="G14" s="68">
        <v>0.65665200000000001</v>
      </c>
      <c r="H14" s="43">
        <v>179</v>
      </c>
      <c r="I14" s="44">
        <v>214757.18596100001</v>
      </c>
      <c r="J14" s="74">
        <v>0.68156399999999995</v>
      </c>
      <c r="K14" s="35">
        <v>287</v>
      </c>
      <c r="L14" s="35">
        <v>202215.90665200001</v>
      </c>
      <c r="M14" s="68">
        <v>0.64111499999999999</v>
      </c>
      <c r="N14" s="43">
        <v>0</v>
      </c>
      <c r="O14" s="44">
        <v>0</v>
      </c>
      <c r="P14" s="74">
        <v>0</v>
      </c>
    </row>
    <row r="15" spans="1:16" ht="15" customHeight="1" x14ac:dyDescent="0.2">
      <c r="A15" s="111"/>
      <c r="B15" s="114"/>
      <c r="C15" s="84" t="s">
        <v>53</v>
      </c>
      <c r="D15" s="44">
        <v>361</v>
      </c>
      <c r="E15" s="53">
        <v>8.6467000000000002E-2</v>
      </c>
      <c r="F15" s="44">
        <v>208099.907959</v>
      </c>
      <c r="G15" s="66">
        <v>0.66481999999999997</v>
      </c>
      <c r="H15" s="43">
        <v>137</v>
      </c>
      <c r="I15" s="44">
        <v>206348.24764300001</v>
      </c>
      <c r="J15" s="74">
        <v>0.58394199999999996</v>
      </c>
      <c r="K15" s="44">
        <v>224</v>
      </c>
      <c r="L15" s="44">
        <v>209171.23592000001</v>
      </c>
      <c r="M15" s="66">
        <v>0.71428599999999998</v>
      </c>
      <c r="N15" s="43">
        <v>0</v>
      </c>
      <c r="O15" s="44">
        <v>0</v>
      </c>
      <c r="P15" s="74">
        <v>0</v>
      </c>
    </row>
    <row r="16" spans="1:16" ht="15" customHeight="1" x14ac:dyDescent="0.2">
      <c r="A16" s="111"/>
      <c r="B16" s="114"/>
      <c r="C16" s="84" t="s">
        <v>54</v>
      </c>
      <c r="D16" s="44">
        <v>292</v>
      </c>
      <c r="E16" s="53">
        <v>8.4809999999999997E-2</v>
      </c>
      <c r="F16" s="44">
        <v>213929.325889</v>
      </c>
      <c r="G16" s="66">
        <v>0.68835599999999997</v>
      </c>
      <c r="H16" s="43">
        <v>127</v>
      </c>
      <c r="I16" s="44">
        <v>198467.59883</v>
      </c>
      <c r="J16" s="74">
        <v>0.44881900000000002</v>
      </c>
      <c r="K16" s="44">
        <v>165</v>
      </c>
      <c r="L16" s="44">
        <v>225830.17035199999</v>
      </c>
      <c r="M16" s="66">
        <v>0.87272700000000003</v>
      </c>
      <c r="N16" s="43">
        <v>0</v>
      </c>
      <c r="O16" s="44">
        <v>0</v>
      </c>
      <c r="P16" s="74">
        <v>0</v>
      </c>
    </row>
    <row r="17" spans="1:16" ht="15" customHeight="1" x14ac:dyDescent="0.2">
      <c r="A17" s="111"/>
      <c r="B17" s="114"/>
      <c r="C17" s="84" t="s">
        <v>55</v>
      </c>
      <c r="D17" s="44">
        <v>318</v>
      </c>
      <c r="E17" s="53">
        <v>0.11003499999999999</v>
      </c>
      <c r="F17" s="44">
        <v>212882.00970600001</v>
      </c>
      <c r="G17" s="66">
        <v>0.42452800000000002</v>
      </c>
      <c r="H17" s="43">
        <v>166</v>
      </c>
      <c r="I17" s="44">
        <v>195137.251211</v>
      </c>
      <c r="J17" s="74">
        <v>0.25301200000000001</v>
      </c>
      <c r="K17" s="44">
        <v>152</v>
      </c>
      <c r="L17" s="44">
        <v>232261.15385199999</v>
      </c>
      <c r="M17" s="66">
        <v>0.611842</v>
      </c>
      <c r="N17" s="43">
        <v>0</v>
      </c>
      <c r="O17" s="44">
        <v>0</v>
      </c>
      <c r="P17" s="74">
        <v>0</v>
      </c>
    </row>
    <row r="18" spans="1:16" s="3" customFormat="1" ht="15" customHeight="1" x14ac:dyDescent="0.2">
      <c r="A18" s="111"/>
      <c r="B18" s="114"/>
      <c r="C18" s="84" t="s">
        <v>56</v>
      </c>
      <c r="D18" s="35">
        <v>452</v>
      </c>
      <c r="E18" s="55">
        <v>8.6524000000000004E-2</v>
      </c>
      <c r="F18" s="35">
        <v>218526.74807999999</v>
      </c>
      <c r="G18" s="68">
        <v>0.34734500000000001</v>
      </c>
      <c r="H18" s="43">
        <v>184</v>
      </c>
      <c r="I18" s="44">
        <v>178516.293286</v>
      </c>
      <c r="J18" s="74">
        <v>0.10326100000000001</v>
      </c>
      <c r="K18" s="35">
        <v>268</v>
      </c>
      <c r="L18" s="35">
        <v>245996.612566</v>
      </c>
      <c r="M18" s="68">
        <v>0.51492499999999997</v>
      </c>
      <c r="N18" s="43">
        <v>0</v>
      </c>
      <c r="O18" s="44">
        <v>0</v>
      </c>
      <c r="P18" s="74">
        <v>0</v>
      </c>
    </row>
    <row r="19" spans="1:16" s="3" customFormat="1" ht="15" customHeight="1" x14ac:dyDescent="0.2">
      <c r="A19" s="112"/>
      <c r="B19" s="115"/>
      <c r="C19" s="85" t="s">
        <v>9</v>
      </c>
      <c r="D19" s="46">
        <v>4326</v>
      </c>
      <c r="E19" s="54">
        <v>0.11633400000000001</v>
      </c>
      <c r="F19" s="46">
        <v>192167.47093899999</v>
      </c>
      <c r="G19" s="67">
        <v>0.45584799999999998</v>
      </c>
      <c r="H19" s="87">
        <v>1711</v>
      </c>
      <c r="I19" s="46">
        <v>193246.10422400001</v>
      </c>
      <c r="J19" s="75">
        <v>0.463472</v>
      </c>
      <c r="K19" s="46">
        <v>2615</v>
      </c>
      <c r="L19" s="46">
        <v>191461.71891299999</v>
      </c>
      <c r="M19" s="67">
        <v>0.45085999999999998</v>
      </c>
      <c r="N19" s="87">
        <v>0</v>
      </c>
      <c r="O19" s="46">
        <v>0</v>
      </c>
      <c r="P19" s="75">
        <v>0</v>
      </c>
    </row>
    <row r="20" spans="1:16" ht="15" customHeight="1" x14ac:dyDescent="0.2">
      <c r="A20" s="110">
        <v>2</v>
      </c>
      <c r="B20" s="113" t="s">
        <v>57</v>
      </c>
      <c r="C20" s="84" t="s">
        <v>46</v>
      </c>
      <c r="D20" s="44">
        <v>11</v>
      </c>
      <c r="E20" s="53">
        <v>0.268293</v>
      </c>
      <c r="F20" s="44">
        <v>82934.636364000005</v>
      </c>
      <c r="G20" s="66">
        <v>9.0909000000000004E-2</v>
      </c>
      <c r="H20" s="43">
        <v>5</v>
      </c>
      <c r="I20" s="44">
        <v>111469.8</v>
      </c>
      <c r="J20" s="74">
        <v>0</v>
      </c>
      <c r="K20" s="44">
        <v>6</v>
      </c>
      <c r="L20" s="44">
        <v>59155.333333000002</v>
      </c>
      <c r="M20" s="66">
        <v>0.16666700000000001</v>
      </c>
      <c r="N20" s="43">
        <v>0</v>
      </c>
      <c r="O20" s="44">
        <v>0</v>
      </c>
      <c r="P20" s="74">
        <v>0</v>
      </c>
    </row>
    <row r="21" spans="1:16" ht="15" customHeight="1" x14ac:dyDescent="0.2">
      <c r="A21" s="111"/>
      <c r="B21" s="114"/>
      <c r="C21" s="84" t="s">
        <v>47</v>
      </c>
      <c r="D21" s="44">
        <v>34</v>
      </c>
      <c r="E21" s="53">
        <v>0.31192700000000001</v>
      </c>
      <c r="F21" s="44">
        <v>123076.70588199999</v>
      </c>
      <c r="G21" s="66">
        <v>5.8824000000000001E-2</v>
      </c>
      <c r="H21" s="43">
        <v>14</v>
      </c>
      <c r="I21" s="44">
        <v>115359.928571</v>
      </c>
      <c r="J21" s="74">
        <v>0</v>
      </c>
      <c r="K21" s="44">
        <v>20</v>
      </c>
      <c r="L21" s="44">
        <v>128478.45</v>
      </c>
      <c r="M21" s="66">
        <v>0.1</v>
      </c>
      <c r="N21" s="43">
        <v>0</v>
      </c>
      <c r="O21" s="44">
        <v>0</v>
      </c>
      <c r="P21" s="74">
        <v>0</v>
      </c>
    </row>
    <row r="22" spans="1:16" ht="15" customHeight="1" x14ac:dyDescent="0.2">
      <c r="A22" s="111"/>
      <c r="B22" s="114"/>
      <c r="C22" s="84" t="s">
        <v>48</v>
      </c>
      <c r="D22" s="44">
        <v>224</v>
      </c>
      <c r="E22" s="53">
        <v>0.20438000000000001</v>
      </c>
      <c r="F22" s="44">
        <v>164355.464286</v>
      </c>
      <c r="G22" s="66">
        <v>7.1429000000000006E-2</v>
      </c>
      <c r="H22" s="43">
        <v>117</v>
      </c>
      <c r="I22" s="44">
        <v>167961.94017099999</v>
      </c>
      <c r="J22" s="74">
        <v>6.8376000000000006E-2</v>
      </c>
      <c r="K22" s="44">
        <v>107</v>
      </c>
      <c r="L22" s="44">
        <v>160411.93457899999</v>
      </c>
      <c r="M22" s="66">
        <v>7.4765999999999999E-2</v>
      </c>
      <c r="N22" s="43">
        <v>0</v>
      </c>
      <c r="O22" s="44">
        <v>0</v>
      </c>
      <c r="P22" s="74">
        <v>0</v>
      </c>
    </row>
    <row r="23" spans="1:16" ht="15" customHeight="1" x14ac:dyDescent="0.2">
      <c r="A23" s="111"/>
      <c r="B23" s="114"/>
      <c r="C23" s="84" t="s">
        <v>49</v>
      </c>
      <c r="D23" s="44">
        <v>214</v>
      </c>
      <c r="E23" s="53">
        <v>5.1903999999999999E-2</v>
      </c>
      <c r="F23" s="44">
        <v>161610.85514</v>
      </c>
      <c r="G23" s="66">
        <v>0.172897</v>
      </c>
      <c r="H23" s="43">
        <v>88</v>
      </c>
      <c r="I23" s="44">
        <v>163733.94318199999</v>
      </c>
      <c r="J23" s="74">
        <v>0.170455</v>
      </c>
      <c r="K23" s="44">
        <v>126</v>
      </c>
      <c r="L23" s="44">
        <v>160128.06349199999</v>
      </c>
      <c r="M23" s="66">
        <v>0.17460300000000001</v>
      </c>
      <c r="N23" s="43">
        <v>0</v>
      </c>
      <c r="O23" s="44">
        <v>0</v>
      </c>
      <c r="P23" s="74">
        <v>0</v>
      </c>
    </row>
    <row r="24" spans="1:16" ht="15" customHeight="1" x14ac:dyDescent="0.2">
      <c r="A24" s="111"/>
      <c r="B24" s="114"/>
      <c r="C24" s="84" t="s">
        <v>50</v>
      </c>
      <c r="D24" s="44">
        <v>160</v>
      </c>
      <c r="E24" s="53">
        <v>2.6683999999999999E-2</v>
      </c>
      <c r="F24" s="44">
        <v>186437.83749999999</v>
      </c>
      <c r="G24" s="66">
        <v>0.30625000000000002</v>
      </c>
      <c r="H24" s="43">
        <v>52</v>
      </c>
      <c r="I24" s="44">
        <v>207688.42307700001</v>
      </c>
      <c r="J24" s="74">
        <v>0.461538</v>
      </c>
      <c r="K24" s="44">
        <v>108</v>
      </c>
      <c r="L24" s="44">
        <v>176206.074074</v>
      </c>
      <c r="M24" s="66">
        <v>0.23148099999999999</v>
      </c>
      <c r="N24" s="43">
        <v>0</v>
      </c>
      <c r="O24" s="44">
        <v>0</v>
      </c>
      <c r="P24" s="74">
        <v>0</v>
      </c>
    </row>
    <row r="25" spans="1:16" ht="15" customHeight="1" x14ac:dyDescent="0.2">
      <c r="A25" s="111"/>
      <c r="B25" s="114"/>
      <c r="C25" s="84" t="s">
        <v>51</v>
      </c>
      <c r="D25" s="44">
        <v>98</v>
      </c>
      <c r="E25" s="53">
        <v>1.8088E-2</v>
      </c>
      <c r="F25" s="44">
        <v>208766.244898</v>
      </c>
      <c r="G25" s="66">
        <v>0.42857099999999998</v>
      </c>
      <c r="H25" s="43">
        <v>36</v>
      </c>
      <c r="I25" s="44">
        <v>210647.22222200001</v>
      </c>
      <c r="J25" s="74">
        <v>0.38888899999999998</v>
      </c>
      <c r="K25" s="44">
        <v>62</v>
      </c>
      <c r="L25" s="44">
        <v>207674.06451600001</v>
      </c>
      <c r="M25" s="66">
        <v>0.45161299999999999</v>
      </c>
      <c r="N25" s="43">
        <v>0</v>
      </c>
      <c r="O25" s="44">
        <v>0</v>
      </c>
      <c r="P25" s="74">
        <v>0</v>
      </c>
    </row>
    <row r="26" spans="1:16" s="3" customFormat="1" ht="15" customHeight="1" x14ac:dyDescent="0.2">
      <c r="A26" s="111"/>
      <c r="B26" s="114"/>
      <c r="C26" s="84" t="s">
        <v>52</v>
      </c>
      <c r="D26" s="35">
        <v>79</v>
      </c>
      <c r="E26" s="55">
        <v>1.6913000000000001E-2</v>
      </c>
      <c r="F26" s="35">
        <v>217374.96202499999</v>
      </c>
      <c r="G26" s="68">
        <v>0.50632900000000003</v>
      </c>
      <c r="H26" s="43">
        <v>25</v>
      </c>
      <c r="I26" s="44">
        <v>222787.52</v>
      </c>
      <c r="J26" s="74">
        <v>0.52</v>
      </c>
      <c r="K26" s="35">
        <v>54</v>
      </c>
      <c r="L26" s="35">
        <v>214869.14814800001</v>
      </c>
      <c r="M26" s="68">
        <v>0.5</v>
      </c>
      <c r="N26" s="43">
        <v>0</v>
      </c>
      <c r="O26" s="44">
        <v>0</v>
      </c>
      <c r="P26" s="74">
        <v>0</v>
      </c>
    </row>
    <row r="27" spans="1:16" ht="15" customHeight="1" x14ac:dyDescent="0.2">
      <c r="A27" s="111"/>
      <c r="B27" s="114"/>
      <c r="C27" s="84" t="s">
        <v>53</v>
      </c>
      <c r="D27" s="44">
        <v>43</v>
      </c>
      <c r="E27" s="53">
        <v>1.0299000000000001E-2</v>
      </c>
      <c r="F27" s="44">
        <v>197013.41860500001</v>
      </c>
      <c r="G27" s="66">
        <v>0.25581399999999999</v>
      </c>
      <c r="H27" s="43">
        <v>16</v>
      </c>
      <c r="I27" s="44">
        <v>179504.6875</v>
      </c>
      <c r="J27" s="74">
        <v>0.125</v>
      </c>
      <c r="K27" s="44">
        <v>27</v>
      </c>
      <c r="L27" s="44">
        <v>207388.962963</v>
      </c>
      <c r="M27" s="66">
        <v>0.33333299999999999</v>
      </c>
      <c r="N27" s="43">
        <v>0</v>
      </c>
      <c r="O27" s="44">
        <v>0</v>
      </c>
      <c r="P27" s="74">
        <v>0</v>
      </c>
    </row>
    <row r="28" spans="1:16" ht="15" customHeight="1" x14ac:dyDescent="0.2">
      <c r="A28" s="111"/>
      <c r="B28" s="114"/>
      <c r="C28" s="84" t="s">
        <v>54</v>
      </c>
      <c r="D28" s="44">
        <v>19</v>
      </c>
      <c r="E28" s="53">
        <v>5.5180000000000003E-3</v>
      </c>
      <c r="F28" s="44">
        <v>241965.94736799999</v>
      </c>
      <c r="G28" s="66">
        <v>0.47368399999999999</v>
      </c>
      <c r="H28" s="43">
        <v>10</v>
      </c>
      <c r="I28" s="44">
        <v>230418.5</v>
      </c>
      <c r="J28" s="74">
        <v>0.1</v>
      </c>
      <c r="K28" s="44">
        <v>9</v>
      </c>
      <c r="L28" s="44">
        <v>254796.44444399999</v>
      </c>
      <c r="M28" s="66">
        <v>0.88888900000000004</v>
      </c>
      <c r="N28" s="43">
        <v>0</v>
      </c>
      <c r="O28" s="44">
        <v>0</v>
      </c>
      <c r="P28" s="74">
        <v>0</v>
      </c>
    </row>
    <row r="29" spans="1:16" ht="15" customHeight="1" x14ac:dyDescent="0.2">
      <c r="A29" s="111"/>
      <c r="B29" s="114"/>
      <c r="C29" s="84" t="s">
        <v>55</v>
      </c>
      <c r="D29" s="44">
        <v>10</v>
      </c>
      <c r="E29" s="53">
        <v>3.46E-3</v>
      </c>
      <c r="F29" s="44">
        <v>203351</v>
      </c>
      <c r="G29" s="66">
        <v>0</v>
      </c>
      <c r="H29" s="43">
        <v>8</v>
      </c>
      <c r="I29" s="44">
        <v>218385.25</v>
      </c>
      <c r="J29" s="74">
        <v>0</v>
      </c>
      <c r="K29" s="44">
        <v>2</v>
      </c>
      <c r="L29" s="44">
        <v>143214</v>
      </c>
      <c r="M29" s="66">
        <v>0</v>
      </c>
      <c r="N29" s="43">
        <v>0</v>
      </c>
      <c r="O29" s="44">
        <v>0</v>
      </c>
      <c r="P29" s="74">
        <v>0</v>
      </c>
    </row>
    <row r="30" spans="1:16" s="3" customFormat="1" ht="15" customHeight="1" x14ac:dyDescent="0.2">
      <c r="A30" s="111"/>
      <c r="B30" s="114"/>
      <c r="C30" s="84" t="s">
        <v>56</v>
      </c>
      <c r="D30" s="35">
        <v>27</v>
      </c>
      <c r="E30" s="55">
        <v>5.1679999999999999E-3</v>
      </c>
      <c r="F30" s="35">
        <v>130797.44444399999</v>
      </c>
      <c r="G30" s="68">
        <v>0.25925900000000002</v>
      </c>
      <c r="H30" s="43">
        <v>26</v>
      </c>
      <c r="I30" s="44">
        <v>121564.653846</v>
      </c>
      <c r="J30" s="74">
        <v>0.269231</v>
      </c>
      <c r="K30" s="35">
        <v>1</v>
      </c>
      <c r="L30" s="35">
        <v>370850</v>
      </c>
      <c r="M30" s="68">
        <v>0</v>
      </c>
      <c r="N30" s="43">
        <v>0</v>
      </c>
      <c r="O30" s="44">
        <v>0</v>
      </c>
      <c r="P30" s="74">
        <v>0</v>
      </c>
    </row>
    <row r="31" spans="1:16" s="3" customFormat="1" ht="15" customHeight="1" x14ac:dyDescent="0.2">
      <c r="A31" s="112"/>
      <c r="B31" s="115"/>
      <c r="C31" s="85" t="s">
        <v>9</v>
      </c>
      <c r="D31" s="46">
        <v>919</v>
      </c>
      <c r="E31" s="54">
        <v>2.4714E-2</v>
      </c>
      <c r="F31" s="46">
        <v>176923.80304699999</v>
      </c>
      <c r="G31" s="67">
        <v>0.23286200000000001</v>
      </c>
      <c r="H31" s="87">
        <v>397</v>
      </c>
      <c r="I31" s="46">
        <v>177000.83375300001</v>
      </c>
      <c r="J31" s="75">
        <v>0.211587</v>
      </c>
      <c r="K31" s="46">
        <v>522</v>
      </c>
      <c r="L31" s="46">
        <v>176865.218391</v>
      </c>
      <c r="M31" s="67">
        <v>0.24904200000000001</v>
      </c>
      <c r="N31" s="87">
        <v>0</v>
      </c>
      <c r="O31" s="46">
        <v>0</v>
      </c>
      <c r="P31" s="75">
        <v>0</v>
      </c>
    </row>
    <row r="32" spans="1:16" ht="15" customHeight="1" x14ac:dyDescent="0.2">
      <c r="A32" s="110">
        <v>3</v>
      </c>
      <c r="B32" s="113" t="s">
        <v>58</v>
      </c>
      <c r="C32" s="84" t="s">
        <v>46</v>
      </c>
      <c r="D32" s="44">
        <v>8</v>
      </c>
      <c r="E32" s="44">
        <v>0</v>
      </c>
      <c r="F32" s="44">
        <v>7324.3196399999997</v>
      </c>
      <c r="G32" s="66">
        <v>-0.242424</v>
      </c>
      <c r="H32" s="43">
        <v>4</v>
      </c>
      <c r="I32" s="44">
        <v>25708.688784000002</v>
      </c>
      <c r="J32" s="74">
        <v>0</v>
      </c>
      <c r="K32" s="44">
        <v>4</v>
      </c>
      <c r="L32" s="44">
        <v>-11379.586144000001</v>
      </c>
      <c r="M32" s="66">
        <v>-0.33333299999999999</v>
      </c>
      <c r="N32" s="43">
        <v>0</v>
      </c>
      <c r="O32" s="44">
        <v>0</v>
      </c>
      <c r="P32" s="74">
        <v>0</v>
      </c>
    </row>
    <row r="33" spans="1:16" ht="15" customHeight="1" x14ac:dyDescent="0.2">
      <c r="A33" s="111"/>
      <c r="B33" s="114"/>
      <c r="C33" s="84" t="s">
        <v>47</v>
      </c>
      <c r="D33" s="44">
        <v>2</v>
      </c>
      <c r="E33" s="44">
        <v>0</v>
      </c>
      <c r="F33" s="44">
        <v>-2343.5210590000002</v>
      </c>
      <c r="G33" s="66">
        <v>-3.4925999999999999E-2</v>
      </c>
      <c r="H33" s="43">
        <v>1</v>
      </c>
      <c r="I33" s="44">
        <v>-11482.698770999999</v>
      </c>
      <c r="J33" s="74">
        <v>0</v>
      </c>
      <c r="K33" s="44">
        <v>1</v>
      </c>
      <c r="L33" s="44">
        <v>4031.4443860000001</v>
      </c>
      <c r="M33" s="66">
        <v>-5.7895000000000002E-2</v>
      </c>
      <c r="N33" s="43">
        <v>0</v>
      </c>
      <c r="O33" s="44">
        <v>0</v>
      </c>
      <c r="P33" s="74">
        <v>0</v>
      </c>
    </row>
    <row r="34" spans="1:16" ht="15" customHeight="1" x14ac:dyDescent="0.2">
      <c r="A34" s="111"/>
      <c r="B34" s="114"/>
      <c r="C34" s="84" t="s">
        <v>48</v>
      </c>
      <c r="D34" s="44">
        <v>4</v>
      </c>
      <c r="E34" s="44">
        <v>0</v>
      </c>
      <c r="F34" s="44">
        <v>22351.450698000001</v>
      </c>
      <c r="G34" s="66">
        <v>-4.2208000000000002E-2</v>
      </c>
      <c r="H34" s="43">
        <v>30</v>
      </c>
      <c r="I34" s="44">
        <v>11326.701542000001</v>
      </c>
      <c r="J34" s="74">
        <v>-0.17300299999999999</v>
      </c>
      <c r="K34" s="44">
        <v>-26</v>
      </c>
      <c r="L34" s="44">
        <v>27978.722334999999</v>
      </c>
      <c r="M34" s="66">
        <v>4.4691000000000002E-2</v>
      </c>
      <c r="N34" s="43">
        <v>0</v>
      </c>
      <c r="O34" s="44">
        <v>0</v>
      </c>
      <c r="P34" s="74">
        <v>0</v>
      </c>
    </row>
    <row r="35" spans="1:16" ht="15" customHeight="1" x14ac:dyDescent="0.2">
      <c r="A35" s="111"/>
      <c r="B35" s="114"/>
      <c r="C35" s="84" t="s">
        <v>49</v>
      </c>
      <c r="D35" s="44">
        <v>-547</v>
      </c>
      <c r="E35" s="44">
        <v>0</v>
      </c>
      <c r="F35" s="44">
        <v>3174.8604789999999</v>
      </c>
      <c r="G35" s="66">
        <v>-6.8890000000000007E-2</v>
      </c>
      <c r="H35" s="43">
        <v>-219</v>
      </c>
      <c r="I35" s="44">
        <v>-7418.3423350000003</v>
      </c>
      <c r="J35" s="74">
        <v>-0.23996899999999999</v>
      </c>
      <c r="K35" s="44">
        <v>-328</v>
      </c>
      <c r="L35" s="44">
        <v>10290.970357</v>
      </c>
      <c r="M35" s="66">
        <v>4.6850000000000003E-2</v>
      </c>
      <c r="N35" s="43">
        <v>0</v>
      </c>
      <c r="O35" s="44">
        <v>0</v>
      </c>
      <c r="P35" s="74">
        <v>0</v>
      </c>
    </row>
    <row r="36" spans="1:16" ht="15" customHeight="1" x14ac:dyDescent="0.2">
      <c r="A36" s="111"/>
      <c r="B36" s="114"/>
      <c r="C36" s="84" t="s">
        <v>50</v>
      </c>
      <c r="D36" s="44">
        <v>-611</v>
      </c>
      <c r="E36" s="44">
        <v>0</v>
      </c>
      <c r="F36" s="44">
        <v>1865.601324</v>
      </c>
      <c r="G36" s="66">
        <v>-0.107498</v>
      </c>
      <c r="H36" s="43">
        <v>-247</v>
      </c>
      <c r="I36" s="44">
        <v>513.06638999999996</v>
      </c>
      <c r="J36" s="74">
        <v>-0.14715700000000001</v>
      </c>
      <c r="K36" s="44">
        <v>-364</v>
      </c>
      <c r="L36" s="44">
        <v>5952.3400860000002</v>
      </c>
      <c r="M36" s="66">
        <v>-5.8772999999999999E-2</v>
      </c>
      <c r="N36" s="43">
        <v>0</v>
      </c>
      <c r="O36" s="44">
        <v>0</v>
      </c>
      <c r="P36" s="74">
        <v>0</v>
      </c>
    </row>
    <row r="37" spans="1:16" ht="15" customHeight="1" x14ac:dyDescent="0.2">
      <c r="A37" s="111"/>
      <c r="B37" s="114"/>
      <c r="C37" s="84" t="s">
        <v>51</v>
      </c>
      <c r="D37" s="44">
        <v>-552</v>
      </c>
      <c r="E37" s="44">
        <v>0</v>
      </c>
      <c r="F37" s="44">
        <v>5041.8888900000002</v>
      </c>
      <c r="G37" s="66">
        <v>-0.18835199999999999</v>
      </c>
      <c r="H37" s="43">
        <v>-175</v>
      </c>
      <c r="I37" s="44">
        <v>3839.1318660000002</v>
      </c>
      <c r="J37" s="74">
        <v>-0.293576</v>
      </c>
      <c r="K37" s="44">
        <v>-377</v>
      </c>
      <c r="L37" s="44">
        <v>5431.8678419999997</v>
      </c>
      <c r="M37" s="66">
        <v>-0.13380900000000001</v>
      </c>
      <c r="N37" s="43">
        <v>0</v>
      </c>
      <c r="O37" s="44">
        <v>0</v>
      </c>
      <c r="P37" s="74">
        <v>0</v>
      </c>
    </row>
    <row r="38" spans="1:16" s="3" customFormat="1" ht="15" customHeight="1" x14ac:dyDescent="0.2">
      <c r="A38" s="111"/>
      <c r="B38" s="114"/>
      <c r="C38" s="84" t="s">
        <v>52</v>
      </c>
      <c r="D38" s="35">
        <v>-387</v>
      </c>
      <c r="E38" s="35">
        <v>0</v>
      </c>
      <c r="F38" s="35">
        <v>10341.697012000001</v>
      </c>
      <c r="G38" s="68">
        <v>-0.15032300000000001</v>
      </c>
      <c r="H38" s="43">
        <v>-154</v>
      </c>
      <c r="I38" s="44">
        <v>8030.3340390000003</v>
      </c>
      <c r="J38" s="74">
        <v>-0.16156400000000001</v>
      </c>
      <c r="K38" s="35">
        <v>-233</v>
      </c>
      <c r="L38" s="35">
        <v>12653.241496000001</v>
      </c>
      <c r="M38" s="68">
        <v>-0.14111499999999999</v>
      </c>
      <c r="N38" s="43">
        <v>0</v>
      </c>
      <c r="O38" s="44">
        <v>0</v>
      </c>
      <c r="P38" s="74">
        <v>0</v>
      </c>
    </row>
    <row r="39" spans="1:16" ht="15" customHeight="1" x14ac:dyDescent="0.2">
      <c r="A39" s="111"/>
      <c r="B39" s="114"/>
      <c r="C39" s="84" t="s">
        <v>53</v>
      </c>
      <c r="D39" s="44">
        <v>-318</v>
      </c>
      <c r="E39" s="44">
        <v>0</v>
      </c>
      <c r="F39" s="44">
        <v>-11086.489353999999</v>
      </c>
      <c r="G39" s="66">
        <v>-0.40900599999999998</v>
      </c>
      <c r="H39" s="43">
        <v>-121</v>
      </c>
      <c r="I39" s="44">
        <v>-26843.560142999999</v>
      </c>
      <c r="J39" s="74">
        <v>-0.45894200000000002</v>
      </c>
      <c r="K39" s="44">
        <v>-197</v>
      </c>
      <c r="L39" s="44">
        <v>-1782.2729569999999</v>
      </c>
      <c r="M39" s="66">
        <v>-0.38095200000000001</v>
      </c>
      <c r="N39" s="43">
        <v>0</v>
      </c>
      <c r="O39" s="44">
        <v>0</v>
      </c>
      <c r="P39" s="74">
        <v>0</v>
      </c>
    </row>
    <row r="40" spans="1:16" ht="15" customHeight="1" x14ac:dyDescent="0.2">
      <c r="A40" s="111"/>
      <c r="B40" s="114"/>
      <c r="C40" s="84" t="s">
        <v>54</v>
      </c>
      <c r="D40" s="44">
        <v>-273</v>
      </c>
      <c r="E40" s="44">
        <v>0</v>
      </c>
      <c r="F40" s="44">
        <v>28036.621480000002</v>
      </c>
      <c r="G40" s="66">
        <v>-0.214672</v>
      </c>
      <c r="H40" s="43">
        <v>-117</v>
      </c>
      <c r="I40" s="44">
        <v>31950.901170000001</v>
      </c>
      <c r="J40" s="74">
        <v>-0.34881899999999999</v>
      </c>
      <c r="K40" s="44">
        <v>-156</v>
      </c>
      <c r="L40" s="44">
        <v>28966.274092</v>
      </c>
      <c r="M40" s="66">
        <v>1.6161999999999999E-2</v>
      </c>
      <c r="N40" s="43">
        <v>0</v>
      </c>
      <c r="O40" s="44">
        <v>0</v>
      </c>
      <c r="P40" s="74">
        <v>0</v>
      </c>
    </row>
    <row r="41" spans="1:16" ht="15" customHeight="1" x14ac:dyDescent="0.2">
      <c r="A41" s="111"/>
      <c r="B41" s="114"/>
      <c r="C41" s="84" t="s">
        <v>55</v>
      </c>
      <c r="D41" s="44">
        <v>-308</v>
      </c>
      <c r="E41" s="44">
        <v>0</v>
      </c>
      <c r="F41" s="44">
        <v>-9531.0097060000007</v>
      </c>
      <c r="G41" s="66">
        <v>-0.42452800000000002</v>
      </c>
      <c r="H41" s="43">
        <v>-158</v>
      </c>
      <c r="I41" s="44">
        <v>23247.998789000001</v>
      </c>
      <c r="J41" s="74">
        <v>-0.25301200000000001</v>
      </c>
      <c r="K41" s="44">
        <v>-150</v>
      </c>
      <c r="L41" s="44">
        <v>-89047.153852000003</v>
      </c>
      <c r="M41" s="66">
        <v>-0.611842</v>
      </c>
      <c r="N41" s="43">
        <v>0</v>
      </c>
      <c r="O41" s="44">
        <v>0</v>
      </c>
      <c r="P41" s="74">
        <v>0</v>
      </c>
    </row>
    <row r="42" spans="1:16" s="3" customFormat="1" ht="15" customHeight="1" x14ac:dyDescent="0.2">
      <c r="A42" s="111"/>
      <c r="B42" s="114"/>
      <c r="C42" s="84" t="s">
        <v>56</v>
      </c>
      <c r="D42" s="35">
        <v>-425</v>
      </c>
      <c r="E42" s="35">
        <v>0</v>
      </c>
      <c r="F42" s="35">
        <v>-87729.303635999997</v>
      </c>
      <c r="G42" s="68">
        <v>-8.8085999999999998E-2</v>
      </c>
      <c r="H42" s="43">
        <v>-158</v>
      </c>
      <c r="I42" s="44">
        <v>-56951.639439999999</v>
      </c>
      <c r="J42" s="74">
        <v>0.16597000000000001</v>
      </c>
      <c r="K42" s="35">
        <v>-267</v>
      </c>
      <c r="L42" s="35">
        <v>124853.387434</v>
      </c>
      <c r="M42" s="68">
        <v>-0.51492499999999997</v>
      </c>
      <c r="N42" s="43">
        <v>0</v>
      </c>
      <c r="O42" s="44">
        <v>0</v>
      </c>
      <c r="P42" s="74">
        <v>0</v>
      </c>
    </row>
    <row r="43" spans="1:16" s="3" customFormat="1" ht="15" customHeight="1" x14ac:dyDescent="0.2">
      <c r="A43" s="112"/>
      <c r="B43" s="115"/>
      <c r="C43" s="85" t="s">
        <v>9</v>
      </c>
      <c r="D43" s="46">
        <v>-3407</v>
      </c>
      <c r="E43" s="46">
        <v>0</v>
      </c>
      <c r="F43" s="46">
        <v>-15243.667891999999</v>
      </c>
      <c r="G43" s="67">
        <v>-0.22298699999999999</v>
      </c>
      <c r="H43" s="87">
        <v>-1314</v>
      </c>
      <c r="I43" s="46">
        <v>-16245.270471</v>
      </c>
      <c r="J43" s="75">
        <v>-0.25188500000000003</v>
      </c>
      <c r="K43" s="46">
        <v>-2093</v>
      </c>
      <c r="L43" s="46">
        <v>-14596.500522</v>
      </c>
      <c r="M43" s="67">
        <v>-0.201818</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4</v>
      </c>
      <c r="E45" s="53">
        <v>3.6697E-2</v>
      </c>
      <c r="F45" s="44">
        <v>236666.75</v>
      </c>
      <c r="G45" s="66">
        <v>0.75</v>
      </c>
      <c r="H45" s="43">
        <v>1</v>
      </c>
      <c r="I45" s="44">
        <v>396909</v>
      </c>
      <c r="J45" s="74">
        <v>3</v>
      </c>
      <c r="K45" s="44">
        <v>3</v>
      </c>
      <c r="L45" s="44">
        <v>183252.66666700001</v>
      </c>
      <c r="M45" s="66">
        <v>0</v>
      </c>
      <c r="N45" s="43">
        <v>0</v>
      </c>
      <c r="O45" s="44">
        <v>0</v>
      </c>
      <c r="P45" s="74">
        <v>0</v>
      </c>
    </row>
    <row r="46" spans="1:16" ht="15" customHeight="1" x14ac:dyDescent="0.2">
      <c r="A46" s="111"/>
      <c r="B46" s="114"/>
      <c r="C46" s="84" t="s">
        <v>48</v>
      </c>
      <c r="D46" s="44">
        <v>56</v>
      </c>
      <c r="E46" s="53">
        <v>5.1095000000000002E-2</v>
      </c>
      <c r="F46" s="44">
        <v>170995.357143</v>
      </c>
      <c r="G46" s="66">
        <v>0.214286</v>
      </c>
      <c r="H46" s="43">
        <v>14</v>
      </c>
      <c r="I46" s="44">
        <v>148181.214286</v>
      </c>
      <c r="J46" s="74">
        <v>0.14285700000000001</v>
      </c>
      <c r="K46" s="44">
        <v>42</v>
      </c>
      <c r="L46" s="44">
        <v>178600.071429</v>
      </c>
      <c r="M46" s="66">
        <v>0.238095</v>
      </c>
      <c r="N46" s="43">
        <v>0</v>
      </c>
      <c r="O46" s="44">
        <v>0</v>
      </c>
      <c r="P46" s="74">
        <v>0</v>
      </c>
    </row>
    <row r="47" spans="1:16" ht="15" customHeight="1" x14ac:dyDescent="0.2">
      <c r="A47" s="111"/>
      <c r="B47" s="114"/>
      <c r="C47" s="84" t="s">
        <v>49</v>
      </c>
      <c r="D47" s="44">
        <v>310</v>
      </c>
      <c r="E47" s="53">
        <v>7.5188000000000005E-2</v>
      </c>
      <c r="F47" s="44">
        <v>189824.69677400001</v>
      </c>
      <c r="G47" s="66">
        <v>0.27741900000000003</v>
      </c>
      <c r="H47" s="43">
        <v>104</v>
      </c>
      <c r="I47" s="44">
        <v>190324.278846</v>
      </c>
      <c r="J47" s="74">
        <v>0.230769</v>
      </c>
      <c r="K47" s="44">
        <v>206</v>
      </c>
      <c r="L47" s="44">
        <v>189572.480583</v>
      </c>
      <c r="M47" s="66">
        <v>0.30097099999999999</v>
      </c>
      <c r="N47" s="43">
        <v>0</v>
      </c>
      <c r="O47" s="44">
        <v>0</v>
      </c>
      <c r="P47" s="74">
        <v>0</v>
      </c>
    </row>
    <row r="48" spans="1:16" ht="15" customHeight="1" x14ac:dyDescent="0.2">
      <c r="A48" s="111"/>
      <c r="B48" s="114"/>
      <c r="C48" s="84" t="s">
        <v>50</v>
      </c>
      <c r="D48" s="44">
        <v>349</v>
      </c>
      <c r="E48" s="53">
        <v>5.8205E-2</v>
      </c>
      <c r="F48" s="44">
        <v>209485.518625</v>
      </c>
      <c r="G48" s="66">
        <v>0.43266500000000002</v>
      </c>
      <c r="H48" s="43">
        <v>112</v>
      </c>
      <c r="I48" s="44">
        <v>217323.839286</v>
      </c>
      <c r="J48" s="74">
        <v>0.53571400000000002</v>
      </c>
      <c r="K48" s="44">
        <v>237</v>
      </c>
      <c r="L48" s="44">
        <v>205781.33333299999</v>
      </c>
      <c r="M48" s="66">
        <v>0.38396599999999997</v>
      </c>
      <c r="N48" s="43">
        <v>0</v>
      </c>
      <c r="O48" s="44">
        <v>0</v>
      </c>
      <c r="P48" s="74">
        <v>0</v>
      </c>
    </row>
    <row r="49" spans="1:16" ht="15" customHeight="1" x14ac:dyDescent="0.2">
      <c r="A49" s="111"/>
      <c r="B49" s="114"/>
      <c r="C49" s="84" t="s">
        <v>51</v>
      </c>
      <c r="D49" s="44">
        <v>291</v>
      </c>
      <c r="E49" s="53">
        <v>5.3710000000000001E-2</v>
      </c>
      <c r="F49" s="44">
        <v>236292.42955299999</v>
      </c>
      <c r="G49" s="66">
        <v>0.69759499999999997</v>
      </c>
      <c r="H49" s="43">
        <v>94</v>
      </c>
      <c r="I49" s="44">
        <v>234650.65957399999</v>
      </c>
      <c r="J49" s="74">
        <v>0.64893599999999996</v>
      </c>
      <c r="K49" s="44">
        <v>197</v>
      </c>
      <c r="L49" s="44">
        <v>237075.812183</v>
      </c>
      <c r="M49" s="66">
        <v>0.72081200000000001</v>
      </c>
      <c r="N49" s="43">
        <v>0</v>
      </c>
      <c r="O49" s="44">
        <v>0</v>
      </c>
      <c r="P49" s="74">
        <v>0</v>
      </c>
    </row>
    <row r="50" spans="1:16" s="3" customFormat="1" ht="15" customHeight="1" x14ac:dyDescent="0.2">
      <c r="A50" s="111"/>
      <c r="B50" s="114"/>
      <c r="C50" s="84" t="s">
        <v>52</v>
      </c>
      <c r="D50" s="35">
        <v>162</v>
      </c>
      <c r="E50" s="55">
        <v>3.4681999999999998E-2</v>
      </c>
      <c r="F50" s="35">
        <v>229023.55555600001</v>
      </c>
      <c r="G50" s="68">
        <v>0.61728400000000005</v>
      </c>
      <c r="H50" s="43">
        <v>52</v>
      </c>
      <c r="I50" s="44">
        <v>242996.942308</v>
      </c>
      <c r="J50" s="74">
        <v>0.69230800000000003</v>
      </c>
      <c r="K50" s="35">
        <v>110</v>
      </c>
      <c r="L50" s="35">
        <v>222417.95454499999</v>
      </c>
      <c r="M50" s="68">
        <v>0.58181799999999995</v>
      </c>
      <c r="N50" s="43">
        <v>0</v>
      </c>
      <c r="O50" s="44">
        <v>0</v>
      </c>
      <c r="P50" s="74">
        <v>0</v>
      </c>
    </row>
    <row r="51" spans="1:16" ht="15" customHeight="1" x14ac:dyDescent="0.2">
      <c r="A51" s="111"/>
      <c r="B51" s="114"/>
      <c r="C51" s="84" t="s">
        <v>53</v>
      </c>
      <c r="D51" s="44">
        <v>122</v>
      </c>
      <c r="E51" s="53">
        <v>2.9222000000000001E-2</v>
      </c>
      <c r="F51" s="44">
        <v>225939.721311</v>
      </c>
      <c r="G51" s="66">
        <v>0.47541</v>
      </c>
      <c r="H51" s="43">
        <v>41</v>
      </c>
      <c r="I51" s="44">
        <v>237673.46341500001</v>
      </c>
      <c r="J51" s="74">
        <v>0.48780499999999999</v>
      </c>
      <c r="K51" s="44">
        <v>81</v>
      </c>
      <c r="L51" s="44">
        <v>220000.41975299999</v>
      </c>
      <c r="M51" s="66">
        <v>0.469136</v>
      </c>
      <c r="N51" s="43">
        <v>0</v>
      </c>
      <c r="O51" s="44">
        <v>0</v>
      </c>
      <c r="P51" s="74">
        <v>0</v>
      </c>
    </row>
    <row r="52" spans="1:16" ht="15" customHeight="1" x14ac:dyDescent="0.2">
      <c r="A52" s="111"/>
      <c r="B52" s="114"/>
      <c r="C52" s="84" t="s">
        <v>54</v>
      </c>
      <c r="D52" s="44">
        <v>49</v>
      </c>
      <c r="E52" s="53">
        <v>1.4232E-2</v>
      </c>
      <c r="F52" s="44">
        <v>278246.51020399999</v>
      </c>
      <c r="G52" s="66">
        <v>0.55101999999999995</v>
      </c>
      <c r="H52" s="43">
        <v>19</v>
      </c>
      <c r="I52" s="44">
        <v>234195.68421100001</v>
      </c>
      <c r="J52" s="74">
        <v>0.15789500000000001</v>
      </c>
      <c r="K52" s="44">
        <v>30</v>
      </c>
      <c r="L52" s="44">
        <v>306145.36666699999</v>
      </c>
      <c r="M52" s="66">
        <v>0.8</v>
      </c>
      <c r="N52" s="43">
        <v>0</v>
      </c>
      <c r="O52" s="44">
        <v>0</v>
      </c>
      <c r="P52" s="74">
        <v>0</v>
      </c>
    </row>
    <row r="53" spans="1:16" ht="15" customHeight="1" x14ac:dyDescent="0.2">
      <c r="A53" s="111"/>
      <c r="B53" s="114"/>
      <c r="C53" s="84" t="s">
        <v>55</v>
      </c>
      <c r="D53" s="44">
        <v>25</v>
      </c>
      <c r="E53" s="53">
        <v>8.6510000000000007E-3</v>
      </c>
      <c r="F53" s="44">
        <v>257140.12</v>
      </c>
      <c r="G53" s="66">
        <v>0.2</v>
      </c>
      <c r="H53" s="43">
        <v>11</v>
      </c>
      <c r="I53" s="44">
        <v>234365.54545500001</v>
      </c>
      <c r="J53" s="74">
        <v>0</v>
      </c>
      <c r="K53" s="44">
        <v>14</v>
      </c>
      <c r="L53" s="44">
        <v>275034.428571</v>
      </c>
      <c r="M53" s="66">
        <v>0.35714299999999999</v>
      </c>
      <c r="N53" s="43">
        <v>0</v>
      </c>
      <c r="O53" s="44">
        <v>0</v>
      </c>
      <c r="P53" s="74">
        <v>0</v>
      </c>
    </row>
    <row r="54" spans="1:16" s="3" customFormat="1" ht="15" customHeight="1" x14ac:dyDescent="0.2">
      <c r="A54" s="111"/>
      <c r="B54" s="114"/>
      <c r="C54" s="84" t="s">
        <v>56</v>
      </c>
      <c r="D54" s="35">
        <v>2</v>
      </c>
      <c r="E54" s="55">
        <v>3.8299999999999999E-4</v>
      </c>
      <c r="F54" s="35">
        <v>247219.5</v>
      </c>
      <c r="G54" s="68">
        <v>0</v>
      </c>
      <c r="H54" s="43">
        <v>1</v>
      </c>
      <c r="I54" s="44">
        <v>180133</v>
      </c>
      <c r="J54" s="74">
        <v>0</v>
      </c>
      <c r="K54" s="35">
        <v>1</v>
      </c>
      <c r="L54" s="35">
        <v>314306</v>
      </c>
      <c r="M54" s="68">
        <v>0</v>
      </c>
      <c r="N54" s="43">
        <v>0</v>
      </c>
      <c r="O54" s="44">
        <v>0</v>
      </c>
      <c r="P54" s="74">
        <v>0</v>
      </c>
    </row>
    <row r="55" spans="1:16" s="3" customFormat="1" ht="15" customHeight="1" x14ac:dyDescent="0.2">
      <c r="A55" s="112"/>
      <c r="B55" s="115"/>
      <c r="C55" s="85" t="s">
        <v>9</v>
      </c>
      <c r="D55" s="46">
        <v>1370</v>
      </c>
      <c r="E55" s="54">
        <v>3.6842E-2</v>
      </c>
      <c r="F55" s="46">
        <v>216396.415328</v>
      </c>
      <c r="G55" s="67">
        <v>0.47080300000000003</v>
      </c>
      <c r="H55" s="87">
        <v>449</v>
      </c>
      <c r="I55" s="46">
        <v>218821.665924</v>
      </c>
      <c r="J55" s="75">
        <v>0.46547899999999998</v>
      </c>
      <c r="K55" s="46">
        <v>921</v>
      </c>
      <c r="L55" s="46">
        <v>215214.072747</v>
      </c>
      <c r="M55" s="67">
        <v>0.47339799999999999</v>
      </c>
      <c r="N55" s="87">
        <v>0</v>
      </c>
      <c r="O55" s="46">
        <v>0</v>
      </c>
      <c r="P55" s="75">
        <v>0</v>
      </c>
    </row>
    <row r="56" spans="1:16" ht="15" customHeight="1" x14ac:dyDescent="0.2">
      <c r="A56" s="110">
        <v>5</v>
      </c>
      <c r="B56" s="113" t="s">
        <v>60</v>
      </c>
      <c r="C56" s="84" t="s">
        <v>46</v>
      </c>
      <c r="D56" s="44">
        <v>41</v>
      </c>
      <c r="E56" s="53">
        <v>1</v>
      </c>
      <c r="F56" s="44">
        <v>98543.926829000004</v>
      </c>
      <c r="G56" s="66">
        <v>4.8779999999999997E-2</v>
      </c>
      <c r="H56" s="43">
        <v>21</v>
      </c>
      <c r="I56" s="44">
        <v>107177.47619</v>
      </c>
      <c r="J56" s="74">
        <v>4.7619000000000002E-2</v>
      </c>
      <c r="K56" s="44">
        <v>20</v>
      </c>
      <c r="L56" s="44">
        <v>89478.7</v>
      </c>
      <c r="M56" s="66">
        <v>0.05</v>
      </c>
      <c r="N56" s="43">
        <v>0</v>
      </c>
      <c r="O56" s="44">
        <v>0</v>
      </c>
      <c r="P56" s="74">
        <v>0</v>
      </c>
    </row>
    <row r="57" spans="1:16" ht="15" customHeight="1" x14ac:dyDescent="0.2">
      <c r="A57" s="111"/>
      <c r="B57" s="114"/>
      <c r="C57" s="84" t="s">
        <v>47</v>
      </c>
      <c r="D57" s="44">
        <v>109</v>
      </c>
      <c r="E57" s="53">
        <v>1</v>
      </c>
      <c r="F57" s="44">
        <v>145869.376147</v>
      </c>
      <c r="G57" s="66">
        <v>0.16513800000000001</v>
      </c>
      <c r="H57" s="43">
        <v>43</v>
      </c>
      <c r="I57" s="44">
        <v>163772.13953499999</v>
      </c>
      <c r="J57" s="74">
        <v>0.34883700000000001</v>
      </c>
      <c r="K57" s="44">
        <v>66</v>
      </c>
      <c r="L57" s="44">
        <v>134205.45454499999</v>
      </c>
      <c r="M57" s="66">
        <v>4.5455000000000002E-2</v>
      </c>
      <c r="N57" s="43">
        <v>0</v>
      </c>
      <c r="O57" s="44">
        <v>0</v>
      </c>
      <c r="P57" s="74">
        <v>0</v>
      </c>
    </row>
    <row r="58" spans="1:16" ht="15" customHeight="1" x14ac:dyDescent="0.2">
      <c r="A58" s="111"/>
      <c r="B58" s="114"/>
      <c r="C58" s="84" t="s">
        <v>48</v>
      </c>
      <c r="D58" s="44">
        <v>1096</v>
      </c>
      <c r="E58" s="53">
        <v>1</v>
      </c>
      <c r="F58" s="44">
        <v>167543.747263</v>
      </c>
      <c r="G58" s="66">
        <v>0.113139</v>
      </c>
      <c r="H58" s="43">
        <v>478</v>
      </c>
      <c r="I58" s="44">
        <v>169298.35774100001</v>
      </c>
      <c r="J58" s="74">
        <v>0.138075</v>
      </c>
      <c r="K58" s="44">
        <v>618</v>
      </c>
      <c r="L58" s="44">
        <v>166186.62135900001</v>
      </c>
      <c r="M58" s="66">
        <v>9.3851000000000004E-2</v>
      </c>
      <c r="N58" s="43">
        <v>0</v>
      </c>
      <c r="O58" s="44">
        <v>0</v>
      </c>
      <c r="P58" s="74">
        <v>0</v>
      </c>
    </row>
    <row r="59" spans="1:16" ht="15" customHeight="1" x14ac:dyDescent="0.2">
      <c r="A59" s="111"/>
      <c r="B59" s="114"/>
      <c r="C59" s="84" t="s">
        <v>49</v>
      </c>
      <c r="D59" s="44">
        <v>4123</v>
      </c>
      <c r="E59" s="53">
        <v>1</v>
      </c>
      <c r="F59" s="44">
        <v>179351.92020399999</v>
      </c>
      <c r="G59" s="66">
        <v>0.22435099999999999</v>
      </c>
      <c r="H59" s="43">
        <v>1722</v>
      </c>
      <c r="I59" s="44">
        <v>187064.08420400001</v>
      </c>
      <c r="J59" s="74">
        <v>0.32171899999999998</v>
      </c>
      <c r="K59" s="44">
        <v>2401</v>
      </c>
      <c r="L59" s="44">
        <v>173820.74718899999</v>
      </c>
      <c r="M59" s="66">
        <v>0.15451899999999999</v>
      </c>
      <c r="N59" s="43">
        <v>0</v>
      </c>
      <c r="O59" s="44">
        <v>0</v>
      </c>
      <c r="P59" s="74">
        <v>0</v>
      </c>
    </row>
    <row r="60" spans="1:16" ht="15" customHeight="1" x14ac:dyDescent="0.2">
      <c r="A60" s="111"/>
      <c r="B60" s="114"/>
      <c r="C60" s="84" t="s">
        <v>50</v>
      </c>
      <c r="D60" s="44">
        <v>5996</v>
      </c>
      <c r="E60" s="53">
        <v>1</v>
      </c>
      <c r="F60" s="44">
        <v>200009.33789200001</v>
      </c>
      <c r="G60" s="66">
        <v>0.40827200000000002</v>
      </c>
      <c r="H60" s="43">
        <v>2368</v>
      </c>
      <c r="I60" s="44">
        <v>213437.29729700001</v>
      </c>
      <c r="J60" s="74">
        <v>0.55954400000000004</v>
      </c>
      <c r="K60" s="44">
        <v>3628</v>
      </c>
      <c r="L60" s="44">
        <v>191244.89250300001</v>
      </c>
      <c r="M60" s="66">
        <v>0.30953700000000001</v>
      </c>
      <c r="N60" s="43">
        <v>0</v>
      </c>
      <c r="O60" s="44">
        <v>0</v>
      </c>
      <c r="P60" s="74">
        <v>0</v>
      </c>
    </row>
    <row r="61" spans="1:16" ht="15" customHeight="1" x14ac:dyDescent="0.2">
      <c r="A61" s="111"/>
      <c r="B61" s="114"/>
      <c r="C61" s="84" t="s">
        <v>51</v>
      </c>
      <c r="D61" s="44">
        <v>5418</v>
      </c>
      <c r="E61" s="53">
        <v>1</v>
      </c>
      <c r="F61" s="44">
        <v>224830.75747499999</v>
      </c>
      <c r="G61" s="66">
        <v>0.64378000000000002</v>
      </c>
      <c r="H61" s="43">
        <v>2105</v>
      </c>
      <c r="I61" s="44">
        <v>232671.718765</v>
      </c>
      <c r="J61" s="74">
        <v>0.68503599999999998</v>
      </c>
      <c r="K61" s="44">
        <v>3313</v>
      </c>
      <c r="L61" s="44">
        <v>219848.800483</v>
      </c>
      <c r="M61" s="66">
        <v>0.61756699999999998</v>
      </c>
      <c r="N61" s="43">
        <v>0</v>
      </c>
      <c r="O61" s="44">
        <v>0</v>
      </c>
      <c r="P61" s="74">
        <v>0</v>
      </c>
    </row>
    <row r="62" spans="1:16" s="3" customFormat="1" ht="15" customHeight="1" x14ac:dyDescent="0.2">
      <c r="A62" s="111"/>
      <c r="B62" s="114"/>
      <c r="C62" s="84" t="s">
        <v>52</v>
      </c>
      <c r="D62" s="35">
        <v>4671</v>
      </c>
      <c r="E62" s="55">
        <v>1</v>
      </c>
      <c r="F62" s="35">
        <v>239295.749304</v>
      </c>
      <c r="G62" s="68">
        <v>0.80860600000000005</v>
      </c>
      <c r="H62" s="43">
        <v>1819</v>
      </c>
      <c r="I62" s="44">
        <v>236076.58768600001</v>
      </c>
      <c r="J62" s="74">
        <v>0.72567300000000001</v>
      </c>
      <c r="K62" s="35">
        <v>2852</v>
      </c>
      <c r="L62" s="35">
        <v>241348.924264</v>
      </c>
      <c r="M62" s="68">
        <v>0.86150099999999996</v>
      </c>
      <c r="N62" s="43">
        <v>0</v>
      </c>
      <c r="O62" s="44">
        <v>0</v>
      </c>
      <c r="P62" s="74">
        <v>0</v>
      </c>
    </row>
    <row r="63" spans="1:16" ht="15" customHeight="1" x14ac:dyDescent="0.2">
      <c r="A63" s="111"/>
      <c r="B63" s="114"/>
      <c r="C63" s="84" t="s">
        <v>53</v>
      </c>
      <c r="D63" s="44">
        <v>4175</v>
      </c>
      <c r="E63" s="53">
        <v>1</v>
      </c>
      <c r="F63" s="44">
        <v>240772.67784399999</v>
      </c>
      <c r="G63" s="66">
        <v>0.80910199999999999</v>
      </c>
      <c r="H63" s="43">
        <v>1769</v>
      </c>
      <c r="I63" s="44">
        <v>227001.222725</v>
      </c>
      <c r="J63" s="74">
        <v>0.61786300000000005</v>
      </c>
      <c r="K63" s="44">
        <v>2406</v>
      </c>
      <c r="L63" s="44">
        <v>250898.07439699999</v>
      </c>
      <c r="M63" s="66">
        <v>0.94970900000000003</v>
      </c>
      <c r="N63" s="43">
        <v>0</v>
      </c>
      <c r="O63" s="44">
        <v>0</v>
      </c>
      <c r="P63" s="74">
        <v>0</v>
      </c>
    </row>
    <row r="64" spans="1:16" ht="15" customHeight="1" x14ac:dyDescent="0.2">
      <c r="A64" s="111"/>
      <c r="B64" s="114"/>
      <c r="C64" s="84" t="s">
        <v>54</v>
      </c>
      <c r="D64" s="44">
        <v>3443</v>
      </c>
      <c r="E64" s="53">
        <v>1</v>
      </c>
      <c r="F64" s="44">
        <v>241898.63142600001</v>
      </c>
      <c r="G64" s="66">
        <v>0.73017699999999996</v>
      </c>
      <c r="H64" s="43">
        <v>1449</v>
      </c>
      <c r="I64" s="44">
        <v>218870.95997200001</v>
      </c>
      <c r="J64" s="74">
        <v>0.440994</v>
      </c>
      <c r="K64" s="44">
        <v>1994</v>
      </c>
      <c r="L64" s="44">
        <v>258632.380642</v>
      </c>
      <c r="M64" s="66">
        <v>0.94032099999999996</v>
      </c>
      <c r="N64" s="43">
        <v>0</v>
      </c>
      <c r="O64" s="44">
        <v>0</v>
      </c>
      <c r="P64" s="74">
        <v>0</v>
      </c>
    </row>
    <row r="65" spans="1:16" ht="15" customHeight="1" x14ac:dyDescent="0.2">
      <c r="A65" s="111"/>
      <c r="B65" s="114"/>
      <c r="C65" s="84" t="s">
        <v>55</v>
      </c>
      <c r="D65" s="44">
        <v>2890</v>
      </c>
      <c r="E65" s="53">
        <v>1</v>
      </c>
      <c r="F65" s="44">
        <v>243559.11868499999</v>
      </c>
      <c r="G65" s="66">
        <v>0.54463700000000004</v>
      </c>
      <c r="H65" s="43">
        <v>1189</v>
      </c>
      <c r="I65" s="44">
        <v>216285.904962</v>
      </c>
      <c r="J65" s="74">
        <v>0.24221999999999999</v>
      </c>
      <c r="K65" s="44">
        <v>1701</v>
      </c>
      <c r="L65" s="44">
        <v>262623.11111100001</v>
      </c>
      <c r="M65" s="66">
        <v>0.75602599999999998</v>
      </c>
      <c r="N65" s="43">
        <v>0</v>
      </c>
      <c r="O65" s="44">
        <v>0</v>
      </c>
      <c r="P65" s="74">
        <v>0</v>
      </c>
    </row>
    <row r="66" spans="1:16" s="3" customFormat="1" ht="15" customHeight="1" x14ac:dyDescent="0.2">
      <c r="A66" s="111"/>
      <c r="B66" s="114"/>
      <c r="C66" s="84" t="s">
        <v>56</v>
      </c>
      <c r="D66" s="35">
        <v>5224</v>
      </c>
      <c r="E66" s="55">
        <v>1</v>
      </c>
      <c r="F66" s="35">
        <v>234110.845138</v>
      </c>
      <c r="G66" s="68">
        <v>0.326378</v>
      </c>
      <c r="H66" s="43">
        <v>2242</v>
      </c>
      <c r="I66" s="44">
        <v>191576.65165000001</v>
      </c>
      <c r="J66" s="74">
        <v>8.6083999999999994E-2</v>
      </c>
      <c r="K66" s="35">
        <v>2982</v>
      </c>
      <c r="L66" s="35">
        <v>266089.94030900003</v>
      </c>
      <c r="M66" s="68">
        <v>0.50704199999999999</v>
      </c>
      <c r="N66" s="43">
        <v>0</v>
      </c>
      <c r="O66" s="44">
        <v>0</v>
      </c>
      <c r="P66" s="74">
        <v>0</v>
      </c>
    </row>
    <row r="67" spans="1:16" s="3" customFormat="1" ht="15" customHeight="1" x14ac:dyDescent="0.2">
      <c r="A67" s="112"/>
      <c r="B67" s="115"/>
      <c r="C67" s="85" t="s">
        <v>9</v>
      </c>
      <c r="D67" s="46">
        <v>37186</v>
      </c>
      <c r="E67" s="54">
        <v>1</v>
      </c>
      <c r="F67" s="46">
        <v>221673.19104000001</v>
      </c>
      <c r="G67" s="67">
        <v>0.53657299999999997</v>
      </c>
      <c r="H67" s="87">
        <v>15205</v>
      </c>
      <c r="I67" s="46">
        <v>213242.13587599999</v>
      </c>
      <c r="J67" s="75">
        <v>0.45616600000000002</v>
      </c>
      <c r="K67" s="46">
        <v>21981</v>
      </c>
      <c r="L67" s="46">
        <v>227505.23661299999</v>
      </c>
      <c r="M67" s="67">
        <v>0.59219299999999997</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45985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250" priority="30" operator="notEqual">
      <formula>H8+K8+N8</formula>
    </cfRule>
  </conditionalFormatting>
  <conditionalFormatting sqref="D20:D30">
    <cfRule type="cellIs" dxfId="249" priority="29" operator="notEqual">
      <formula>H20+K20+N20</formula>
    </cfRule>
  </conditionalFormatting>
  <conditionalFormatting sqref="D32:D42">
    <cfRule type="cellIs" dxfId="248" priority="28" operator="notEqual">
      <formula>H32+K32+N32</formula>
    </cfRule>
  </conditionalFormatting>
  <conditionalFormatting sqref="D44:D54">
    <cfRule type="cellIs" dxfId="247" priority="27" operator="notEqual">
      <formula>H44+K44+N44</formula>
    </cfRule>
  </conditionalFormatting>
  <conditionalFormatting sqref="D56:D66">
    <cfRule type="cellIs" dxfId="246" priority="26" operator="notEqual">
      <formula>H56+K56+N56</formula>
    </cfRule>
  </conditionalFormatting>
  <conditionalFormatting sqref="D19">
    <cfRule type="cellIs" dxfId="245" priority="25" operator="notEqual">
      <formula>SUM(D8:D18)</formula>
    </cfRule>
  </conditionalFormatting>
  <conditionalFormatting sqref="D31">
    <cfRule type="cellIs" dxfId="244" priority="24" operator="notEqual">
      <formula>H31+K31+N31</formula>
    </cfRule>
  </conditionalFormatting>
  <conditionalFormatting sqref="D31">
    <cfRule type="cellIs" dxfId="243" priority="23" operator="notEqual">
      <formula>SUM(D20:D30)</formula>
    </cfRule>
  </conditionalFormatting>
  <conditionalFormatting sqref="D43">
    <cfRule type="cellIs" dxfId="242" priority="22" operator="notEqual">
      <formula>H43+K43+N43</formula>
    </cfRule>
  </conditionalFormatting>
  <conditionalFormatting sqref="D43">
    <cfRule type="cellIs" dxfId="241" priority="21" operator="notEqual">
      <formula>SUM(D32:D42)</formula>
    </cfRule>
  </conditionalFormatting>
  <conditionalFormatting sqref="D55">
    <cfRule type="cellIs" dxfId="240" priority="20" operator="notEqual">
      <formula>H55+K55+N55</formula>
    </cfRule>
  </conditionalFormatting>
  <conditionalFormatting sqref="D55">
    <cfRule type="cellIs" dxfId="239" priority="19" operator="notEqual">
      <formula>SUM(D44:D54)</formula>
    </cfRule>
  </conditionalFormatting>
  <conditionalFormatting sqref="D67">
    <cfRule type="cellIs" dxfId="238" priority="18" operator="notEqual">
      <formula>H67+K67+N67</formula>
    </cfRule>
  </conditionalFormatting>
  <conditionalFormatting sqref="D67">
    <cfRule type="cellIs" dxfId="237" priority="17" operator="notEqual">
      <formula>SUM(D56:D66)</formula>
    </cfRule>
  </conditionalFormatting>
  <conditionalFormatting sqref="H19">
    <cfRule type="cellIs" dxfId="236" priority="16" operator="notEqual">
      <formula>SUM(H8:H18)</formula>
    </cfRule>
  </conditionalFormatting>
  <conditionalFormatting sqref="K19">
    <cfRule type="cellIs" dxfId="235" priority="15" operator="notEqual">
      <formula>SUM(K8:K18)</formula>
    </cfRule>
  </conditionalFormatting>
  <conditionalFormatting sqref="N19">
    <cfRule type="cellIs" dxfId="234" priority="14" operator="notEqual">
      <formula>SUM(N8:N18)</formula>
    </cfRule>
  </conditionalFormatting>
  <conditionalFormatting sqref="H31">
    <cfRule type="cellIs" dxfId="233" priority="13" operator="notEqual">
      <formula>SUM(H20:H30)</formula>
    </cfRule>
  </conditionalFormatting>
  <conditionalFormatting sqref="K31">
    <cfRule type="cellIs" dxfId="232" priority="12" operator="notEqual">
      <formula>SUM(K20:K30)</formula>
    </cfRule>
  </conditionalFormatting>
  <conditionalFormatting sqref="N31">
    <cfRule type="cellIs" dxfId="231" priority="11" operator="notEqual">
      <formula>SUM(N20:N30)</formula>
    </cfRule>
  </conditionalFormatting>
  <conditionalFormatting sqref="H43">
    <cfRule type="cellIs" dxfId="230" priority="10" operator="notEqual">
      <formula>SUM(H32:H42)</formula>
    </cfRule>
  </conditionalFormatting>
  <conditionalFormatting sqref="K43">
    <cfRule type="cellIs" dxfId="229" priority="9" operator="notEqual">
      <formula>SUM(K32:K42)</formula>
    </cfRule>
  </conditionalFormatting>
  <conditionalFormatting sqref="N43">
    <cfRule type="cellIs" dxfId="228" priority="8" operator="notEqual">
      <formula>SUM(N32:N42)</formula>
    </cfRule>
  </conditionalFormatting>
  <conditionalFormatting sqref="H55">
    <cfRule type="cellIs" dxfId="227" priority="7" operator="notEqual">
      <formula>SUM(H44:H54)</formula>
    </cfRule>
  </conditionalFormatting>
  <conditionalFormatting sqref="K55">
    <cfRule type="cellIs" dxfId="226" priority="6" operator="notEqual">
      <formula>SUM(K44:K54)</formula>
    </cfRule>
  </conditionalFormatting>
  <conditionalFormatting sqref="N55">
    <cfRule type="cellIs" dxfId="225" priority="5" operator="notEqual">
      <formula>SUM(N44:N54)</formula>
    </cfRule>
  </conditionalFormatting>
  <conditionalFormatting sqref="H67">
    <cfRule type="cellIs" dxfId="224" priority="4" operator="notEqual">
      <formula>SUM(H56:H66)</formula>
    </cfRule>
  </conditionalFormatting>
  <conditionalFormatting sqref="K67">
    <cfRule type="cellIs" dxfId="223" priority="3" operator="notEqual">
      <formula>SUM(K56:K66)</formula>
    </cfRule>
  </conditionalFormatting>
  <conditionalFormatting sqref="N67">
    <cfRule type="cellIs" dxfId="222" priority="2" operator="notEqual">
      <formula>SUM(N56:N66)</formula>
    </cfRule>
  </conditionalFormatting>
  <conditionalFormatting sqref="D32:D43">
    <cfRule type="cellIs" dxfId="22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72</v>
      </c>
      <c r="B2" s="116"/>
      <c r="C2" s="116"/>
      <c r="D2" s="116"/>
      <c r="E2" s="116"/>
      <c r="F2" s="116"/>
      <c r="G2" s="116"/>
      <c r="H2" s="116"/>
      <c r="I2" s="116"/>
      <c r="J2" s="116"/>
      <c r="K2" s="116"/>
      <c r="L2" s="116"/>
      <c r="M2" s="116"/>
      <c r="N2" s="116"/>
      <c r="O2" s="116"/>
      <c r="P2" s="116"/>
    </row>
    <row r="3" spans="1:16" s="21" customFormat="1" ht="15" customHeight="1" x14ac:dyDescent="0.2">
      <c r="A3" s="117" t="str">
        <f>+Notas!C6</f>
        <v>OCTUBRE 2024 Y OCTUBRE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v>
      </c>
      <c r="E8" s="53">
        <v>4.3478000000000003E-2</v>
      </c>
      <c r="F8" s="44">
        <v>260067.90621399999</v>
      </c>
      <c r="G8" s="66">
        <v>3</v>
      </c>
      <c r="H8" s="43">
        <v>1</v>
      </c>
      <c r="I8" s="44">
        <v>260067.90621399999</v>
      </c>
      <c r="J8" s="74">
        <v>3</v>
      </c>
      <c r="K8" s="44">
        <v>0</v>
      </c>
      <c r="L8" s="44">
        <v>0</v>
      </c>
      <c r="M8" s="66">
        <v>0</v>
      </c>
      <c r="N8" s="43">
        <v>0</v>
      </c>
      <c r="O8" s="44">
        <v>0</v>
      </c>
      <c r="P8" s="74">
        <v>0</v>
      </c>
    </row>
    <row r="9" spans="1:16" ht="15" customHeight="1" x14ac:dyDescent="0.2">
      <c r="A9" s="111"/>
      <c r="B9" s="114"/>
      <c r="C9" s="84" t="s">
        <v>47</v>
      </c>
      <c r="D9" s="44">
        <v>20</v>
      </c>
      <c r="E9" s="53">
        <v>0.408163</v>
      </c>
      <c r="F9" s="44">
        <v>103564.118686</v>
      </c>
      <c r="G9" s="66">
        <v>0.05</v>
      </c>
      <c r="H9" s="43">
        <v>10</v>
      </c>
      <c r="I9" s="44">
        <v>99364.141266000006</v>
      </c>
      <c r="J9" s="74">
        <v>0.1</v>
      </c>
      <c r="K9" s="44">
        <v>10</v>
      </c>
      <c r="L9" s="44">
        <v>107764.096106</v>
      </c>
      <c r="M9" s="66">
        <v>0</v>
      </c>
      <c r="N9" s="43">
        <v>0</v>
      </c>
      <c r="O9" s="44">
        <v>0</v>
      </c>
      <c r="P9" s="74">
        <v>0</v>
      </c>
    </row>
    <row r="10" spans="1:16" ht="15" customHeight="1" x14ac:dyDescent="0.2">
      <c r="A10" s="111"/>
      <c r="B10" s="114"/>
      <c r="C10" s="84" t="s">
        <v>48</v>
      </c>
      <c r="D10" s="44">
        <v>107</v>
      </c>
      <c r="E10" s="53">
        <v>0.202652</v>
      </c>
      <c r="F10" s="44">
        <v>124850.895724</v>
      </c>
      <c r="G10" s="66">
        <v>9.3457999999999999E-2</v>
      </c>
      <c r="H10" s="43">
        <v>37</v>
      </c>
      <c r="I10" s="44">
        <v>139995.52914200001</v>
      </c>
      <c r="J10" s="74">
        <v>0.189189</v>
      </c>
      <c r="K10" s="44">
        <v>70</v>
      </c>
      <c r="L10" s="44">
        <v>116845.875203</v>
      </c>
      <c r="M10" s="66">
        <v>4.2856999999999999E-2</v>
      </c>
      <c r="N10" s="43">
        <v>0</v>
      </c>
      <c r="O10" s="44">
        <v>0</v>
      </c>
      <c r="P10" s="74">
        <v>0</v>
      </c>
    </row>
    <row r="11" spans="1:16" ht="15" customHeight="1" x14ac:dyDescent="0.2">
      <c r="A11" s="111"/>
      <c r="B11" s="114"/>
      <c r="C11" s="84" t="s">
        <v>49</v>
      </c>
      <c r="D11" s="44">
        <v>292</v>
      </c>
      <c r="E11" s="53">
        <v>0.164414</v>
      </c>
      <c r="F11" s="44">
        <v>153380.391955</v>
      </c>
      <c r="G11" s="66">
        <v>0.21232899999999999</v>
      </c>
      <c r="H11" s="43">
        <v>101</v>
      </c>
      <c r="I11" s="44">
        <v>165179.66230299999</v>
      </c>
      <c r="J11" s="74">
        <v>0.36633700000000002</v>
      </c>
      <c r="K11" s="44">
        <v>191</v>
      </c>
      <c r="L11" s="44">
        <v>147140.98721600001</v>
      </c>
      <c r="M11" s="66">
        <v>0.13089000000000001</v>
      </c>
      <c r="N11" s="43">
        <v>0</v>
      </c>
      <c r="O11" s="44">
        <v>0</v>
      </c>
      <c r="P11" s="74">
        <v>0</v>
      </c>
    </row>
    <row r="12" spans="1:16" ht="15" customHeight="1" x14ac:dyDescent="0.2">
      <c r="A12" s="111"/>
      <c r="B12" s="114"/>
      <c r="C12" s="84" t="s">
        <v>50</v>
      </c>
      <c r="D12" s="44">
        <v>354</v>
      </c>
      <c r="E12" s="53">
        <v>0.13547600000000001</v>
      </c>
      <c r="F12" s="44">
        <v>181593.13236600001</v>
      </c>
      <c r="G12" s="66">
        <v>0.39548</v>
      </c>
      <c r="H12" s="43">
        <v>137</v>
      </c>
      <c r="I12" s="44">
        <v>198608.110804</v>
      </c>
      <c r="J12" s="74">
        <v>0.51824800000000004</v>
      </c>
      <c r="K12" s="44">
        <v>217</v>
      </c>
      <c r="L12" s="44">
        <v>170850.95703799999</v>
      </c>
      <c r="M12" s="66">
        <v>0.31797199999999998</v>
      </c>
      <c r="N12" s="43">
        <v>0</v>
      </c>
      <c r="O12" s="44">
        <v>0</v>
      </c>
      <c r="P12" s="74">
        <v>0</v>
      </c>
    </row>
    <row r="13" spans="1:16" ht="15" customHeight="1" x14ac:dyDescent="0.2">
      <c r="A13" s="111"/>
      <c r="B13" s="114"/>
      <c r="C13" s="84" t="s">
        <v>51</v>
      </c>
      <c r="D13" s="44">
        <v>287</v>
      </c>
      <c r="E13" s="53">
        <v>0.11544699999999999</v>
      </c>
      <c r="F13" s="44">
        <v>202962.590642</v>
      </c>
      <c r="G13" s="66">
        <v>0.61324000000000001</v>
      </c>
      <c r="H13" s="43">
        <v>112</v>
      </c>
      <c r="I13" s="44">
        <v>226765.294238</v>
      </c>
      <c r="J13" s="74">
        <v>0.76785700000000001</v>
      </c>
      <c r="K13" s="44">
        <v>175</v>
      </c>
      <c r="L13" s="44">
        <v>187728.86034000001</v>
      </c>
      <c r="M13" s="66">
        <v>0.51428600000000002</v>
      </c>
      <c r="N13" s="43">
        <v>0</v>
      </c>
      <c r="O13" s="44">
        <v>0</v>
      </c>
      <c r="P13" s="74">
        <v>0</v>
      </c>
    </row>
    <row r="14" spans="1:16" s="3" customFormat="1" ht="15" customHeight="1" x14ac:dyDescent="0.2">
      <c r="A14" s="111"/>
      <c r="B14" s="114"/>
      <c r="C14" s="84" t="s">
        <v>52</v>
      </c>
      <c r="D14" s="35">
        <v>215</v>
      </c>
      <c r="E14" s="55">
        <v>9.7683000000000006E-2</v>
      </c>
      <c r="F14" s="35">
        <v>223431.57104000001</v>
      </c>
      <c r="G14" s="68">
        <v>0.83255800000000002</v>
      </c>
      <c r="H14" s="43">
        <v>63</v>
      </c>
      <c r="I14" s="44">
        <v>251832.289361</v>
      </c>
      <c r="J14" s="74">
        <v>1.015873</v>
      </c>
      <c r="K14" s="35">
        <v>152</v>
      </c>
      <c r="L14" s="35">
        <v>211660.220684</v>
      </c>
      <c r="M14" s="68">
        <v>0.756579</v>
      </c>
      <c r="N14" s="43">
        <v>0</v>
      </c>
      <c r="O14" s="44">
        <v>0</v>
      </c>
      <c r="P14" s="74">
        <v>0</v>
      </c>
    </row>
    <row r="15" spans="1:16" ht="15" customHeight="1" x14ac:dyDescent="0.2">
      <c r="A15" s="111"/>
      <c r="B15" s="114"/>
      <c r="C15" s="84" t="s">
        <v>53</v>
      </c>
      <c r="D15" s="44">
        <v>186</v>
      </c>
      <c r="E15" s="53">
        <v>9.4897999999999996E-2</v>
      </c>
      <c r="F15" s="44">
        <v>203639.475684</v>
      </c>
      <c r="G15" s="66">
        <v>0.73118300000000003</v>
      </c>
      <c r="H15" s="43">
        <v>71</v>
      </c>
      <c r="I15" s="44">
        <v>203153.45860799999</v>
      </c>
      <c r="J15" s="74">
        <v>0.71831</v>
      </c>
      <c r="K15" s="44">
        <v>115</v>
      </c>
      <c r="L15" s="44">
        <v>203939.53839999999</v>
      </c>
      <c r="M15" s="66">
        <v>0.73912999999999995</v>
      </c>
      <c r="N15" s="43">
        <v>0</v>
      </c>
      <c r="O15" s="44">
        <v>0</v>
      </c>
      <c r="P15" s="74">
        <v>0</v>
      </c>
    </row>
    <row r="16" spans="1:16" ht="15" customHeight="1" x14ac:dyDescent="0.2">
      <c r="A16" s="111"/>
      <c r="B16" s="114"/>
      <c r="C16" s="84" t="s">
        <v>54</v>
      </c>
      <c r="D16" s="44">
        <v>156</v>
      </c>
      <c r="E16" s="53">
        <v>0.10242900000000001</v>
      </c>
      <c r="F16" s="44">
        <v>212667.36005300001</v>
      </c>
      <c r="G16" s="66">
        <v>0.60256399999999999</v>
      </c>
      <c r="H16" s="43">
        <v>70</v>
      </c>
      <c r="I16" s="44">
        <v>206387.63032299999</v>
      </c>
      <c r="J16" s="74">
        <v>0.5</v>
      </c>
      <c r="K16" s="44">
        <v>86</v>
      </c>
      <c r="L16" s="44">
        <v>217778.76797399999</v>
      </c>
      <c r="M16" s="66">
        <v>0.68604699999999996</v>
      </c>
      <c r="N16" s="43">
        <v>0</v>
      </c>
      <c r="O16" s="44">
        <v>0</v>
      </c>
      <c r="P16" s="74">
        <v>0</v>
      </c>
    </row>
    <row r="17" spans="1:16" ht="15" customHeight="1" x14ac:dyDescent="0.2">
      <c r="A17" s="111"/>
      <c r="B17" s="114"/>
      <c r="C17" s="84" t="s">
        <v>55</v>
      </c>
      <c r="D17" s="44">
        <v>152</v>
      </c>
      <c r="E17" s="53">
        <v>0.11996800000000001</v>
      </c>
      <c r="F17" s="44">
        <v>200508.15672900001</v>
      </c>
      <c r="G17" s="66">
        <v>0.52631600000000001</v>
      </c>
      <c r="H17" s="43">
        <v>68</v>
      </c>
      <c r="I17" s="44">
        <v>187811.12617599999</v>
      </c>
      <c r="J17" s="74">
        <v>0.29411799999999999</v>
      </c>
      <c r="K17" s="44">
        <v>84</v>
      </c>
      <c r="L17" s="44">
        <v>210786.705273</v>
      </c>
      <c r="M17" s="66">
        <v>0.71428599999999998</v>
      </c>
      <c r="N17" s="43">
        <v>0</v>
      </c>
      <c r="O17" s="44">
        <v>0</v>
      </c>
      <c r="P17" s="74">
        <v>0</v>
      </c>
    </row>
    <row r="18" spans="1:16" s="3" customFormat="1" ht="15" customHeight="1" x14ac:dyDescent="0.2">
      <c r="A18" s="111"/>
      <c r="B18" s="114"/>
      <c r="C18" s="84" t="s">
        <v>56</v>
      </c>
      <c r="D18" s="35">
        <v>190</v>
      </c>
      <c r="E18" s="55">
        <v>7.7078999999999995E-2</v>
      </c>
      <c r="F18" s="35">
        <v>213438.276537</v>
      </c>
      <c r="G18" s="68">
        <v>0.41578900000000002</v>
      </c>
      <c r="H18" s="43">
        <v>72</v>
      </c>
      <c r="I18" s="44">
        <v>182884.38586899999</v>
      </c>
      <c r="J18" s="74">
        <v>0.16666700000000001</v>
      </c>
      <c r="K18" s="35">
        <v>118</v>
      </c>
      <c r="L18" s="35">
        <v>232081.328469</v>
      </c>
      <c r="M18" s="68">
        <v>0.567797</v>
      </c>
      <c r="N18" s="43">
        <v>0</v>
      </c>
      <c r="O18" s="44">
        <v>0</v>
      </c>
      <c r="P18" s="74">
        <v>0</v>
      </c>
    </row>
    <row r="19" spans="1:16" s="3" customFormat="1" ht="15" customHeight="1" x14ac:dyDescent="0.2">
      <c r="A19" s="112"/>
      <c r="B19" s="115"/>
      <c r="C19" s="85" t="s">
        <v>9</v>
      </c>
      <c r="D19" s="46">
        <v>1960</v>
      </c>
      <c r="E19" s="54">
        <v>0.116038</v>
      </c>
      <c r="F19" s="46">
        <v>190374.00700400001</v>
      </c>
      <c r="G19" s="67">
        <v>0.48979600000000001</v>
      </c>
      <c r="H19" s="87">
        <v>742</v>
      </c>
      <c r="I19" s="46">
        <v>197303.248249</v>
      </c>
      <c r="J19" s="75">
        <v>0.521563</v>
      </c>
      <c r="K19" s="46">
        <v>1218</v>
      </c>
      <c r="L19" s="46">
        <v>186152.74509700001</v>
      </c>
      <c r="M19" s="67">
        <v>0.470443</v>
      </c>
      <c r="N19" s="87">
        <v>0</v>
      </c>
      <c r="O19" s="46">
        <v>0</v>
      </c>
      <c r="P19" s="75">
        <v>0</v>
      </c>
    </row>
    <row r="20" spans="1:16" ht="15" customHeight="1" x14ac:dyDescent="0.2">
      <c r="A20" s="110">
        <v>2</v>
      </c>
      <c r="B20" s="113" t="s">
        <v>57</v>
      </c>
      <c r="C20" s="84" t="s">
        <v>46</v>
      </c>
      <c r="D20" s="44">
        <v>7</v>
      </c>
      <c r="E20" s="53">
        <v>0.30434800000000001</v>
      </c>
      <c r="F20" s="44">
        <v>66656.142856999999</v>
      </c>
      <c r="G20" s="66">
        <v>0.71428599999999998</v>
      </c>
      <c r="H20" s="43">
        <v>4</v>
      </c>
      <c r="I20" s="44">
        <v>64648.5</v>
      </c>
      <c r="J20" s="74">
        <v>0.25</v>
      </c>
      <c r="K20" s="44">
        <v>3</v>
      </c>
      <c r="L20" s="44">
        <v>69333</v>
      </c>
      <c r="M20" s="66">
        <v>1.3333330000000001</v>
      </c>
      <c r="N20" s="43">
        <v>0</v>
      </c>
      <c r="O20" s="44">
        <v>0</v>
      </c>
      <c r="P20" s="74">
        <v>0</v>
      </c>
    </row>
    <row r="21" spans="1:16" ht="15" customHeight="1" x14ac:dyDescent="0.2">
      <c r="A21" s="111"/>
      <c r="B21" s="114"/>
      <c r="C21" s="84" t="s">
        <v>47</v>
      </c>
      <c r="D21" s="44">
        <v>21</v>
      </c>
      <c r="E21" s="53">
        <v>0.42857099999999998</v>
      </c>
      <c r="F21" s="44">
        <v>108796.285714</v>
      </c>
      <c r="G21" s="66">
        <v>4.7619000000000002E-2</v>
      </c>
      <c r="H21" s="43">
        <v>7</v>
      </c>
      <c r="I21" s="44">
        <v>115989</v>
      </c>
      <c r="J21" s="74">
        <v>0.14285700000000001</v>
      </c>
      <c r="K21" s="44">
        <v>14</v>
      </c>
      <c r="L21" s="44">
        <v>105199.928571</v>
      </c>
      <c r="M21" s="66">
        <v>0</v>
      </c>
      <c r="N21" s="43">
        <v>0</v>
      </c>
      <c r="O21" s="44">
        <v>0</v>
      </c>
      <c r="P21" s="74">
        <v>0</v>
      </c>
    </row>
    <row r="22" spans="1:16" ht="15" customHeight="1" x14ac:dyDescent="0.2">
      <c r="A22" s="111"/>
      <c r="B22" s="114"/>
      <c r="C22" s="84" t="s">
        <v>48</v>
      </c>
      <c r="D22" s="44">
        <v>105</v>
      </c>
      <c r="E22" s="53">
        <v>0.19886400000000001</v>
      </c>
      <c r="F22" s="44">
        <v>153092.142857</v>
      </c>
      <c r="G22" s="66">
        <v>6.6667000000000004E-2</v>
      </c>
      <c r="H22" s="43">
        <v>51</v>
      </c>
      <c r="I22" s="44">
        <v>157952.64705900001</v>
      </c>
      <c r="J22" s="74">
        <v>1.9608E-2</v>
      </c>
      <c r="K22" s="44">
        <v>54</v>
      </c>
      <c r="L22" s="44">
        <v>148501.66666700001</v>
      </c>
      <c r="M22" s="66">
        <v>0.111111</v>
      </c>
      <c r="N22" s="43">
        <v>0</v>
      </c>
      <c r="O22" s="44">
        <v>0</v>
      </c>
      <c r="P22" s="74">
        <v>0</v>
      </c>
    </row>
    <row r="23" spans="1:16" ht="15" customHeight="1" x14ac:dyDescent="0.2">
      <c r="A23" s="111"/>
      <c r="B23" s="114"/>
      <c r="C23" s="84" t="s">
        <v>49</v>
      </c>
      <c r="D23" s="44">
        <v>113</v>
      </c>
      <c r="E23" s="53">
        <v>6.3626000000000002E-2</v>
      </c>
      <c r="F23" s="44">
        <v>166587.30973499999</v>
      </c>
      <c r="G23" s="66">
        <v>0.15044199999999999</v>
      </c>
      <c r="H23" s="43">
        <v>52</v>
      </c>
      <c r="I23" s="44">
        <v>169415.442308</v>
      </c>
      <c r="J23" s="74">
        <v>0.211538</v>
      </c>
      <c r="K23" s="44">
        <v>61</v>
      </c>
      <c r="L23" s="44">
        <v>164176.44262300001</v>
      </c>
      <c r="M23" s="66">
        <v>9.8361000000000004E-2</v>
      </c>
      <c r="N23" s="43">
        <v>0</v>
      </c>
      <c r="O23" s="44">
        <v>0</v>
      </c>
      <c r="P23" s="74">
        <v>0</v>
      </c>
    </row>
    <row r="24" spans="1:16" ht="15" customHeight="1" x14ac:dyDescent="0.2">
      <c r="A24" s="111"/>
      <c r="B24" s="114"/>
      <c r="C24" s="84" t="s">
        <v>50</v>
      </c>
      <c r="D24" s="44">
        <v>87</v>
      </c>
      <c r="E24" s="53">
        <v>3.3294999999999998E-2</v>
      </c>
      <c r="F24" s="44">
        <v>189689.75862099999</v>
      </c>
      <c r="G24" s="66">
        <v>0.39080500000000001</v>
      </c>
      <c r="H24" s="43">
        <v>38</v>
      </c>
      <c r="I24" s="44">
        <v>192736.78947399999</v>
      </c>
      <c r="J24" s="74">
        <v>0.42105300000000001</v>
      </c>
      <c r="K24" s="44">
        <v>49</v>
      </c>
      <c r="L24" s="44">
        <v>187326.755102</v>
      </c>
      <c r="M24" s="66">
        <v>0.36734699999999998</v>
      </c>
      <c r="N24" s="43">
        <v>0</v>
      </c>
      <c r="O24" s="44">
        <v>0</v>
      </c>
      <c r="P24" s="74">
        <v>0</v>
      </c>
    </row>
    <row r="25" spans="1:16" ht="15" customHeight="1" x14ac:dyDescent="0.2">
      <c r="A25" s="111"/>
      <c r="B25" s="114"/>
      <c r="C25" s="84" t="s">
        <v>51</v>
      </c>
      <c r="D25" s="44">
        <v>50</v>
      </c>
      <c r="E25" s="53">
        <v>2.0112999999999999E-2</v>
      </c>
      <c r="F25" s="44">
        <v>184762.46</v>
      </c>
      <c r="G25" s="66">
        <v>0.26</v>
      </c>
      <c r="H25" s="43">
        <v>16</v>
      </c>
      <c r="I25" s="44">
        <v>153608.0625</v>
      </c>
      <c r="J25" s="74">
        <v>0.25</v>
      </c>
      <c r="K25" s="44">
        <v>34</v>
      </c>
      <c r="L25" s="44">
        <v>199423.35294099999</v>
      </c>
      <c r="M25" s="66">
        <v>0.264706</v>
      </c>
      <c r="N25" s="43">
        <v>0</v>
      </c>
      <c r="O25" s="44">
        <v>0</v>
      </c>
      <c r="P25" s="74">
        <v>0</v>
      </c>
    </row>
    <row r="26" spans="1:16" s="3" customFormat="1" ht="15" customHeight="1" x14ac:dyDescent="0.2">
      <c r="A26" s="111"/>
      <c r="B26" s="114"/>
      <c r="C26" s="84" t="s">
        <v>52</v>
      </c>
      <c r="D26" s="35">
        <v>30</v>
      </c>
      <c r="E26" s="55">
        <v>1.363E-2</v>
      </c>
      <c r="F26" s="35">
        <v>209067.23333300001</v>
      </c>
      <c r="G26" s="68">
        <v>0.33333299999999999</v>
      </c>
      <c r="H26" s="43">
        <v>12</v>
      </c>
      <c r="I26" s="44">
        <v>210432.16666700001</v>
      </c>
      <c r="J26" s="74">
        <v>0.16666700000000001</v>
      </c>
      <c r="K26" s="35">
        <v>18</v>
      </c>
      <c r="L26" s="35">
        <v>208157.27777799999</v>
      </c>
      <c r="M26" s="68">
        <v>0.44444400000000001</v>
      </c>
      <c r="N26" s="43">
        <v>0</v>
      </c>
      <c r="O26" s="44">
        <v>0</v>
      </c>
      <c r="P26" s="74">
        <v>0</v>
      </c>
    </row>
    <row r="27" spans="1:16" ht="15" customHeight="1" x14ac:dyDescent="0.2">
      <c r="A27" s="111"/>
      <c r="B27" s="114"/>
      <c r="C27" s="84" t="s">
        <v>53</v>
      </c>
      <c r="D27" s="44">
        <v>24</v>
      </c>
      <c r="E27" s="53">
        <v>1.2245000000000001E-2</v>
      </c>
      <c r="F27" s="44">
        <v>187198.16666700001</v>
      </c>
      <c r="G27" s="66">
        <v>0.29166700000000001</v>
      </c>
      <c r="H27" s="43">
        <v>10</v>
      </c>
      <c r="I27" s="44">
        <v>186435.4</v>
      </c>
      <c r="J27" s="74">
        <v>0.2</v>
      </c>
      <c r="K27" s="44">
        <v>14</v>
      </c>
      <c r="L27" s="44">
        <v>187743</v>
      </c>
      <c r="M27" s="66">
        <v>0.35714299999999999</v>
      </c>
      <c r="N27" s="43">
        <v>0</v>
      </c>
      <c r="O27" s="44">
        <v>0</v>
      </c>
      <c r="P27" s="74">
        <v>0</v>
      </c>
    </row>
    <row r="28" spans="1:16" ht="15" customHeight="1" x14ac:dyDescent="0.2">
      <c r="A28" s="111"/>
      <c r="B28" s="114"/>
      <c r="C28" s="84" t="s">
        <v>54</v>
      </c>
      <c r="D28" s="44">
        <v>12</v>
      </c>
      <c r="E28" s="53">
        <v>7.8790000000000006E-3</v>
      </c>
      <c r="F28" s="44">
        <v>187924.5</v>
      </c>
      <c r="G28" s="66">
        <v>0.5</v>
      </c>
      <c r="H28" s="43">
        <v>3</v>
      </c>
      <c r="I28" s="44">
        <v>187359.33333299999</v>
      </c>
      <c r="J28" s="74">
        <v>0.33333299999999999</v>
      </c>
      <c r="K28" s="44">
        <v>9</v>
      </c>
      <c r="L28" s="44">
        <v>188112.88888899999</v>
      </c>
      <c r="M28" s="66">
        <v>0.55555600000000005</v>
      </c>
      <c r="N28" s="43">
        <v>0</v>
      </c>
      <c r="O28" s="44">
        <v>0</v>
      </c>
      <c r="P28" s="74">
        <v>0</v>
      </c>
    </row>
    <row r="29" spans="1:16" ht="15" customHeight="1" x14ac:dyDescent="0.2">
      <c r="A29" s="111"/>
      <c r="B29" s="114"/>
      <c r="C29" s="84" t="s">
        <v>55</v>
      </c>
      <c r="D29" s="44">
        <v>1</v>
      </c>
      <c r="E29" s="53">
        <v>7.8899999999999999E-4</v>
      </c>
      <c r="F29" s="44">
        <v>357582</v>
      </c>
      <c r="G29" s="66">
        <v>2</v>
      </c>
      <c r="H29" s="43">
        <v>0</v>
      </c>
      <c r="I29" s="44">
        <v>0</v>
      </c>
      <c r="J29" s="74">
        <v>0</v>
      </c>
      <c r="K29" s="44">
        <v>1</v>
      </c>
      <c r="L29" s="44">
        <v>357582</v>
      </c>
      <c r="M29" s="66">
        <v>2</v>
      </c>
      <c r="N29" s="43">
        <v>0</v>
      </c>
      <c r="O29" s="44">
        <v>0</v>
      </c>
      <c r="P29" s="74">
        <v>0</v>
      </c>
    </row>
    <row r="30" spans="1:16" s="3" customFormat="1" ht="15" customHeight="1" x14ac:dyDescent="0.2">
      <c r="A30" s="111"/>
      <c r="B30" s="114"/>
      <c r="C30" s="84" t="s">
        <v>56</v>
      </c>
      <c r="D30" s="35">
        <v>11</v>
      </c>
      <c r="E30" s="55">
        <v>4.4619999999999998E-3</v>
      </c>
      <c r="F30" s="35">
        <v>150005.09090899999</v>
      </c>
      <c r="G30" s="68">
        <v>9.0909000000000004E-2</v>
      </c>
      <c r="H30" s="43">
        <v>10</v>
      </c>
      <c r="I30" s="44">
        <v>139537.4</v>
      </c>
      <c r="J30" s="74">
        <v>0.1</v>
      </c>
      <c r="K30" s="35">
        <v>1</v>
      </c>
      <c r="L30" s="35">
        <v>254682</v>
      </c>
      <c r="M30" s="68">
        <v>0</v>
      </c>
      <c r="N30" s="43">
        <v>0</v>
      </c>
      <c r="O30" s="44">
        <v>0</v>
      </c>
      <c r="P30" s="74">
        <v>0</v>
      </c>
    </row>
    <row r="31" spans="1:16" s="3" customFormat="1" ht="15" customHeight="1" x14ac:dyDescent="0.2">
      <c r="A31" s="112"/>
      <c r="B31" s="115"/>
      <c r="C31" s="85" t="s">
        <v>9</v>
      </c>
      <c r="D31" s="46">
        <v>461</v>
      </c>
      <c r="E31" s="54">
        <v>2.7293000000000001E-2</v>
      </c>
      <c r="F31" s="46">
        <v>170106.27548800001</v>
      </c>
      <c r="G31" s="67">
        <v>0.22342699999999999</v>
      </c>
      <c r="H31" s="87">
        <v>203</v>
      </c>
      <c r="I31" s="46">
        <v>167805.04433500001</v>
      </c>
      <c r="J31" s="75">
        <v>0.197044</v>
      </c>
      <c r="K31" s="46">
        <v>258</v>
      </c>
      <c r="L31" s="46">
        <v>171916.93410899999</v>
      </c>
      <c r="M31" s="67">
        <v>0.24418599999999999</v>
      </c>
      <c r="N31" s="87">
        <v>0</v>
      </c>
      <c r="O31" s="46">
        <v>0</v>
      </c>
      <c r="P31" s="75">
        <v>0</v>
      </c>
    </row>
    <row r="32" spans="1:16" ht="15" customHeight="1" x14ac:dyDescent="0.2">
      <c r="A32" s="110">
        <v>3</v>
      </c>
      <c r="B32" s="113" t="s">
        <v>58</v>
      </c>
      <c r="C32" s="84" t="s">
        <v>46</v>
      </c>
      <c r="D32" s="44">
        <v>6</v>
      </c>
      <c r="E32" s="44">
        <v>0</v>
      </c>
      <c r="F32" s="44">
        <v>-193411.76335699999</v>
      </c>
      <c r="G32" s="66">
        <v>-2.285714</v>
      </c>
      <c r="H32" s="43">
        <v>3</v>
      </c>
      <c r="I32" s="44">
        <v>-195419.40621399999</v>
      </c>
      <c r="J32" s="74">
        <v>-2.75</v>
      </c>
      <c r="K32" s="44">
        <v>3</v>
      </c>
      <c r="L32" s="44">
        <v>69333</v>
      </c>
      <c r="M32" s="66">
        <v>1.3333330000000001</v>
      </c>
      <c r="N32" s="43">
        <v>0</v>
      </c>
      <c r="O32" s="44">
        <v>0</v>
      </c>
      <c r="P32" s="74">
        <v>0</v>
      </c>
    </row>
    <row r="33" spans="1:16" ht="15" customHeight="1" x14ac:dyDescent="0.2">
      <c r="A33" s="111"/>
      <c r="B33" s="114"/>
      <c r="C33" s="84" t="s">
        <v>47</v>
      </c>
      <c r="D33" s="44">
        <v>1</v>
      </c>
      <c r="E33" s="44">
        <v>0</v>
      </c>
      <c r="F33" s="44">
        <v>5232.1670279999998</v>
      </c>
      <c r="G33" s="66">
        <v>-2.3809999999999999E-3</v>
      </c>
      <c r="H33" s="43">
        <v>-3</v>
      </c>
      <c r="I33" s="44">
        <v>16624.858734000001</v>
      </c>
      <c r="J33" s="74">
        <v>4.2856999999999999E-2</v>
      </c>
      <c r="K33" s="44">
        <v>4</v>
      </c>
      <c r="L33" s="44">
        <v>-2564.167535</v>
      </c>
      <c r="M33" s="66">
        <v>0</v>
      </c>
      <c r="N33" s="43">
        <v>0</v>
      </c>
      <c r="O33" s="44">
        <v>0</v>
      </c>
      <c r="P33" s="74">
        <v>0</v>
      </c>
    </row>
    <row r="34" spans="1:16" ht="15" customHeight="1" x14ac:dyDescent="0.2">
      <c r="A34" s="111"/>
      <c r="B34" s="114"/>
      <c r="C34" s="84" t="s">
        <v>48</v>
      </c>
      <c r="D34" s="44">
        <v>-2</v>
      </c>
      <c r="E34" s="44">
        <v>0</v>
      </c>
      <c r="F34" s="44">
        <v>28241.247133000001</v>
      </c>
      <c r="G34" s="66">
        <v>-2.6790999999999999E-2</v>
      </c>
      <c r="H34" s="43">
        <v>14</v>
      </c>
      <c r="I34" s="44">
        <v>17957.117917</v>
      </c>
      <c r="J34" s="74">
        <v>-0.16958100000000001</v>
      </c>
      <c r="K34" s="44">
        <v>-16</v>
      </c>
      <c r="L34" s="44">
        <v>31655.791464000002</v>
      </c>
      <c r="M34" s="66">
        <v>6.8253999999999995E-2</v>
      </c>
      <c r="N34" s="43">
        <v>0</v>
      </c>
      <c r="O34" s="44">
        <v>0</v>
      </c>
      <c r="P34" s="74">
        <v>0</v>
      </c>
    </row>
    <row r="35" spans="1:16" ht="15" customHeight="1" x14ac:dyDescent="0.2">
      <c r="A35" s="111"/>
      <c r="B35" s="114"/>
      <c r="C35" s="84" t="s">
        <v>49</v>
      </c>
      <c r="D35" s="44">
        <v>-179</v>
      </c>
      <c r="E35" s="44">
        <v>0</v>
      </c>
      <c r="F35" s="44">
        <v>13206.91778</v>
      </c>
      <c r="G35" s="66">
        <v>-6.1885999999999997E-2</v>
      </c>
      <c r="H35" s="43">
        <v>-49</v>
      </c>
      <c r="I35" s="44">
        <v>4235.7800049999996</v>
      </c>
      <c r="J35" s="74">
        <v>-0.15479799999999999</v>
      </c>
      <c r="K35" s="44">
        <v>-130</v>
      </c>
      <c r="L35" s="44">
        <v>17035.455407000001</v>
      </c>
      <c r="M35" s="66">
        <v>-3.2529000000000002E-2</v>
      </c>
      <c r="N35" s="43">
        <v>0</v>
      </c>
      <c r="O35" s="44">
        <v>0</v>
      </c>
      <c r="P35" s="74">
        <v>0</v>
      </c>
    </row>
    <row r="36" spans="1:16" ht="15" customHeight="1" x14ac:dyDescent="0.2">
      <c r="A36" s="111"/>
      <c r="B36" s="114"/>
      <c r="C36" s="84" t="s">
        <v>50</v>
      </c>
      <c r="D36" s="44">
        <v>-267</v>
      </c>
      <c r="E36" s="44">
        <v>0</v>
      </c>
      <c r="F36" s="44">
        <v>8096.6262550000001</v>
      </c>
      <c r="G36" s="66">
        <v>-4.6759999999999996E-3</v>
      </c>
      <c r="H36" s="43">
        <v>-99</v>
      </c>
      <c r="I36" s="44">
        <v>-5871.3213299999998</v>
      </c>
      <c r="J36" s="74">
        <v>-9.7196000000000005E-2</v>
      </c>
      <c r="K36" s="44">
        <v>-168</v>
      </c>
      <c r="L36" s="44">
        <v>16475.798063999999</v>
      </c>
      <c r="M36" s="66">
        <v>4.9375000000000002E-2</v>
      </c>
      <c r="N36" s="43">
        <v>0</v>
      </c>
      <c r="O36" s="44">
        <v>0</v>
      </c>
      <c r="P36" s="74">
        <v>0</v>
      </c>
    </row>
    <row r="37" spans="1:16" ht="15" customHeight="1" x14ac:dyDescent="0.2">
      <c r="A37" s="111"/>
      <c r="B37" s="114"/>
      <c r="C37" s="84" t="s">
        <v>51</v>
      </c>
      <c r="D37" s="44">
        <v>-237</v>
      </c>
      <c r="E37" s="44">
        <v>0</v>
      </c>
      <c r="F37" s="44">
        <v>-18200.130642</v>
      </c>
      <c r="G37" s="66">
        <v>-0.35324</v>
      </c>
      <c r="H37" s="43">
        <v>-96</v>
      </c>
      <c r="I37" s="44">
        <v>-73157.231738000002</v>
      </c>
      <c r="J37" s="74">
        <v>-0.51785700000000001</v>
      </c>
      <c r="K37" s="44">
        <v>-141</v>
      </c>
      <c r="L37" s="44">
        <v>11694.492601</v>
      </c>
      <c r="M37" s="66">
        <v>-0.24958</v>
      </c>
      <c r="N37" s="43">
        <v>0</v>
      </c>
      <c r="O37" s="44">
        <v>0</v>
      </c>
      <c r="P37" s="74">
        <v>0</v>
      </c>
    </row>
    <row r="38" spans="1:16" s="3" customFormat="1" ht="15" customHeight="1" x14ac:dyDescent="0.2">
      <c r="A38" s="111"/>
      <c r="B38" s="114"/>
      <c r="C38" s="84" t="s">
        <v>52</v>
      </c>
      <c r="D38" s="35">
        <v>-185</v>
      </c>
      <c r="E38" s="35">
        <v>0</v>
      </c>
      <c r="F38" s="35">
        <v>-14364.337707000001</v>
      </c>
      <c r="G38" s="68">
        <v>-0.49922499999999997</v>
      </c>
      <c r="H38" s="43">
        <v>-51</v>
      </c>
      <c r="I38" s="44">
        <v>-41400.122693999998</v>
      </c>
      <c r="J38" s="74">
        <v>-0.84920600000000002</v>
      </c>
      <c r="K38" s="35">
        <v>-134</v>
      </c>
      <c r="L38" s="35">
        <v>-3502.9429060000002</v>
      </c>
      <c r="M38" s="68">
        <v>-0.312135</v>
      </c>
      <c r="N38" s="43">
        <v>0</v>
      </c>
      <c r="O38" s="44">
        <v>0</v>
      </c>
      <c r="P38" s="74">
        <v>0</v>
      </c>
    </row>
    <row r="39" spans="1:16" ht="15" customHeight="1" x14ac:dyDescent="0.2">
      <c r="A39" s="111"/>
      <c r="B39" s="114"/>
      <c r="C39" s="84" t="s">
        <v>53</v>
      </c>
      <c r="D39" s="44">
        <v>-162</v>
      </c>
      <c r="E39" s="44">
        <v>0</v>
      </c>
      <c r="F39" s="44">
        <v>-16441.309017</v>
      </c>
      <c r="G39" s="66">
        <v>-0.43951600000000002</v>
      </c>
      <c r="H39" s="43">
        <v>-61</v>
      </c>
      <c r="I39" s="44">
        <v>-16718.058607999999</v>
      </c>
      <c r="J39" s="74">
        <v>-0.51831000000000005</v>
      </c>
      <c r="K39" s="44">
        <v>-101</v>
      </c>
      <c r="L39" s="44">
        <v>-16196.538399999999</v>
      </c>
      <c r="M39" s="66">
        <v>-0.38198799999999999</v>
      </c>
      <c r="N39" s="43">
        <v>0</v>
      </c>
      <c r="O39" s="44">
        <v>0</v>
      </c>
      <c r="P39" s="74">
        <v>0</v>
      </c>
    </row>
    <row r="40" spans="1:16" ht="15" customHeight="1" x14ac:dyDescent="0.2">
      <c r="A40" s="111"/>
      <c r="B40" s="114"/>
      <c r="C40" s="84" t="s">
        <v>54</v>
      </c>
      <c r="D40" s="44">
        <v>-144</v>
      </c>
      <c r="E40" s="44">
        <v>0</v>
      </c>
      <c r="F40" s="44">
        <v>-24742.860053</v>
      </c>
      <c r="G40" s="66">
        <v>-0.102564</v>
      </c>
      <c r="H40" s="43">
        <v>-67</v>
      </c>
      <c r="I40" s="44">
        <v>-19028.296988999999</v>
      </c>
      <c r="J40" s="74">
        <v>-0.16666700000000001</v>
      </c>
      <c r="K40" s="44">
        <v>-77</v>
      </c>
      <c r="L40" s="44">
        <v>-29665.879085</v>
      </c>
      <c r="M40" s="66">
        <v>-0.130491</v>
      </c>
      <c r="N40" s="43">
        <v>0</v>
      </c>
      <c r="O40" s="44">
        <v>0</v>
      </c>
      <c r="P40" s="74">
        <v>0</v>
      </c>
    </row>
    <row r="41" spans="1:16" ht="15" customHeight="1" x14ac:dyDescent="0.2">
      <c r="A41" s="111"/>
      <c r="B41" s="114"/>
      <c r="C41" s="84" t="s">
        <v>55</v>
      </c>
      <c r="D41" s="44">
        <v>-151</v>
      </c>
      <c r="E41" s="44">
        <v>0</v>
      </c>
      <c r="F41" s="44">
        <v>157073.84327099999</v>
      </c>
      <c r="G41" s="66">
        <v>1.473684</v>
      </c>
      <c r="H41" s="43">
        <v>-68</v>
      </c>
      <c r="I41" s="44">
        <v>-187811.12617599999</v>
      </c>
      <c r="J41" s="74">
        <v>-0.29411799999999999</v>
      </c>
      <c r="K41" s="44">
        <v>-83</v>
      </c>
      <c r="L41" s="44">
        <v>146795.294727</v>
      </c>
      <c r="M41" s="66">
        <v>1.285714</v>
      </c>
      <c r="N41" s="43">
        <v>0</v>
      </c>
      <c r="O41" s="44">
        <v>0</v>
      </c>
      <c r="P41" s="74">
        <v>0</v>
      </c>
    </row>
    <row r="42" spans="1:16" s="3" customFormat="1" ht="15" customHeight="1" x14ac:dyDescent="0.2">
      <c r="A42" s="111"/>
      <c r="B42" s="114"/>
      <c r="C42" s="84" t="s">
        <v>56</v>
      </c>
      <c r="D42" s="35">
        <v>-179</v>
      </c>
      <c r="E42" s="35">
        <v>0</v>
      </c>
      <c r="F42" s="35">
        <v>-63433.185627999999</v>
      </c>
      <c r="G42" s="68">
        <v>-0.32488</v>
      </c>
      <c r="H42" s="43">
        <v>-62</v>
      </c>
      <c r="I42" s="44">
        <v>-43346.985868999996</v>
      </c>
      <c r="J42" s="74">
        <v>-6.6667000000000004E-2</v>
      </c>
      <c r="K42" s="35">
        <v>-117</v>
      </c>
      <c r="L42" s="35">
        <v>22600.671531</v>
      </c>
      <c r="M42" s="68">
        <v>-0.567797</v>
      </c>
      <c r="N42" s="43">
        <v>0</v>
      </c>
      <c r="O42" s="44">
        <v>0</v>
      </c>
      <c r="P42" s="74">
        <v>0</v>
      </c>
    </row>
    <row r="43" spans="1:16" s="3" customFormat="1" ht="15" customHeight="1" x14ac:dyDescent="0.2">
      <c r="A43" s="112"/>
      <c r="B43" s="115"/>
      <c r="C43" s="85" t="s">
        <v>9</v>
      </c>
      <c r="D43" s="46">
        <v>-1499</v>
      </c>
      <c r="E43" s="46">
        <v>0</v>
      </c>
      <c r="F43" s="46">
        <v>-20267.731516</v>
      </c>
      <c r="G43" s="67">
        <v>-0.26636900000000002</v>
      </c>
      <c r="H43" s="87">
        <v>-539</v>
      </c>
      <c r="I43" s="46">
        <v>-29498.203914000002</v>
      </c>
      <c r="J43" s="75">
        <v>-0.324519</v>
      </c>
      <c r="K43" s="46">
        <v>-960</v>
      </c>
      <c r="L43" s="46">
        <v>-14235.810989</v>
      </c>
      <c r="M43" s="67">
        <v>-0.22625700000000001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27</v>
      </c>
      <c r="E46" s="53">
        <v>5.1136000000000001E-2</v>
      </c>
      <c r="F46" s="44">
        <v>158786.40740699999</v>
      </c>
      <c r="G46" s="66">
        <v>0.18518499999999999</v>
      </c>
      <c r="H46" s="43">
        <v>10</v>
      </c>
      <c r="I46" s="44">
        <v>145003</v>
      </c>
      <c r="J46" s="74">
        <v>0.2</v>
      </c>
      <c r="K46" s="44">
        <v>17</v>
      </c>
      <c r="L46" s="44">
        <v>166894.29411799999</v>
      </c>
      <c r="M46" s="66">
        <v>0.17647099999999999</v>
      </c>
      <c r="N46" s="43">
        <v>0</v>
      </c>
      <c r="O46" s="44">
        <v>0</v>
      </c>
      <c r="P46" s="74">
        <v>0</v>
      </c>
    </row>
    <row r="47" spans="1:16" ht="15" customHeight="1" x14ac:dyDescent="0.2">
      <c r="A47" s="111"/>
      <c r="B47" s="114"/>
      <c r="C47" s="84" t="s">
        <v>49</v>
      </c>
      <c r="D47" s="44">
        <v>132</v>
      </c>
      <c r="E47" s="53">
        <v>7.4324000000000001E-2</v>
      </c>
      <c r="F47" s="44">
        <v>183579.28030300001</v>
      </c>
      <c r="G47" s="66">
        <v>0.234848</v>
      </c>
      <c r="H47" s="43">
        <v>47</v>
      </c>
      <c r="I47" s="44">
        <v>175267.61702100001</v>
      </c>
      <c r="J47" s="74">
        <v>0.19148899999999999</v>
      </c>
      <c r="K47" s="44">
        <v>85</v>
      </c>
      <c r="L47" s="44">
        <v>188175.141176</v>
      </c>
      <c r="M47" s="66">
        <v>0.258824</v>
      </c>
      <c r="N47" s="43">
        <v>0</v>
      </c>
      <c r="O47" s="44">
        <v>0</v>
      </c>
      <c r="P47" s="74">
        <v>0</v>
      </c>
    </row>
    <row r="48" spans="1:16" ht="15" customHeight="1" x14ac:dyDescent="0.2">
      <c r="A48" s="111"/>
      <c r="B48" s="114"/>
      <c r="C48" s="84" t="s">
        <v>50</v>
      </c>
      <c r="D48" s="44">
        <v>181</v>
      </c>
      <c r="E48" s="53">
        <v>6.9268999999999997E-2</v>
      </c>
      <c r="F48" s="44">
        <v>204507.93370200001</v>
      </c>
      <c r="G48" s="66">
        <v>0.43093900000000002</v>
      </c>
      <c r="H48" s="43">
        <v>56</v>
      </c>
      <c r="I48" s="44">
        <v>200015.25</v>
      </c>
      <c r="J48" s="74">
        <v>0.39285700000000001</v>
      </c>
      <c r="K48" s="44">
        <v>125</v>
      </c>
      <c r="L48" s="44">
        <v>206520.65599999999</v>
      </c>
      <c r="M48" s="66">
        <v>0.44800000000000001</v>
      </c>
      <c r="N48" s="43">
        <v>0</v>
      </c>
      <c r="O48" s="44">
        <v>0</v>
      </c>
      <c r="P48" s="74">
        <v>0</v>
      </c>
    </row>
    <row r="49" spans="1:16" ht="15" customHeight="1" x14ac:dyDescent="0.2">
      <c r="A49" s="111"/>
      <c r="B49" s="114"/>
      <c r="C49" s="84" t="s">
        <v>51</v>
      </c>
      <c r="D49" s="44">
        <v>115</v>
      </c>
      <c r="E49" s="53">
        <v>4.6259000000000002E-2</v>
      </c>
      <c r="F49" s="44">
        <v>219586.94782599999</v>
      </c>
      <c r="G49" s="66">
        <v>0.53043499999999999</v>
      </c>
      <c r="H49" s="43">
        <v>41</v>
      </c>
      <c r="I49" s="44">
        <v>239763.75609800001</v>
      </c>
      <c r="J49" s="74">
        <v>0.70731699999999997</v>
      </c>
      <c r="K49" s="44">
        <v>74</v>
      </c>
      <c r="L49" s="44">
        <v>208407.905405</v>
      </c>
      <c r="M49" s="66">
        <v>0.43243199999999998</v>
      </c>
      <c r="N49" s="43">
        <v>0</v>
      </c>
      <c r="O49" s="44">
        <v>0</v>
      </c>
      <c r="P49" s="74">
        <v>0</v>
      </c>
    </row>
    <row r="50" spans="1:16" s="3" customFormat="1" ht="15" customHeight="1" x14ac:dyDescent="0.2">
      <c r="A50" s="111"/>
      <c r="B50" s="114"/>
      <c r="C50" s="84" t="s">
        <v>52</v>
      </c>
      <c r="D50" s="35">
        <v>113</v>
      </c>
      <c r="E50" s="55">
        <v>5.1339999999999997E-2</v>
      </c>
      <c r="F50" s="35">
        <v>237094.840708</v>
      </c>
      <c r="G50" s="68">
        <v>0.75221199999999999</v>
      </c>
      <c r="H50" s="43">
        <v>32</v>
      </c>
      <c r="I50" s="44">
        <v>218219.875</v>
      </c>
      <c r="J50" s="74">
        <v>0.46875</v>
      </c>
      <c r="K50" s="35">
        <v>81</v>
      </c>
      <c r="L50" s="35">
        <v>244551.61728400001</v>
      </c>
      <c r="M50" s="68">
        <v>0.86419800000000002</v>
      </c>
      <c r="N50" s="43">
        <v>0</v>
      </c>
      <c r="O50" s="44">
        <v>0</v>
      </c>
      <c r="P50" s="74">
        <v>0</v>
      </c>
    </row>
    <row r="51" spans="1:16" ht="15" customHeight="1" x14ac:dyDescent="0.2">
      <c r="A51" s="111"/>
      <c r="B51" s="114"/>
      <c r="C51" s="84" t="s">
        <v>53</v>
      </c>
      <c r="D51" s="44">
        <v>53</v>
      </c>
      <c r="E51" s="53">
        <v>2.7040999999999999E-2</v>
      </c>
      <c r="F51" s="44">
        <v>241841.39622600001</v>
      </c>
      <c r="G51" s="66">
        <v>0.79245299999999996</v>
      </c>
      <c r="H51" s="43">
        <v>21</v>
      </c>
      <c r="I51" s="44">
        <v>237822.142857</v>
      </c>
      <c r="J51" s="74">
        <v>0.61904800000000004</v>
      </c>
      <c r="K51" s="44">
        <v>32</v>
      </c>
      <c r="L51" s="44">
        <v>244479.03125</v>
      </c>
      <c r="M51" s="66">
        <v>0.90625</v>
      </c>
      <c r="N51" s="43">
        <v>0</v>
      </c>
      <c r="O51" s="44">
        <v>0</v>
      </c>
      <c r="P51" s="74">
        <v>0</v>
      </c>
    </row>
    <row r="52" spans="1:16" ht="15" customHeight="1" x14ac:dyDescent="0.2">
      <c r="A52" s="111"/>
      <c r="B52" s="114"/>
      <c r="C52" s="84" t="s">
        <v>54</v>
      </c>
      <c r="D52" s="44">
        <v>23</v>
      </c>
      <c r="E52" s="53">
        <v>1.5102000000000001E-2</v>
      </c>
      <c r="F52" s="44">
        <v>255503.08695699999</v>
      </c>
      <c r="G52" s="66">
        <v>0.52173899999999995</v>
      </c>
      <c r="H52" s="43">
        <v>9</v>
      </c>
      <c r="I52" s="44">
        <v>221720.77777799999</v>
      </c>
      <c r="J52" s="74">
        <v>0.222222</v>
      </c>
      <c r="K52" s="44">
        <v>14</v>
      </c>
      <c r="L52" s="44">
        <v>277220.285714</v>
      </c>
      <c r="M52" s="66">
        <v>0.71428599999999998</v>
      </c>
      <c r="N52" s="43">
        <v>0</v>
      </c>
      <c r="O52" s="44">
        <v>0</v>
      </c>
      <c r="P52" s="74">
        <v>0</v>
      </c>
    </row>
    <row r="53" spans="1:16" ht="15" customHeight="1" x14ac:dyDescent="0.2">
      <c r="A53" s="111"/>
      <c r="B53" s="114"/>
      <c r="C53" s="84" t="s">
        <v>55</v>
      </c>
      <c r="D53" s="44">
        <v>7</v>
      </c>
      <c r="E53" s="53">
        <v>5.5250000000000004E-3</v>
      </c>
      <c r="F53" s="44">
        <v>250434.857143</v>
      </c>
      <c r="G53" s="66">
        <v>0</v>
      </c>
      <c r="H53" s="43">
        <v>2</v>
      </c>
      <c r="I53" s="44">
        <v>286567</v>
      </c>
      <c r="J53" s="74">
        <v>0</v>
      </c>
      <c r="K53" s="44">
        <v>5</v>
      </c>
      <c r="L53" s="44">
        <v>235982</v>
      </c>
      <c r="M53" s="66">
        <v>0</v>
      </c>
      <c r="N53" s="43">
        <v>0</v>
      </c>
      <c r="O53" s="44">
        <v>0</v>
      </c>
      <c r="P53" s="74">
        <v>0</v>
      </c>
    </row>
    <row r="54" spans="1:16" s="3" customFormat="1" ht="15" customHeight="1" x14ac:dyDescent="0.2">
      <c r="A54" s="111"/>
      <c r="B54" s="114"/>
      <c r="C54" s="84" t="s">
        <v>56</v>
      </c>
      <c r="D54" s="35">
        <v>0</v>
      </c>
      <c r="E54" s="55">
        <v>0</v>
      </c>
      <c r="F54" s="35">
        <v>0</v>
      </c>
      <c r="G54" s="68">
        <v>0</v>
      </c>
      <c r="H54" s="43">
        <v>0</v>
      </c>
      <c r="I54" s="44">
        <v>0</v>
      </c>
      <c r="J54" s="74">
        <v>0</v>
      </c>
      <c r="K54" s="35">
        <v>0</v>
      </c>
      <c r="L54" s="35">
        <v>0</v>
      </c>
      <c r="M54" s="68">
        <v>0</v>
      </c>
      <c r="N54" s="43">
        <v>0</v>
      </c>
      <c r="O54" s="44">
        <v>0</v>
      </c>
      <c r="P54" s="74">
        <v>0</v>
      </c>
    </row>
    <row r="55" spans="1:16" s="3" customFormat="1" ht="15" customHeight="1" x14ac:dyDescent="0.2">
      <c r="A55" s="112"/>
      <c r="B55" s="115"/>
      <c r="C55" s="85" t="s">
        <v>9</v>
      </c>
      <c r="D55" s="46">
        <v>651</v>
      </c>
      <c r="E55" s="54">
        <v>3.8540999999999999E-2</v>
      </c>
      <c r="F55" s="46">
        <v>212023.13210399999</v>
      </c>
      <c r="G55" s="67">
        <v>0.48233500000000001</v>
      </c>
      <c r="H55" s="87">
        <v>218</v>
      </c>
      <c r="I55" s="46">
        <v>207636.22935800001</v>
      </c>
      <c r="J55" s="75">
        <v>0.422018</v>
      </c>
      <c r="K55" s="46">
        <v>433</v>
      </c>
      <c r="L55" s="46">
        <v>214231.7806</v>
      </c>
      <c r="M55" s="67">
        <v>0.51270199999999999</v>
      </c>
      <c r="N55" s="87">
        <v>0</v>
      </c>
      <c r="O55" s="46">
        <v>0</v>
      </c>
      <c r="P55" s="75">
        <v>0</v>
      </c>
    </row>
    <row r="56" spans="1:16" ht="15" customHeight="1" x14ac:dyDescent="0.2">
      <c r="A56" s="110">
        <v>5</v>
      </c>
      <c r="B56" s="113" t="s">
        <v>60</v>
      </c>
      <c r="C56" s="84" t="s">
        <v>46</v>
      </c>
      <c r="D56" s="44">
        <v>23</v>
      </c>
      <c r="E56" s="53">
        <v>1</v>
      </c>
      <c r="F56" s="44">
        <v>46759.304347999998</v>
      </c>
      <c r="G56" s="66">
        <v>0.26086999999999999</v>
      </c>
      <c r="H56" s="43">
        <v>13</v>
      </c>
      <c r="I56" s="44">
        <v>44116.153846000001</v>
      </c>
      <c r="J56" s="74">
        <v>0.15384600000000001</v>
      </c>
      <c r="K56" s="44">
        <v>10</v>
      </c>
      <c r="L56" s="44">
        <v>50195.4</v>
      </c>
      <c r="M56" s="66">
        <v>0.4</v>
      </c>
      <c r="N56" s="43">
        <v>0</v>
      </c>
      <c r="O56" s="44">
        <v>0</v>
      </c>
      <c r="P56" s="74">
        <v>0</v>
      </c>
    </row>
    <row r="57" spans="1:16" ht="15" customHeight="1" x14ac:dyDescent="0.2">
      <c r="A57" s="111"/>
      <c r="B57" s="114"/>
      <c r="C57" s="84" t="s">
        <v>47</v>
      </c>
      <c r="D57" s="44">
        <v>49</v>
      </c>
      <c r="E57" s="53">
        <v>1</v>
      </c>
      <c r="F57" s="44">
        <v>108737.571429</v>
      </c>
      <c r="G57" s="66">
        <v>8.1632999999999997E-2</v>
      </c>
      <c r="H57" s="43">
        <v>16</v>
      </c>
      <c r="I57" s="44">
        <v>111112.5625</v>
      </c>
      <c r="J57" s="74">
        <v>0.1875</v>
      </c>
      <c r="K57" s="44">
        <v>33</v>
      </c>
      <c r="L57" s="44">
        <v>107586.060606</v>
      </c>
      <c r="M57" s="66">
        <v>3.0303E-2</v>
      </c>
      <c r="N57" s="43">
        <v>0</v>
      </c>
      <c r="O57" s="44">
        <v>0</v>
      </c>
      <c r="P57" s="74">
        <v>0</v>
      </c>
    </row>
    <row r="58" spans="1:16" ht="15" customHeight="1" x14ac:dyDescent="0.2">
      <c r="A58" s="111"/>
      <c r="B58" s="114"/>
      <c r="C58" s="84" t="s">
        <v>48</v>
      </c>
      <c r="D58" s="44">
        <v>528</v>
      </c>
      <c r="E58" s="53">
        <v>1</v>
      </c>
      <c r="F58" s="44">
        <v>152199.16287900001</v>
      </c>
      <c r="G58" s="66">
        <v>7.1970000000000006E-2</v>
      </c>
      <c r="H58" s="43">
        <v>223</v>
      </c>
      <c r="I58" s="44">
        <v>162495.134529</v>
      </c>
      <c r="J58" s="74">
        <v>8.5202E-2</v>
      </c>
      <c r="K58" s="44">
        <v>305</v>
      </c>
      <c r="L58" s="44">
        <v>144671.28852500001</v>
      </c>
      <c r="M58" s="66">
        <v>6.2295000000000003E-2</v>
      </c>
      <c r="N58" s="43">
        <v>0</v>
      </c>
      <c r="O58" s="44">
        <v>0</v>
      </c>
      <c r="P58" s="74">
        <v>0</v>
      </c>
    </row>
    <row r="59" spans="1:16" ht="15" customHeight="1" x14ac:dyDescent="0.2">
      <c r="A59" s="111"/>
      <c r="B59" s="114"/>
      <c r="C59" s="84" t="s">
        <v>49</v>
      </c>
      <c r="D59" s="44">
        <v>1776</v>
      </c>
      <c r="E59" s="53">
        <v>1</v>
      </c>
      <c r="F59" s="44">
        <v>174942.160473</v>
      </c>
      <c r="G59" s="66">
        <v>0.20551800000000001</v>
      </c>
      <c r="H59" s="43">
        <v>721</v>
      </c>
      <c r="I59" s="44">
        <v>183887.42163699999</v>
      </c>
      <c r="J59" s="74">
        <v>0.27323199999999997</v>
      </c>
      <c r="K59" s="44">
        <v>1055</v>
      </c>
      <c r="L59" s="44">
        <v>168828.85876800001</v>
      </c>
      <c r="M59" s="66">
        <v>0.15924199999999999</v>
      </c>
      <c r="N59" s="43">
        <v>0</v>
      </c>
      <c r="O59" s="44">
        <v>0</v>
      </c>
      <c r="P59" s="74">
        <v>0</v>
      </c>
    </row>
    <row r="60" spans="1:16" ht="15" customHeight="1" x14ac:dyDescent="0.2">
      <c r="A60" s="111"/>
      <c r="B60" s="114"/>
      <c r="C60" s="84" t="s">
        <v>50</v>
      </c>
      <c r="D60" s="44">
        <v>2613</v>
      </c>
      <c r="E60" s="53">
        <v>1</v>
      </c>
      <c r="F60" s="44">
        <v>198189.53501699999</v>
      </c>
      <c r="G60" s="66">
        <v>0.39686199999999999</v>
      </c>
      <c r="H60" s="43">
        <v>968</v>
      </c>
      <c r="I60" s="44">
        <v>210589.02789299999</v>
      </c>
      <c r="J60" s="74">
        <v>0.49586799999999998</v>
      </c>
      <c r="K60" s="44">
        <v>1645</v>
      </c>
      <c r="L60" s="44">
        <v>190893.05531900001</v>
      </c>
      <c r="M60" s="66">
        <v>0.33860200000000001</v>
      </c>
      <c r="N60" s="43">
        <v>0</v>
      </c>
      <c r="O60" s="44">
        <v>0</v>
      </c>
      <c r="P60" s="74">
        <v>0</v>
      </c>
    </row>
    <row r="61" spans="1:16" ht="15" customHeight="1" x14ac:dyDescent="0.2">
      <c r="A61" s="111"/>
      <c r="B61" s="114"/>
      <c r="C61" s="84" t="s">
        <v>51</v>
      </c>
      <c r="D61" s="44">
        <v>2486</v>
      </c>
      <c r="E61" s="53">
        <v>1</v>
      </c>
      <c r="F61" s="44">
        <v>224851.78278400001</v>
      </c>
      <c r="G61" s="66">
        <v>0.67699100000000001</v>
      </c>
      <c r="H61" s="43">
        <v>960</v>
      </c>
      <c r="I61" s="44">
        <v>230712.29791699999</v>
      </c>
      <c r="J61" s="74">
        <v>0.69479199999999997</v>
      </c>
      <c r="K61" s="44">
        <v>1526</v>
      </c>
      <c r="L61" s="44">
        <v>221164.95806</v>
      </c>
      <c r="M61" s="66">
        <v>0.66579299999999997</v>
      </c>
      <c r="N61" s="43">
        <v>0</v>
      </c>
      <c r="O61" s="44">
        <v>0</v>
      </c>
      <c r="P61" s="74">
        <v>0</v>
      </c>
    </row>
    <row r="62" spans="1:16" s="3" customFormat="1" ht="15" customHeight="1" x14ac:dyDescent="0.2">
      <c r="A62" s="111"/>
      <c r="B62" s="114"/>
      <c r="C62" s="84" t="s">
        <v>52</v>
      </c>
      <c r="D62" s="35">
        <v>2201</v>
      </c>
      <c r="E62" s="55">
        <v>1</v>
      </c>
      <c r="F62" s="35">
        <v>236599.122672</v>
      </c>
      <c r="G62" s="68">
        <v>0.80645199999999995</v>
      </c>
      <c r="H62" s="43">
        <v>867</v>
      </c>
      <c r="I62" s="44">
        <v>228474.628604</v>
      </c>
      <c r="J62" s="74">
        <v>0.65974600000000005</v>
      </c>
      <c r="K62" s="35">
        <v>1334</v>
      </c>
      <c r="L62" s="35">
        <v>241879.434783</v>
      </c>
      <c r="M62" s="68">
        <v>0.90179900000000002</v>
      </c>
      <c r="N62" s="43">
        <v>0</v>
      </c>
      <c r="O62" s="44">
        <v>0</v>
      </c>
      <c r="P62" s="74">
        <v>0</v>
      </c>
    </row>
    <row r="63" spans="1:16" ht="15" customHeight="1" x14ac:dyDescent="0.2">
      <c r="A63" s="111"/>
      <c r="B63" s="114"/>
      <c r="C63" s="84" t="s">
        <v>53</v>
      </c>
      <c r="D63" s="44">
        <v>1960</v>
      </c>
      <c r="E63" s="53">
        <v>1</v>
      </c>
      <c r="F63" s="44">
        <v>245711.13316299999</v>
      </c>
      <c r="G63" s="66">
        <v>0.87244900000000003</v>
      </c>
      <c r="H63" s="43">
        <v>787</v>
      </c>
      <c r="I63" s="44">
        <v>233199.03303699999</v>
      </c>
      <c r="J63" s="74">
        <v>0.66836099999999998</v>
      </c>
      <c r="K63" s="44">
        <v>1173</v>
      </c>
      <c r="L63" s="44">
        <v>254105.867008</v>
      </c>
      <c r="M63" s="66">
        <v>1.0093780000000001</v>
      </c>
      <c r="N63" s="43">
        <v>0</v>
      </c>
      <c r="O63" s="44">
        <v>0</v>
      </c>
      <c r="P63" s="74">
        <v>0</v>
      </c>
    </row>
    <row r="64" spans="1:16" ht="15" customHeight="1" x14ac:dyDescent="0.2">
      <c r="A64" s="111"/>
      <c r="B64" s="114"/>
      <c r="C64" s="84" t="s">
        <v>54</v>
      </c>
      <c r="D64" s="44">
        <v>1523</v>
      </c>
      <c r="E64" s="53">
        <v>1</v>
      </c>
      <c r="F64" s="44">
        <v>240763.413657</v>
      </c>
      <c r="G64" s="66">
        <v>0.73342099999999999</v>
      </c>
      <c r="H64" s="43">
        <v>609</v>
      </c>
      <c r="I64" s="44">
        <v>222160.1133</v>
      </c>
      <c r="J64" s="74">
        <v>0.46633799999999997</v>
      </c>
      <c r="K64" s="44">
        <v>914</v>
      </c>
      <c r="L64" s="44">
        <v>253158.82932200001</v>
      </c>
      <c r="M64" s="66">
        <v>0.91137900000000005</v>
      </c>
      <c r="N64" s="43">
        <v>0</v>
      </c>
      <c r="O64" s="44">
        <v>0</v>
      </c>
      <c r="P64" s="74">
        <v>0</v>
      </c>
    </row>
    <row r="65" spans="1:16" ht="15" customHeight="1" x14ac:dyDescent="0.2">
      <c r="A65" s="111"/>
      <c r="B65" s="114"/>
      <c r="C65" s="84" t="s">
        <v>55</v>
      </c>
      <c r="D65" s="44">
        <v>1267</v>
      </c>
      <c r="E65" s="53">
        <v>1</v>
      </c>
      <c r="F65" s="44">
        <v>246320.39068700001</v>
      </c>
      <c r="G65" s="66">
        <v>0.59510700000000005</v>
      </c>
      <c r="H65" s="43">
        <v>500</v>
      </c>
      <c r="I65" s="44">
        <v>223204.89600000001</v>
      </c>
      <c r="J65" s="74">
        <v>0.314</v>
      </c>
      <c r="K65" s="44">
        <v>767</v>
      </c>
      <c r="L65" s="44">
        <v>261389.16166899999</v>
      </c>
      <c r="M65" s="66">
        <v>0.77835699999999997</v>
      </c>
      <c r="N65" s="43">
        <v>0</v>
      </c>
      <c r="O65" s="44">
        <v>0</v>
      </c>
      <c r="P65" s="74">
        <v>0</v>
      </c>
    </row>
    <row r="66" spans="1:16" s="3" customFormat="1" ht="15" customHeight="1" x14ac:dyDescent="0.2">
      <c r="A66" s="111"/>
      <c r="B66" s="114"/>
      <c r="C66" s="84" t="s">
        <v>56</v>
      </c>
      <c r="D66" s="35">
        <v>2465</v>
      </c>
      <c r="E66" s="55">
        <v>1</v>
      </c>
      <c r="F66" s="35">
        <v>235098.88681500001</v>
      </c>
      <c r="G66" s="68">
        <v>0.303448</v>
      </c>
      <c r="H66" s="43">
        <v>1061</v>
      </c>
      <c r="I66" s="44">
        <v>198399.93685200001</v>
      </c>
      <c r="J66" s="74">
        <v>9.4251000000000001E-2</v>
      </c>
      <c r="K66" s="35">
        <v>1404</v>
      </c>
      <c r="L66" s="35">
        <v>262832.21011400002</v>
      </c>
      <c r="M66" s="68">
        <v>0.461538</v>
      </c>
      <c r="N66" s="43">
        <v>0</v>
      </c>
      <c r="O66" s="44">
        <v>0</v>
      </c>
      <c r="P66" s="74">
        <v>0</v>
      </c>
    </row>
    <row r="67" spans="1:16" s="3" customFormat="1" ht="15" customHeight="1" x14ac:dyDescent="0.2">
      <c r="A67" s="112"/>
      <c r="B67" s="115"/>
      <c r="C67" s="85" t="s">
        <v>9</v>
      </c>
      <c r="D67" s="46">
        <v>16891</v>
      </c>
      <c r="E67" s="54">
        <v>1</v>
      </c>
      <c r="F67" s="46">
        <v>221120.75584599999</v>
      </c>
      <c r="G67" s="67">
        <v>0.54685899999999998</v>
      </c>
      <c r="H67" s="87">
        <v>6725</v>
      </c>
      <c r="I67" s="46">
        <v>213460.219182</v>
      </c>
      <c r="J67" s="75">
        <v>0.44713799999999998</v>
      </c>
      <c r="K67" s="46">
        <v>10166</v>
      </c>
      <c r="L67" s="46">
        <v>226188.34477699999</v>
      </c>
      <c r="M67" s="67">
        <v>0.61282700000000001</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45985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220" priority="30" operator="notEqual">
      <formula>H8+K8+N8</formula>
    </cfRule>
  </conditionalFormatting>
  <conditionalFormatting sqref="D20:D30">
    <cfRule type="cellIs" dxfId="219" priority="29" operator="notEqual">
      <formula>H20+K20+N20</formula>
    </cfRule>
  </conditionalFormatting>
  <conditionalFormatting sqref="D32:D42">
    <cfRule type="cellIs" dxfId="218" priority="28" operator="notEqual">
      <formula>H32+K32+N32</formula>
    </cfRule>
  </conditionalFormatting>
  <conditionalFormatting sqref="D44:D54">
    <cfRule type="cellIs" dxfId="217" priority="27" operator="notEqual">
      <formula>H44+K44+N44</formula>
    </cfRule>
  </conditionalFormatting>
  <conditionalFormatting sqref="D56:D66">
    <cfRule type="cellIs" dxfId="216" priority="26" operator="notEqual">
      <formula>H56+K56+N56</formula>
    </cfRule>
  </conditionalFormatting>
  <conditionalFormatting sqref="D19">
    <cfRule type="cellIs" dxfId="215" priority="25" operator="notEqual">
      <formula>SUM(D8:D18)</formula>
    </cfRule>
  </conditionalFormatting>
  <conditionalFormatting sqref="D31">
    <cfRule type="cellIs" dxfId="214" priority="24" operator="notEqual">
      <formula>H31+K31+N31</formula>
    </cfRule>
  </conditionalFormatting>
  <conditionalFormatting sqref="D31">
    <cfRule type="cellIs" dxfId="213" priority="23" operator="notEqual">
      <formula>SUM(D20:D30)</formula>
    </cfRule>
  </conditionalFormatting>
  <conditionalFormatting sqref="D43">
    <cfRule type="cellIs" dxfId="212" priority="22" operator="notEqual">
      <formula>H43+K43+N43</formula>
    </cfRule>
  </conditionalFormatting>
  <conditionalFormatting sqref="D43">
    <cfRule type="cellIs" dxfId="211" priority="21" operator="notEqual">
      <formula>SUM(D32:D42)</formula>
    </cfRule>
  </conditionalFormatting>
  <conditionalFormatting sqref="D55">
    <cfRule type="cellIs" dxfId="210" priority="20" operator="notEqual">
      <formula>H55+K55+N55</formula>
    </cfRule>
  </conditionalFormatting>
  <conditionalFormatting sqref="D55">
    <cfRule type="cellIs" dxfId="209" priority="19" operator="notEqual">
      <formula>SUM(D44:D54)</formula>
    </cfRule>
  </conditionalFormatting>
  <conditionalFormatting sqref="D67">
    <cfRule type="cellIs" dxfId="208" priority="18" operator="notEqual">
      <formula>H67+K67+N67</formula>
    </cfRule>
  </conditionalFormatting>
  <conditionalFormatting sqref="D67">
    <cfRule type="cellIs" dxfId="207" priority="17" operator="notEqual">
      <formula>SUM(D56:D66)</formula>
    </cfRule>
  </conditionalFormatting>
  <conditionalFormatting sqref="H19">
    <cfRule type="cellIs" dxfId="206" priority="16" operator="notEqual">
      <formula>SUM(H8:H18)</formula>
    </cfRule>
  </conditionalFormatting>
  <conditionalFormatting sqref="K19">
    <cfRule type="cellIs" dxfId="205" priority="15" operator="notEqual">
      <formula>SUM(K8:K18)</formula>
    </cfRule>
  </conditionalFormatting>
  <conditionalFormatting sqref="N19">
    <cfRule type="cellIs" dxfId="204" priority="14" operator="notEqual">
      <formula>SUM(N8:N18)</formula>
    </cfRule>
  </conditionalFormatting>
  <conditionalFormatting sqref="H31">
    <cfRule type="cellIs" dxfId="203" priority="13" operator="notEqual">
      <formula>SUM(H20:H30)</formula>
    </cfRule>
  </conditionalFormatting>
  <conditionalFormatting sqref="K31">
    <cfRule type="cellIs" dxfId="202" priority="12" operator="notEqual">
      <formula>SUM(K20:K30)</formula>
    </cfRule>
  </conditionalFormatting>
  <conditionalFormatting sqref="N31">
    <cfRule type="cellIs" dxfId="201" priority="11" operator="notEqual">
      <formula>SUM(N20:N30)</formula>
    </cfRule>
  </conditionalFormatting>
  <conditionalFormatting sqref="H43">
    <cfRule type="cellIs" dxfId="200" priority="10" operator="notEqual">
      <formula>SUM(H32:H42)</formula>
    </cfRule>
  </conditionalFormatting>
  <conditionalFormatting sqref="K43">
    <cfRule type="cellIs" dxfId="199" priority="9" operator="notEqual">
      <formula>SUM(K32:K42)</formula>
    </cfRule>
  </conditionalFormatting>
  <conditionalFormatting sqref="N43">
    <cfRule type="cellIs" dxfId="198" priority="8" operator="notEqual">
      <formula>SUM(N32:N42)</formula>
    </cfRule>
  </conditionalFormatting>
  <conditionalFormatting sqref="H55">
    <cfRule type="cellIs" dxfId="197" priority="7" operator="notEqual">
      <formula>SUM(H44:H54)</formula>
    </cfRule>
  </conditionalFormatting>
  <conditionalFormatting sqref="K55">
    <cfRule type="cellIs" dxfId="196" priority="6" operator="notEqual">
      <formula>SUM(K44:K54)</formula>
    </cfRule>
  </conditionalFormatting>
  <conditionalFormatting sqref="N55">
    <cfRule type="cellIs" dxfId="195" priority="5" operator="notEqual">
      <formula>SUM(N44:N54)</formula>
    </cfRule>
  </conditionalFormatting>
  <conditionalFormatting sqref="H67">
    <cfRule type="cellIs" dxfId="194" priority="4" operator="notEqual">
      <formula>SUM(H56:H66)</formula>
    </cfRule>
  </conditionalFormatting>
  <conditionalFormatting sqref="K67">
    <cfRule type="cellIs" dxfId="193" priority="3" operator="notEqual">
      <formula>SUM(K56:K66)</formula>
    </cfRule>
  </conditionalFormatting>
  <conditionalFormatting sqref="N67">
    <cfRule type="cellIs" dxfId="192" priority="2" operator="notEqual">
      <formula>SUM(N56:N66)</formula>
    </cfRule>
  </conditionalFormatting>
  <conditionalFormatting sqref="D32:D43">
    <cfRule type="cellIs" dxfId="19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73</v>
      </c>
      <c r="B2" s="116"/>
      <c r="C2" s="116"/>
      <c r="D2" s="116"/>
      <c r="E2" s="116"/>
      <c r="F2" s="116"/>
      <c r="G2" s="116"/>
      <c r="H2" s="116"/>
      <c r="I2" s="116"/>
      <c r="J2" s="116"/>
      <c r="K2" s="116"/>
      <c r="L2" s="116"/>
      <c r="M2" s="116"/>
      <c r="N2" s="116"/>
      <c r="O2" s="116"/>
      <c r="P2" s="116"/>
    </row>
    <row r="3" spans="1:16" s="21" customFormat="1" ht="15" customHeight="1" x14ac:dyDescent="0.2">
      <c r="A3" s="117" t="str">
        <f>+Notas!C6</f>
        <v>OCTUBRE 2024 Y OCTUBRE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10</v>
      </c>
      <c r="E8" s="53">
        <v>0.27777800000000002</v>
      </c>
      <c r="F8" s="44">
        <v>62725.600199</v>
      </c>
      <c r="G8" s="66">
        <v>0.1</v>
      </c>
      <c r="H8" s="43">
        <v>5</v>
      </c>
      <c r="I8" s="44">
        <v>52516.707579000002</v>
      </c>
      <c r="J8" s="74">
        <v>0.2</v>
      </c>
      <c r="K8" s="44">
        <v>5</v>
      </c>
      <c r="L8" s="44">
        <v>72934.492819000006</v>
      </c>
      <c r="M8" s="66">
        <v>0</v>
      </c>
      <c r="N8" s="43">
        <v>0</v>
      </c>
      <c r="O8" s="44">
        <v>0</v>
      </c>
      <c r="P8" s="74">
        <v>0</v>
      </c>
    </row>
    <row r="9" spans="1:16" ht="15" customHeight="1" x14ac:dyDescent="0.2">
      <c r="A9" s="111"/>
      <c r="B9" s="114"/>
      <c r="C9" s="84" t="s">
        <v>47</v>
      </c>
      <c r="D9" s="44">
        <v>58</v>
      </c>
      <c r="E9" s="53">
        <v>0.22656299999999999</v>
      </c>
      <c r="F9" s="44">
        <v>117968.815506</v>
      </c>
      <c r="G9" s="66">
        <v>0.103448</v>
      </c>
      <c r="H9" s="43">
        <v>18</v>
      </c>
      <c r="I9" s="44">
        <v>130787.56225</v>
      </c>
      <c r="J9" s="74">
        <v>0.16666700000000001</v>
      </c>
      <c r="K9" s="44">
        <v>40</v>
      </c>
      <c r="L9" s="44">
        <v>112200.37947099999</v>
      </c>
      <c r="M9" s="66">
        <v>7.4999999999999997E-2</v>
      </c>
      <c r="N9" s="43">
        <v>0</v>
      </c>
      <c r="O9" s="44">
        <v>0</v>
      </c>
      <c r="P9" s="74">
        <v>0</v>
      </c>
    </row>
    <row r="10" spans="1:16" ht="15" customHeight="1" x14ac:dyDescent="0.2">
      <c r="A10" s="111"/>
      <c r="B10" s="114"/>
      <c r="C10" s="84" t="s">
        <v>48</v>
      </c>
      <c r="D10" s="44">
        <v>384</v>
      </c>
      <c r="E10" s="53">
        <v>0.190382</v>
      </c>
      <c r="F10" s="44">
        <v>132312.99815599999</v>
      </c>
      <c r="G10" s="66">
        <v>0.101563</v>
      </c>
      <c r="H10" s="43">
        <v>112</v>
      </c>
      <c r="I10" s="44">
        <v>148933.52455900001</v>
      </c>
      <c r="J10" s="74">
        <v>0.23214299999999999</v>
      </c>
      <c r="K10" s="44">
        <v>272</v>
      </c>
      <c r="L10" s="44">
        <v>125469.25199</v>
      </c>
      <c r="M10" s="66">
        <v>4.7794000000000003E-2</v>
      </c>
      <c r="N10" s="43">
        <v>0</v>
      </c>
      <c r="O10" s="44">
        <v>0</v>
      </c>
      <c r="P10" s="74">
        <v>0</v>
      </c>
    </row>
    <row r="11" spans="1:16" ht="15" customHeight="1" x14ac:dyDescent="0.2">
      <c r="A11" s="111"/>
      <c r="B11" s="114"/>
      <c r="C11" s="84" t="s">
        <v>49</v>
      </c>
      <c r="D11" s="44">
        <v>983</v>
      </c>
      <c r="E11" s="53">
        <v>0.16709199999999999</v>
      </c>
      <c r="F11" s="44">
        <v>154638.61697500001</v>
      </c>
      <c r="G11" s="66">
        <v>0.25330599999999998</v>
      </c>
      <c r="H11" s="43">
        <v>372</v>
      </c>
      <c r="I11" s="44">
        <v>170593.33642400001</v>
      </c>
      <c r="J11" s="74">
        <v>0.42473100000000003</v>
      </c>
      <c r="K11" s="44">
        <v>611</v>
      </c>
      <c r="L11" s="44">
        <v>144924.77796499999</v>
      </c>
      <c r="M11" s="66">
        <v>0.14893600000000001</v>
      </c>
      <c r="N11" s="43">
        <v>0</v>
      </c>
      <c r="O11" s="44">
        <v>0</v>
      </c>
      <c r="P11" s="74">
        <v>0</v>
      </c>
    </row>
    <row r="12" spans="1:16" ht="15" customHeight="1" x14ac:dyDescent="0.2">
      <c r="A12" s="111"/>
      <c r="B12" s="114"/>
      <c r="C12" s="84" t="s">
        <v>50</v>
      </c>
      <c r="D12" s="44">
        <v>1059</v>
      </c>
      <c r="E12" s="53">
        <v>0.124926</v>
      </c>
      <c r="F12" s="44">
        <v>178156.738392</v>
      </c>
      <c r="G12" s="66">
        <v>0.43342799999999998</v>
      </c>
      <c r="H12" s="43">
        <v>367</v>
      </c>
      <c r="I12" s="44">
        <v>195173.41445000001</v>
      </c>
      <c r="J12" s="74">
        <v>0.62125300000000006</v>
      </c>
      <c r="K12" s="44">
        <v>692</v>
      </c>
      <c r="L12" s="44">
        <v>169131.99834399999</v>
      </c>
      <c r="M12" s="66">
        <v>0.33381499999999997</v>
      </c>
      <c r="N12" s="43">
        <v>0</v>
      </c>
      <c r="O12" s="44">
        <v>0</v>
      </c>
      <c r="P12" s="74">
        <v>0</v>
      </c>
    </row>
    <row r="13" spans="1:16" ht="15" customHeight="1" x14ac:dyDescent="0.2">
      <c r="A13" s="111"/>
      <c r="B13" s="114"/>
      <c r="C13" s="84" t="s">
        <v>51</v>
      </c>
      <c r="D13" s="44">
        <v>862</v>
      </c>
      <c r="E13" s="53">
        <v>0.109142</v>
      </c>
      <c r="F13" s="44">
        <v>193931.75301700001</v>
      </c>
      <c r="G13" s="66">
        <v>0.61252899999999999</v>
      </c>
      <c r="H13" s="43">
        <v>272</v>
      </c>
      <c r="I13" s="44">
        <v>206851.943203</v>
      </c>
      <c r="J13" s="74">
        <v>0.69117600000000001</v>
      </c>
      <c r="K13" s="44">
        <v>590</v>
      </c>
      <c r="L13" s="44">
        <v>187975.32635399999</v>
      </c>
      <c r="M13" s="66">
        <v>0.57627099999999998</v>
      </c>
      <c r="N13" s="43">
        <v>0</v>
      </c>
      <c r="O13" s="44">
        <v>0</v>
      </c>
      <c r="P13" s="74">
        <v>0</v>
      </c>
    </row>
    <row r="14" spans="1:16" s="3" customFormat="1" ht="15" customHeight="1" x14ac:dyDescent="0.2">
      <c r="A14" s="111"/>
      <c r="B14" s="114"/>
      <c r="C14" s="84" t="s">
        <v>52</v>
      </c>
      <c r="D14" s="35">
        <v>621</v>
      </c>
      <c r="E14" s="55">
        <v>9.0208999999999998E-2</v>
      </c>
      <c r="F14" s="35">
        <v>207692.77121100001</v>
      </c>
      <c r="G14" s="68">
        <v>0.76489499999999999</v>
      </c>
      <c r="H14" s="43">
        <v>207</v>
      </c>
      <c r="I14" s="44">
        <v>214333.89379500001</v>
      </c>
      <c r="J14" s="74">
        <v>0.724638</v>
      </c>
      <c r="K14" s="35">
        <v>414</v>
      </c>
      <c r="L14" s="35">
        <v>204372.20991899999</v>
      </c>
      <c r="M14" s="68">
        <v>0.78502400000000006</v>
      </c>
      <c r="N14" s="43">
        <v>0</v>
      </c>
      <c r="O14" s="44">
        <v>0</v>
      </c>
      <c r="P14" s="74">
        <v>0</v>
      </c>
    </row>
    <row r="15" spans="1:16" ht="15" customHeight="1" x14ac:dyDescent="0.2">
      <c r="A15" s="111"/>
      <c r="B15" s="114"/>
      <c r="C15" s="84" t="s">
        <v>53</v>
      </c>
      <c r="D15" s="44">
        <v>486</v>
      </c>
      <c r="E15" s="53">
        <v>8.1270999999999996E-2</v>
      </c>
      <c r="F15" s="44">
        <v>212494.14909399999</v>
      </c>
      <c r="G15" s="66">
        <v>0.70576099999999997</v>
      </c>
      <c r="H15" s="43">
        <v>153</v>
      </c>
      <c r="I15" s="44">
        <v>208014.61393600001</v>
      </c>
      <c r="J15" s="74">
        <v>0.56209200000000004</v>
      </c>
      <c r="K15" s="44">
        <v>333</v>
      </c>
      <c r="L15" s="44">
        <v>214552.313895</v>
      </c>
      <c r="M15" s="66">
        <v>0.77177200000000001</v>
      </c>
      <c r="N15" s="43">
        <v>0</v>
      </c>
      <c r="O15" s="44">
        <v>0</v>
      </c>
      <c r="P15" s="74">
        <v>0</v>
      </c>
    </row>
    <row r="16" spans="1:16" ht="15" customHeight="1" x14ac:dyDescent="0.2">
      <c r="A16" s="111"/>
      <c r="B16" s="114"/>
      <c r="C16" s="84" t="s">
        <v>54</v>
      </c>
      <c r="D16" s="44">
        <v>375</v>
      </c>
      <c r="E16" s="53">
        <v>8.5538000000000003E-2</v>
      </c>
      <c r="F16" s="44">
        <v>208635.52139899999</v>
      </c>
      <c r="G16" s="66">
        <v>0.624</v>
      </c>
      <c r="H16" s="43">
        <v>134</v>
      </c>
      <c r="I16" s="44">
        <v>184887.110113</v>
      </c>
      <c r="J16" s="74">
        <v>0.30597000000000002</v>
      </c>
      <c r="K16" s="44">
        <v>241</v>
      </c>
      <c r="L16" s="44">
        <v>221840.03223800001</v>
      </c>
      <c r="M16" s="66">
        <v>0.80083000000000004</v>
      </c>
      <c r="N16" s="43">
        <v>0</v>
      </c>
      <c r="O16" s="44">
        <v>0</v>
      </c>
      <c r="P16" s="74">
        <v>0</v>
      </c>
    </row>
    <row r="17" spans="1:16" ht="15" customHeight="1" x14ac:dyDescent="0.2">
      <c r="A17" s="111"/>
      <c r="B17" s="114"/>
      <c r="C17" s="84" t="s">
        <v>55</v>
      </c>
      <c r="D17" s="44">
        <v>327</v>
      </c>
      <c r="E17" s="53">
        <v>9.2530000000000001E-2</v>
      </c>
      <c r="F17" s="44">
        <v>208483.31383900001</v>
      </c>
      <c r="G17" s="66">
        <v>0.41284399999999999</v>
      </c>
      <c r="H17" s="43">
        <v>142</v>
      </c>
      <c r="I17" s="44">
        <v>204108.04578300001</v>
      </c>
      <c r="J17" s="74">
        <v>0.246479</v>
      </c>
      <c r="K17" s="44">
        <v>185</v>
      </c>
      <c r="L17" s="44">
        <v>211841.627698</v>
      </c>
      <c r="M17" s="66">
        <v>0.54054100000000005</v>
      </c>
      <c r="N17" s="43">
        <v>0</v>
      </c>
      <c r="O17" s="44">
        <v>0</v>
      </c>
      <c r="P17" s="74">
        <v>0</v>
      </c>
    </row>
    <row r="18" spans="1:16" s="3" customFormat="1" ht="15" customHeight="1" x14ac:dyDescent="0.2">
      <c r="A18" s="111"/>
      <c r="B18" s="114"/>
      <c r="C18" s="84" t="s">
        <v>56</v>
      </c>
      <c r="D18" s="35">
        <v>404</v>
      </c>
      <c r="E18" s="55">
        <v>7.4759000000000006E-2</v>
      </c>
      <c r="F18" s="35">
        <v>228091.600335</v>
      </c>
      <c r="G18" s="68">
        <v>0.316832</v>
      </c>
      <c r="H18" s="43">
        <v>149</v>
      </c>
      <c r="I18" s="44">
        <v>188522.34104100001</v>
      </c>
      <c r="J18" s="74">
        <v>7.3826000000000003E-2</v>
      </c>
      <c r="K18" s="35">
        <v>255</v>
      </c>
      <c r="L18" s="35">
        <v>251212.461649</v>
      </c>
      <c r="M18" s="68">
        <v>0.45882400000000001</v>
      </c>
      <c r="N18" s="43">
        <v>0</v>
      </c>
      <c r="O18" s="44">
        <v>0</v>
      </c>
      <c r="P18" s="74">
        <v>0</v>
      </c>
    </row>
    <row r="19" spans="1:16" s="3" customFormat="1" ht="15" customHeight="1" x14ac:dyDescent="0.2">
      <c r="A19" s="112"/>
      <c r="B19" s="115"/>
      <c r="C19" s="85" t="s">
        <v>9</v>
      </c>
      <c r="D19" s="46">
        <v>5569</v>
      </c>
      <c r="E19" s="54">
        <v>0.10972800000000001</v>
      </c>
      <c r="F19" s="46">
        <v>186197.75439099999</v>
      </c>
      <c r="G19" s="67">
        <v>0.466331</v>
      </c>
      <c r="H19" s="87">
        <v>1931</v>
      </c>
      <c r="I19" s="46">
        <v>190933.09333599999</v>
      </c>
      <c r="J19" s="75">
        <v>0.48006199999999999</v>
      </c>
      <c r="K19" s="46">
        <v>3638</v>
      </c>
      <c r="L19" s="46">
        <v>183684.302081</v>
      </c>
      <c r="M19" s="67">
        <v>0.45904299999999998</v>
      </c>
      <c r="N19" s="87">
        <v>0</v>
      </c>
      <c r="O19" s="46">
        <v>0</v>
      </c>
      <c r="P19" s="75">
        <v>0</v>
      </c>
    </row>
    <row r="20" spans="1:16" ht="15" customHeight="1" x14ac:dyDescent="0.2">
      <c r="A20" s="110">
        <v>2</v>
      </c>
      <c r="B20" s="113" t="s">
        <v>57</v>
      </c>
      <c r="C20" s="84" t="s">
        <v>46</v>
      </c>
      <c r="D20" s="44">
        <v>9</v>
      </c>
      <c r="E20" s="53">
        <v>0.25</v>
      </c>
      <c r="F20" s="44">
        <v>88506.666666999998</v>
      </c>
      <c r="G20" s="66">
        <v>0.222222</v>
      </c>
      <c r="H20" s="43">
        <v>3</v>
      </c>
      <c r="I20" s="44">
        <v>97126.333333000002</v>
      </c>
      <c r="J20" s="74">
        <v>0.33333299999999999</v>
      </c>
      <c r="K20" s="44">
        <v>6</v>
      </c>
      <c r="L20" s="44">
        <v>84196.833333000002</v>
      </c>
      <c r="M20" s="66">
        <v>0.16666700000000001</v>
      </c>
      <c r="N20" s="43">
        <v>0</v>
      </c>
      <c r="O20" s="44">
        <v>0</v>
      </c>
      <c r="P20" s="74">
        <v>0</v>
      </c>
    </row>
    <row r="21" spans="1:16" ht="15" customHeight="1" x14ac:dyDescent="0.2">
      <c r="A21" s="111"/>
      <c r="B21" s="114"/>
      <c r="C21" s="84" t="s">
        <v>47</v>
      </c>
      <c r="D21" s="44">
        <v>94</v>
      </c>
      <c r="E21" s="53">
        <v>0.36718800000000001</v>
      </c>
      <c r="F21" s="44">
        <v>113977.117021</v>
      </c>
      <c r="G21" s="66">
        <v>3.1914999999999999E-2</v>
      </c>
      <c r="H21" s="43">
        <v>31</v>
      </c>
      <c r="I21" s="44">
        <v>114432.64516099999</v>
      </c>
      <c r="J21" s="74">
        <v>0</v>
      </c>
      <c r="K21" s="44">
        <v>63</v>
      </c>
      <c r="L21" s="44">
        <v>113752.96825400001</v>
      </c>
      <c r="M21" s="66">
        <v>4.7619000000000002E-2</v>
      </c>
      <c r="N21" s="43">
        <v>0</v>
      </c>
      <c r="O21" s="44">
        <v>0</v>
      </c>
      <c r="P21" s="74">
        <v>0</v>
      </c>
    </row>
    <row r="22" spans="1:16" ht="15" customHeight="1" x14ac:dyDescent="0.2">
      <c r="A22" s="111"/>
      <c r="B22" s="114"/>
      <c r="C22" s="84" t="s">
        <v>48</v>
      </c>
      <c r="D22" s="44">
        <v>445</v>
      </c>
      <c r="E22" s="53">
        <v>0.22062499999999999</v>
      </c>
      <c r="F22" s="44">
        <v>140922.323596</v>
      </c>
      <c r="G22" s="66">
        <v>5.6180000000000001E-2</v>
      </c>
      <c r="H22" s="43">
        <v>204</v>
      </c>
      <c r="I22" s="44">
        <v>144439.45588200001</v>
      </c>
      <c r="J22" s="74">
        <v>6.8626999999999994E-2</v>
      </c>
      <c r="K22" s="44">
        <v>241</v>
      </c>
      <c r="L22" s="44">
        <v>137945.16597500001</v>
      </c>
      <c r="M22" s="66">
        <v>4.5643000000000003E-2</v>
      </c>
      <c r="N22" s="43">
        <v>0</v>
      </c>
      <c r="O22" s="44">
        <v>0</v>
      </c>
      <c r="P22" s="74">
        <v>0</v>
      </c>
    </row>
    <row r="23" spans="1:16" ht="15" customHeight="1" x14ac:dyDescent="0.2">
      <c r="A23" s="111"/>
      <c r="B23" s="114"/>
      <c r="C23" s="84" t="s">
        <v>49</v>
      </c>
      <c r="D23" s="44">
        <v>395</v>
      </c>
      <c r="E23" s="53">
        <v>6.7142999999999994E-2</v>
      </c>
      <c r="F23" s="44">
        <v>152788.17974699999</v>
      </c>
      <c r="G23" s="66">
        <v>0.18987299999999999</v>
      </c>
      <c r="H23" s="43">
        <v>176</v>
      </c>
      <c r="I23" s="44">
        <v>150455.28409100001</v>
      </c>
      <c r="J23" s="74">
        <v>0.1875</v>
      </c>
      <c r="K23" s="44">
        <v>219</v>
      </c>
      <c r="L23" s="44">
        <v>154663.01826499999</v>
      </c>
      <c r="M23" s="66">
        <v>0.19178100000000001</v>
      </c>
      <c r="N23" s="43">
        <v>0</v>
      </c>
      <c r="O23" s="44">
        <v>0</v>
      </c>
      <c r="P23" s="74">
        <v>0</v>
      </c>
    </row>
    <row r="24" spans="1:16" ht="15" customHeight="1" x14ac:dyDescent="0.2">
      <c r="A24" s="111"/>
      <c r="B24" s="114"/>
      <c r="C24" s="84" t="s">
        <v>50</v>
      </c>
      <c r="D24" s="44">
        <v>281</v>
      </c>
      <c r="E24" s="53">
        <v>3.3148999999999998E-2</v>
      </c>
      <c r="F24" s="44">
        <v>182125.231317</v>
      </c>
      <c r="G24" s="66">
        <v>0.33451999999999998</v>
      </c>
      <c r="H24" s="43">
        <v>100</v>
      </c>
      <c r="I24" s="44">
        <v>193484.05</v>
      </c>
      <c r="J24" s="74">
        <v>0.44</v>
      </c>
      <c r="K24" s="44">
        <v>181</v>
      </c>
      <c r="L24" s="44">
        <v>175849.64088399999</v>
      </c>
      <c r="M24" s="66">
        <v>0.27624300000000002</v>
      </c>
      <c r="N24" s="43">
        <v>0</v>
      </c>
      <c r="O24" s="44">
        <v>0</v>
      </c>
      <c r="P24" s="74">
        <v>0</v>
      </c>
    </row>
    <row r="25" spans="1:16" ht="15" customHeight="1" x14ac:dyDescent="0.2">
      <c r="A25" s="111"/>
      <c r="B25" s="114"/>
      <c r="C25" s="84" t="s">
        <v>51</v>
      </c>
      <c r="D25" s="44">
        <v>202</v>
      </c>
      <c r="E25" s="53">
        <v>2.5576000000000002E-2</v>
      </c>
      <c r="F25" s="44">
        <v>194430.18316799999</v>
      </c>
      <c r="G25" s="66">
        <v>0.46039600000000003</v>
      </c>
      <c r="H25" s="43">
        <v>84</v>
      </c>
      <c r="I25" s="44">
        <v>192075.535714</v>
      </c>
      <c r="J25" s="74">
        <v>0.45238099999999998</v>
      </c>
      <c r="K25" s="44">
        <v>118</v>
      </c>
      <c r="L25" s="44">
        <v>196106.37288099999</v>
      </c>
      <c r="M25" s="66">
        <v>0.46610200000000002</v>
      </c>
      <c r="N25" s="43">
        <v>0</v>
      </c>
      <c r="O25" s="44">
        <v>0</v>
      </c>
      <c r="P25" s="74">
        <v>0</v>
      </c>
    </row>
    <row r="26" spans="1:16" s="3" customFormat="1" ht="15" customHeight="1" x14ac:dyDescent="0.2">
      <c r="A26" s="111"/>
      <c r="B26" s="114"/>
      <c r="C26" s="84" t="s">
        <v>52</v>
      </c>
      <c r="D26" s="35">
        <v>148</v>
      </c>
      <c r="E26" s="55">
        <v>2.1499000000000001E-2</v>
      </c>
      <c r="F26" s="35">
        <v>201213.216216</v>
      </c>
      <c r="G26" s="68">
        <v>0.45270300000000002</v>
      </c>
      <c r="H26" s="43">
        <v>62</v>
      </c>
      <c r="I26" s="44">
        <v>200801.67741900001</v>
      </c>
      <c r="J26" s="74">
        <v>0.40322599999999997</v>
      </c>
      <c r="K26" s="35">
        <v>86</v>
      </c>
      <c r="L26" s="35">
        <v>201509.90697700001</v>
      </c>
      <c r="M26" s="68">
        <v>0.48837199999999997</v>
      </c>
      <c r="N26" s="43">
        <v>0</v>
      </c>
      <c r="O26" s="44">
        <v>0</v>
      </c>
      <c r="P26" s="74">
        <v>0</v>
      </c>
    </row>
    <row r="27" spans="1:16" ht="15" customHeight="1" x14ac:dyDescent="0.2">
      <c r="A27" s="111"/>
      <c r="B27" s="114"/>
      <c r="C27" s="84" t="s">
        <v>53</v>
      </c>
      <c r="D27" s="44">
        <v>95</v>
      </c>
      <c r="E27" s="53">
        <v>1.5886000000000001E-2</v>
      </c>
      <c r="F27" s="44">
        <v>190488.68421100001</v>
      </c>
      <c r="G27" s="66">
        <v>0.35789500000000002</v>
      </c>
      <c r="H27" s="43">
        <v>30</v>
      </c>
      <c r="I27" s="44">
        <v>178105.33333299999</v>
      </c>
      <c r="J27" s="74">
        <v>0.26666699999999999</v>
      </c>
      <c r="K27" s="44">
        <v>65</v>
      </c>
      <c r="L27" s="44">
        <v>196204.07692299999</v>
      </c>
      <c r="M27" s="66">
        <v>0.4</v>
      </c>
      <c r="N27" s="43">
        <v>0</v>
      </c>
      <c r="O27" s="44">
        <v>0</v>
      </c>
      <c r="P27" s="74">
        <v>0</v>
      </c>
    </row>
    <row r="28" spans="1:16" ht="15" customHeight="1" x14ac:dyDescent="0.2">
      <c r="A28" s="111"/>
      <c r="B28" s="114"/>
      <c r="C28" s="84" t="s">
        <v>54</v>
      </c>
      <c r="D28" s="44">
        <v>43</v>
      </c>
      <c r="E28" s="53">
        <v>9.8080000000000007E-3</v>
      </c>
      <c r="F28" s="44">
        <v>216770.953488</v>
      </c>
      <c r="G28" s="66">
        <v>0.418605</v>
      </c>
      <c r="H28" s="43">
        <v>21</v>
      </c>
      <c r="I28" s="44">
        <v>176738.38095200001</v>
      </c>
      <c r="J28" s="74">
        <v>9.5238000000000003E-2</v>
      </c>
      <c r="K28" s="44">
        <v>22</v>
      </c>
      <c r="L28" s="44">
        <v>254983.86363599999</v>
      </c>
      <c r="M28" s="66">
        <v>0.72727299999999995</v>
      </c>
      <c r="N28" s="43">
        <v>0</v>
      </c>
      <c r="O28" s="44">
        <v>0</v>
      </c>
      <c r="P28" s="74">
        <v>0</v>
      </c>
    </row>
    <row r="29" spans="1:16" ht="15" customHeight="1" x14ac:dyDescent="0.2">
      <c r="A29" s="111"/>
      <c r="B29" s="114"/>
      <c r="C29" s="84" t="s">
        <v>55</v>
      </c>
      <c r="D29" s="44">
        <v>19</v>
      </c>
      <c r="E29" s="53">
        <v>5.3759999999999997E-3</v>
      </c>
      <c r="F29" s="44">
        <v>222155.31578899999</v>
      </c>
      <c r="G29" s="66">
        <v>0.21052599999999999</v>
      </c>
      <c r="H29" s="43">
        <v>7</v>
      </c>
      <c r="I29" s="44">
        <v>207059.142857</v>
      </c>
      <c r="J29" s="74">
        <v>0.28571400000000002</v>
      </c>
      <c r="K29" s="44">
        <v>12</v>
      </c>
      <c r="L29" s="44">
        <v>230961.41666700001</v>
      </c>
      <c r="M29" s="66">
        <v>0.16666700000000001</v>
      </c>
      <c r="N29" s="43">
        <v>0</v>
      </c>
      <c r="O29" s="44">
        <v>0</v>
      </c>
      <c r="P29" s="74">
        <v>0</v>
      </c>
    </row>
    <row r="30" spans="1:16" s="3" customFormat="1" ht="15" customHeight="1" x14ac:dyDescent="0.2">
      <c r="A30" s="111"/>
      <c r="B30" s="114"/>
      <c r="C30" s="84" t="s">
        <v>56</v>
      </c>
      <c r="D30" s="35">
        <v>21</v>
      </c>
      <c r="E30" s="55">
        <v>3.8860000000000001E-3</v>
      </c>
      <c r="F30" s="35">
        <v>145315</v>
      </c>
      <c r="G30" s="68">
        <v>0</v>
      </c>
      <c r="H30" s="43">
        <v>17</v>
      </c>
      <c r="I30" s="44">
        <v>124812.235294</v>
      </c>
      <c r="J30" s="74">
        <v>0</v>
      </c>
      <c r="K30" s="35">
        <v>4</v>
      </c>
      <c r="L30" s="35">
        <v>232451.75</v>
      </c>
      <c r="M30" s="68">
        <v>0</v>
      </c>
      <c r="N30" s="43">
        <v>0</v>
      </c>
      <c r="O30" s="44">
        <v>0</v>
      </c>
      <c r="P30" s="74">
        <v>0</v>
      </c>
    </row>
    <row r="31" spans="1:16" s="3" customFormat="1" ht="15" customHeight="1" x14ac:dyDescent="0.2">
      <c r="A31" s="112"/>
      <c r="B31" s="115"/>
      <c r="C31" s="85" t="s">
        <v>9</v>
      </c>
      <c r="D31" s="46">
        <v>1752</v>
      </c>
      <c r="E31" s="54">
        <v>3.4520000000000002E-2</v>
      </c>
      <c r="F31" s="46">
        <v>165236.27796800001</v>
      </c>
      <c r="G31" s="67">
        <v>0.236872</v>
      </c>
      <c r="H31" s="87">
        <v>735</v>
      </c>
      <c r="I31" s="46">
        <v>163731.853061</v>
      </c>
      <c r="J31" s="75">
        <v>0.227211</v>
      </c>
      <c r="K31" s="46">
        <v>1017</v>
      </c>
      <c r="L31" s="46">
        <v>166323.54670599999</v>
      </c>
      <c r="M31" s="67">
        <v>0.24385399999999999</v>
      </c>
      <c r="N31" s="87">
        <v>0</v>
      </c>
      <c r="O31" s="46">
        <v>0</v>
      </c>
      <c r="P31" s="75">
        <v>0</v>
      </c>
    </row>
    <row r="32" spans="1:16" ht="15" customHeight="1" x14ac:dyDescent="0.2">
      <c r="A32" s="110">
        <v>3</v>
      </c>
      <c r="B32" s="113" t="s">
        <v>58</v>
      </c>
      <c r="C32" s="84" t="s">
        <v>46</v>
      </c>
      <c r="D32" s="44">
        <v>-1</v>
      </c>
      <c r="E32" s="44">
        <v>0</v>
      </c>
      <c r="F32" s="44">
        <v>25781.066468000001</v>
      </c>
      <c r="G32" s="66">
        <v>0.122222</v>
      </c>
      <c r="H32" s="43">
        <v>-2</v>
      </c>
      <c r="I32" s="44">
        <v>44609.625755000001</v>
      </c>
      <c r="J32" s="74">
        <v>0.13333300000000001</v>
      </c>
      <c r="K32" s="44">
        <v>1</v>
      </c>
      <c r="L32" s="44">
        <v>11262.340514</v>
      </c>
      <c r="M32" s="66">
        <v>0.16666700000000001</v>
      </c>
      <c r="N32" s="43">
        <v>0</v>
      </c>
      <c r="O32" s="44">
        <v>0</v>
      </c>
      <c r="P32" s="74">
        <v>0</v>
      </c>
    </row>
    <row r="33" spans="1:16" ht="15" customHeight="1" x14ac:dyDescent="0.2">
      <c r="A33" s="111"/>
      <c r="B33" s="114"/>
      <c r="C33" s="84" t="s">
        <v>47</v>
      </c>
      <c r="D33" s="44">
        <v>36</v>
      </c>
      <c r="E33" s="44">
        <v>0</v>
      </c>
      <c r="F33" s="44">
        <v>-3991.6984849999999</v>
      </c>
      <c r="G33" s="66">
        <v>-7.1532999999999999E-2</v>
      </c>
      <c r="H33" s="43">
        <v>13</v>
      </c>
      <c r="I33" s="44">
        <v>-16354.917089</v>
      </c>
      <c r="J33" s="74">
        <v>-0.16666700000000001</v>
      </c>
      <c r="K33" s="44">
        <v>23</v>
      </c>
      <c r="L33" s="44">
        <v>1552.5887829999999</v>
      </c>
      <c r="M33" s="66">
        <v>-2.7380999999999999E-2</v>
      </c>
      <c r="N33" s="43">
        <v>0</v>
      </c>
      <c r="O33" s="44">
        <v>0</v>
      </c>
      <c r="P33" s="74">
        <v>0</v>
      </c>
    </row>
    <row r="34" spans="1:16" ht="15" customHeight="1" x14ac:dyDescent="0.2">
      <c r="A34" s="111"/>
      <c r="B34" s="114"/>
      <c r="C34" s="84" t="s">
        <v>48</v>
      </c>
      <c r="D34" s="44">
        <v>61</v>
      </c>
      <c r="E34" s="44">
        <v>0</v>
      </c>
      <c r="F34" s="44">
        <v>8609.3254400000005</v>
      </c>
      <c r="G34" s="66">
        <v>-4.5383E-2</v>
      </c>
      <c r="H34" s="43">
        <v>92</v>
      </c>
      <c r="I34" s="44">
        <v>-4494.0686759999999</v>
      </c>
      <c r="J34" s="74">
        <v>-0.16351499999999999</v>
      </c>
      <c r="K34" s="44">
        <v>-31</v>
      </c>
      <c r="L34" s="44">
        <v>12475.913984999999</v>
      </c>
      <c r="M34" s="66">
        <v>-2.1510000000000001E-3</v>
      </c>
      <c r="N34" s="43">
        <v>0</v>
      </c>
      <c r="O34" s="44">
        <v>0</v>
      </c>
      <c r="P34" s="74">
        <v>0</v>
      </c>
    </row>
    <row r="35" spans="1:16" ht="15" customHeight="1" x14ac:dyDescent="0.2">
      <c r="A35" s="111"/>
      <c r="B35" s="114"/>
      <c r="C35" s="84" t="s">
        <v>49</v>
      </c>
      <c r="D35" s="44">
        <v>-588</v>
      </c>
      <c r="E35" s="44">
        <v>0</v>
      </c>
      <c r="F35" s="44">
        <v>-1850.437228</v>
      </c>
      <c r="G35" s="66">
        <v>-6.3433000000000003E-2</v>
      </c>
      <c r="H35" s="43">
        <v>-196</v>
      </c>
      <c r="I35" s="44">
        <v>-20138.052333</v>
      </c>
      <c r="J35" s="74">
        <v>-0.237231</v>
      </c>
      <c r="K35" s="44">
        <v>-392</v>
      </c>
      <c r="L35" s="44">
        <v>9738.2402999999995</v>
      </c>
      <c r="M35" s="66">
        <v>4.2845000000000001E-2</v>
      </c>
      <c r="N35" s="43">
        <v>0</v>
      </c>
      <c r="O35" s="44">
        <v>0</v>
      </c>
      <c r="P35" s="74">
        <v>0</v>
      </c>
    </row>
    <row r="36" spans="1:16" ht="15" customHeight="1" x14ac:dyDescent="0.2">
      <c r="A36" s="111"/>
      <c r="B36" s="114"/>
      <c r="C36" s="84" t="s">
        <v>50</v>
      </c>
      <c r="D36" s="44">
        <v>-778</v>
      </c>
      <c r="E36" s="44">
        <v>0</v>
      </c>
      <c r="F36" s="44">
        <v>3968.492925</v>
      </c>
      <c r="G36" s="66">
        <v>-9.8907999999999996E-2</v>
      </c>
      <c r="H36" s="43">
        <v>-267</v>
      </c>
      <c r="I36" s="44">
        <v>-1689.36445</v>
      </c>
      <c r="J36" s="74">
        <v>-0.181253</v>
      </c>
      <c r="K36" s="44">
        <v>-511</v>
      </c>
      <c r="L36" s="44">
        <v>6717.6425399999998</v>
      </c>
      <c r="M36" s="66">
        <v>-5.7571999999999998E-2</v>
      </c>
      <c r="N36" s="43">
        <v>0</v>
      </c>
      <c r="O36" s="44">
        <v>0</v>
      </c>
      <c r="P36" s="74">
        <v>0</v>
      </c>
    </row>
    <row r="37" spans="1:16" ht="15" customHeight="1" x14ac:dyDescent="0.2">
      <c r="A37" s="111"/>
      <c r="B37" s="114"/>
      <c r="C37" s="84" t="s">
        <v>51</v>
      </c>
      <c r="D37" s="44">
        <v>-660</v>
      </c>
      <c r="E37" s="44">
        <v>0</v>
      </c>
      <c r="F37" s="44">
        <v>498.43015200000002</v>
      </c>
      <c r="G37" s="66">
        <v>-0.15213299999999999</v>
      </c>
      <c r="H37" s="43">
        <v>-188</v>
      </c>
      <c r="I37" s="44">
        <v>-14776.407488999999</v>
      </c>
      <c r="J37" s="74">
        <v>-0.23879600000000001</v>
      </c>
      <c r="K37" s="44">
        <v>-472</v>
      </c>
      <c r="L37" s="44">
        <v>8131.0465270000004</v>
      </c>
      <c r="M37" s="66">
        <v>-0.110169</v>
      </c>
      <c r="N37" s="43">
        <v>0</v>
      </c>
      <c r="O37" s="44">
        <v>0</v>
      </c>
      <c r="P37" s="74">
        <v>0</v>
      </c>
    </row>
    <row r="38" spans="1:16" s="3" customFormat="1" ht="15" customHeight="1" x14ac:dyDescent="0.2">
      <c r="A38" s="111"/>
      <c r="B38" s="114"/>
      <c r="C38" s="84" t="s">
        <v>52</v>
      </c>
      <c r="D38" s="35">
        <v>-473</v>
      </c>
      <c r="E38" s="35">
        <v>0</v>
      </c>
      <c r="F38" s="35">
        <v>-6479.5549940000001</v>
      </c>
      <c r="G38" s="68">
        <v>-0.312193</v>
      </c>
      <c r="H38" s="43">
        <v>-145</v>
      </c>
      <c r="I38" s="44">
        <v>-13532.216376</v>
      </c>
      <c r="J38" s="74">
        <v>-0.32141199999999998</v>
      </c>
      <c r="K38" s="35">
        <v>-328</v>
      </c>
      <c r="L38" s="35">
        <v>-2862.3029419999998</v>
      </c>
      <c r="M38" s="68">
        <v>-0.29665200000000003</v>
      </c>
      <c r="N38" s="43">
        <v>0</v>
      </c>
      <c r="O38" s="44">
        <v>0</v>
      </c>
      <c r="P38" s="74">
        <v>0</v>
      </c>
    </row>
    <row r="39" spans="1:16" ht="15" customHeight="1" x14ac:dyDescent="0.2">
      <c r="A39" s="111"/>
      <c r="B39" s="114"/>
      <c r="C39" s="84" t="s">
        <v>53</v>
      </c>
      <c r="D39" s="44">
        <v>-391</v>
      </c>
      <c r="E39" s="44">
        <v>0</v>
      </c>
      <c r="F39" s="44">
        <v>-22005.464883000001</v>
      </c>
      <c r="G39" s="66">
        <v>-0.34786699999999998</v>
      </c>
      <c r="H39" s="43">
        <v>-123</v>
      </c>
      <c r="I39" s="44">
        <v>-29909.280602999999</v>
      </c>
      <c r="J39" s="74">
        <v>-0.29542499999999999</v>
      </c>
      <c r="K39" s="44">
        <v>-268</v>
      </c>
      <c r="L39" s="44">
        <v>-18348.236971999999</v>
      </c>
      <c r="M39" s="66">
        <v>-0.37177199999999999</v>
      </c>
      <c r="N39" s="43">
        <v>0</v>
      </c>
      <c r="O39" s="44">
        <v>0</v>
      </c>
      <c r="P39" s="74">
        <v>0</v>
      </c>
    </row>
    <row r="40" spans="1:16" ht="15" customHeight="1" x14ac:dyDescent="0.2">
      <c r="A40" s="111"/>
      <c r="B40" s="114"/>
      <c r="C40" s="84" t="s">
        <v>54</v>
      </c>
      <c r="D40" s="44">
        <v>-332</v>
      </c>
      <c r="E40" s="44">
        <v>0</v>
      </c>
      <c r="F40" s="44">
        <v>8135.4320900000002</v>
      </c>
      <c r="G40" s="66">
        <v>-0.20539499999999999</v>
      </c>
      <c r="H40" s="43">
        <v>-113</v>
      </c>
      <c r="I40" s="44">
        <v>-8148.7291599999999</v>
      </c>
      <c r="J40" s="74">
        <v>-0.210732</v>
      </c>
      <c r="K40" s="44">
        <v>-219</v>
      </c>
      <c r="L40" s="44">
        <v>33143.831398000002</v>
      </c>
      <c r="M40" s="66">
        <v>-7.3556999999999997E-2</v>
      </c>
      <c r="N40" s="43">
        <v>0</v>
      </c>
      <c r="O40" s="44">
        <v>0</v>
      </c>
      <c r="P40" s="74">
        <v>0</v>
      </c>
    </row>
    <row r="41" spans="1:16" ht="15" customHeight="1" x14ac:dyDescent="0.2">
      <c r="A41" s="111"/>
      <c r="B41" s="114"/>
      <c r="C41" s="84" t="s">
        <v>55</v>
      </c>
      <c r="D41" s="44">
        <v>-308</v>
      </c>
      <c r="E41" s="44">
        <v>0</v>
      </c>
      <c r="F41" s="44">
        <v>13672.001951</v>
      </c>
      <c r="G41" s="66">
        <v>-0.202318</v>
      </c>
      <c r="H41" s="43">
        <v>-135</v>
      </c>
      <c r="I41" s="44">
        <v>2951.0970739999998</v>
      </c>
      <c r="J41" s="74">
        <v>3.9234999999999999E-2</v>
      </c>
      <c r="K41" s="44">
        <v>-173</v>
      </c>
      <c r="L41" s="44">
        <v>19119.788969000001</v>
      </c>
      <c r="M41" s="66">
        <v>-0.37387399999999998</v>
      </c>
      <c r="N41" s="43">
        <v>0</v>
      </c>
      <c r="O41" s="44">
        <v>0</v>
      </c>
      <c r="P41" s="74">
        <v>0</v>
      </c>
    </row>
    <row r="42" spans="1:16" s="3" customFormat="1" ht="15" customHeight="1" x14ac:dyDescent="0.2">
      <c r="A42" s="111"/>
      <c r="B42" s="114"/>
      <c r="C42" s="84" t="s">
        <v>56</v>
      </c>
      <c r="D42" s="35">
        <v>-383</v>
      </c>
      <c r="E42" s="35">
        <v>0</v>
      </c>
      <c r="F42" s="35">
        <v>-82776.600334999996</v>
      </c>
      <c r="G42" s="68">
        <v>-0.316832</v>
      </c>
      <c r="H42" s="43">
        <v>-132</v>
      </c>
      <c r="I42" s="44">
        <v>-63710.105747000001</v>
      </c>
      <c r="J42" s="74">
        <v>-7.3826000000000003E-2</v>
      </c>
      <c r="K42" s="35">
        <v>-251</v>
      </c>
      <c r="L42" s="35">
        <v>-18760.711649000001</v>
      </c>
      <c r="M42" s="68">
        <v>-0.45882400000000001</v>
      </c>
      <c r="N42" s="43">
        <v>0</v>
      </c>
      <c r="O42" s="44">
        <v>0</v>
      </c>
      <c r="P42" s="74">
        <v>0</v>
      </c>
    </row>
    <row r="43" spans="1:16" s="3" customFormat="1" ht="15" customHeight="1" x14ac:dyDescent="0.2">
      <c r="A43" s="112"/>
      <c r="B43" s="115"/>
      <c r="C43" s="85" t="s">
        <v>9</v>
      </c>
      <c r="D43" s="46">
        <v>-3817</v>
      </c>
      <c r="E43" s="46">
        <v>0</v>
      </c>
      <c r="F43" s="46">
        <v>-20961.476423</v>
      </c>
      <c r="G43" s="67">
        <v>-0.229459</v>
      </c>
      <c r="H43" s="87">
        <v>-1196</v>
      </c>
      <c r="I43" s="46">
        <v>-27201.240275</v>
      </c>
      <c r="J43" s="75">
        <v>-0.25285099999999999</v>
      </c>
      <c r="K43" s="46">
        <v>-2621</v>
      </c>
      <c r="L43" s="46">
        <v>-17360.755375000001</v>
      </c>
      <c r="M43" s="67">
        <v>-0.21518899999999999</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7</v>
      </c>
      <c r="E45" s="53">
        <v>2.7344E-2</v>
      </c>
      <c r="F45" s="44">
        <v>162725.857143</v>
      </c>
      <c r="G45" s="66">
        <v>0.14285700000000001</v>
      </c>
      <c r="H45" s="43">
        <v>1</v>
      </c>
      <c r="I45" s="44">
        <v>249549</v>
      </c>
      <c r="J45" s="74">
        <v>1</v>
      </c>
      <c r="K45" s="44">
        <v>6</v>
      </c>
      <c r="L45" s="44">
        <v>148255.33333299999</v>
      </c>
      <c r="M45" s="66">
        <v>0</v>
      </c>
      <c r="N45" s="43">
        <v>0</v>
      </c>
      <c r="O45" s="44">
        <v>0</v>
      </c>
      <c r="P45" s="74">
        <v>0</v>
      </c>
    </row>
    <row r="46" spans="1:16" ht="15" customHeight="1" x14ac:dyDescent="0.2">
      <c r="A46" s="111"/>
      <c r="B46" s="114"/>
      <c r="C46" s="84" t="s">
        <v>48</v>
      </c>
      <c r="D46" s="44">
        <v>131</v>
      </c>
      <c r="E46" s="53">
        <v>6.4948000000000006E-2</v>
      </c>
      <c r="F46" s="44">
        <v>157544.93893100001</v>
      </c>
      <c r="G46" s="66">
        <v>9.9237000000000006E-2</v>
      </c>
      <c r="H46" s="43">
        <v>50</v>
      </c>
      <c r="I46" s="44">
        <v>159139.74</v>
      </c>
      <c r="J46" s="74">
        <v>0.1</v>
      </c>
      <c r="K46" s="44">
        <v>81</v>
      </c>
      <c r="L46" s="44">
        <v>156560.493827</v>
      </c>
      <c r="M46" s="66">
        <v>9.8765000000000006E-2</v>
      </c>
      <c r="N46" s="43">
        <v>0</v>
      </c>
      <c r="O46" s="44">
        <v>0</v>
      </c>
      <c r="P46" s="74">
        <v>0</v>
      </c>
    </row>
    <row r="47" spans="1:16" ht="15" customHeight="1" x14ac:dyDescent="0.2">
      <c r="A47" s="111"/>
      <c r="B47" s="114"/>
      <c r="C47" s="84" t="s">
        <v>49</v>
      </c>
      <c r="D47" s="44">
        <v>505</v>
      </c>
      <c r="E47" s="53">
        <v>8.5841000000000001E-2</v>
      </c>
      <c r="F47" s="44">
        <v>177213.48910899999</v>
      </c>
      <c r="G47" s="66">
        <v>0.289109</v>
      </c>
      <c r="H47" s="43">
        <v>184</v>
      </c>
      <c r="I47" s="44">
        <v>176734.255435</v>
      </c>
      <c r="J47" s="74">
        <v>0.27173900000000001</v>
      </c>
      <c r="K47" s="44">
        <v>321</v>
      </c>
      <c r="L47" s="44">
        <v>177488.19003100001</v>
      </c>
      <c r="M47" s="66">
        <v>0.29906500000000003</v>
      </c>
      <c r="N47" s="43">
        <v>0</v>
      </c>
      <c r="O47" s="44">
        <v>0</v>
      </c>
      <c r="P47" s="74">
        <v>0</v>
      </c>
    </row>
    <row r="48" spans="1:16" ht="15" customHeight="1" x14ac:dyDescent="0.2">
      <c r="A48" s="111"/>
      <c r="B48" s="114"/>
      <c r="C48" s="84" t="s">
        <v>50</v>
      </c>
      <c r="D48" s="44">
        <v>641</v>
      </c>
      <c r="E48" s="53">
        <v>7.5616000000000003E-2</v>
      </c>
      <c r="F48" s="44">
        <v>207747.76443099999</v>
      </c>
      <c r="G48" s="66">
        <v>0.53666100000000005</v>
      </c>
      <c r="H48" s="43">
        <v>227</v>
      </c>
      <c r="I48" s="44">
        <v>207449.96035199999</v>
      </c>
      <c r="J48" s="74">
        <v>0.50660799999999995</v>
      </c>
      <c r="K48" s="44">
        <v>414</v>
      </c>
      <c r="L48" s="44">
        <v>207911.05314</v>
      </c>
      <c r="M48" s="66">
        <v>0.55313999999999997</v>
      </c>
      <c r="N48" s="43">
        <v>0</v>
      </c>
      <c r="O48" s="44">
        <v>0</v>
      </c>
      <c r="P48" s="74">
        <v>0</v>
      </c>
    </row>
    <row r="49" spans="1:16" ht="15" customHeight="1" x14ac:dyDescent="0.2">
      <c r="A49" s="111"/>
      <c r="B49" s="114"/>
      <c r="C49" s="84" t="s">
        <v>51</v>
      </c>
      <c r="D49" s="44">
        <v>499</v>
      </c>
      <c r="E49" s="53">
        <v>6.3181000000000001E-2</v>
      </c>
      <c r="F49" s="44">
        <v>224252.89378799999</v>
      </c>
      <c r="G49" s="66">
        <v>0.703407</v>
      </c>
      <c r="H49" s="43">
        <v>166</v>
      </c>
      <c r="I49" s="44">
        <v>225471.33734900001</v>
      </c>
      <c r="J49" s="74">
        <v>0.72891600000000001</v>
      </c>
      <c r="K49" s="44">
        <v>333</v>
      </c>
      <c r="L49" s="44">
        <v>223645.501502</v>
      </c>
      <c r="M49" s="66">
        <v>0.69069100000000005</v>
      </c>
      <c r="N49" s="43">
        <v>0</v>
      </c>
      <c r="O49" s="44">
        <v>0</v>
      </c>
      <c r="P49" s="74">
        <v>0</v>
      </c>
    </row>
    <row r="50" spans="1:16" s="3" customFormat="1" ht="15" customHeight="1" x14ac:dyDescent="0.2">
      <c r="A50" s="111"/>
      <c r="B50" s="114"/>
      <c r="C50" s="84" t="s">
        <v>52</v>
      </c>
      <c r="D50" s="35">
        <v>351</v>
      </c>
      <c r="E50" s="55">
        <v>5.0987999999999999E-2</v>
      </c>
      <c r="F50" s="35">
        <v>226933.06267799999</v>
      </c>
      <c r="G50" s="68">
        <v>0.68091199999999996</v>
      </c>
      <c r="H50" s="43">
        <v>121</v>
      </c>
      <c r="I50" s="44">
        <v>224888.62809899999</v>
      </c>
      <c r="J50" s="74">
        <v>0.70247899999999996</v>
      </c>
      <c r="K50" s="35">
        <v>230</v>
      </c>
      <c r="L50" s="35">
        <v>228008.61304299999</v>
      </c>
      <c r="M50" s="68">
        <v>0.66956499999999997</v>
      </c>
      <c r="N50" s="43">
        <v>0</v>
      </c>
      <c r="O50" s="44">
        <v>0</v>
      </c>
      <c r="P50" s="74">
        <v>0</v>
      </c>
    </row>
    <row r="51" spans="1:16" ht="15" customHeight="1" x14ac:dyDescent="0.2">
      <c r="A51" s="111"/>
      <c r="B51" s="114"/>
      <c r="C51" s="84" t="s">
        <v>53</v>
      </c>
      <c r="D51" s="44">
        <v>222</v>
      </c>
      <c r="E51" s="53">
        <v>3.7123999999999997E-2</v>
      </c>
      <c r="F51" s="44">
        <v>219689.03153199999</v>
      </c>
      <c r="G51" s="66">
        <v>0.64864900000000003</v>
      </c>
      <c r="H51" s="43">
        <v>79</v>
      </c>
      <c r="I51" s="44">
        <v>231154.48101300001</v>
      </c>
      <c r="J51" s="74">
        <v>0.759494</v>
      </c>
      <c r="K51" s="44">
        <v>143</v>
      </c>
      <c r="L51" s="44">
        <v>213354.97202799999</v>
      </c>
      <c r="M51" s="66">
        <v>0.58741299999999996</v>
      </c>
      <c r="N51" s="43">
        <v>0</v>
      </c>
      <c r="O51" s="44">
        <v>0</v>
      </c>
      <c r="P51" s="74">
        <v>0</v>
      </c>
    </row>
    <row r="52" spans="1:16" ht="15" customHeight="1" x14ac:dyDescent="0.2">
      <c r="A52" s="111"/>
      <c r="B52" s="114"/>
      <c r="C52" s="84" t="s">
        <v>54</v>
      </c>
      <c r="D52" s="44">
        <v>99</v>
      </c>
      <c r="E52" s="53">
        <v>2.2582000000000001E-2</v>
      </c>
      <c r="F52" s="44">
        <v>255029.78787900001</v>
      </c>
      <c r="G52" s="66">
        <v>0.64646499999999996</v>
      </c>
      <c r="H52" s="43">
        <v>26</v>
      </c>
      <c r="I52" s="44">
        <v>243591.538462</v>
      </c>
      <c r="J52" s="74">
        <v>0.38461499999999998</v>
      </c>
      <c r="K52" s="44">
        <v>73</v>
      </c>
      <c r="L52" s="44">
        <v>259103.684932</v>
      </c>
      <c r="M52" s="66">
        <v>0.73972599999999999</v>
      </c>
      <c r="N52" s="43">
        <v>0</v>
      </c>
      <c r="O52" s="44">
        <v>0</v>
      </c>
      <c r="P52" s="74">
        <v>0</v>
      </c>
    </row>
    <row r="53" spans="1:16" ht="15" customHeight="1" x14ac:dyDescent="0.2">
      <c r="A53" s="111"/>
      <c r="B53" s="114"/>
      <c r="C53" s="84" t="s">
        <v>55</v>
      </c>
      <c r="D53" s="44">
        <v>42</v>
      </c>
      <c r="E53" s="53">
        <v>1.1885E-2</v>
      </c>
      <c r="F53" s="44">
        <v>251890.23809500001</v>
      </c>
      <c r="G53" s="66">
        <v>0.42857099999999998</v>
      </c>
      <c r="H53" s="43">
        <v>12</v>
      </c>
      <c r="I53" s="44">
        <v>227611.75</v>
      </c>
      <c r="J53" s="74">
        <v>8.3333000000000004E-2</v>
      </c>
      <c r="K53" s="44">
        <v>30</v>
      </c>
      <c r="L53" s="44">
        <v>261601.63333300001</v>
      </c>
      <c r="M53" s="66">
        <v>0.56666700000000003</v>
      </c>
      <c r="N53" s="43">
        <v>0</v>
      </c>
      <c r="O53" s="44">
        <v>0</v>
      </c>
      <c r="P53" s="74">
        <v>0</v>
      </c>
    </row>
    <row r="54" spans="1:16" s="3" customFormat="1" ht="15" customHeight="1" x14ac:dyDescent="0.2">
      <c r="A54" s="111"/>
      <c r="B54" s="114"/>
      <c r="C54" s="84" t="s">
        <v>56</v>
      </c>
      <c r="D54" s="35">
        <v>6</v>
      </c>
      <c r="E54" s="55">
        <v>1.1100000000000001E-3</v>
      </c>
      <c r="F54" s="35">
        <v>222021.33333299999</v>
      </c>
      <c r="G54" s="68">
        <v>0</v>
      </c>
      <c r="H54" s="43">
        <v>2</v>
      </c>
      <c r="I54" s="44">
        <v>262678</v>
      </c>
      <c r="J54" s="74">
        <v>0</v>
      </c>
      <c r="K54" s="35">
        <v>4</v>
      </c>
      <c r="L54" s="35">
        <v>201693</v>
      </c>
      <c r="M54" s="68">
        <v>0</v>
      </c>
      <c r="N54" s="43">
        <v>0</v>
      </c>
      <c r="O54" s="44">
        <v>0</v>
      </c>
      <c r="P54" s="74">
        <v>0</v>
      </c>
    </row>
    <row r="55" spans="1:16" s="3" customFormat="1" ht="15" customHeight="1" x14ac:dyDescent="0.2">
      <c r="A55" s="112"/>
      <c r="B55" s="115"/>
      <c r="C55" s="85" t="s">
        <v>9</v>
      </c>
      <c r="D55" s="46">
        <v>2503</v>
      </c>
      <c r="E55" s="54">
        <v>4.9317E-2</v>
      </c>
      <c r="F55" s="46">
        <v>208518.86855799999</v>
      </c>
      <c r="G55" s="67">
        <v>0.52736700000000003</v>
      </c>
      <c r="H55" s="87">
        <v>868</v>
      </c>
      <c r="I55" s="46">
        <v>207727.91128999999</v>
      </c>
      <c r="J55" s="75">
        <v>0.51612899999999995</v>
      </c>
      <c r="K55" s="46">
        <v>1635</v>
      </c>
      <c r="L55" s="46">
        <v>208938.77737</v>
      </c>
      <c r="M55" s="67">
        <v>0.53333299999999995</v>
      </c>
      <c r="N55" s="87">
        <v>0</v>
      </c>
      <c r="O55" s="46">
        <v>0</v>
      </c>
      <c r="P55" s="75">
        <v>0</v>
      </c>
    </row>
    <row r="56" spans="1:16" ht="15" customHeight="1" x14ac:dyDescent="0.2">
      <c r="A56" s="110">
        <v>5</v>
      </c>
      <c r="B56" s="113" t="s">
        <v>60</v>
      </c>
      <c r="C56" s="84" t="s">
        <v>46</v>
      </c>
      <c r="D56" s="44">
        <v>36</v>
      </c>
      <c r="E56" s="53">
        <v>1</v>
      </c>
      <c r="F56" s="44">
        <v>85666.055556000007</v>
      </c>
      <c r="G56" s="66">
        <v>0.111111</v>
      </c>
      <c r="H56" s="43">
        <v>19</v>
      </c>
      <c r="I56" s="44">
        <v>108679.63157899999</v>
      </c>
      <c r="J56" s="74">
        <v>0.15789500000000001</v>
      </c>
      <c r="K56" s="44">
        <v>17</v>
      </c>
      <c r="L56" s="44">
        <v>59945</v>
      </c>
      <c r="M56" s="66">
        <v>5.8824000000000001E-2</v>
      </c>
      <c r="N56" s="43">
        <v>0</v>
      </c>
      <c r="O56" s="44">
        <v>0</v>
      </c>
      <c r="P56" s="74">
        <v>0</v>
      </c>
    </row>
    <row r="57" spans="1:16" ht="15" customHeight="1" x14ac:dyDescent="0.2">
      <c r="A57" s="111"/>
      <c r="B57" s="114"/>
      <c r="C57" s="84" t="s">
        <v>47</v>
      </c>
      <c r="D57" s="44">
        <v>256</v>
      </c>
      <c r="E57" s="53">
        <v>1</v>
      </c>
      <c r="F57" s="44">
        <v>120356.578125</v>
      </c>
      <c r="G57" s="66">
        <v>4.6875E-2</v>
      </c>
      <c r="H57" s="43">
        <v>88</v>
      </c>
      <c r="I57" s="44">
        <v>121811.806818</v>
      </c>
      <c r="J57" s="74">
        <v>4.5455000000000002E-2</v>
      </c>
      <c r="K57" s="44">
        <v>168</v>
      </c>
      <c r="L57" s="44">
        <v>119594.315476</v>
      </c>
      <c r="M57" s="66">
        <v>4.7619000000000002E-2</v>
      </c>
      <c r="N57" s="43">
        <v>0</v>
      </c>
      <c r="O57" s="44">
        <v>0</v>
      </c>
      <c r="P57" s="74">
        <v>0</v>
      </c>
    </row>
    <row r="58" spans="1:16" ht="15" customHeight="1" x14ac:dyDescent="0.2">
      <c r="A58" s="111"/>
      <c r="B58" s="114"/>
      <c r="C58" s="84" t="s">
        <v>48</v>
      </c>
      <c r="D58" s="44">
        <v>2017</v>
      </c>
      <c r="E58" s="53">
        <v>1</v>
      </c>
      <c r="F58" s="44">
        <v>149590.84531500001</v>
      </c>
      <c r="G58" s="66">
        <v>8.1309000000000006E-2</v>
      </c>
      <c r="H58" s="43">
        <v>763</v>
      </c>
      <c r="I58" s="44">
        <v>157000.79423299999</v>
      </c>
      <c r="J58" s="74">
        <v>0.121887</v>
      </c>
      <c r="K58" s="44">
        <v>1254</v>
      </c>
      <c r="L58" s="44">
        <v>145082.240032</v>
      </c>
      <c r="M58" s="66">
        <v>5.6619000000000003E-2</v>
      </c>
      <c r="N58" s="43">
        <v>0</v>
      </c>
      <c r="O58" s="44">
        <v>0</v>
      </c>
      <c r="P58" s="74">
        <v>0</v>
      </c>
    </row>
    <row r="59" spans="1:16" ht="15" customHeight="1" x14ac:dyDescent="0.2">
      <c r="A59" s="111"/>
      <c r="B59" s="114"/>
      <c r="C59" s="84" t="s">
        <v>49</v>
      </c>
      <c r="D59" s="44">
        <v>5883</v>
      </c>
      <c r="E59" s="53">
        <v>1</v>
      </c>
      <c r="F59" s="44">
        <v>171502.36137999999</v>
      </c>
      <c r="G59" s="66">
        <v>0.22675500000000001</v>
      </c>
      <c r="H59" s="43">
        <v>2250</v>
      </c>
      <c r="I59" s="44">
        <v>184014.81066700001</v>
      </c>
      <c r="J59" s="74">
        <v>0.34444399999999997</v>
      </c>
      <c r="K59" s="44">
        <v>3633</v>
      </c>
      <c r="L59" s="44">
        <v>163753.11533199999</v>
      </c>
      <c r="M59" s="66">
        <v>0.153867</v>
      </c>
      <c r="N59" s="43">
        <v>0</v>
      </c>
      <c r="O59" s="44">
        <v>0</v>
      </c>
      <c r="P59" s="74">
        <v>0</v>
      </c>
    </row>
    <row r="60" spans="1:16" ht="15" customHeight="1" x14ac:dyDescent="0.2">
      <c r="A60" s="111"/>
      <c r="B60" s="114"/>
      <c r="C60" s="84" t="s">
        <v>50</v>
      </c>
      <c r="D60" s="44">
        <v>8477</v>
      </c>
      <c r="E60" s="53">
        <v>1</v>
      </c>
      <c r="F60" s="44">
        <v>201062.06252199999</v>
      </c>
      <c r="G60" s="66">
        <v>0.45971499999999998</v>
      </c>
      <c r="H60" s="43">
        <v>3209</v>
      </c>
      <c r="I60" s="44">
        <v>215651.44842599999</v>
      </c>
      <c r="J60" s="74">
        <v>0.60548500000000005</v>
      </c>
      <c r="K60" s="44">
        <v>5268</v>
      </c>
      <c r="L60" s="44">
        <v>192174.94419099999</v>
      </c>
      <c r="M60" s="66">
        <v>0.370919</v>
      </c>
      <c r="N60" s="43">
        <v>0</v>
      </c>
      <c r="O60" s="44">
        <v>0</v>
      </c>
      <c r="P60" s="74">
        <v>0</v>
      </c>
    </row>
    <row r="61" spans="1:16" ht="15" customHeight="1" x14ac:dyDescent="0.2">
      <c r="A61" s="111"/>
      <c r="B61" s="114"/>
      <c r="C61" s="84" t="s">
        <v>51</v>
      </c>
      <c r="D61" s="44">
        <v>7898</v>
      </c>
      <c r="E61" s="53">
        <v>1</v>
      </c>
      <c r="F61" s="44">
        <v>227210.31716899999</v>
      </c>
      <c r="G61" s="66">
        <v>0.69194699999999998</v>
      </c>
      <c r="H61" s="43">
        <v>3036</v>
      </c>
      <c r="I61" s="44">
        <v>235365.27009199999</v>
      </c>
      <c r="J61" s="74">
        <v>0.71772100000000005</v>
      </c>
      <c r="K61" s="44">
        <v>4862</v>
      </c>
      <c r="L61" s="44">
        <v>222118.084122</v>
      </c>
      <c r="M61" s="66">
        <v>0.67585399999999995</v>
      </c>
      <c r="N61" s="43">
        <v>0</v>
      </c>
      <c r="O61" s="44">
        <v>0</v>
      </c>
      <c r="P61" s="74">
        <v>0</v>
      </c>
    </row>
    <row r="62" spans="1:16" s="3" customFormat="1" ht="15" customHeight="1" x14ac:dyDescent="0.2">
      <c r="A62" s="111"/>
      <c r="B62" s="114"/>
      <c r="C62" s="84" t="s">
        <v>52</v>
      </c>
      <c r="D62" s="35">
        <v>6884</v>
      </c>
      <c r="E62" s="55">
        <v>1</v>
      </c>
      <c r="F62" s="35">
        <v>239030.821906</v>
      </c>
      <c r="G62" s="68">
        <v>0.82757099999999995</v>
      </c>
      <c r="H62" s="43">
        <v>2494</v>
      </c>
      <c r="I62" s="44">
        <v>232646.33720899999</v>
      </c>
      <c r="J62" s="74">
        <v>0.70529299999999995</v>
      </c>
      <c r="K62" s="35">
        <v>4390</v>
      </c>
      <c r="L62" s="35">
        <v>242657.907289</v>
      </c>
      <c r="M62" s="68">
        <v>0.89703900000000003</v>
      </c>
      <c r="N62" s="43">
        <v>0</v>
      </c>
      <c r="O62" s="44">
        <v>0</v>
      </c>
      <c r="P62" s="74">
        <v>0</v>
      </c>
    </row>
    <row r="63" spans="1:16" ht="15" customHeight="1" x14ac:dyDescent="0.2">
      <c r="A63" s="111"/>
      <c r="B63" s="114"/>
      <c r="C63" s="84" t="s">
        <v>53</v>
      </c>
      <c r="D63" s="44">
        <v>5980</v>
      </c>
      <c r="E63" s="53">
        <v>1</v>
      </c>
      <c r="F63" s="44">
        <v>240399.85234099999</v>
      </c>
      <c r="G63" s="66">
        <v>0.85284300000000002</v>
      </c>
      <c r="H63" s="43">
        <v>2321</v>
      </c>
      <c r="I63" s="44">
        <v>228726.60103399999</v>
      </c>
      <c r="J63" s="74">
        <v>0.65661400000000003</v>
      </c>
      <c r="K63" s="44">
        <v>3659</v>
      </c>
      <c r="L63" s="44">
        <v>247804.50287</v>
      </c>
      <c r="M63" s="66">
        <v>0.97731599999999996</v>
      </c>
      <c r="N63" s="43">
        <v>0</v>
      </c>
      <c r="O63" s="44">
        <v>0</v>
      </c>
      <c r="P63" s="74">
        <v>0</v>
      </c>
    </row>
    <row r="64" spans="1:16" ht="15" customHeight="1" x14ac:dyDescent="0.2">
      <c r="A64" s="111"/>
      <c r="B64" s="114"/>
      <c r="C64" s="84" t="s">
        <v>54</v>
      </c>
      <c r="D64" s="44">
        <v>4384</v>
      </c>
      <c r="E64" s="53">
        <v>1</v>
      </c>
      <c r="F64" s="44">
        <v>242502.044024</v>
      </c>
      <c r="G64" s="66">
        <v>0.74634999999999996</v>
      </c>
      <c r="H64" s="43">
        <v>1656</v>
      </c>
      <c r="I64" s="44">
        <v>221366.64069999999</v>
      </c>
      <c r="J64" s="74">
        <v>0.45471</v>
      </c>
      <c r="K64" s="44">
        <v>2728</v>
      </c>
      <c r="L64" s="44">
        <v>255332.03958899999</v>
      </c>
      <c r="M64" s="66">
        <v>0.92338699999999996</v>
      </c>
      <c r="N64" s="43">
        <v>0</v>
      </c>
      <c r="O64" s="44">
        <v>0</v>
      </c>
      <c r="P64" s="74">
        <v>0</v>
      </c>
    </row>
    <row r="65" spans="1:16" ht="15" customHeight="1" x14ac:dyDescent="0.2">
      <c r="A65" s="111"/>
      <c r="B65" s="114"/>
      <c r="C65" s="84" t="s">
        <v>55</v>
      </c>
      <c r="D65" s="44">
        <v>3534</v>
      </c>
      <c r="E65" s="53">
        <v>1</v>
      </c>
      <c r="F65" s="44">
        <v>251590.63157900001</v>
      </c>
      <c r="G65" s="66">
        <v>0.59677400000000003</v>
      </c>
      <c r="H65" s="43">
        <v>1349</v>
      </c>
      <c r="I65" s="44">
        <v>222336.16604899999</v>
      </c>
      <c r="J65" s="74">
        <v>0.25722800000000001</v>
      </c>
      <c r="K65" s="44">
        <v>2185</v>
      </c>
      <c r="L65" s="44">
        <v>269652.08421100001</v>
      </c>
      <c r="M65" s="66">
        <v>0.80640699999999998</v>
      </c>
      <c r="N65" s="43">
        <v>0</v>
      </c>
      <c r="O65" s="44">
        <v>0</v>
      </c>
      <c r="P65" s="74">
        <v>0</v>
      </c>
    </row>
    <row r="66" spans="1:16" s="3" customFormat="1" ht="15" customHeight="1" x14ac:dyDescent="0.2">
      <c r="A66" s="111"/>
      <c r="B66" s="114"/>
      <c r="C66" s="84" t="s">
        <v>56</v>
      </c>
      <c r="D66" s="35">
        <v>5404</v>
      </c>
      <c r="E66" s="55">
        <v>1</v>
      </c>
      <c r="F66" s="35">
        <v>250825.580866</v>
      </c>
      <c r="G66" s="68">
        <v>0.34788999999999998</v>
      </c>
      <c r="H66" s="43">
        <v>2192</v>
      </c>
      <c r="I66" s="44">
        <v>208067.71852200001</v>
      </c>
      <c r="J66" s="74">
        <v>7.8922999999999993E-2</v>
      </c>
      <c r="K66" s="35">
        <v>3212</v>
      </c>
      <c r="L66" s="35">
        <v>280005.29265299998</v>
      </c>
      <c r="M66" s="68">
        <v>0.53144499999999995</v>
      </c>
      <c r="N66" s="43">
        <v>0</v>
      </c>
      <c r="O66" s="44">
        <v>0</v>
      </c>
      <c r="P66" s="74">
        <v>0</v>
      </c>
    </row>
    <row r="67" spans="1:16" s="3" customFormat="1" ht="15" customHeight="1" x14ac:dyDescent="0.2">
      <c r="A67" s="112"/>
      <c r="B67" s="115"/>
      <c r="C67" s="85" t="s">
        <v>9</v>
      </c>
      <c r="D67" s="46">
        <v>50753</v>
      </c>
      <c r="E67" s="54">
        <v>1</v>
      </c>
      <c r="F67" s="46">
        <v>221351.8327</v>
      </c>
      <c r="G67" s="67">
        <v>0.57009399999999999</v>
      </c>
      <c r="H67" s="87">
        <v>19377</v>
      </c>
      <c r="I67" s="46">
        <v>216075.616969</v>
      </c>
      <c r="J67" s="75">
        <v>0.49300699999999997</v>
      </c>
      <c r="K67" s="46">
        <v>31376</v>
      </c>
      <c r="L67" s="46">
        <v>224610.286047</v>
      </c>
      <c r="M67" s="67">
        <v>0.61770099999999994</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45985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90" priority="30" operator="notEqual">
      <formula>H8+K8+N8</formula>
    </cfRule>
  </conditionalFormatting>
  <conditionalFormatting sqref="D20:D30">
    <cfRule type="cellIs" dxfId="189" priority="29" operator="notEqual">
      <formula>H20+K20+N20</formula>
    </cfRule>
  </conditionalFormatting>
  <conditionalFormatting sqref="D32:D42">
    <cfRule type="cellIs" dxfId="188" priority="28" operator="notEqual">
      <formula>H32+K32+N32</formula>
    </cfRule>
  </conditionalFormatting>
  <conditionalFormatting sqref="D44:D54">
    <cfRule type="cellIs" dxfId="187" priority="27" operator="notEqual">
      <formula>H44+K44+N44</formula>
    </cfRule>
  </conditionalFormatting>
  <conditionalFormatting sqref="D56:D66">
    <cfRule type="cellIs" dxfId="186" priority="26" operator="notEqual">
      <formula>H56+K56+N56</formula>
    </cfRule>
  </conditionalFormatting>
  <conditionalFormatting sqref="D19">
    <cfRule type="cellIs" dxfId="185" priority="25" operator="notEqual">
      <formula>SUM(D8:D18)</formula>
    </cfRule>
  </conditionalFormatting>
  <conditionalFormatting sqref="D31">
    <cfRule type="cellIs" dxfId="184" priority="24" operator="notEqual">
      <formula>H31+K31+N31</formula>
    </cfRule>
  </conditionalFormatting>
  <conditionalFormatting sqref="D31">
    <cfRule type="cellIs" dxfId="183" priority="23" operator="notEqual">
      <formula>SUM(D20:D30)</formula>
    </cfRule>
  </conditionalFormatting>
  <conditionalFormatting sqref="D43">
    <cfRule type="cellIs" dxfId="182" priority="22" operator="notEqual">
      <formula>H43+K43+N43</formula>
    </cfRule>
  </conditionalFormatting>
  <conditionalFormatting sqref="D43">
    <cfRule type="cellIs" dxfId="181" priority="21" operator="notEqual">
      <formula>SUM(D32:D42)</formula>
    </cfRule>
  </conditionalFormatting>
  <conditionalFormatting sqref="D55">
    <cfRule type="cellIs" dxfId="180" priority="20" operator="notEqual">
      <formula>H55+K55+N55</formula>
    </cfRule>
  </conditionalFormatting>
  <conditionalFormatting sqref="D55">
    <cfRule type="cellIs" dxfId="179" priority="19" operator="notEqual">
      <formula>SUM(D44:D54)</formula>
    </cfRule>
  </conditionalFormatting>
  <conditionalFormatting sqref="D67">
    <cfRule type="cellIs" dxfId="178" priority="18" operator="notEqual">
      <formula>H67+K67+N67</formula>
    </cfRule>
  </conditionalFormatting>
  <conditionalFormatting sqref="D67">
    <cfRule type="cellIs" dxfId="177" priority="17" operator="notEqual">
      <formula>SUM(D56:D66)</formula>
    </cfRule>
  </conditionalFormatting>
  <conditionalFormatting sqref="H19">
    <cfRule type="cellIs" dxfId="176" priority="16" operator="notEqual">
      <formula>SUM(H8:H18)</formula>
    </cfRule>
  </conditionalFormatting>
  <conditionalFormatting sqref="K19">
    <cfRule type="cellIs" dxfId="175" priority="15" operator="notEqual">
      <formula>SUM(K8:K18)</formula>
    </cfRule>
  </conditionalFormatting>
  <conditionalFormatting sqref="N19">
    <cfRule type="cellIs" dxfId="174" priority="14" operator="notEqual">
      <formula>SUM(N8:N18)</formula>
    </cfRule>
  </conditionalFormatting>
  <conditionalFormatting sqref="H31">
    <cfRule type="cellIs" dxfId="173" priority="13" operator="notEqual">
      <formula>SUM(H20:H30)</formula>
    </cfRule>
  </conditionalFormatting>
  <conditionalFormatting sqref="K31">
    <cfRule type="cellIs" dxfId="172" priority="12" operator="notEqual">
      <formula>SUM(K20:K30)</formula>
    </cfRule>
  </conditionalFormatting>
  <conditionalFormatting sqref="N31">
    <cfRule type="cellIs" dxfId="171" priority="11" operator="notEqual">
      <formula>SUM(N20:N30)</formula>
    </cfRule>
  </conditionalFormatting>
  <conditionalFormatting sqref="H43">
    <cfRule type="cellIs" dxfId="170" priority="10" operator="notEqual">
      <formula>SUM(H32:H42)</formula>
    </cfRule>
  </conditionalFormatting>
  <conditionalFormatting sqref="K43">
    <cfRule type="cellIs" dxfId="169" priority="9" operator="notEqual">
      <formula>SUM(K32:K42)</formula>
    </cfRule>
  </conditionalFormatting>
  <conditionalFormatting sqref="N43">
    <cfRule type="cellIs" dxfId="168" priority="8" operator="notEqual">
      <formula>SUM(N32:N42)</formula>
    </cfRule>
  </conditionalFormatting>
  <conditionalFormatting sqref="H55">
    <cfRule type="cellIs" dxfId="167" priority="7" operator="notEqual">
      <formula>SUM(H44:H54)</formula>
    </cfRule>
  </conditionalFormatting>
  <conditionalFormatting sqref="K55">
    <cfRule type="cellIs" dxfId="166" priority="6" operator="notEqual">
      <formula>SUM(K44:K54)</formula>
    </cfRule>
  </conditionalFormatting>
  <conditionalFormatting sqref="N55">
    <cfRule type="cellIs" dxfId="165" priority="5" operator="notEqual">
      <formula>SUM(N44:N54)</formula>
    </cfRule>
  </conditionalFormatting>
  <conditionalFormatting sqref="H67">
    <cfRule type="cellIs" dxfId="164" priority="4" operator="notEqual">
      <formula>SUM(H56:H66)</formula>
    </cfRule>
  </conditionalFormatting>
  <conditionalFormatting sqref="K67">
    <cfRule type="cellIs" dxfId="163" priority="3" operator="notEqual">
      <formula>SUM(K56:K66)</formula>
    </cfRule>
  </conditionalFormatting>
  <conditionalFormatting sqref="N67">
    <cfRule type="cellIs" dxfId="162" priority="2" operator="notEqual">
      <formula>SUM(N56:N66)</formula>
    </cfRule>
  </conditionalFormatting>
  <conditionalFormatting sqref="D32:D43">
    <cfRule type="cellIs" dxfId="16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74</v>
      </c>
      <c r="B2" s="116"/>
      <c r="C2" s="116"/>
      <c r="D2" s="116"/>
      <c r="E2" s="116"/>
      <c r="F2" s="116"/>
      <c r="G2" s="116"/>
      <c r="H2" s="116"/>
      <c r="I2" s="116"/>
      <c r="J2" s="116"/>
      <c r="K2" s="116"/>
      <c r="L2" s="116"/>
      <c r="M2" s="116"/>
      <c r="N2" s="116"/>
      <c r="O2" s="116"/>
      <c r="P2" s="116"/>
    </row>
    <row r="3" spans="1:16" s="21" customFormat="1" ht="15" customHeight="1" x14ac:dyDescent="0.2">
      <c r="A3" s="117" t="str">
        <f>+Notas!C6</f>
        <v>OCTUBRE 2024 Y OCTUBRE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v>
      </c>
      <c r="E8" s="53">
        <v>0.33333299999999999</v>
      </c>
      <c r="F8" s="44">
        <v>23336.828248999998</v>
      </c>
      <c r="G8" s="66">
        <v>1</v>
      </c>
      <c r="H8" s="43">
        <v>0</v>
      </c>
      <c r="I8" s="44">
        <v>0</v>
      </c>
      <c r="J8" s="74">
        <v>0</v>
      </c>
      <c r="K8" s="44">
        <v>1</v>
      </c>
      <c r="L8" s="44">
        <v>23336.828248999998</v>
      </c>
      <c r="M8" s="66">
        <v>1</v>
      </c>
      <c r="N8" s="43">
        <v>0</v>
      </c>
      <c r="O8" s="44">
        <v>0</v>
      </c>
      <c r="P8" s="74">
        <v>0</v>
      </c>
    </row>
    <row r="9" spans="1:16" ht="15" customHeight="1" x14ac:dyDescent="0.2">
      <c r="A9" s="111"/>
      <c r="B9" s="114"/>
      <c r="C9" s="84" t="s">
        <v>47</v>
      </c>
      <c r="D9" s="44">
        <v>2</v>
      </c>
      <c r="E9" s="53">
        <v>0.33333299999999999</v>
      </c>
      <c r="F9" s="44">
        <v>176855.52709399999</v>
      </c>
      <c r="G9" s="66">
        <v>0.5</v>
      </c>
      <c r="H9" s="43">
        <v>1</v>
      </c>
      <c r="I9" s="44">
        <v>259989.29272500001</v>
      </c>
      <c r="J9" s="74">
        <v>1</v>
      </c>
      <c r="K9" s="44">
        <v>1</v>
      </c>
      <c r="L9" s="44">
        <v>93721.761463000003</v>
      </c>
      <c r="M9" s="66">
        <v>0</v>
      </c>
      <c r="N9" s="43">
        <v>0</v>
      </c>
      <c r="O9" s="44">
        <v>0</v>
      </c>
      <c r="P9" s="74">
        <v>0</v>
      </c>
    </row>
    <row r="10" spans="1:16" ht="15" customHeight="1" x14ac:dyDescent="0.2">
      <c r="A10" s="111"/>
      <c r="B10" s="114"/>
      <c r="C10" s="84" t="s">
        <v>48</v>
      </c>
      <c r="D10" s="44">
        <v>20</v>
      </c>
      <c r="E10" s="53">
        <v>0.30303000000000002</v>
      </c>
      <c r="F10" s="44">
        <v>152033.110762</v>
      </c>
      <c r="G10" s="66">
        <v>0</v>
      </c>
      <c r="H10" s="43">
        <v>9</v>
      </c>
      <c r="I10" s="44">
        <v>150503.91747700001</v>
      </c>
      <c r="J10" s="74">
        <v>0</v>
      </c>
      <c r="K10" s="44">
        <v>11</v>
      </c>
      <c r="L10" s="44">
        <v>153284.268904</v>
      </c>
      <c r="M10" s="66">
        <v>0</v>
      </c>
      <c r="N10" s="43">
        <v>0</v>
      </c>
      <c r="O10" s="44">
        <v>0</v>
      </c>
      <c r="P10" s="74">
        <v>0</v>
      </c>
    </row>
    <row r="11" spans="1:16" ht="15" customHeight="1" x14ac:dyDescent="0.2">
      <c r="A11" s="111"/>
      <c r="B11" s="114"/>
      <c r="C11" s="84" t="s">
        <v>49</v>
      </c>
      <c r="D11" s="44">
        <v>72</v>
      </c>
      <c r="E11" s="53">
        <v>0.24657499999999999</v>
      </c>
      <c r="F11" s="44">
        <v>172336.08467800001</v>
      </c>
      <c r="G11" s="66">
        <v>0.25</v>
      </c>
      <c r="H11" s="43">
        <v>38</v>
      </c>
      <c r="I11" s="44">
        <v>185621.80228800001</v>
      </c>
      <c r="J11" s="74">
        <v>0.394737</v>
      </c>
      <c r="K11" s="44">
        <v>34</v>
      </c>
      <c r="L11" s="44">
        <v>157487.34146699999</v>
      </c>
      <c r="M11" s="66">
        <v>8.8234999999999994E-2</v>
      </c>
      <c r="N11" s="43">
        <v>0</v>
      </c>
      <c r="O11" s="44">
        <v>0</v>
      </c>
      <c r="P11" s="74">
        <v>0</v>
      </c>
    </row>
    <row r="12" spans="1:16" ht="15" customHeight="1" x14ac:dyDescent="0.2">
      <c r="A12" s="111"/>
      <c r="B12" s="114"/>
      <c r="C12" s="84" t="s">
        <v>50</v>
      </c>
      <c r="D12" s="44">
        <v>73</v>
      </c>
      <c r="E12" s="53">
        <v>0.134438</v>
      </c>
      <c r="F12" s="44">
        <v>184819.42220100001</v>
      </c>
      <c r="G12" s="66">
        <v>0.31506800000000001</v>
      </c>
      <c r="H12" s="43">
        <v>32</v>
      </c>
      <c r="I12" s="44">
        <v>201724.768878</v>
      </c>
      <c r="J12" s="74">
        <v>0.46875</v>
      </c>
      <c r="K12" s="44">
        <v>41</v>
      </c>
      <c r="L12" s="44">
        <v>171625.005282</v>
      </c>
      <c r="M12" s="66">
        <v>0.19512199999999999</v>
      </c>
      <c r="N12" s="43">
        <v>0</v>
      </c>
      <c r="O12" s="44">
        <v>0</v>
      </c>
      <c r="P12" s="74">
        <v>0</v>
      </c>
    </row>
    <row r="13" spans="1:16" ht="15" customHeight="1" x14ac:dyDescent="0.2">
      <c r="A13" s="111"/>
      <c r="B13" s="114"/>
      <c r="C13" s="84" t="s">
        <v>51</v>
      </c>
      <c r="D13" s="44">
        <v>54</v>
      </c>
      <c r="E13" s="53">
        <v>8.6400000000000005E-2</v>
      </c>
      <c r="F13" s="44">
        <v>217458.81999700001</v>
      </c>
      <c r="G13" s="66">
        <v>0.61111099999999996</v>
      </c>
      <c r="H13" s="43">
        <v>17</v>
      </c>
      <c r="I13" s="44">
        <v>206847.42536200001</v>
      </c>
      <c r="J13" s="74">
        <v>0.58823499999999995</v>
      </c>
      <c r="K13" s="44">
        <v>37</v>
      </c>
      <c r="L13" s="44">
        <v>222334.32564</v>
      </c>
      <c r="M13" s="66">
        <v>0.62162200000000001</v>
      </c>
      <c r="N13" s="43">
        <v>0</v>
      </c>
      <c r="O13" s="44">
        <v>0</v>
      </c>
      <c r="P13" s="74">
        <v>0</v>
      </c>
    </row>
    <row r="14" spans="1:16" s="3" customFormat="1" ht="15" customHeight="1" x14ac:dyDescent="0.2">
      <c r="A14" s="111"/>
      <c r="B14" s="114"/>
      <c r="C14" s="84" t="s">
        <v>52</v>
      </c>
      <c r="D14" s="35">
        <v>53</v>
      </c>
      <c r="E14" s="55">
        <v>8.1412999999999999E-2</v>
      </c>
      <c r="F14" s="35">
        <v>219164.67114300001</v>
      </c>
      <c r="G14" s="68">
        <v>0.69811299999999998</v>
      </c>
      <c r="H14" s="43">
        <v>21</v>
      </c>
      <c r="I14" s="44">
        <v>216855.85387200001</v>
      </c>
      <c r="J14" s="74">
        <v>0.57142899999999996</v>
      </c>
      <c r="K14" s="35">
        <v>32</v>
      </c>
      <c r="L14" s="35">
        <v>220679.83247699999</v>
      </c>
      <c r="M14" s="68">
        <v>0.78125</v>
      </c>
      <c r="N14" s="43">
        <v>0</v>
      </c>
      <c r="O14" s="44">
        <v>0</v>
      </c>
      <c r="P14" s="74">
        <v>0</v>
      </c>
    </row>
    <row r="15" spans="1:16" ht="15" customHeight="1" x14ac:dyDescent="0.2">
      <c r="A15" s="111"/>
      <c r="B15" s="114"/>
      <c r="C15" s="84" t="s">
        <v>53</v>
      </c>
      <c r="D15" s="44">
        <v>52</v>
      </c>
      <c r="E15" s="53">
        <v>9.2362E-2</v>
      </c>
      <c r="F15" s="44">
        <v>224193.758007</v>
      </c>
      <c r="G15" s="66">
        <v>0.769231</v>
      </c>
      <c r="H15" s="43">
        <v>24</v>
      </c>
      <c r="I15" s="44">
        <v>227729.273071</v>
      </c>
      <c r="J15" s="74">
        <v>0.79166700000000001</v>
      </c>
      <c r="K15" s="44">
        <v>28</v>
      </c>
      <c r="L15" s="44">
        <v>221163.31652299999</v>
      </c>
      <c r="M15" s="66">
        <v>0.75</v>
      </c>
      <c r="N15" s="43">
        <v>0</v>
      </c>
      <c r="O15" s="44">
        <v>0</v>
      </c>
      <c r="P15" s="74">
        <v>0</v>
      </c>
    </row>
    <row r="16" spans="1:16" ht="15" customHeight="1" x14ac:dyDescent="0.2">
      <c r="A16" s="111"/>
      <c r="B16" s="114"/>
      <c r="C16" s="84" t="s">
        <v>54</v>
      </c>
      <c r="D16" s="44">
        <v>32</v>
      </c>
      <c r="E16" s="53">
        <v>7.7107999999999996E-2</v>
      </c>
      <c r="F16" s="44">
        <v>225413.67695200001</v>
      </c>
      <c r="G16" s="66">
        <v>0.6875</v>
      </c>
      <c r="H16" s="43">
        <v>13</v>
      </c>
      <c r="I16" s="44">
        <v>194607.61482399999</v>
      </c>
      <c r="J16" s="74">
        <v>0.230769</v>
      </c>
      <c r="K16" s="44">
        <v>19</v>
      </c>
      <c r="L16" s="44">
        <v>246491.50893499999</v>
      </c>
      <c r="M16" s="66">
        <v>1</v>
      </c>
      <c r="N16" s="43">
        <v>0</v>
      </c>
      <c r="O16" s="44">
        <v>0</v>
      </c>
      <c r="P16" s="74">
        <v>0</v>
      </c>
    </row>
    <row r="17" spans="1:16" ht="15" customHeight="1" x14ac:dyDescent="0.2">
      <c r="A17" s="111"/>
      <c r="B17" s="114"/>
      <c r="C17" s="84" t="s">
        <v>55</v>
      </c>
      <c r="D17" s="44">
        <v>39</v>
      </c>
      <c r="E17" s="53">
        <v>0.13175700000000001</v>
      </c>
      <c r="F17" s="44">
        <v>238849.98205200001</v>
      </c>
      <c r="G17" s="66">
        <v>0.41025600000000001</v>
      </c>
      <c r="H17" s="43">
        <v>22</v>
      </c>
      <c r="I17" s="44">
        <v>248237.657381</v>
      </c>
      <c r="J17" s="74">
        <v>0.227273</v>
      </c>
      <c r="K17" s="44">
        <v>17</v>
      </c>
      <c r="L17" s="44">
        <v>226701.22574299999</v>
      </c>
      <c r="M17" s="66">
        <v>0.64705900000000005</v>
      </c>
      <c r="N17" s="43">
        <v>0</v>
      </c>
      <c r="O17" s="44">
        <v>0</v>
      </c>
      <c r="P17" s="74">
        <v>0</v>
      </c>
    </row>
    <row r="18" spans="1:16" s="3" customFormat="1" ht="15" customHeight="1" x14ac:dyDescent="0.2">
      <c r="A18" s="111"/>
      <c r="B18" s="114"/>
      <c r="C18" s="84" t="s">
        <v>56</v>
      </c>
      <c r="D18" s="35">
        <v>34</v>
      </c>
      <c r="E18" s="55">
        <v>8.4576999999999999E-2</v>
      </c>
      <c r="F18" s="35">
        <v>249846.72263100001</v>
      </c>
      <c r="G18" s="68">
        <v>0.382353</v>
      </c>
      <c r="H18" s="43">
        <v>8</v>
      </c>
      <c r="I18" s="44">
        <v>265175.45568900002</v>
      </c>
      <c r="J18" s="74">
        <v>0.25</v>
      </c>
      <c r="K18" s="35">
        <v>26</v>
      </c>
      <c r="L18" s="35">
        <v>245130.18938200001</v>
      </c>
      <c r="M18" s="68">
        <v>0.42307699999999998</v>
      </c>
      <c r="N18" s="43">
        <v>0</v>
      </c>
      <c r="O18" s="44">
        <v>0</v>
      </c>
      <c r="P18" s="74">
        <v>0</v>
      </c>
    </row>
    <row r="19" spans="1:16" s="3" customFormat="1" ht="15" customHeight="1" x14ac:dyDescent="0.2">
      <c r="A19" s="112"/>
      <c r="B19" s="115"/>
      <c r="C19" s="85" t="s">
        <v>9</v>
      </c>
      <c r="D19" s="46">
        <v>432</v>
      </c>
      <c r="E19" s="54">
        <v>0.111859</v>
      </c>
      <c r="F19" s="46">
        <v>206846.02040199999</v>
      </c>
      <c r="G19" s="67">
        <v>0.47222199999999998</v>
      </c>
      <c r="H19" s="87">
        <v>185</v>
      </c>
      <c r="I19" s="46">
        <v>209577.07274500001</v>
      </c>
      <c r="J19" s="75">
        <v>0.443243</v>
      </c>
      <c r="K19" s="46">
        <v>247</v>
      </c>
      <c r="L19" s="46">
        <v>204800.495368</v>
      </c>
      <c r="M19" s="67">
        <v>0.493927</v>
      </c>
      <c r="N19" s="87">
        <v>0</v>
      </c>
      <c r="O19" s="46">
        <v>0</v>
      </c>
      <c r="P19" s="75">
        <v>0</v>
      </c>
    </row>
    <row r="20" spans="1:16" ht="15" customHeight="1" x14ac:dyDescent="0.2">
      <c r="A20" s="110">
        <v>2</v>
      </c>
      <c r="B20" s="113" t="s">
        <v>57</v>
      </c>
      <c r="C20" s="84" t="s">
        <v>46</v>
      </c>
      <c r="D20" s="44">
        <v>1</v>
      </c>
      <c r="E20" s="53">
        <v>0.33333299999999999</v>
      </c>
      <c r="F20" s="44">
        <v>180370</v>
      </c>
      <c r="G20" s="66">
        <v>0</v>
      </c>
      <c r="H20" s="43">
        <v>0</v>
      </c>
      <c r="I20" s="44">
        <v>0</v>
      </c>
      <c r="J20" s="74">
        <v>0</v>
      </c>
      <c r="K20" s="44">
        <v>1</v>
      </c>
      <c r="L20" s="44">
        <v>180370</v>
      </c>
      <c r="M20" s="66">
        <v>0</v>
      </c>
      <c r="N20" s="43">
        <v>0</v>
      </c>
      <c r="O20" s="44">
        <v>0</v>
      </c>
      <c r="P20" s="74">
        <v>0</v>
      </c>
    </row>
    <row r="21" spans="1:16" ht="15" customHeight="1" x14ac:dyDescent="0.2">
      <c r="A21" s="111"/>
      <c r="B21" s="114"/>
      <c r="C21" s="84" t="s">
        <v>47</v>
      </c>
      <c r="D21" s="44">
        <v>2</v>
      </c>
      <c r="E21" s="53">
        <v>0.33333299999999999</v>
      </c>
      <c r="F21" s="44">
        <v>156837</v>
      </c>
      <c r="G21" s="66">
        <v>0</v>
      </c>
      <c r="H21" s="43">
        <v>0</v>
      </c>
      <c r="I21" s="44">
        <v>0</v>
      </c>
      <c r="J21" s="74">
        <v>0</v>
      </c>
      <c r="K21" s="44">
        <v>2</v>
      </c>
      <c r="L21" s="44">
        <v>156837</v>
      </c>
      <c r="M21" s="66">
        <v>0</v>
      </c>
      <c r="N21" s="43">
        <v>0</v>
      </c>
      <c r="O21" s="44">
        <v>0</v>
      </c>
      <c r="P21" s="74">
        <v>0</v>
      </c>
    </row>
    <row r="22" spans="1:16" ht="15" customHeight="1" x14ac:dyDescent="0.2">
      <c r="A22" s="111"/>
      <c r="B22" s="114"/>
      <c r="C22" s="84" t="s">
        <v>48</v>
      </c>
      <c r="D22" s="44">
        <v>17</v>
      </c>
      <c r="E22" s="53">
        <v>0.25757600000000003</v>
      </c>
      <c r="F22" s="44">
        <v>146619.529412</v>
      </c>
      <c r="G22" s="66">
        <v>0.17647099999999999</v>
      </c>
      <c r="H22" s="43">
        <v>10</v>
      </c>
      <c r="I22" s="44">
        <v>171205.8</v>
      </c>
      <c r="J22" s="74">
        <v>0.3</v>
      </c>
      <c r="K22" s="44">
        <v>7</v>
      </c>
      <c r="L22" s="44">
        <v>111496.285714</v>
      </c>
      <c r="M22" s="66">
        <v>0</v>
      </c>
      <c r="N22" s="43">
        <v>0</v>
      </c>
      <c r="O22" s="44">
        <v>0</v>
      </c>
      <c r="P22" s="74">
        <v>0</v>
      </c>
    </row>
    <row r="23" spans="1:16" ht="15" customHeight="1" x14ac:dyDescent="0.2">
      <c r="A23" s="111"/>
      <c r="B23" s="114"/>
      <c r="C23" s="84" t="s">
        <v>49</v>
      </c>
      <c r="D23" s="44">
        <v>18</v>
      </c>
      <c r="E23" s="53">
        <v>6.1643999999999997E-2</v>
      </c>
      <c r="F23" s="44">
        <v>171453.22222200001</v>
      </c>
      <c r="G23" s="66">
        <v>0.111111</v>
      </c>
      <c r="H23" s="43">
        <v>7</v>
      </c>
      <c r="I23" s="44">
        <v>187720.285714</v>
      </c>
      <c r="J23" s="74">
        <v>0.14285700000000001</v>
      </c>
      <c r="K23" s="44">
        <v>11</v>
      </c>
      <c r="L23" s="44">
        <v>161101.45454499999</v>
      </c>
      <c r="M23" s="66">
        <v>9.0909000000000004E-2</v>
      </c>
      <c r="N23" s="43">
        <v>0</v>
      </c>
      <c r="O23" s="44">
        <v>0</v>
      </c>
      <c r="P23" s="74">
        <v>0</v>
      </c>
    </row>
    <row r="24" spans="1:16" ht="15" customHeight="1" x14ac:dyDescent="0.2">
      <c r="A24" s="111"/>
      <c r="B24" s="114"/>
      <c r="C24" s="84" t="s">
        <v>50</v>
      </c>
      <c r="D24" s="44">
        <v>17</v>
      </c>
      <c r="E24" s="53">
        <v>3.1308000000000002E-2</v>
      </c>
      <c r="F24" s="44">
        <v>199565.23529400001</v>
      </c>
      <c r="G24" s="66">
        <v>0.52941199999999999</v>
      </c>
      <c r="H24" s="43">
        <v>8</v>
      </c>
      <c r="I24" s="44">
        <v>210226.625</v>
      </c>
      <c r="J24" s="74">
        <v>0.5</v>
      </c>
      <c r="K24" s="44">
        <v>9</v>
      </c>
      <c r="L24" s="44">
        <v>190088.44444399999</v>
      </c>
      <c r="M24" s="66">
        <v>0.55555600000000005</v>
      </c>
      <c r="N24" s="43">
        <v>0</v>
      </c>
      <c r="O24" s="44">
        <v>0</v>
      </c>
      <c r="P24" s="74">
        <v>0</v>
      </c>
    </row>
    <row r="25" spans="1:16" ht="15" customHeight="1" x14ac:dyDescent="0.2">
      <c r="A25" s="111"/>
      <c r="B25" s="114"/>
      <c r="C25" s="84" t="s">
        <v>51</v>
      </c>
      <c r="D25" s="44">
        <v>13</v>
      </c>
      <c r="E25" s="53">
        <v>2.0799999999999999E-2</v>
      </c>
      <c r="F25" s="44">
        <v>213431.92307700001</v>
      </c>
      <c r="G25" s="66">
        <v>0.30769200000000002</v>
      </c>
      <c r="H25" s="43">
        <v>5</v>
      </c>
      <c r="I25" s="44">
        <v>247701.2</v>
      </c>
      <c r="J25" s="74">
        <v>0.4</v>
      </c>
      <c r="K25" s="44">
        <v>8</v>
      </c>
      <c r="L25" s="44">
        <v>192013.625</v>
      </c>
      <c r="M25" s="66">
        <v>0.25</v>
      </c>
      <c r="N25" s="43">
        <v>0</v>
      </c>
      <c r="O25" s="44">
        <v>0</v>
      </c>
      <c r="P25" s="74">
        <v>0</v>
      </c>
    </row>
    <row r="26" spans="1:16" s="3" customFormat="1" ht="15" customHeight="1" x14ac:dyDescent="0.2">
      <c r="A26" s="111"/>
      <c r="B26" s="114"/>
      <c r="C26" s="84" t="s">
        <v>52</v>
      </c>
      <c r="D26" s="35">
        <v>5</v>
      </c>
      <c r="E26" s="55">
        <v>7.6800000000000002E-3</v>
      </c>
      <c r="F26" s="35">
        <v>177629.6</v>
      </c>
      <c r="G26" s="68">
        <v>0.2</v>
      </c>
      <c r="H26" s="43">
        <v>2</v>
      </c>
      <c r="I26" s="44">
        <v>230536.5</v>
      </c>
      <c r="J26" s="74">
        <v>0</v>
      </c>
      <c r="K26" s="35">
        <v>3</v>
      </c>
      <c r="L26" s="35">
        <v>142358.33333299999</v>
      </c>
      <c r="M26" s="68">
        <v>0.33333299999999999</v>
      </c>
      <c r="N26" s="43">
        <v>0</v>
      </c>
      <c r="O26" s="44">
        <v>0</v>
      </c>
      <c r="P26" s="74">
        <v>0</v>
      </c>
    </row>
    <row r="27" spans="1:16" ht="15" customHeight="1" x14ac:dyDescent="0.2">
      <c r="A27" s="111"/>
      <c r="B27" s="114"/>
      <c r="C27" s="84" t="s">
        <v>53</v>
      </c>
      <c r="D27" s="44">
        <v>7</v>
      </c>
      <c r="E27" s="53">
        <v>1.2433E-2</v>
      </c>
      <c r="F27" s="44">
        <v>165963.571429</v>
      </c>
      <c r="G27" s="66">
        <v>0.42857099999999998</v>
      </c>
      <c r="H27" s="43">
        <v>4</v>
      </c>
      <c r="I27" s="44">
        <v>166333.25</v>
      </c>
      <c r="J27" s="74">
        <v>0.75</v>
      </c>
      <c r="K27" s="44">
        <v>3</v>
      </c>
      <c r="L27" s="44">
        <v>165470.66666700001</v>
      </c>
      <c r="M27" s="66">
        <v>0</v>
      </c>
      <c r="N27" s="43">
        <v>0</v>
      </c>
      <c r="O27" s="44">
        <v>0</v>
      </c>
      <c r="P27" s="74">
        <v>0</v>
      </c>
    </row>
    <row r="28" spans="1:16" ht="15" customHeight="1" x14ac:dyDescent="0.2">
      <c r="A28" s="111"/>
      <c r="B28" s="114"/>
      <c r="C28" s="84" t="s">
        <v>54</v>
      </c>
      <c r="D28" s="44">
        <v>4</v>
      </c>
      <c r="E28" s="53">
        <v>9.639E-3</v>
      </c>
      <c r="F28" s="44">
        <v>200379.75</v>
      </c>
      <c r="G28" s="66">
        <v>0.25</v>
      </c>
      <c r="H28" s="43">
        <v>2</v>
      </c>
      <c r="I28" s="44">
        <v>203785.5</v>
      </c>
      <c r="J28" s="74">
        <v>0.5</v>
      </c>
      <c r="K28" s="44">
        <v>2</v>
      </c>
      <c r="L28" s="44">
        <v>196974</v>
      </c>
      <c r="M28" s="66">
        <v>0</v>
      </c>
      <c r="N28" s="43">
        <v>0</v>
      </c>
      <c r="O28" s="44">
        <v>0</v>
      </c>
      <c r="P28" s="74">
        <v>0</v>
      </c>
    </row>
    <row r="29" spans="1:16" ht="15" customHeight="1" x14ac:dyDescent="0.2">
      <c r="A29" s="111"/>
      <c r="B29" s="114"/>
      <c r="C29" s="84" t="s">
        <v>55</v>
      </c>
      <c r="D29" s="44">
        <v>1</v>
      </c>
      <c r="E29" s="53">
        <v>3.3779999999999999E-3</v>
      </c>
      <c r="F29" s="44">
        <v>232847</v>
      </c>
      <c r="G29" s="66">
        <v>0</v>
      </c>
      <c r="H29" s="43">
        <v>0</v>
      </c>
      <c r="I29" s="44">
        <v>0</v>
      </c>
      <c r="J29" s="74">
        <v>0</v>
      </c>
      <c r="K29" s="44">
        <v>1</v>
      </c>
      <c r="L29" s="44">
        <v>232847</v>
      </c>
      <c r="M29" s="66">
        <v>0</v>
      </c>
      <c r="N29" s="43">
        <v>0</v>
      </c>
      <c r="O29" s="44">
        <v>0</v>
      </c>
      <c r="P29" s="74">
        <v>0</v>
      </c>
    </row>
    <row r="30" spans="1:16" s="3" customFormat="1" ht="15" customHeight="1" x14ac:dyDescent="0.2">
      <c r="A30" s="111"/>
      <c r="B30" s="114"/>
      <c r="C30" s="84" t="s">
        <v>56</v>
      </c>
      <c r="D30" s="35">
        <v>0</v>
      </c>
      <c r="E30" s="55">
        <v>0</v>
      </c>
      <c r="F30" s="35">
        <v>0</v>
      </c>
      <c r="G30" s="68">
        <v>0</v>
      </c>
      <c r="H30" s="43">
        <v>0</v>
      </c>
      <c r="I30" s="44">
        <v>0</v>
      </c>
      <c r="J30" s="74">
        <v>0</v>
      </c>
      <c r="K30" s="35">
        <v>0</v>
      </c>
      <c r="L30" s="35">
        <v>0</v>
      </c>
      <c r="M30" s="68">
        <v>0</v>
      </c>
      <c r="N30" s="43">
        <v>0</v>
      </c>
      <c r="O30" s="44">
        <v>0</v>
      </c>
      <c r="P30" s="74">
        <v>0</v>
      </c>
    </row>
    <row r="31" spans="1:16" s="3" customFormat="1" ht="15" customHeight="1" x14ac:dyDescent="0.2">
      <c r="A31" s="112"/>
      <c r="B31" s="115"/>
      <c r="C31" s="85" t="s">
        <v>9</v>
      </c>
      <c r="D31" s="46">
        <v>85</v>
      </c>
      <c r="E31" s="54">
        <v>2.2009000000000001E-2</v>
      </c>
      <c r="F31" s="46">
        <v>180284.90588199999</v>
      </c>
      <c r="G31" s="67">
        <v>0.270588</v>
      </c>
      <c r="H31" s="87">
        <v>38</v>
      </c>
      <c r="I31" s="46">
        <v>196852.526316</v>
      </c>
      <c r="J31" s="75">
        <v>0.368421</v>
      </c>
      <c r="K31" s="46">
        <v>47</v>
      </c>
      <c r="L31" s="46">
        <v>166889.80851100001</v>
      </c>
      <c r="M31" s="67">
        <v>0.19148899999999999</v>
      </c>
      <c r="N31" s="87">
        <v>0</v>
      </c>
      <c r="O31" s="46">
        <v>0</v>
      </c>
      <c r="P31" s="75">
        <v>0</v>
      </c>
    </row>
    <row r="32" spans="1:16" ht="15" customHeight="1" x14ac:dyDescent="0.2">
      <c r="A32" s="110">
        <v>3</v>
      </c>
      <c r="B32" s="113" t="s">
        <v>58</v>
      </c>
      <c r="C32" s="84" t="s">
        <v>46</v>
      </c>
      <c r="D32" s="44">
        <v>0</v>
      </c>
      <c r="E32" s="44">
        <v>0</v>
      </c>
      <c r="F32" s="44">
        <v>157033.17175099999</v>
      </c>
      <c r="G32" s="66">
        <v>-1</v>
      </c>
      <c r="H32" s="43">
        <v>0</v>
      </c>
      <c r="I32" s="44">
        <v>0</v>
      </c>
      <c r="J32" s="74">
        <v>0</v>
      </c>
      <c r="K32" s="44">
        <v>0</v>
      </c>
      <c r="L32" s="44">
        <v>157033.17175099999</v>
      </c>
      <c r="M32" s="66">
        <v>-1</v>
      </c>
      <c r="N32" s="43">
        <v>0</v>
      </c>
      <c r="O32" s="44">
        <v>0</v>
      </c>
      <c r="P32" s="74">
        <v>0</v>
      </c>
    </row>
    <row r="33" spans="1:16" ht="15" customHeight="1" x14ac:dyDescent="0.2">
      <c r="A33" s="111"/>
      <c r="B33" s="114"/>
      <c r="C33" s="84" t="s">
        <v>47</v>
      </c>
      <c r="D33" s="44">
        <v>0</v>
      </c>
      <c r="E33" s="44">
        <v>0</v>
      </c>
      <c r="F33" s="44">
        <v>-20018.527094000001</v>
      </c>
      <c r="G33" s="66">
        <v>-0.5</v>
      </c>
      <c r="H33" s="43">
        <v>-1</v>
      </c>
      <c r="I33" s="44">
        <v>-259989.29272500001</v>
      </c>
      <c r="J33" s="74">
        <v>-1</v>
      </c>
      <c r="K33" s="44">
        <v>1</v>
      </c>
      <c r="L33" s="44">
        <v>63115.238536999997</v>
      </c>
      <c r="M33" s="66">
        <v>0</v>
      </c>
      <c r="N33" s="43">
        <v>0</v>
      </c>
      <c r="O33" s="44">
        <v>0</v>
      </c>
      <c r="P33" s="74">
        <v>0</v>
      </c>
    </row>
    <row r="34" spans="1:16" ht="15" customHeight="1" x14ac:dyDescent="0.2">
      <c r="A34" s="111"/>
      <c r="B34" s="114"/>
      <c r="C34" s="84" t="s">
        <v>48</v>
      </c>
      <c r="D34" s="44">
        <v>-3</v>
      </c>
      <c r="E34" s="44">
        <v>0</v>
      </c>
      <c r="F34" s="44">
        <v>-5413.5813500000004</v>
      </c>
      <c r="G34" s="66">
        <v>0.17647099999999999</v>
      </c>
      <c r="H34" s="43">
        <v>1</v>
      </c>
      <c r="I34" s="44">
        <v>20701.882523</v>
      </c>
      <c r="J34" s="74">
        <v>0.3</v>
      </c>
      <c r="K34" s="44">
        <v>-4</v>
      </c>
      <c r="L34" s="44">
        <v>-41787.983188999999</v>
      </c>
      <c r="M34" s="66">
        <v>0</v>
      </c>
      <c r="N34" s="43">
        <v>0</v>
      </c>
      <c r="O34" s="44">
        <v>0</v>
      </c>
      <c r="P34" s="74">
        <v>0</v>
      </c>
    </row>
    <row r="35" spans="1:16" ht="15" customHeight="1" x14ac:dyDescent="0.2">
      <c r="A35" s="111"/>
      <c r="B35" s="114"/>
      <c r="C35" s="84" t="s">
        <v>49</v>
      </c>
      <c r="D35" s="44">
        <v>-54</v>
      </c>
      <c r="E35" s="44">
        <v>0</v>
      </c>
      <c r="F35" s="44">
        <v>-882.86245599999995</v>
      </c>
      <c r="G35" s="66">
        <v>-0.13888900000000001</v>
      </c>
      <c r="H35" s="43">
        <v>-31</v>
      </c>
      <c r="I35" s="44">
        <v>2098.4834270000001</v>
      </c>
      <c r="J35" s="74">
        <v>-0.25187999999999999</v>
      </c>
      <c r="K35" s="44">
        <v>-23</v>
      </c>
      <c r="L35" s="44">
        <v>3614.1130779999999</v>
      </c>
      <c r="M35" s="66">
        <v>2.6740000000000002E-3</v>
      </c>
      <c r="N35" s="43">
        <v>0</v>
      </c>
      <c r="O35" s="44">
        <v>0</v>
      </c>
      <c r="P35" s="74">
        <v>0</v>
      </c>
    </row>
    <row r="36" spans="1:16" ht="15" customHeight="1" x14ac:dyDescent="0.2">
      <c r="A36" s="111"/>
      <c r="B36" s="114"/>
      <c r="C36" s="84" t="s">
        <v>50</v>
      </c>
      <c r="D36" s="44">
        <v>-56</v>
      </c>
      <c r="E36" s="44">
        <v>0</v>
      </c>
      <c r="F36" s="44">
        <v>14745.813093000001</v>
      </c>
      <c r="G36" s="66">
        <v>0.21434300000000001</v>
      </c>
      <c r="H36" s="43">
        <v>-24</v>
      </c>
      <c r="I36" s="44">
        <v>8501.8561219999992</v>
      </c>
      <c r="J36" s="74">
        <v>3.125E-2</v>
      </c>
      <c r="K36" s="44">
        <v>-32</v>
      </c>
      <c r="L36" s="44">
        <v>18463.439162999999</v>
      </c>
      <c r="M36" s="66">
        <v>0.36043399999999998</v>
      </c>
      <c r="N36" s="43">
        <v>0</v>
      </c>
      <c r="O36" s="44">
        <v>0</v>
      </c>
      <c r="P36" s="74">
        <v>0</v>
      </c>
    </row>
    <row r="37" spans="1:16" ht="15" customHeight="1" x14ac:dyDescent="0.2">
      <c r="A37" s="111"/>
      <c r="B37" s="114"/>
      <c r="C37" s="84" t="s">
        <v>51</v>
      </c>
      <c r="D37" s="44">
        <v>-41</v>
      </c>
      <c r="E37" s="44">
        <v>0</v>
      </c>
      <c r="F37" s="44">
        <v>-4026.8969200000001</v>
      </c>
      <c r="G37" s="66">
        <v>-0.30341899999999999</v>
      </c>
      <c r="H37" s="43">
        <v>-12</v>
      </c>
      <c r="I37" s="44">
        <v>40853.774638000003</v>
      </c>
      <c r="J37" s="74">
        <v>-0.18823500000000001</v>
      </c>
      <c r="K37" s="44">
        <v>-29</v>
      </c>
      <c r="L37" s="44">
        <v>-30320.700639999999</v>
      </c>
      <c r="M37" s="66">
        <v>-0.37162200000000001</v>
      </c>
      <c r="N37" s="43">
        <v>0</v>
      </c>
      <c r="O37" s="44">
        <v>0</v>
      </c>
      <c r="P37" s="74">
        <v>0</v>
      </c>
    </row>
    <row r="38" spans="1:16" s="3" customFormat="1" ht="15" customHeight="1" x14ac:dyDescent="0.2">
      <c r="A38" s="111"/>
      <c r="B38" s="114"/>
      <c r="C38" s="84" t="s">
        <v>52</v>
      </c>
      <c r="D38" s="35">
        <v>-48</v>
      </c>
      <c r="E38" s="35">
        <v>0</v>
      </c>
      <c r="F38" s="35">
        <v>-41535.071143000001</v>
      </c>
      <c r="G38" s="68">
        <v>-0.49811299999999997</v>
      </c>
      <c r="H38" s="43">
        <v>-19</v>
      </c>
      <c r="I38" s="44">
        <v>13680.646128</v>
      </c>
      <c r="J38" s="74">
        <v>-0.57142899999999996</v>
      </c>
      <c r="K38" s="35">
        <v>-29</v>
      </c>
      <c r="L38" s="35">
        <v>-78321.499142999994</v>
      </c>
      <c r="M38" s="68">
        <v>-0.44791700000000001</v>
      </c>
      <c r="N38" s="43">
        <v>0</v>
      </c>
      <c r="O38" s="44">
        <v>0</v>
      </c>
      <c r="P38" s="74">
        <v>0</v>
      </c>
    </row>
    <row r="39" spans="1:16" ht="15" customHeight="1" x14ac:dyDescent="0.2">
      <c r="A39" s="111"/>
      <c r="B39" s="114"/>
      <c r="C39" s="84" t="s">
        <v>53</v>
      </c>
      <c r="D39" s="44">
        <v>-45</v>
      </c>
      <c r="E39" s="44">
        <v>0</v>
      </c>
      <c r="F39" s="44">
        <v>-58230.186578000001</v>
      </c>
      <c r="G39" s="66">
        <v>-0.34065899999999999</v>
      </c>
      <c r="H39" s="43">
        <v>-20</v>
      </c>
      <c r="I39" s="44">
        <v>-61396.023071000003</v>
      </c>
      <c r="J39" s="74">
        <v>-4.1667000000000003E-2</v>
      </c>
      <c r="K39" s="44">
        <v>-25</v>
      </c>
      <c r="L39" s="44">
        <v>-55692.649856000004</v>
      </c>
      <c r="M39" s="66">
        <v>-0.75</v>
      </c>
      <c r="N39" s="43">
        <v>0</v>
      </c>
      <c r="O39" s="44">
        <v>0</v>
      </c>
      <c r="P39" s="74">
        <v>0</v>
      </c>
    </row>
    <row r="40" spans="1:16" ht="15" customHeight="1" x14ac:dyDescent="0.2">
      <c r="A40" s="111"/>
      <c r="B40" s="114"/>
      <c r="C40" s="84" t="s">
        <v>54</v>
      </c>
      <c r="D40" s="44">
        <v>-28</v>
      </c>
      <c r="E40" s="44">
        <v>0</v>
      </c>
      <c r="F40" s="44">
        <v>-25033.926952000002</v>
      </c>
      <c r="G40" s="66">
        <v>-0.4375</v>
      </c>
      <c r="H40" s="43">
        <v>-11</v>
      </c>
      <c r="I40" s="44">
        <v>9177.8851759999998</v>
      </c>
      <c r="J40" s="74">
        <v>0.269231</v>
      </c>
      <c r="K40" s="44">
        <v>-17</v>
      </c>
      <c r="L40" s="44">
        <v>-49517.508934999998</v>
      </c>
      <c r="M40" s="66">
        <v>-1</v>
      </c>
      <c r="N40" s="43">
        <v>0</v>
      </c>
      <c r="O40" s="44">
        <v>0</v>
      </c>
      <c r="P40" s="74">
        <v>0</v>
      </c>
    </row>
    <row r="41" spans="1:16" ht="15" customHeight="1" x14ac:dyDescent="0.2">
      <c r="A41" s="111"/>
      <c r="B41" s="114"/>
      <c r="C41" s="84" t="s">
        <v>55</v>
      </c>
      <c r="D41" s="44">
        <v>-38</v>
      </c>
      <c r="E41" s="44">
        <v>0</v>
      </c>
      <c r="F41" s="44">
        <v>-6002.9820520000003</v>
      </c>
      <c r="G41" s="66">
        <v>-0.41025600000000001</v>
      </c>
      <c r="H41" s="43">
        <v>-22</v>
      </c>
      <c r="I41" s="44">
        <v>-248237.657381</v>
      </c>
      <c r="J41" s="74">
        <v>-0.227273</v>
      </c>
      <c r="K41" s="44">
        <v>-16</v>
      </c>
      <c r="L41" s="44">
        <v>6145.774257</v>
      </c>
      <c r="M41" s="66">
        <v>-0.64705900000000005</v>
      </c>
      <c r="N41" s="43">
        <v>0</v>
      </c>
      <c r="O41" s="44">
        <v>0</v>
      </c>
      <c r="P41" s="74">
        <v>0</v>
      </c>
    </row>
    <row r="42" spans="1:16" s="3" customFormat="1" ht="15" customHeight="1" x14ac:dyDescent="0.2">
      <c r="A42" s="111"/>
      <c r="B42" s="114"/>
      <c r="C42" s="84" t="s">
        <v>56</v>
      </c>
      <c r="D42" s="35">
        <v>-34</v>
      </c>
      <c r="E42" s="35">
        <v>0</v>
      </c>
      <c r="F42" s="35">
        <v>-249846.72263100001</v>
      </c>
      <c r="G42" s="68">
        <v>-0.382353</v>
      </c>
      <c r="H42" s="43">
        <v>-8</v>
      </c>
      <c r="I42" s="44">
        <v>-265175.45568900002</v>
      </c>
      <c r="J42" s="74">
        <v>-0.25</v>
      </c>
      <c r="K42" s="35">
        <v>-26</v>
      </c>
      <c r="L42" s="35">
        <v>-245130.18938200001</v>
      </c>
      <c r="M42" s="68">
        <v>-0.42307699999999998</v>
      </c>
      <c r="N42" s="43">
        <v>0</v>
      </c>
      <c r="O42" s="44">
        <v>0</v>
      </c>
      <c r="P42" s="74">
        <v>0</v>
      </c>
    </row>
    <row r="43" spans="1:16" s="3" customFormat="1" ht="15" customHeight="1" x14ac:dyDescent="0.2">
      <c r="A43" s="112"/>
      <c r="B43" s="115"/>
      <c r="C43" s="85" t="s">
        <v>9</v>
      </c>
      <c r="D43" s="46">
        <v>-347</v>
      </c>
      <c r="E43" s="46">
        <v>0</v>
      </c>
      <c r="F43" s="46">
        <v>-26561.114519999999</v>
      </c>
      <c r="G43" s="67">
        <v>-0.20163400000000001</v>
      </c>
      <c r="H43" s="87">
        <v>-147</v>
      </c>
      <c r="I43" s="46">
        <v>-12724.546429</v>
      </c>
      <c r="J43" s="75">
        <v>-7.4822E-2</v>
      </c>
      <c r="K43" s="46">
        <v>-200</v>
      </c>
      <c r="L43" s="46">
        <v>-37910.686858000001</v>
      </c>
      <c r="M43" s="67">
        <v>-0.30243799999999998</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5</v>
      </c>
      <c r="E46" s="53">
        <v>7.5758000000000006E-2</v>
      </c>
      <c r="F46" s="44">
        <v>189207.4</v>
      </c>
      <c r="G46" s="66">
        <v>0</v>
      </c>
      <c r="H46" s="43">
        <v>2</v>
      </c>
      <c r="I46" s="44">
        <v>212472.5</v>
      </c>
      <c r="J46" s="74">
        <v>0</v>
      </c>
      <c r="K46" s="44">
        <v>3</v>
      </c>
      <c r="L46" s="44">
        <v>173697.33333299999</v>
      </c>
      <c r="M46" s="66">
        <v>0</v>
      </c>
      <c r="N46" s="43">
        <v>0</v>
      </c>
      <c r="O46" s="44">
        <v>0</v>
      </c>
      <c r="P46" s="74">
        <v>0</v>
      </c>
    </row>
    <row r="47" spans="1:16" ht="15" customHeight="1" x14ac:dyDescent="0.2">
      <c r="A47" s="111"/>
      <c r="B47" s="114"/>
      <c r="C47" s="84" t="s">
        <v>49</v>
      </c>
      <c r="D47" s="44">
        <v>17</v>
      </c>
      <c r="E47" s="53">
        <v>5.8219E-2</v>
      </c>
      <c r="F47" s="44">
        <v>192206.82352899999</v>
      </c>
      <c r="G47" s="66">
        <v>0.17647099999999999</v>
      </c>
      <c r="H47" s="43">
        <v>6</v>
      </c>
      <c r="I47" s="44">
        <v>202146.83333299999</v>
      </c>
      <c r="J47" s="74">
        <v>0.16666700000000001</v>
      </c>
      <c r="K47" s="44">
        <v>11</v>
      </c>
      <c r="L47" s="44">
        <v>186785</v>
      </c>
      <c r="M47" s="66">
        <v>0.18181800000000001</v>
      </c>
      <c r="N47" s="43">
        <v>0</v>
      </c>
      <c r="O47" s="44">
        <v>0</v>
      </c>
      <c r="P47" s="74">
        <v>0</v>
      </c>
    </row>
    <row r="48" spans="1:16" ht="15" customHeight="1" x14ac:dyDescent="0.2">
      <c r="A48" s="111"/>
      <c r="B48" s="114"/>
      <c r="C48" s="84" t="s">
        <v>50</v>
      </c>
      <c r="D48" s="44">
        <v>30</v>
      </c>
      <c r="E48" s="53">
        <v>5.5248999999999999E-2</v>
      </c>
      <c r="F48" s="44">
        <v>212023.4</v>
      </c>
      <c r="G48" s="66">
        <v>0.33333299999999999</v>
      </c>
      <c r="H48" s="43">
        <v>13</v>
      </c>
      <c r="I48" s="44">
        <v>220402.76923100001</v>
      </c>
      <c r="J48" s="74">
        <v>0.38461499999999998</v>
      </c>
      <c r="K48" s="44">
        <v>17</v>
      </c>
      <c r="L48" s="44">
        <v>205615.64705900001</v>
      </c>
      <c r="M48" s="66">
        <v>0.29411799999999999</v>
      </c>
      <c r="N48" s="43">
        <v>0</v>
      </c>
      <c r="O48" s="44">
        <v>0</v>
      </c>
      <c r="P48" s="74">
        <v>0</v>
      </c>
    </row>
    <row r="49" spans="1:16" ht="15" customHeight="1" x14ac:dyDescent="0.2">
      <c r="A49" s="111"/>
      <c r="B49" s="114"/>
      <c r="C49" s="84" t="s">
        <v>51</v>
      </c>
      <c r="D49" s="44">
        <v>17</v>
      </c>
      <c r="E49" s="53">
        <v>2.7199999999999998E-2</v>
      </c>
      <c r="F49" s="44">
        <v>245846.70588200001</v>
      </c>
      <c r="G49" s="66">
        <v>0.58823499999999995</v>
      </c>
      <c r="H49" s="43">
        <v>5</v>
      </c>
      <c r="I49" s="44">
        <v>204069.4</v>
      </c>
      <c r="J49" s="74">
        <v>0.4</v>
      </c>
      <c r="K49" s="44">
        <v>12</v>
      </c>
      <c r="L49" s="44">
        <v>263253.91666699998</v>
      </c>
      <c r="M49" s="66">
        <v>0.66666700000000001</v>
      </c>
      <c r="N49" s="43">
        <v>0</v>
      </c>
      <c r="O49" s="44">
        <v>0</v>
      </c>
      <c r="P49" s="74">
        <v>0</v>
      </c>
    </row>
    <row r="50" spans="1:16" s="3" customFormat="1" ht="15" customHeight="1" x14ac:dyDescent="0.2">
      <c r="A50" s="111"/>
      <c r="B50" s="114"/>
      <c r="C50" s="84" t="s">
        <v>52</v>
      </c>
      <c r="D50" s="35">
        <v>25</v>
      </c>
      <c r="E50" s="55">
        <v>3.8401999999999999E-2</v>
      </c>
      <c r="F50" s="35">
        <v>220437.4</v>
      </c>
      <c r="G50" s="68">
        <v>0.64</v>
      </c>
      <c r="H50" s="43">
        <v>7</v>
      </c>
      <c r="I50" s="44">
        <v>231544</v>
      </c>
      <c r="J50" s="74">
        <v>1</v>
      </c>
      <c r="K50" s="35">
        <v>18</v>
      </c>
      <c r="L50" s="35">
        <v>216118.16666700001</v>
      </c>
      <c r="M50" s="68">
        <v>0.5</v>
      </c>
      <c r="N50" s="43">
        <v>0</v>
      </c>
      <c r="O50" s="44">
        <v>0</v>
      </c>
      <c r="P50" s="74">
        <v>0</v>
      </c>
    </row>
    <row r="51" spans="1:16" ht="15" customHeight="1" x14ac:dyDescent="0.2">
      <c r="A51" s="111"/>
      <c r="B51" s="114"/>
      <c r="C51" s="84" t="s">
        <v>53</v>
      </c>
      <c r="D51" s="44">
        <v>14</v>
      </c>
      <c r="E51" s="53">
        <v>2.4867E-2</v>
      </c>
      <c r="F51" s="44">
        <v>392188.285714</v>
      </c>
      <c r="G51" s="66">
        <v>1.428571</v>
      </c>
      <c r="H51" s="43">
        <v>4</v>
      </c>
      <c r="I51" s="44">
        <v>284622.5</v>
      </c>
      <c r="J51" s="74">
        <v>0.75</v>
      </c>
      <c r="K51" s="44">
        <v>10</v>
      </c>
      <c r="L51" s="44">
        <v>435214.6</v>
      </c>
      <c r="M51" s="66">
        <v>1.7</v>
      </c>
      <c r="N51" s="43">
        <v>0</v>
      </c>
      <c r="O51" s="44">
        <v>0</v>
      </c>
      <c r="P51" s="74">
        <v>0</v>
      </c>
    </row>
    <row r="52" spans="1:16" ht="15" customHeight="1" x14ac:dyDescent="0.2">
      <c r="A52" s="111"/>
      <c r="B52" s="114"/>
      <c r="C52" s="84" t="s">
        <v>54</v>
      </c>
      <c r="D52" s="44">
        <v>9</v>
      </c>
      <c r="E52" s="53">
        <v>2.1687000000000001E-2</v>
      </c>
      <c r="F52" s="44">
        <v>238414.44444399999</v>
      </c>
      <c r="G52" s="66">
        <v>0.44444400000000001</v>
      </c>
      <c r="H52" s="43">
        <v>5</v>
      </c>
      <c r="I52" s="44">
        <v>228574.6</v>
      </c>
      <c r="J52" s="74">
        <v>0.2</v>
      </c>
      <c r="K52" s="44">
        <v>4</v>
      </c>
      <c r="L52" s="44">
        <v>250714.25</v>
      </c>
      <c r="M52" s="66">
        <v>0.75</v>
      </c>
      <c r="N52" s="43">
        <v>0</v>
      </c>
      <c r="O52" s="44">
        <v>0</v>
      </c>
      <c r="P52" s="74">
        <v>0</v>
      </c>
    </row>
    <row r="53" spans="1:16" ht="15" customHeight="1" x14ac:dyDescent="0.2">
      <c r="A53" s="111"/>
      <c r="B53" s="114"/>
      <c r="C53" s="84" t="s">
        <v>55</v>
      </c>
      <c r="D53" s="44">
        <v>2</v>
      </c>
      <c r="E53" s="53">
        <v>6.757E-3</v>
      </c>
      <c r="F53" s="44">
        <v>256992.5</v>
      </c>
      <c r="G53" s="66">
        <v>0</v>
      </c>
      <c r="H53" s="43">
        <v>1</v>
      </c>
      <c r="I53" s="44">
        <v>214802</v>
      </c>
      <c r="J53" s="74">
        <v>0</v>
      </c>
      <c r="K53" s="44">
        <v>1</v>
      </c>
      <c r="L53" s="44">
        <v>299183</v>
      </c>
      <c r="M53" s="66">
        <v>0</v>
      </c>
      <c r="N53" s="43">
        <v>0</v>
      </c>
      <c r="O53" s="44">
        <v>0</v>
      </c>
      <c r="P53" s="74">
        <v>0</v>
      </c>
    </row>
    <row r="54" spans="1:16" s="3" customFormat="1" ht="15" customHeight="1" x14ac:dyDescent="0.2">
      <c r="A54" s="111"/>
      <c r="B54" s="114"/>
      <c r="C54" s="84" t="s">
        <v>56</v>
      </c>
      <c r="D54" s="35">
        <v>2</v>
      </c>
      <c r="E54" s="55">
        <v>4.9750000000000003E-3</v>
      </c>
      <c r="F54" s="35">
        <v>209353</v>
      </c>
      <c r="G54" s="68">
        <v>0</v>
      </c>
      <c r="H54" s="43">
        <v>1</v>
      </c>
      <c r="I54" s="44">
        <v>174448</v>
      </c>
      <c r="J54" s="74">
        <v>0</v>
      </c>
      <c r="K54" s="35">
        <v>1</v>
      </c>
      <c r="L54" s="35">
        <v>244258</v>
      </c>
      <c r="M54" s="68">
        <v>0</v>
      </c>
      <c r="N54" s="43">
        <v>0</v>
      </c>
      <c r="O54" s="44">
        <v>0</v>
      </c>
      <c r="P54" s="74">
        <v>0</v>
      </c>
    </row>
    <row r="55" spans="1:16" s="3" customFormat="1" ht="15" customHeight="1" x14ac:dyDescent="0.2">
      <c r="A55" s="112"/>
      <c r="B55" s="115"/>
      <c r="C55" s="85" t="s">
        <v>9</v>
      </c>
      <c r="D55" s="46">
        <v>121</v>
      </c>
      <c r="E55" s="54">
        <v>3.1330999999999998E-2</v>
      </c>
      <c r="F55" s="46">
        <v>238294.55371899999</v>
      </c>
      <c r="G55" s="67">
        <v>0.52066100000000004</v>
      </c>
      <c r="H55" s="87">
        <v>44</v>
      </c>
      <c r="I55" s="46">
        <v>223064.31818199999</v>
      </c>
      <c r="J55" s="75">
        <v>0.43181799999999998</v>
      </c>
      <c r="K55" s="46">
        <v>77</v>
      </c>
      <c r="L55" s="46">
        <v>246997.54545500001</v>
      </c>
      <c r="M55" s="67">
        <v>0.57142899999999996</v>
      </c>
      <c r="N55" s="87">
        <v>0</v>
      </c>
      <c r="O55" s="46">
        <v>0</v>
      </c>
      <c r="P55" s="75">
        <v>0</v>
      </c>
    </row>
    <row r="56" spans="1:16" ht="15" customHeight="1" x14ac:dyDescent="0.2">
      <c r="A56" s="110">
        <v>5</v>
      </c>
      <c r="B56" s="113" t="s">
        <v>60</v>
      </c>
      <c r="C56" s="84" t="s">
        <v>46</v>
      </c>
      <c r="D56" s="44">
        <v>3</v>
      </c>
      <c r="E56" s="53">
        <v>1</v>
      </c>
      <c r="F56" s="44">
        <v>144188.33333299999</v>
      </c>
      <c r="G56" s="66">
        <v>0</v>
      </c>
      <c r="H56" s="43">
        <v>2</v>
      </c>
      <c r="I56" s="44">
        <v>126097.5</v>
      </c>
      <c r="J56" s="74">
        <v>0</v>
      </c>
      <c r="K56" s="44">
        <v>1</v>
      </c>
      <c r="L56" s="44">
        <v>180370</v>
      </c>
      <c r="M56" s="66">
        <v>0</v>
      </c>
      <c r="N56" s="43">
        <v>0</v>
      </c>
      <c r="O56" s="44">
        <v>0</v>
      </c>
      <c r="P56" s="74">
        <v>0</v>
      </c>
    </row>
    <row r="57" spans="1:16" ht="15" customHeight="1" x14ac:dyDescent="0.2">
      <c r="A57" s="111"/>
      <c r="B57" s="114"/>
      <c r="C57" s="84" t="s">
        <v>47</v>
      </c>
      <c r="D57" s="44">
        <v>6</v>
      </c>
      <c r="E57" s="53">
        <v>1</v>
      </c>
      <c r="F57" s="44">
        <v>173545.5</v>
      </c>
      <c r="G57" s="66">
        <v>0.16666700000000001</v>
      </c>
      <c r="H57" s="43">
        <v>0</v>
      </c>
      <c r="I57" s="44">
        <v>0</v>
      </c>
      <c r="J57" s="74">
        <v>0</v>
      </c>
      <c r="K57" s="44">
        <v>6</v>
      </c>
      <c r="L57" s="44">
        <v>173545.5</v>
      </c>
      <c r="M57" s="66">
        <v>0.16666700000000001</v>
      </c>
      <c r="N57" s="43">
        <v>0</v>
      </c>
      <c r="O57" s="44">
        <v>0</v>
      </c>
      <c r="P57" s="74">
        <v>0</v>
      </c>
    </row>
    <row r="58" spans="1:16" ht="15" customHeight="1" x14ac:dyDescent="0.2">
      <c r="A58" s="111"/>
      <c r="B58" s="114"/>
      <c r="C58" s="84" t="s">
        <v>48</v>
      </c>
      <c r="D58" s="44">
        <v>66</v>
      </c>
      <c r="E58" s="53">
        <v>1</v>
      </c>
      <c r="F58" s="44">
        <v>167523.121212</v>
      </c>
      <c r="G58" s="66">
        <v>0.15151500000000001</v>
      </c>
      <c r="H58" s="43">
        <v>28</v>
      </c>
      <c r="I58" s="44">
        <v>173990.571429</v>
      </c>
      <c r="J58" s="74">
        <v>0.25</v>
      </c>
      <c r="K58" s="44">
        <v>38</v>
      </c>
      <c r="L58" s="44">
        <v>162757.63157900001</v>
      </c>
      <c r="M58" s="66">
        <v>7.8947000000000003E-2</v>
      </c>
      <c r="N58" s="43">
        <v>0</v>
      </c>
      <c r="O58" s="44">
        <v>0</v>
      </c>
      <c r="P58" s="74">
        <v>0</v>
      </c>
    </row>
    <row r="59" spans="1:16" ht="15" customHeight="1" x14ac:dyDescent="0.2">
      <c r="A59" s="111"/>
      <c r="B59" s="114"/>
      <c r="C59" s="84" t="s">
        <v>49</v>
      </c>
      <c r="D59" s="44">
        <v>292</v>
      </c>
      <c r="E59" s="53">
        <v>1</v>
      </c>
      <c r="F59" s="44">
        <v>187979.462329</v>
      </c>
      <c r="G59" s="66">
        <v>0.17808199999999999</v>
      </c>
      <c r="H59" s="43">
        <v>132</v>
      </c>
      <c r="I59" s="44">
        <v>202360.5</v>
      </c>
      <c r="J59" s="74">
        <v>0.287879</v>
      </c>
      <c r="K59" s="44">
        <v>160</v>
      </c>
      <c r="L59" s="44">
        <v>176115.10625000001</v>
      </c>
      <c r="M59" s="66">
        <v>8.7499999999999994E-2</v>
      </c>
      <c r="N59" s="43">
        <v>0</v>
      </c>
      <c r="O59" s="44">
        <v>0</v>
      </c>
      <c r="P59" s="74">
        <v>0</v>
      </c>
    </row>
    <row r="60" spans="1:16" ht="15" customHeight="1" x14ac:dyDescent="0.2">
      <c r="A60" s="111"/>
      <c r="B60" s="114"/>
      <c r="C60" s="84" t="s">
        <v>50</v>
      </c>
      <c r="D60" s="44">
        <v>543</v>
      </c>
      <c r="E60" s="53">
        <v>1</v>
      </c>
      <c r="F60" s="44">
        <v>219271.83609600001</v>
      </c>
      <c r="G60" s="66">
        <v>0.40331499999999998</v>
      </c>
      <c r="H60" s="43">
        <v>221</v>
      </c>
      <c r="I60" s="44">
        <v>229776.248869</v>
      </c>
      <c r="J60" s="74">
        <v>0.55203599999999997</v>
      </c>
      <c r="K60" s="44">
        <v>322</v>
      </c>
      <c r="L60" s="44">
        <v>212062.285714</v>
      </c>
      <c r="M60" s="66">
        <v>0.30124200000000001</v>
      </c>
      <c r="N60" s="43">
        <v>0</v>
      </c>
      <c r="O60" s="44">
        <v>0</v>
      </c>
      <c r="P60" s="74">
        <v>0</v>
      </c>
    </row>
    <row r="61" spans="1:16" ht="15" customHeight="1" x14ac:dyDescent="0.2">
      <c r="A61" s="111"/>
      <c r="B61" s="114"/>
      <c r="C61" s="84" t="s">
        <v>51</v>
      </c>
      <c r="D61" s="44">
        <v>625</v>
      </c>
      <c r="E61" s="53">
        <v>1</v>
      </c>
      <c r="F61" s="44">
        <v>238065.88320000001</v>
      </c>
      <c r="G61" s="66">
        <v>0.58079999999999998</v>
      </c>
      <c r="H61" s="43">
        <v>248</v>
      </c>
      <c r="I61" s="44">
        <v>247225.60483900001</v>
      </c>
      <c r="J61" s="74">
        <v>0.59274199999999999</v>
      </c>
      <c r="K61" s="44">
        <v>377</v>
      </c>
      <c r="L61" s="44">
        <v>232040.38991999999</v>
      </c>
      <c r="M61" s="66">
        <v>0.57294400000000001</v>
      </c>
      <c r="N61" s="43">
        <v>0</v>
      </c>
      <c r="O61" s="44">
        <v>0</v>
      </c>
      <c r="P61" s="74">
        <v>0</v>
      </c>
    </row>
    <row r="62" spans="1:16" s="3" customFormat="1" ht="15" customHeight="1" x14ac:dyDescent="0.2">
      <c r="A62" s="111"/>
      <c r="B62" s="114"/>
      <c r="C62" s="84" t="s">
        <v>52</v>
      </c>
      <c r="D62" s="35">
        <v>651</v>
      </c>
      <c r="E62" s="55">
        <v>1</v>
      </c>
      <c r="F62" s="35">
        <v>252089.78187400001</v>
      </c>
      <c r="G62" s="68">
        <v>0.79416299999999995</v>
      </c>
      <c r="H62" s="43">
        <v>267</v>
      </c>
      <c r="I62" s="44">
        <v>253133.501873</v>
      </c>
      <c r="J62" s="74">
        <v>0.73782800000000004</v>
      </c>
      <c r="K62" s="35">
        <v>384</v>
      </c>
      <c r="L62" s="35">
        <v>251364.070313</v>
      </c>
      <c r="M62" s="68">
        <v>0.83333299999999999</v>
      </c>
      <c r="N62" s="43">
        <v>0</v>
      </c>
      <c r="O62" s="44">
        <v>0</v>
      </c>
      <c r="P62" s="74">
        <v>0</v>
      </c>
    </row>
    <row r="63" spans="1:16" ht="15" customHeight="1" x14ac:dyDescent="0.2">
      <c r="A63" s="111"/>
      <c r="B63" s="114"/>
      <c r="C63" s="84" t="s">
        <v>53</v>
      </c>
      <c r="D63" s="44">
        <v>563</v>
      </c>
      <c r="E63" s="53">
        <v>1</v>
      </c>
      <c r="F63" s="44">
        <v>255400.48312600001</v>
      </c>
      <c r="G63" s="66">
        <v>0.79396100000000003</v>
      </c>
      <c r="H63" s="43">
        <v>233</v>
      </c>
      <c r="I63" s="44">
        <v>240831.37768199999</v>
      </c>
      <c r="J63" s="74">
        <v>0.613734</v>
      </c>
      <c r="K63" s="44">
        <v>330</v>
      </c>
      <c r="L63" s="44">
        <v>265687.154545</v>
      </c>
      <c r="M63" s="66">
        <v>0.92121200000000003</v>
      </c>
      <c r="N63" s="43">
        <v>0</v>
      </c>
      <c r="O63" s="44">
        <v>0</v>
      </c>
      <c r="P63" s="74">
        <v>0</v>
      </c>
    </row>
    <row r="64" spans="1:16" ht="15" customHeight="1" x14ac:dyDescent="0.2">
      <c r="A64" s="111"/>
      <c r="B64" s="114"/>
      <c r="C64" s="84" t="s">
        <v>54</v>
      </c>
      <c r="D64" s="44">
        <v>415</v>
      </c>
      <c r="E64" s="53">
        <v>1</v>
      </c>
      <c r="F64" s="44">
        <v>272195.41204800003</v>
      </c>
      <c r="G64" s="66">
        <v>0.80481899999999995</v>
      </c>
      <c r="H64" s="43">
        <v>164</v>
      </c>
      <c r="I64" s="44">
        <v>243502.89024400001</v>
      </c>
      <c r="J64" s="74">
        <v>0.42682900000000001</v>
      </c>
      <c r="K64" s="44">
        <v>251</v>
      </c>
      <c r="L64" s="44">
        <v>290942.71713100001</v>
      </c>
      <c r="M64" s="66">
        <v>1.051793</v>
      </c>
      <c r="N64" s="43">
        <v>0</v>
      </c>
      <c r="O64" s="44">
        <v>0</v>
      </c>
      <c r="P64" s="74">
        <v>0</v>
      </c>
    </row>
    <row r="65" spans="1:16" ht="15" customHeight="1" x14ac:dyDescent="0.2">
      <c r="A65" s="111"/>
      <c r="B65" s="114"/>
      <c r="C65" s="84" t="s">
        <v>55</v>
      </c>
      <c r="D65" s="44">
        <v>296</v>
      </c>
      <c r="E65" s="53">
        <v>1</v>
      </c>
      <c r="F65" s="44">
        <v>267451.067568</v>
      </c>
      <c r="G65" s="66">
        <v>0.625</v>
      </c>
      <c r="H65" s="43">
        <v>129</v>
      </c>
      <c r="I65" s="44">
        <v>256630.11627900001</v>
      </c>
      <c r="J65" s="74">
        <v>0.34108500000000003</v>
      </c>
      <c r="K65" s="44">
        <v>167</v>
      </c>
      <c r="L65" s="44">
        <v>275809.76646700001</v>
      </c>
      <c r="M65" s="66">
        <v>0.84431100000000003</v>
      </c>
      <c r="N65" s="43">
        <v>0</v>
      </c>
      <c r="O65" s="44">
        <v>0</v>
      </c>
      <c r="P65" s="74">
        <v>0</v>
      </c>
    </row>
    <row r="66" spans="1:16" s="3" customFormat="1" ht="15" customHeight="1" x14ac:dyDescent="0.2">
      <c r="A66" s="111"/>
      <c r="B66" s="114"/>
      <c r="C66" s="84" t="s">
        <v>56</v>
      </c>
      <c r="D66" s="35">
        <v>402</v>
      </c>
      <c r="E66" s="55">
        <v>1</v>
      </c>
      <c r="F66" s="35">
        <v>278651.360697</v>
      </c>
      <c r="G66" s="68">
        <v>0.38059700000000002</v>
      </c>
      <c r="H66" s="43">
        <v>154</v>
      </c>
      <c r="I66" s="44">
        <v>241887.649351</v>
      </c>
      <c r="J66" s="74">
        <v>0.12987000000000001</v>
      </c>
      <c r="K66" s="35">
        <v>248</v>
      </c>
      <c r="L66" s="35">
        <v>301480.43951599998</v>
      </c>
      <c r="M66" s="68">
        <v>0.53629000000000004</v>
      </c>
      <c r="N66" s="43">
        <v>0</v>
      </c>
      <c r="O66" s="44">
        <v>0</v>
      </c>
      <c r="P66" s="74">
        <v>0</v>
      </c>
    </row>
    <row r="67" spans="1:16" s="3" customFormat="1" ht="15" customHeight="1" x14ac:dyDescent="0.2">
      <c r="A67" s="112"/>
      <c r="B67" s="115"/>
      <c r="C67" s="85" t="s">
        <v>9</v>
      </c>
      <c r="D67" s="46">
        <v>3862</v>
      </c>
      <c r="E67" s="54">
        <v>1</v>
      </c>
      <c r="F67" s="46">
        <v>245292.990678</v>
      </c>
      <c r="G67" s="67">
        <v>0.59062700000000001</v>
      </c>
      <c r="H67" s="87">
        <v>1578</v>
      </c>
      <c r="I67" s="46">
        <v>239492.28834</v>
      </c>
      <c r="J67" s="75">
        <v>0.49936599999999998</v>
      </c>
      <c r="K67" s="46">
        <v>2284</v>
      </c>
      <c r="L67" s="46">
        <v>249300.65630500001</v>
      </c>
      <c r="M67" s="67">
        <v>0.65367799999999998</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45985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60" priority="30" operator="notEqual">
      <formula>H8+K8+N8</formula>
    </cfRule>
  </conditionalFormatting>
  <conditionalFormatting sqref="D20:D30">
    <cfRule type="cellIs" dxfId="159" priority="29" operator="notEqual">
      <formula>H20+K20+N20</formula>
    </cfRule>
  </conditionalFormatting>
  <conditionalFormatting sqref="D32:D42">
    <cfRule type="cellIs" dxfId="158" priority="28" operator="notEqual">
      <formula>H32+K32+N32</formula>
    </cfRule>
  </conditionalFormatting>
  <conditionalFormatting sqref="D44:D54">
    <cfRule type="cellIs" dxfId="157" priority="27" operator="notEqual">
      <formula>H44+K44+N44</formula>
    </cfRule>
  </conditionalFormatting>
  <conditionalFormatting sqref="D56:D66">
    <cfRule type="cellIs" dxfId="156" priority="26" operator="notEqual">
      <formula>H56+K56+N56</formula>
    </cfRule>
  </conditionalFormatting>
  <conditionalFormatting sqref="D19">
    <cfRule type="cellIs" dxfId="155" priority="25" operator="notEqual">
      <formula>SUM(D8:D18)</formula>
    </cfRule>
  </conditionalFormatting>
  <conditionalFormatting sqref="D31">
    <cfRule type="cellIs" dxfId="154" priority="24" operator="notEqual">
      <formula>H31+K31+N31</formula>
    </cfRule>
  </conditionalFormatting>
  <conditionalFormatting sqref="D31">
    <cfRule type="cellIs" dxfId="153" priority="23" operator="notEqual">
      <formula>SUM(D20:D30)</formula>
    </cfRule>
  </conditionalFormatting>
  <conditionalFormatting sqref="D43">
    <cfRule type="cellIs" dxfId="152" priority="22" operator="notEqual">
      <formula>H43+K43+N43</formula>
    </cfRule>
  </conditionalFormatting>
  <conditionalFormatting sqref="D43">
    <cfRule type="cellIs" dxfId="151" priority="21" operator="notEqual">
      <formula>SUM(D32:D42)</formula>
    </cfRule>
  </conditionalFormatting>
  <conditionalFormatting sqref="D55">
    <cfRule type="cellIs" dxfId="150" priority="20" operator="notEqual">
      <formula>H55+K55+N55</formula>
    </cfRule>
  </conditionalFormatting>
  <conditionalFormatting sqref="D55">
    <cfRule type="cellIs" dxfId="149" priority="19" operator="notEqual">
      <formula>SUM(D44:D54)</formula>
    </cfRule>
  </conditionalFormatting>
  <conditionalFormatting sqref="D67">
    <cfRule type="cellIs" dxfId="148" priority="18" operator="notEqual">
      <formula>H67+K67+N67</formula>
    </cfRule>
  </conditionalFormatting>
  <conditionalFormatting sqref="D67">
    <cfRule type="cellIs" dxfId="147" priority="17" operator="notEqual">
      <formula>SUM(D56:D66)</formula>
    </cfRule>
  </conditionalFormatting>
  <conditionalFormatting sqref="H19">
    <cfRule type="cellIs" dxfId="146" priority="16" operator="notEqual">
      <formula>SUM(H8:H18)</formula>
    </cfRule>
  </conditionalFormatting>
  <conditionalFormatting sqref="K19">
    <cfRule type="cellIs" dxfId="145" priority="15" operator="notEqual">
      <formula>SUM(K8:K18)</formula>
    </cfRule>
  </conditionalFormatting>
  <conditionalFormatting sqref="N19">
    <cfRule type="cellIs" dxfId="144" priority="14" operator="notEqual">
      <formula>SUM(N8:N18)</formula>
    </cfRule>
  </conditionalFormatting>
  <conditionalFormatting sqref="H31">
    <cfRule type="cellIs" dxfId="143" priority="13" operator="notEqual">
      <formula>SUM(H20:H30)</formula>
    </cfRule>
  </conditionalFormatting>
  <conditionalFormatting sqref="K31">
    <cfRule type="cellIs" dxfId="142" priority="12" operator="notEqual">
      <formula>SUM(K20:K30)</formula>
    </cfRule>
  </conditionalFormatting>
  <conditionalFormatting sqref="N31">
    <cfRule type="cellIs" dxfId="141" priority="11" operator="notEqual">
      <formula>SUM(N20:N30)</formula>
    </cfRule>
  </conditionalFormatting>
  <conditionalFormatting sqref="H43">
    <cfRule type="cellIs" dxfId="140" priority="10" operator="notEqual">
      <formula>SUM(H32:H42)</formula>
    </cfRule>
  </conditionalFormatting>
  <conditionalFormatting sqref="K43">
    <cfRule type="cellIs" dxfId="139" priority="9" operator="notEqual">
      <formula>SUM(K32:K42)</formula>
    </cfRule>
  </conditionalFormatting>
  <conditionalFormatting sqref="N43">
    <cfRule type="cellIs" dxfId="138" priority="8" operator="notEqual">
      <formula>SUM(N32:N42)</formula>
    </cfRule>
  </conditionalFormatting>
  <conditionalFormatting sqref="H55">
    <cfRule type="cellIs" dxfId="137" priority="7" operator="notEqual">
      <formula>SUM(H44:H54)</formula>
    </cfRule>
  </conditionalFormatting>
  <conditionalFormatting sqref="K55">
    <cfRule type="cellIs" dxfId="136" priority="6" operator="notEqual">
      <formula>SUM(K44:K54)</formula>
    </cfRule>
  </conditionalFormatting>
  <conditionalFormatting sqref="N55">
    <cfRule type="cellIs" dxfId="135" priority="5" operator="notEqual">
      <formula>SUM(N44:N54)</formula>
    </cfRule>
  </conditionalFormatting>
  <conditionalFormatting sqref="H67">
    <cfRule type="cellIs" dxfId="134" priority="4" operator="notEqual">
      <formula>SUM(H56:H66)</formula>
    </cfRule>
  </conditionalFormatting>
  <conditionalFormatting sqref="K67">
    <cfRule type="cellIs" dxfId="133" priority="3" operator="notEqual">
      <formula>SUM(K56:K66)</formula>
    </cfRule>
  </conditionalFormatting>
  <conditionalFormatting sqref="N67">
    <cfRule type="cellIs" dxfId="132" priority="2" operator="notEqual">
      <formula>SUM(N56:N66)</formula>
    </cfRule>
  </conditionalFormatting>
  <conditionalFormatting sqref="D32:D43">
    <cfRule type="cellIs" dxfId="13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75</v>
      </c>
      <c r="B2" s="116"/>
      <c r="C2" s="116"/>
      <c r="D2" s="116"/>
      <c r="E2" s="116"/>
      <c r="F2" s="116"/>
      <c r="G2" s="116"/>
      <c r="H2" s="116"/>
      <c r="I2" s="116"/>
      <c r="J2" s="116"/>
      <c r="K2" s="116"/>
      <c r="L2" s="116"/>
      <c r="M2" s="116"/>
      <c r="N2" s="116"/>
      <c r="O2" s="116"/>
      <c r="P2" s="116"/>
    </row>
    <row r="3" spans="1:16" s="21" customFormat="1" ht="15" customHeight="1" x14ac:dyDescent="0.2">
      <c r="A3" s="117" t="str">
        <f>+Notas!C6</f>
        <v>OCTUBRE 2024 Y OCTUBRE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2</v>
      </c>
      <c r="E8" s="53">
        <v>0.16666700000000001</v>
      </c>
      <c r="F8" s="44">
        <v>63878.115337000003</v>
      </c>
      <c r="G8" s="66">
        <v>0</v>
      </c>
      <c r="H8" s="43">
        <v>2</v>
      </c>
      <c r="I8" s="44">
        <v>63878.115337000003</v>
      </c>
      <c r="J8" s="74">
        <v>0</v>
      </c>
      <c r="K8" s="44">
        <v>0</v>
      </c>
      <c r="L8" s="44">
        <v>0</v>
      </c>
      <c r="M8" s="66">
        <v>0</v>
      </c>
      <c r="N8" s="43">
        <v>0</v>
      </c>
      <c r="O8" s="44">
        <v>0</v>
      </c>
      <c r="P8" s="74">
        <v>0</v>
      </c>
    </row>
    <row r="9" spans="1:16" ht="15" customHeight="1" x14ac:dyDescent="0.2">
      <c r="A9" s="111"/>
      <c r="B9" s="114"/>
      <c r="C9" s="84" t="s">
        <v>47</v>
      </c>
      <c r="D9" s="44">
        <v>9</v>
      </c>
      <c r="E9" s="53">
        <v>0.21951200000000001</v>
      </c>
      <c r="F9" s="44">
        <v>118797.051187</v>
      </c>
      <c r="G9" s="66">
        <v>0</v>
      </c>
      <c r="H9" s="43">
        <v>2</v>
      </c>
      <c r="I9" s="44">
        <v>124720.819013</v>
      </c>
      <c r="J9" s="74">
        <v>0</v>
      </c>
      <c r="K9" s="44">
        <v>7</v>
      </c>
      <c r="L9" s="44">
        <v>117104.546094</v>
      </c>
      <c r="M9" s="66">
        <v>0</v>
      </c>
      <c r="N9" s="43">
        <v>0</v>
      </c>
      <c r="O9" s="44">
        <v>0</v>
      </c>
      <c r="P9" s="74">
        <v>0</v>
      </c>
    </row>
    <row r="10" spans="1:16" ht="15" customHeight="1" x14ac:dyDescent="0.2">
      <c r="A10" s="111"/>
      <c r="B10" s="114"/>
      <c r="C10" s="84" t="s">
        <v>48</v>
      </c>
      <c r="D10" s="44">
        <v>84</v>
      </c>
      <c r="E10" s="53">
        <v>0.21875</v>
      </c>
      <c r="F10" s="44">
        <v>128111.12428</v>
      </c>
      <c r="G10" s="66">
        <v>8.3333000000000004E-2</v>
      </c>
      <c r="H10" s="43">
        <v>29</v>
      </c>
      <c r="I10" s="44">
        <v>141923.95811499999</v>
      </c>
      <c r="J10" s="74">
        <v>0.206897</v>
      </c>
      <c r="K10" s="44">
        <v>55</v>
      </c>
      <c r="L10" s="44">
        <v>120827.993713</v>
      </c>
      <c r="M10" s="66">
        <v>1.8182E-2</v>
      </c>
      <c r="N10" s="43">
        <v>0</v>
      </c>
      <c r="O10" s="44">
        <v>0</v>
      </c>
      <c r="P10" s="74">
        <v>0</v>
      </c>
    </row>
    <row r="11" spans="1:16" ht="15" customHeight="1" x14ac:dyDescent="0.2">
      <c r="A11" s="111"/>
      <c r="B11" s="114"/>
      <c r="C11" s="84" t="s">
        <v>49</v>
      </c>
      <c r="D11" s="44">
        <v>209</v>
      </c>
      <c r="E11" s="53">
        <v>0.17757000000000001</v>
      </c>
      <c r="F11" s="44">
        <v>156087.81679800001</v>
      </c>
      <c r="G11" s="66">
        <v>0.14832500000000001</v>
      </c>
      <c r="H11" s="43">
        <v>91</v>
      </c>
      <c r="I11" s="44">
        <v>161907.40386300001</v>
      </c>
      <c r="J11" s="74">
        <v>0.241758</v>
      </c>
      <c r="K11" s="44">
        <v>118</v>
      </c>
      <c r="L11" s="44">
        <v>151599.830162</v>
      </c>
      <c r="M11" s="66">
        <v>7.6271000000000005E-2</v>
      </c>
      <c r="N11" s="43">
        <v>0</v>
      </c>
      <c r="O11" s="44">
        <v>0</v>
      </c>
      <c r="P11" s="74">
        <v>0</v>
      </c>
    </row>
    <row r="12" spans="1:16" ht="15" customHeight="1" x14ac:dyDescent="0.2">
      <c r="A12" s="111"/>
      <c r="B12" s="114"/>
      <c r="C12" s="84" t="s">
        <v>50</v>
      </c>
      <c r="D12" s="44">
        <v>234</v>
      </c>
      <c r="E12" s="53">
        <v>0.12942500000000001</v>
      </c>
      <c r="F12" s="44">
        <v>182552.45892999999</v>
      </c>
      <c r="G12" s="66">
        <v>0.45726499999999998</v>
      </c>
      <c r="H12" s="43">
        <v>70</v>
      </c>
      <c r="I12" s="44">
        <v>193889.10503000001</v>
      </c>
      <c r="J12" s="74">
        <v>0.4</v>
      </c>
      <c r="K12" s="44">
        <v>164</v>
      </c>
      <c r="L12" s="44">
        <v>177713.64657000001</v>
      </c>
      <c r="M12" s="66">
        <v>0.481707</v>
      </c>
      <c r="N12" s="43">
        <v>0</v>
      </c>
      <c r="O12" s="44">
        <v>0</v>
      </c>
      <c r="P12" s="74">
        <v>0</v>
      </c>
    </row>
    <row r="13" spans="1:16" ht="15" customHeight="1" x14ac:dyDescent="0.2">
      <c r="A13" s="111"/>
      <c r="B13" s="114"/>
      <c r="C13" s="84" t="s">
        <v>51</v>
      </c>
      <c r="D13" s="44">
        <v>212</v>
      </c>
      <c r="E13" s="53">
        <v>0.109788</v>
      </c>
      <c r="F13" s="44">
        <v>204673.56823</v>
      </c>
      <c r="G13" s="66">
        <v>0.57075500000000001</v>
      </c>
      <c r="H13" s="43">
        <v>76</v>
      </c>
      <c r="I13" s="44">
        <v>195930.14587199999</v>
      </c>
      <c r="J13" s="74">
        <v>0.53947400000000001</v>
      </c>
      <c r="K13" s="44">
        <v>136</v>
      </c>
      <c r="L13" s="44">
        <v>209559.598371</v>
      </c>
      <c r="M13" s="66">
        <v>0.58823499999999995</v>
      </c>
      <c r="N13" s="43">
        <v>0</v>
      </c>
      <c r="O13" s="44">
        <v>0</v>
      </c>
      <c r="P13" s="74">
        <v>0</v>
      </c>
    </row>
    <row r="14" spans="1:16" s="3" customFormat="1" ht="15" customHeight="1" x14ac:dyDescent="0.2">
      <c r="A14" s="111"/>
      <c r="B14" s="114"/>
      <c r="C14" s="84" t="s">
        <v>52</v>
      </c>
      <c r="D14" s="35">
        <v>200</v>
      </c>
      <c r="E14" s="55">
        <v>0.108755</v>
      </c>
      <c r="F14" s="35">
        <v>193539.88011699999</v>
      </c>
      <c r="G14" s="68">
        <v>0.505</v>
      </c>
      <c r="H14" s="43">
        <v>69</v>
      </c>
      <c r="I14" s="44">
        <v>200021.47144299999</v>
      </c>
      <c r="J14" s="74">
        <v>0.42029</v>
      </c>
      <c r="K14" s="35">
        <v>131</v>
      </c>
      <c r="L14" s="35">
        <v>190125.912167</v>
      </c>
      <c r="M14" s="68">
        <v>0.54961800000000005</v>
      </c>
      <c r="N14" s="43">
        <v>0</v>
      </c>
      <c r="O14" s="44">
        <v>0</v>
      </c>
      <c r="P14" s="74">
        <v>0</v>
      </c>
    </row>
    <row r="15" spans="1:16" ht="15" customHeight="1" x14ac:dyDescent="0.2">
      <c r="A15" s="111"/>
      <c r="B15" s="114"/>
      <c r="C15" s="84" t="s">
        <v>53</v>
      </c>
      <c r="D15" s="44">
        <v>122</v>
      </c>
      <c r="E15" s="53">
        <v>7.7905000000000002E-2</v>
      </c>
      <c r="F15" s="44">
        <v>211704.22077499999</v>
      </c>
      <c r="G15" s="66">
        <v>0.58196700000000001</v>
      </c>
      <c r="H15" s="43">
        <v>34</v>
      </c>
      <c r="I15" s="44">
        <v>201754.22041499999</v>
      </c>
      <c r="J15" s="74">
        <v>0.382353</v>
      </c>
      <c r="K15" s="44">
        <v>88</v>
      </c>
      <c r="L15" s="44">
        <v>215548.53909599999</v>
      </c>
      <c r="M15" s="66">
        <v>0.65909099999999998</v>
      </c>
      <c r="N15" s="43">
        <v>0</v>
      </c>
      <c r="O15" s="44">
        <v>0</v>
      </c>
      <c r="P15" s="74">
        <v>0</v>
      </c>
    </row>
    <row r="16" spans="1:16" ht="15" customHeight="1" x14ac:dyDescent="0.2">
      <c r="A16" s="111"/>
      <c r="B16" s="114"/>
      <c r="C16" s="84" t="s">
        <v>54</v>
      </c>
      <c r="D16" s="44">
        <v>99</v>
      </c>
      <c r="E16" s="53">
        <v>7.5342000000000006E-2</v>
      </c>
      <c r="F16" s="44">
        <v>196491.11646799999</v>
      </c>
      <c r="G16" s="66">
        <v>0.34343400000000002</v>
      </c>
      <c r="H16" s="43">
        <v>38</v>
      </c>
      <c r="I16" s="44">
        <v>179028.77633600001</v>
      </c>
      <c r="J16" s="74">
        <v>0.131579</v>
      </c>
      <c r="K16" s="44">
        <v>61</v>
      </c>
      <c r="L16" s="44">
        <v>207369.29556699999</v>
      </c>
      <c r="M16" s="66">
        <v>0.47541</v>
      </c>
      <c r="N16" s="43">
        <v>0</v>
      </c>
      <c r="O16" s="44">
        <v>0</v>
      </c>
      <c r="P16" s="74">
        <v>0</v>
      </c>
    </row>
    <row r="17" spans="1:16" ht="15" customHeight="1" x14ac:dyDescent="0.2">
      <c r="A17" s="111"/>
      <c r="B17" s="114"/>
      <c r="C17" s="84" t="s">
        <v>55</v>
      </c>
      <c r="D17" s="44">
        <v>128</v>
      </c>
      <c r="E17" s="53">
        <v>0.105263</v>
      </c>
      <c r="F17" s="44">
        <v>231152.364745</v>
      </c>
      <c r="G17" s="66">
        <v>0.53125</v>
      </c>
      <c r="H17" s="43">
        <v>49</v>
      </c>
      <c r="I17" s="44">
        <v>196224.168447</v>
      </c>
      <c r="J17" s="74">
        <v>0.16326499999999999</v>
      </c>
      <c r="K17" s="44">
        <v>79</v>
      </c>
      <c r="L17" s="44">
        <v>252816.68903199999</v>
      </c>
      <c r="M17" s="66">
        <v>0.759494</v>
      </c>
      <c r="N17" s="43">
        <v>0</v>
      </c>
      <c r="O17" s="44">
        <v>0</v>
      </c>
      <c r="P17" s="74">
        <v>0</v>
      </c>
    </row>
    <row r="18" spans="1:16" s="3" customFormat="1" ht="15" customHeight="1" x14ac:dyDescent="0.2">
      <c r="A18" s="111"/>
      <c r="B18" s="114"/>
      <c r="C18" s="84" t="s">
        <v>56</v>
      </c>
      <c r="D18" s="35">
        <v>193</v>
      </c>
      <c r="E18" s="55">
        <v>9.6162999999999998E-2</v>
      </c>
      <c r="F18" s="35">
        <v>233639.887063</v>
      </c>
      <c r="G18" s="68">
        <v>0.41450799999999999</v>
      </c>
      <c r="H18" s="43">
        <v>54</v>
      </c>
      <c r="I18" s="44">
        <v>185311.0937</v>
      </c>
      <c r="J18" s="74">
        <v>3.7037E-2</v>
      </c>
      <c r="K18" s="35">
        <v>139</v>
      </c>
      <c r="L18" s="35">
        <v>252415.10175100001</v>
      </c>
      <c r="M18" s="68">
        <v>0.56115099999999996</v>
      </c>
      <c r="N18" s="43">
        <v>0</v>
      </c>
      <c r="O18" s="44">
        <v>0</v>
      </c>
      <c r="P18" s="74">
        <v>0</v>
      </c>
    </row>
    <row r="19" spans="1:16" s="3" customFormat="1" ht="15" customHeight="1" x14ac:dyDescent="0.2">
      <c r="A19" s="112"/>
      <c r="B19" s="115"/>
      <c r="C19" s="85" t="s">
        <v>9</v>
      </c>
      <c r="D19" s="46">
        <v>1492</v>
      </c>
      <c r="E19" s="54">
        <v>0.112223</v>
      </c>
      <c r="F19" s="46">
        <v>193939.14348200001</v>
      </c>
      <c r="G19" s="67">
        <v>0.41554999999999997</v>
      </c>
      <c r="H19" s="87">
        <v>514</v>
      </c>
      <c r="I19" s="46">
        <v>184388.125841</v>
      </c>
      <c r="J19" s="75">
        <v>0.29961100000000002</v>
      </c>
      <c r="K19" s="46">
        <v>978</v>
      </c>
      <c r="L19" s="46">
        <v>198958.79897</v>
      </c>
      <c r="M19" s="67">
        <v>0.47648299999999999</v>
      </c>
      <c r="N19" s="87">
        <v>0</v>
      </c>
      <c r="O19" s="46">
        <v>0</v>
      </c>
      <c r="P19" s="75">
        <v>0</v>
      </c>
    </row>
    <row r="20" spans="1:16" ht="15" customHeight="1" x14ac:dyDescent="0.2">
      <c r="A20" s="110">
        <v>2</v>
      </c>
      <c r="B20" s="113" t="s">
        <v>57</v>
      </c>
      <c r="C20" s="84" t="s">
        <v>46</v>
      </c>
      <c r="D20" s="44">
        <v>3</v>
      </c>
      <c r="E20" s="53">
        <v>0.25</v>
      </c>
      <c r="F20" s="44">
        <v>124024.333333</v>
      </c>
      <c r="G20" s="66">
        <v>0.33333299999999999</v>
      </c>
      <c r="H20" s="43">
        <v>1</v>
      </c>
      <c r="I20" s="44">
        <v>69573</v>
      </c>
      <c r="J20" s="74">
        <v>0</v>
      </c>
      <c r="K20" s="44">
        <v>2</v>
      </c>
      <c r="L20" s="44">
        <v>151250</v>
      </c>
      <c r="M20" s="66">
        <v>0.5</v>
      </c>
      <c r="N20" s="43">
        <v>0</v>
      </c>
      <c r="O20" s="44">
        <v>0</v>
      </c>
      <c r="P20" s="74">
        <v>0</v>
      </c>
    </row>
    <row r="21" spans="1:16" ht="15" customHeight="1" x14ac:dyDescent="0.2">
      <c r="A21" s="111"/>
      <c r="B21" s="114"/>
      <c r="C21" s="84" t="s">
        <v>47</v>
      </c>
      <c r="D21" s="44">
        <v>14</v>
      </c>
      <c r="E21" s="53">
        <v>0.34146300000000002</v>
      </c>
      <c r="F21" s="44">
        <v>100604.642857</v>
      </c>
      <c r="G21" s="66">
        <v>0</v>
      </c>
      <c r="H21" s="43">
        <v>6</v>
      </c>
      <c r="I21" s="44">
        <v>96871.166666999998</v>
      </c>
      <c r="J21" s="74">
        <v>0</v>
      </c>
      <c r="K21" s="44">
        <v>8</v>
      </c>
      <c r="L21" s="44">
        <v>103404.75</v>
      </c>
      <c r="M21" s="66">
        <v>0</v>
      </c>
      <c r="N21" s="43">
        <v>0</v>
      </c>
      <c r="O21" s="44">
        <v>0</v>
      </c>
      <c r="P21" s="74">
        <v>0</v>
      </c>
    </row>
    <row r="22" spans="1:16" ht="15" customHeight="1" x14ac:dyDescent="0.2">
      <c r="A22" s="111"/>
      <c r="B22" s="114"/>
      <c r="C22" s="84" t="s">
        <v>48</v>
      </c>
      <c r="D22" s="44">
        <v>63</v>
      </c>
      <c r="E22" s="53">
        <v>0.16406299999999999</v>
      </c>
      <c r="F22" s="44">
        <v>145258.17460299999</v>
      </c>
      <c r="G22" s="66">
        <v>3.1746000000000003E-2</v>
      </c>
      <c r="H22" s="43">
        <v>26</v>
      </c>
      <c r="I22" s="44">
        <v>158724.538462</v>
      </c>
      <c r="J22" s="74">
        <v>7.6923000000000005E-2</v>
      </c>
      <c r="K22" s="44">
        <v>37</v>
      </c>
      <c r="L22" s="44">
        <v>135795.32432399999</v>
      </c>
      <c r="M22" s="66">
        <v>0</v>
      </c>
      <c r="N22" s="43">
        <v>0</v>
      </c>
      <c r="O22" s="44">
        <v>0</v>
      </c>
      <c r="P22" s="74">
        <v>0</v>
      </c>
    </row>
    <row r="23" spans="1:16" ht="15" customHeight="1" x14ac:dyDescent="0.2">
      <c r="A23" s="111"/>
      <c r="B23" s="114"/>
      <c r="C23" s="84" t="s">
        <v>49</v>
      </c>
      <c r="D23" s="44">
        <v>46</v>
      </c>
      <c r="E23" s="53">
        <v>3.9081999999999999E-2</v>
      </c>
      <c r="F23" s="44">
        <v>159529.76087</v>
      </c>
      <c r="G23" s="66">
        <v>0.19565199999999999</v>
      </c>
      <c r="H23" s="43">
        <v>23</v>
      </c>
      <c r="I23" s="44">
        <v>167803.73913</v>
      </c>
      <c r="J23" s="74">
        <v>0.34782600000000002</v>
      </c>
      <c r="K23" s="44">
        <v>23</v>
      </c>
      <c r="L23" s="44">
        <v>151255.78260899999</v>
      </c>
      <c r="M23" s="66">
        <v>4.3478000000000003E-2</v>
      </c>
      <c r="N23" s="43">
        <v>0</v>
      </c>
      <c r="O23" s="44">
        <v>0</v>
      </c>
      <c r="P23" s="74">
        <v>0</v>
      </c>
    </row>
    <row r="24" spans="1:16" ht="15" customHeight="1" x14ac:dyDescent="0.2">
      <c r="A24" s="111"/>
      <c r="B24" s="114"/>
      <c r="C24" s="84" t="s">
        <v>50</v>
      </c>
      <c r="D24" s="44">
        <v>43</v>
      </c>
      <c r="E24" s="53">
        <v>2.3782999999999999E-2</v>
      </c>
      <c r="F24" s="44">
        <v>187019.53488399999</v>
      </c>
      <c r="G24" s="66">
        <v>0.20930199999999999</v>
      </c>
      <c r="H24" s="43">
        <v>12</v>
      </c>
      <c r="I24" s="44">
        <v>197378.66666700001</v>
      </c>
      <c r="J24" s="74">
        <v>0.25</v>
      </c>
      <c r="K24" s="44">
        <v>31</v>
      </c>
      <c r="L24" s="44">
        <v>183009.54838699999</v>
      </c>
      <c r="M24" s="66">
        <v>0.193548</v>
      </c>
      <c r="N24" s="43">
        <v>0</v>
      </c>
      <c r="O24" s="44">
        <v>0</v>
      </c>
      <c r="P24" s="74">
        <v>0</v>
      </c>
    </row>
    <row r="25" spans="1:16" ht="15" customHeight="1" x14ac:dyDescent="0.2">
      <c r="A25" s="111"/>
      <c r="B25" s="114"/>
      <c r="C25" s="84" t="s">
        <v>51</v>
      </c>
      <c r="D25" s="44">
        <v>34</v>
      </c>
      <c r="E25" s="53">
        <v>1.7607000000000001E-2</v>
      </c>
      <c r="F25" s="44">
        <v>224306.35294099999</v>
      </c>
      <c r="G25" s="66">
        <v>0.735294</v>
      </c>
      <c r="H25" s="43">
        <v>9</v>
      </c>
      <c r="I25" s="44">
        <v>214924.88888899999</v>
      </c>
      <c r="J25" s="74">
        <v>0.77777799999999997</v>
      </c>
      <c r="K25" s="44">
        <v>25</v>
      </c>
      <c r="L25" s="44">
        <v>227683.68</v>
      </c>
      <c r="M25" s="66">
        <v>0.72</v>
      </c>
      <c r="N25" s="43">
        <v>0</v>
      </c>
      <c r="O25" s="44">
        <v>0</v>
      </c>
      <c r="P25" s="74">
        <v>0</v>
      </c>
    </row>
    <row r="26" spans="1:16" s="3" customFormat="1" ht="15" customHeight="1" x14ac:dyDescent="0.2">
      <c r="A26" s="111"/>
      <c r="B26" s="114"/>
      <c r="C26" s="84" t="s">
        <v>52</v>
      </c>
      <c r="D26" s="35">
        <v>30</v>
      </c>
      <c r="E26" s="55">
        <v>1.6313000000000001E-2</v>
      </c>
      <c r="F26" s="35">
        <v>213858.26666699999</v>
      </c>
      <c r="G26" s="68">
        <v>0.5</v>
      </c>
      <c r="H26" s="43">
        <v>10</v>
      </c>
      <c r="I26" s="44">
        <v>210126.9</v>
      </c>
      <c r="J26" s="74">
        <v>0.2</v>
      </c>
      <c r="K26" s="35">
        <v>20</v>
      </c>
      <c r="L26" s="35">
        <v>215723.95</v>
      </c>
      <c r="M26" s="68">
        <v>0.65</v>
      </c>
      <c r="N26" s="43">
        <v>0</v>
      </c>
      <c r="O26" s="44">
        <v>0</v>
      </c>
      <c r="P26" s="74">
        <v>0</v>
      </c>
    </row>
    <row r="27" spans="1:16" ht="15" customHeight="1" x14ac:dyDescent="0.2">
      <c r="A27" s="111"/>
      <c r="B27" s="114"/>
      <c r="C27" s="84" t="s">
        <v>53</v>
      </c>
      <c r="D27" s="44">
        <v>16</v>
      </c>
      <c r="E27" s="53">
        <v>1.0217E-2</v>
      </c>
      <c r="F27" s="44">
        <v>235472.6875</v>
      </c>
      <c r="G27" s="66">
        <v>0.625</v>
      </c>
      <c r="H27" s="43">
        <v>1</v>
      </c>
      <c r="I27" s="44">
        <v>172236</v>
      </c>
      <c r="J27" s="74">
        <v>0</v>
      </c>
      <c r="K27" s="44">
        <v>15</v>
      </c>
      <c r="L27" s="44">
        <v>239688.466667</v>
      </c>
      <c r="M27" s="66">
        <v>0.66666700000000001</v>
      </c>
      <c r="N27" s="43">
        <v>0</v>
      </c>
      <c r="O27" s="44">
        <v>0</v>
      </c>
      <c r="P27" s="74">
        <v>0</v>
      </c>
    </row>
    <row r="28" spans="1:16" ht="15" customHeight="1" x14ac:dyDescent="0.2">
      <c r="A28" s="111"/>
      <c r="B28" s="114"/>
      <c r="C28" s="84" t="s">
        <v>54</v>
      </c>
      <c r="D28" s="44">
        <v>10</v>
      </c>
      <c r="E28" s="53">
        <v>7.6099999999999996E-3</v>
      </c>
      <c r="F28" s="44">
        <v>233176.8</v>
      </c>
      <c r="G28" s="66">
        <v>0.2</v>
      </c>
      <c r="H28" s="43">
        <v>5</v>
      </c>
      <c r="I28" s="44">
        <v>264353.2</v>
      </c>
      <c r="J28" s="74">
        <v>0.4</v>
      </c>
      <c r="K28" s="44">
        <v>5</v>
      </c>
      <c r="L28" s="44">
        <v>202000.4</v>
      </c>
      <c r="M28" s="66">
        <v>0</v>
      </c>
      <c r="N28" s="43">
        <v>0</v>
      </c>
      <c r="O28" s="44">
        <v>0</v>
      </c>
      <c r="P28" s="74">
        <v>0</v>
      </c>
    </row>
    <row r="29" spans="1:16" ht="15" customHeight="1" x14ac:dyDescent="0.2">
      <c r="A29" s="111"/>
      <c r="B29" s="114"/>
      <c r="C29" s="84" t="s">
        <v>55</v>
      </c>
      <c r="D29" s="44">
        <v>1</v>
      </c>
      <c r="E29" s="53">
        <v>8.2200000000000003E-4</v>
      </c>
      <c r="F29" s="44">
        <v>201732</v>
      </c>
      <c r="G29" s="66">
        <v>0</v>
      </c>
      <c r="H29" s="43">
        <v>0</v>
      </c>
      <c r="I29" s="44">
        <v>0</v>
      </c>
      <c r="J29" s="74">
        <v>0</v>
      </c>
      <c r="K29" s="44">
        <v>1</v>
      </c>
      <c r="L29" s="44">
        <v>201732</v>
      </c>
      <c r="M29" s="66">
        <v>0</v>
      </c>
      <c r="N29" s="43">
        <v>0</v>
      </c>
      <c r="O29" s="44">
        <v>0</v>
      </c>
      <c r="P29" s="74">
        <v>0</v>
      </c>
    </row>
    <row r="30" spans="1:16" s="3" customFormat="1" ht="15" customHeight="1" x14ac:dyDescent="0.2">
      <c r="A30" s="111"/>
      <c r="B30" s="114"/>
      <c r="C30" s="84" t="s">
        <v>56</v>
      </c>
      <c r="D30" s="35">
        <v>7</v>
      </c>
      <c r="E30" s="55">
        <v>3.4880000000000002E-3</v>
      </c>
      <c r="F30" s="35">
        <v>174214.857143</v>
      </c>
      <c r="G30" s="68">
        <v>0.14285700000000001</v>
      </c>
      <c r="H30" s="43">
        <v>7</v>
      </c>
      <c r="I30" s="44">
        <v>174214.857143</v>
      </c>
      <c r="J30" s="74">
        <v>0.14285700000000001</v>
      </c>
      <c r="K30" s="35">
        <v>0</v>
      </c>
      <c r="L30" s="35">
        <v>0</v>
      </c>
      <c r="M30" s="68">
        <v>0</v>
      </c>
      <c r="N30" s="43">
        <v>0</v>
      </c>
      <c r="O30" s="44">
        <v>0</v>
      </c>
      <c r="P30" s="74">
        <v>0</v>
      </c>
    </row>
    <row r="31" spans="1:16" s="3" customFormat="1" ht="15" customHeight="1" x14ac:dyDescent="0.2">
      <c r="A31" s="112"/>
      <c r="B31" s="115"/>
      <c r="C31" s="85" t="s">
        <v>9</v>
      </c>
      <c r="D31" s="46">
        <v>267</v>
      </c>
      <c r="E31" s="54">
        <v>2.0083E-2</v>
      </c>
      <c r="F31" s="46">
        <v>179306.15355799999</v>
      </c>
      <c r="G31" s="67">
        <v>0.27715400000000001</v>
      </c>
      <c r="H31" s="87">
        <v>100</v>
      </c>
      <c r="I31" s="46">
        <v>177547.67</v>
      </c>
      <c r="J31" s="75">
        <v>0.25</v>
      </c>
      <c r="K31" s="46">
        <v>167</v>
      </c>
      <c r="L31" s="46">
        <v>180359.13772500001</v>
      </c>
      <c r="M31" s="67">
        <v>0.29341299999999998</v>
      </c>
      <c r="N31" s="87">
        <v>0</v>
      </c>
      <c r="O31" s="46">
        <v>0</v>
      </c>
      <c r="P31" s="75">
        <v>0</v>
      </c>
    </row>
    <row r="32" spans="1:16" ht="15" customHeight="1" x14ac:dyDescent="0.2">
      <c r="A32" s="110">
        <v>3</v>
      </c>
      <c r="B32" s="113" t="s">
        <v>58</v>
      </c>
      <c r="C32" s="84" t="s">
        <v>46</v>
      </c>
      <c r="D32" s="44">
        <v>1</v>
      </c>
      <c r="E32" s="44">
        <v>0</v>
      </c>
      <c r="F32" s="44">
        <v>60146.217995999999</v>
      </c>
      <c r="G32" s="66">
        <v>0.33333299999999999</v>
      </c>
      <c r="H32" s="43">
        <v>-1</v>
      </c>
      <c r="I32" s="44">
        <v>5694.8846629999998</v>
      </c>
      <c r="J32" s="74">
        <v>0</v>
      </c>
      <c r="K32" s="44">
        <v>2</v>
      </c>
      <c r="L32" s="44">
        <v>151250</v>
      </c>
      <c r="M32" s="66">
        <v>0.5</v>
      </c>
      <c r="N32" s="43">
        <v>0</v>
      </c>
      <c r="O32" s="44">
        <v>0</v>
      </c>
      <c r="P32" s="74">
        <v>0</v>
      </c>
    </row>
    <row r="33" spans="1:16" ht="15" customHeight="1" x14ac:dyDescent="0.2">
      <c r="A33" s="111"/>
      <c r="B33" s="114"/>
      <c r="C33" s="84" t="s">
        <v>47</v>
      </c>
      <c r="D33" s="44">
        <v>5</v>
      </c>
      <c r="E33" s="44">
        <v>0</v>
      </c>
      <c r="F33" s="44">
        <v>-18192.408329999998</v>
      </c>
      <c r="G33" s="66">
        <v>0</v>
      </c>
      <c r="H33" s="43">
        <v>4</v>
      </c>
      <c r="I33" s="44">
        <v>-27849.652345999999</v>
      </c>
      <c r="J33" s="74">
        <v>0</v>
      </c>
      <c r="K33" s="44">
        <v>1</v>
      </c>
      <c r="L33" s="44">
        <v>-13699.796093999999</v>
      </c>
      <c r="M33" s="66">
        <v>0</v>
      </c>
      <c r="N33" s="43">
        <v>0</v>
      </c>
      <c r="O33" s="44">
        <v>0</v>
      </c>
      <c r="P33" s="74">
        <v>0</v>
      </c>
    </row>
    <row r="34" spans="1:16" ht="15" customHeight="1" x14ac:dyDescent="0.2">
      <c r="A34" s="111"/>
      <c r="B34" s="114"/>
      <c r="C34" s="84" t="s">
        <v>48</v>
      </c>
      <c r="D34" s="44">
        <v>-21</v>
      </c>
      <c r="E34" s="44">
        <v>0</v>
      </c>
      <c r="F34" s="44">
        <v>17147.050322999999</v>
      </c>
      <c r="G34" s="66">
        <v>-5.1587000000000001E-2</v>
      </c>
      <c r="H34" s="43">
        <v>-3</v>
      </c>
      <c r="I34" s="44">
        <v>16800.580346999999</v>
      </c>
      <c r="J34" s="74">
        <v>-0.12997300000000001</v>
      </c>
      <c r="K34" s="44">
        <v>-18</v>
      </c>
      <c r="L34" s="44">
        <v>14967.330610999999</v>
      </c>
      <c r="M34" s="66">
        <v>-1.8182E-2</v>
      </c>
      <c r="N34" s="43">
        <v>0</v>
      </c>
      <c r="O34" s="44">
        <v>0</v>
      </c>
      <c r="P34" s="74">
        <v>0</v>
      </c>
    </row>
    <row r="35" spans="1:16" ht="15" customHeight="1" x14ac:dyDescent="0.2">
      <c r="A35" s="111"/>
      <c r="B35" s="114"/>
      <c r="C35" s="84" t="s">
        <v>49</v>
      </c>
      <c r="D35" s="44">
        <v>-163</v>
      </c>
      <c r="E35" s="44">
        <v>0</v>
      </c>
      <c r="F35" s="44">
        <v>3441.9440719999998</v>
      </c>
      <c r="G35" s="66">
        <v>4.7327000000000001E-2</v>
      </c>
      <c r="H35" s="43">
        <v>-68</v>
      </c>
      <c r="I35" s="44">
        <v>5896.3352679999998</v>
      </c>
      <c r="J35" s="74">
        <v>0.106068</v>
      </c>
      <c r="K35" s="44">
        <v>-95</v>
      </c>
      <c r="L35" s="44">
        <v>-344.04755399999999</v>
      </c>
      <c r="M35" s="66">
        <v>-3.2793000000000003E-2</v>
      </c>
      <c r="N35" s="43">
        <v>0</v>
      </c>
      <c r="O35" s="44">
        <v>0</v>
      </c>
      <c r="P35" s="74">
        <v>0</v>
      </c>
    </row>
    <row r="36" spans="1:16" ht="15" customHeight="1" x14ac:dyDescent="0.2">
      <c r="A36" s="111"/>
      <c r="B36" s="114"/>
      <c r="C36" s="84" t="s">
        <v>50</v>
      </c>
      <c r="D36" s="44">
        <v>-191</v>
      </c>
      <c r="E36" s="44">
        <v>0</v>
      </c>
      <c r="F36" s="44">
        <v>4467.0759539999999</v>
      </c>
      <c r="G36" s="66">
        <v>-0.24796299999999999</v>
      </c>
      <c r="H36" s="43">
        <v>-58</v>
      </c>
      <c r="I36" s="44">
        <v>3489.5616359999999</v>
      </c>
      <c r="J36" s="74">
        <v>-0.15</v>
      </c>
      <c r="K36" s="44">
        <v>-133</v>
      </c>
      <c r="L36" s="44">
        <v>5295.9018169999999</v>
      </c>
      <c r="M36" s="66">
        <v>-0.288159</v>
      </c>
      <c r="N36" s="43">
        <v>0</v>
      </c>
      <c r="O36" s="44">
        <v>0</v>
      </c>
      <c r="P36" s="74">
        <v>0</v>
      </c>
    </row>
    <row r="37" spans="1:16" ht="15" customHeight="1" x14ac:dyDescent="0.2">
      <c r="A37" s="111"/>
      <c r="B37" s="114"/>
      <c r="C37" s="84" t="s">
        <v>51</v>
      </c>
      <c r="D37" s="44">
        <v>-178</v>
      </c>
      <c r="E37" s="44">
        <v>0</v>
      </c>
      <c r="F37" s="44">
        <v>19632.784711</v>
      </c>
      <c r="G37" s="66">
        <v>0.16453899999999999</v>
      </c>
      <c r="H37" s="43">
        <v>-67</v>
      </c>
      <c r="I37" s="44">
        <v>18994.743016</v>
      </c>
      <c r="J37" s="74">
        <v>0.23830399999999999</v>
      </c>
      <c r="K37" s="44">
        <v>-111</v>
      </c>
      <c r="L37" s="44">
        <v>18124.081629</v>
      </c>
      <c r="M37" s="66">
        <v>0.13176499999999999</v>
      </c>
      <c r="N37" s="43">
        <v>0</v>
      </c>
      <c r="O37" s="44">
        <v>0</v>
      </c>
      <c r="P37" s="74">
        <v>0</v>
      </c>
    </row>
    <row r="38" spans="1:16" s="3" customFormat="1" ht="15" customHeight="1" x14ac:dyDescent="0.2">
      <c r="A38" s="111"/>
      <c r="B38" s="114"/>
      <c r="C38" s="84" t="s">
        <v>52</v>
      </c>
      <c r="D38" s="35">
        <v>-170</v>
      </c>
      <c r="E38" s="35">
        <v>0</v>
      </c>
      <c r="F38" s="35">
        <v>20318.386549999999</v>
      </c>
      <c r="G38" s="68">
        <v>-5.0000000000000001E-3</v>
      </c>
      <c r="H38" s="43">
        <v>-59</v>
      </c>
      <c r="I38" s="44">
        <v>10105.428556999999</v>
      </c>
      <c r="J38" s="74">
        <v>-0.22029000000000001</v>
      </c>
      <c r="K38" s="35">
        <v>-111</v>
      </c>
      <c r="L38" s="35">
        <v>25598.037832999998</v>
      </c>
      <c r="M38" s="68">
        <v>0.100382</v>
      </c>
      <c r="N38" s="43">
        <v>0</v>
      </c>
      <c r="O38" s="44">
        <v>0</v>
      </c>
      <c r="P38" s="74">
        <v>0</v>
      </c>
    </row>
    <row r="39" spans="1:16" ht="15" customHeight="1" x14ac:dyDescent="0.2">
      <c r="A39" s="111"/>
      <c r="B39" s="114"/>
      <c r="C39" s="84" t="s">
        <v>53</v>
      </c>
      <c r="D39" s="44">
        <v>-106</v>
      </c>
      <c r="E39" s="44">
        <v>0</v>
      </c>
      <c r="F39" s="44">
        <v>23768.466724999998</v>
      </c>
      <c r="G39" s="66">
        <v>4.3033000000000002E-2</v>
      </c>
      <c r="H39" s="43">
        <v>-33</v>
      </c>
      <c r="I39" s="44">
        <v>-29518.220415</v>
      </c>
      <c r="J39" s="74">
        <v>-0.382353</v>
      </c>
      <c r="K39" s="44">
        <v>-73</v>
      </c>
      <c r="L39" s="44">
        <v>24139.927571</v>
      </c>
      <c r="M39" s="66">
        <v>7.5760000000000003E-3</v>
      </c>
      <c r="N39" s="43">
        <v>0</v>
      </c>
      <c r="O39" s="44">
        <v>0</v>
      </c>
      <c r="P39" s="74">
        <v>0</v>
      </c>
    </row>
    <row r="40" spans="1:16" ht="15" customHeight="1" x14ac:dyDescent="0.2">
      <c r="A40" s="111"/>
      <c r="B40" s="114"/>
      <c r="C40" s="84" t="s">
        <v>54</v>
      </c>
      <c r="D40" s="44">
        <v>-89</v>
      </c>
      <c r="E40" s="44">
        <v>0</v>
      </c>
      <c r="F40" s="44">
        <v>36685.683532000003</v>
      </c>
      <c r="G40" s="66">
        <v>-0.14343400000000001</v>
      </c>
      <c r="H40" s="43">
        <v>-33</v>
      </c>
      <c r="I40" s="44">
        <v>85324.423664000002</v>
      </c>
      <c r="J40" s="74">
        <v>0.26842100000000002</v>
      </c>
      <c r="K40" s="44">
        <v>-56</v>
      </c>
      <c r="L40" s="44">
        <v>-5368.8955669999996</v>
      </c>
      <c r="M40" s="66">
        <v>-0.47541</v>
      </c>
      <c r="N40" s="43">
        <v>0</v>
      </c>
      <c r="O40" s="44">
        <v>0</v>
      </c>
      <c r="P40" s="74">
        <v>0</v>
      </c>
    </row>
    <row r="41" spans="1:16" ht="15" customHeight="1" x14ac:dyDescent="0.2">
      <c r="A41" s="111"/>
      <c r="B41" s="114"/>
      <c r="C41" s="84" t="s">
        <v>55</v>
      </c>
      <c r="D41" s="44">
        <v>-127</v>
      </c>
      <c r="E41" s="44">
        <v>0</v>
      </c>
      <c r="F41" s="44">
        <v>-29420.364744999999</v>
      </c>
      <c r="G41" s="66">
        <v>-0.53125</v>
      </c>
      <c r="H41" s="43">
        <v>-49</v>
      </c>
      <c r="I41" s="44">
        <v>-196224.168447</v>
      </c>
      <c r="J41" s="74">
        <v>-0.16326499999999999</v>
      </c>
      <c r="K41" s="44">
        <v>-78</v>
      </c>
      <c r="L41" s="44">
        <v>-51084.689032000002</v>
      </c>
      <c r="M41" s="66">
        <v>-0.759494</v>
      </c>
      <c r="N41" s="43">
        <v>0</v>
      </c>
      <c r="O41" s="44">
        <v>0</v>
      </c>
      <c r="P41" s="74">
        <v>0</v>
      </c>
    </row>
    <row r="42" spans="1:16" s="3" customFormat="1" ht="15" customHeight="1" x14ac:dyDescent="0.2">
      <c r="A42" s="111"/>
      <c r="B42" s="114"/>
      <c r="C42" s="84" t="s">
        <v>56</v>
      </c>
      <c r="D42" s="35">
        <v>-186</v>
      </c>
      <c r="E42" s="35">
        <v>0</v>
      </c>
      <c r="F42" s="35">
        <v>-59425.029920000001</v>
      </c>
      <c r="G42" s="68">
        <v>-0.27165099999999998</v>
      </c>
      <c r="H42" s="43">
        <v>-47</v>
      </c>
      <c r="I42" s="44">
        <v>-11096.236557</v>
      </c>
      <c r="J42" s="74">
        <v>0.10582</v>
      </c>
      <c r="K42" s="35">
        <v>-139</v>
      </c>
      <c r="L42" s="35">
        <v>-252415.10175100001</v>
      </c>
      <c r="M42" s="68">
        <v>-0.56115099999999996</v>
      </c>
      <c r="N42" s="43">
        <v>0</v>
      </c>
      <c r="O42" s="44">
        <v>0</v>
      </c>
      <c r="P42" s="74">
        <v>0</v>
      </c>
    </row>
    <row r="43" spans="1:16" s="3" customFormat="1" ht="15" customHeight="1" x14ac:dyDescent="0.2">
      <c r="A43" s="112"/>
      <c r="B43" s="115"/>
      <c r="C43" s="85" t="s">
        <v>9</v>
      </c>
      <c r="D43" s="46">
        <v>-1225</v>
      </c>
      <c r="E43" s="46">
        <v>0</v>
      </c>
      <c r="F43" s="46">
        <v>-14632.989924</v>
      </c>
      <c r="G43" s="67">
        <v>-0.13839599999999999</v>
      </c>
      <c r="H43" s="87">
        <v>-414</v>
      </c>
      <c r="I43" s="46">
        <v>-6840.455841</v>
      </c>
      <c r="J43" s="75">
        <v>-4.9611000000000002E-2</v>
      </c>
      <c r="K43" s="46">
        <v>-811</v>
      </c>
      <c r="L43" s="46">
        <v>-18599.661244999999</v>
      </c>
      <c r="M43" s="67">
        <v>-0.18306900000000001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18</v>
      </c>
      <c r="E46" s="53">
        <v>4.6875E-2</v>
      </c>
      <c r="F46" s="44">
        <v>167443.22222200001</v>
      </c>
      <c r="G46" s="66">
        <v>0.111111</v>
      </c>
      <c r="H46" s="43">
        <v>5</v>
      </c>
      <c r="I46" s="44">
        <v>188077.8</v>
      </c>
      <c r="J46" s="74">
        <v>0.2</v>
      </c>
      <c r="K46" s="44">
        <v>13</v>
      </c>
      <c r="L46" s="44">
        <v>159506.846154</v>
      </c>
      <c r="M46" s="66">
        <v>7.6923000000000005E-2</v>
      </c>
      <c r="N46" s="43">
        <v>0</v>
      </c>
      <c r="O46" s="44">
        <v>0</v>
      </c>
      <c r="P46" s="74">
        <v>0</v>
      </c>
    </row>
    <row r="47" spans="1:16" ht="15" customHeight="1" x14ac:dyDescent="0.2">
      <c r="A47" s="111"/>
      <c r="B47" s="114"/>
      <c r="C47" s="84" t="s">
        <v>49</v>
      </c>
      <c r="D47" s="44">
        <v>48</v>
      </c>
      <c r="E47" s="53">
        <v>4.0781999999999999E-2</v>
      </c>
      <c r="F47" s="44">
        <v>181252.35416700001</v>
      </c>
      <c r="G47" s="66">
        <v>0.125</v>
      </c>
      <c r="H47" s="43">
        <v>20</v>
      </c>
      <c r="I47" s="44">
        <v>182499.20000000001</v>
      </c>
      <c r="J47" s="74">
        <v>0.1</v>
      </c>
      <c r="K47" s="44">
        <v>28</v>
      </c>
      <c r="L47" s="44">
        <v>180361.75</v>
      </c>
      <c r="M47" s="66">
        <v>0.14285700000000001</v>
      </c>
      <c r="N47" s="43">
        <v>0</v>
      </c>
      <c r="O47" s="44">
        <v>0</v>
      </c>
      <c r="P47" s="74">
        <v>0</v>
      </c>
    </row>
    <row r="48" spans="1:16" ht="15" customHeight="1" x14ac:dyDescent="0.2">
      <c r="A48" s="111"/>
      <c r="B48" s="114"/>
      <c r="C48" s="84" t="s">
        <v>50</v>
      </c>
      <c r="D48" s="44">
        <v>63</v>
      </c>
      <c r="E48" s="53">
        <v>3.4845000000000001E-2</v>
      </c>
      <c r="F48" s="44">
        <v>215008.603175</v>
      </c>
      <c r="G48" s="66">
        <v>0.44444400000000001</v>
      </c>
      <c r="H48" s="43">
        <v>20</v>
      </c>
      <c r="I48" s="44">
        <v>225168.7</v>
      </c>
      <c r="J48" s="74">
        <v>0.8</v>
      </c>
      <c r="K48" s="44">
        <v>43</v>
      </c>
      <c r="L48" s="44">
        <v>210282.97674400001</v>
      </c>
      <c r="M48" s="66">
        <v>0.27906999999999998</v>
      </c>
      <c r="N48" s="43">
        <v>0</v>
      </c>
      <c r="O48" s="44">
        <v>0</v>
      </c>
      <c r="P48" s="74">
        <v>0</v>
      </c>
    </row>
    <row r="49" spans="1:16" ht="15" customHeight="1" x14ac:dyDescent="0.2">
      <c r="A49" s="111"/>
      <c r="B49" s="114"/>
      <c r="C49" s="84" t="s">
        <v>51</v>
      </c>
      <c r="D49" s="44">
        <v>54</v>
      </c>
      <c r="E49" s="53">
        <v>2.7965E-2</v>
      </c>
      <c r="F49" s="44">
        <v>213024.20370400001</v>
      </c>
      <c r="G49" s="66">
        <v>0.51851899999999995</v>
      </c>
      <c r="H49" s="43">
        <v>21</v>
      </c>
      <c r="I49" s="44">
        <v>211703.04761899999</v>
      </c>
      <c r="J49" s="74">
        <v>0.47619</v>
      </c>
      <c r="K49" s="44">
        <v>33</v>
      </c>
      <c r="L49" s="44">
        <v>213864.93939399999</v>
      </c>
      <c r="M49" s="66">
        <v>0.54545500000000002</v>
      </c>
      <c r="N49" s="43">
        <v>0</v>
      </c>
      <c r="O49" s="44">
        <v>0</v>
      </c>
      <c r="P49" s="74">
        <v>0</v>
      </c>
    </row>
    <row r="50" spans="1:16" s="3" customFormat="1" ht="15" customHeight="1" x14ac:dyDescent="0.2">
      <c r="A50" s="111"/>
      <c r="B50" s="114"/>
      <c r="C50" s="84" t="s">
        <v>52</v>
      </c>
      <c r="D50" s="35">
        <v>38</v>
      </c>
      <c r="E50" s="55">
        <v>2.0663000000000001E-2</v>
      </c>
      <c r="F50" s="35">
        <v>234354.473684</v>
      </c>
      <c r="G50" s="68">
        <v>0.68421100000000001</v>
      </c>
      <c r="H50" s="43">
        <v>10</v>
      </c>
      <c r="I50" s="44">
        <v>238074.7</v>
      </c>
      <c r="J50" s="74">
        <v>0.7</v>
      </c>
      <c r="K50" s="35">
        <v>28</v>
      </c>
      <c r="L50" s="35">
        <v>233025.821429</v>
      </c>
      <c r="M50" s="68">
        <v>0.67857100000000004</v>
      </c>
      <c r="N50" s="43">
        <v>0</v>
      </c>
      <c r="O50" s="44">
        <v>0</v>
      </c>
      <c r="P50" s="74">
        <v>0</v>
      </c>
    </row>
    <row r="51" spans="1:16" ht="15" customHeight="1" x14ac:dyDescent="0.2">
      <c r="A51" s="111"/>
      <c r="B51" s="114"/>
      <c r="C51" s="84" t="s">
        <v>53</v>
      </c>
      <c r="D51" s="44">
        <v>35</v>
      </c>
      <c r="E51" s="53">
        <v>2.2349999999999998E-2</v>
      </c>
      <c r="F51" s="44">
        <v>224639.4</v>
      </c>
      <c r="G51" s="66">
        <v>0.6</v>
      </c>
      <c r="H51" s="43">
        <v>12</v>
      </c>
      <c r="I51" s="44">
        <v>244465.41666700001</v>
      </c>
      <c r="J51" s="74">
        <v>0.75</v>
      </c>
      <c r="K51" s="44">
        <v>23</v>
      </c>
      <c r="L51" s="44">
        <v>214295.39130399999</v>
      </c>
      <c r="M51" s="66">
        <v>0.52173899999999995</v>
      </c>
      <c r="N51" s="43">
        <v>0</v>
      </c>
      <c r="O51" s="44">
        <v>0</v>
      </c>
      <c r="P51" s="74">
        <v>0</v>
      </c>
    </row>
    <row r="52" spans="1:16" ht="15" customHeight="1" x14ac:dyDescent="0.2">
      <c r="A52" s="111"/>
      <c r="B52" s="114"/>
      <c r="C52" s="84" t="s">
        <v>54</v>
      </c>
      <c r="D52" s="44">
        <v>21</v>
      </c>
      <c r="E52" s="53">
        <v>1.5982E-2</v>
      </c>
      <c r="F52" s="44">
        <v>244999.04761899999</v>
      </c>
      <c r="G52" s="66">
        <v>0.38095200000000001</v>
      </c>
      <c r="H52" s="43">
        <v>10</v>
      </c>
      <c r="I52" s="44">
        <v>235002.8</v>
      </c>
      <c r="J52" s="74">
        <v>0.2</v>
      </c>
      <c r="K52" s="44">
        <v>11</v>
      </c>
      <c r="L52" s="44">
        <v>254086.54545500001</v>
      </c>
      <c r="M52" s="66">
        <v>0.54545500000000002</v>
      </c>
      <c r="N52" s="43">
        <v>0</v>
      </c>
      <c r="O52" s="44">
        <v>0</v>
      </c>
      <c r="P52" s="74">
        <v>0</v>
      </c>
    </row>
    <row r="53" spans="1:16" ht="15" customHeight="1" x14ac:dyDescent="0.2">
      <c r="A53" s="111"/>
      <c r="B53" s="114"/>
      <c r="C53" s="84" t="s">
        <v>55</v>
      </c>
      <c r="D53" s="44">
        <v>12</v>
      </c>
      <c r="E53" s="53">
        <v>9.868E-3</v>
      </c>
      <c r="F53" s="44">
        <v>232665.75</v>
      </c>
      <c r="G53" s="66">
        <v>8.3333000000000004E-2</v>
      </c>
      <c r="H53" s="43">
        <v>6</v>
      </c>
      <c r="I53" s="44">
        <v>221836.66666700001</v>
      </c>
      <c r="J53" s="74">
        <v>0</v>
      </c>
      <c r="K53" s="44">
        <v>6</v>
      </c>
      <c r="L53" s="44">
        <v>243494.83333299999</v>
      </c>
      <c r="M53" s="66">
        <v>0.16666700000000001</v>
      </c>
      <c r="N53" s="43">
        <v>0</v>
      </c>
      <c r="O53" s="44">
        <v>0</v>
      </c>
      <c r="P53" s="74">
        <v>0</v>
      </c>
    </row>
    <row r="54" spans="1:16" s="3" customFormat="1" ht="15" customHeight="1" x14ac:dyDescent="0.2">
      <c r="A54" s="111"/>
      <c r="B54" s="114"/>
      <c r="C54" s="84" t="s">
        <v>56</v>
      </c>
      <c r="D54" s="35">
        <v>5</v>
      </c>
      <c r="E54" s="55">
        <v>2.4910000000000002E-3</v>
      </c>
      <c r="F54" s="35">
        <v>246437.8</v>
      </c>
      <c r="G54" s="68">
        <v>0</v>
      </c>
      <c r="H54" s="43">
        <v>4</v>
      </c>
      <c r="I54" s="44">
        <v>248562.25</v>
      </c>
      <c r="J54" s="74">
        <v>0</v>
      </c>
      <c r="K54" s="35">
        <v>1</v>
      </c>
      <c r="L54" s="35">
        <v>237940</v>
      </c>
      <c r="M54" s="68">
        <v>0</v>
      </c>
      <c r="N54" s="43">
        <v>0</v>
      </c>
      <c r="O54" s="44">
        <v>0</v>
      </c>
      <c r="P54" s="74">
        <v>0</v>
      </c>
    </row>
    <row r="55" spans="1:16" s="3" customFormat="1" ht="15" customHeight="1" x14ac:dyDescent="0.2">
      <c r="A55" s="112"/>
      <c r="B55" s="115"/>
      <c r="C55" s="85" t="s">
        <v>9</v>
      </c>
      <c r="D55" s="46">
        <v>294</v>
      </c>
      <c r="E55" s="54">
        <v>2.2114000000000002E-2</v>
      </c>
      <c r="F55" s="46">
        <v>213265.12585000001</v>
      </c>
      <c r="G55" s="67">
        <v>0.408163</v>
      </c>
      <c r="H55" s="87">
        <v>108</v>
      </c>
      <c r="I55" s="46">
        <v>217862.40740699999</v>
      </c>
      <c r="J55" s="75">
        <v>0.43518499999999999</v>
      </c>
      <c r="K55" s="46">
        <v>186</v>
      </c>
      <c r="L55" s="46">
        <v>210595.73655900001</v>
      </c>
      <c r="M55" s="67">
        <v>0.39247300000000002</v>
      </c>
      <c r="N55" s="87">
        <v>0</v>
      </c>
      <c r="O55" s="46">
        <v>0</v>
      </c>
      <c r="P55" s="75">
        <v>0</v>
      </c>
    </row>
    <row r="56" spans="1:16" ht="15" customHeight="1" x14ac:dyDescent="0.2">
      <c r="A56" s="110">
        <v>5</v>
      </c>
      <c r="B56" s="113" t="s">
        <v>60</v>
      </c>
      <c r="C56" s="84" t="s">
        <v>46</v>
      </c>
      <c r="D56" s="44">
        <v>12</v>
      </c>
      <c r="E56" s="53">
        <v>1</v>
      </c>
      <c r="F56" s="44">
        <v>69384</v>
      </c>
      <c r="G56" s="66">
        <v>8.3333000000000004E-2</v>
      </c>
      <c r="H56" s="43">
        <v>5</v>
      </c>
      <c r="I56" s="44">
        <v>64539.4</v>
      </c>
      <c r="J56" s="74">
        <v>0</v>
      </c>
      <c r="K56" s="44">
        <v>7</v>
      </c>
      <c r="L56" s="44">
        <v>72844.428570999997</v>
      </c>
      <c r="M56" s="66">
        <v>0.14285700000000001</v>
      </c>
      <c r="N56" s="43">
        <v>0</v>
      </c>
      <c r="O56" s="44">
        <v>0</v>
      </c>
      <c r="P56" s="74">
        <v>0</v>
      </c>
    </row>
    <row r="57" spans="1:16" ht="15" customHeight="1" x14ac:dyDescent="0.2">
      <c r="A57" s="111"/>
      <c r="B57" s="114"/>
      <c r="C57" s="84" t="s">
        <v>47</v>
      </c>
      <c r="D57" s="44">
        <v>41</v>
      </c>
      <c r="E57" s="53">
        <v>1</v>
      </c>
      <c r="F57" s="44">
        <v>126121.243902</v>
      </c>
      <c r="G57" s="66">
        <v>9.7560999999999995E-2</v>
      </c>
      <c r="H57" s="43">
        <v>16</v>
      </c>
      <c r="I57" s="44">
        <v>108286.5625</v>
      </c>
      <c r="J57" s="74">
        <v>6.25E-2</v>
      </c>
      <c r="K57" s="44">
        <v>25</v>
      </c>
      <c r="L57" s="44">
        <v>137535.44</v>
      </c>
      <c r="M57" s="66">
        <v>0.12</v>
      </c>
      <c r="N57" s="43">
        <v>0</v>
      </c>
      <c r="O57" s="44">
        <v>0</v>
      </c>
      <c r="P57" s="74">
        <v>0</v>
      </c>
    </row>
    <row r="58" spans="1:16" ht="15" customHeight="1" x14ac:dyDescent="0.2">
      <c r="A58" s="111"/>
      <c r="B58" s="114"/>
      <c r="C58" s="84" t="s">
        <v>48</v>
      </c>
      <c r="D58" s="44">
        <v>384</v>
      </c>
      <c r="E58" s="53">
        <v>1</v>
      </c>
      <c r="F58" s="44">
        <v>150546.63802099999</v>
      </c>
      <c r="G58" s="66">
        <v>4.6875E-2</v>
      </c>
      <c r="H58" s="43">
        <v>147</v>
      </c>
      <c r="I58" s="44">
        <v>158507.43537399999</v>
      </c>
      <c r="J58" s="74">
        <v>6.1224000000000001E-2</v>
      </c>
      <c r="K58" s="44">
        <v>237</v>
      </c>
      <c r="L58" s="44">
        <v>145608.92827</v>
      </c>
      <c r="M58" s="66">
        <v>3.7975000000000002E-2</v>
      </c>
      <c r="N58" s="43">
        <v>0</v>
      </c>
      <c r="O58" s="44">
        <v>0</v>
      </c>
      <c r="P58" s="74">
        <v>0</v>
      </c>
    </row>
    <row r="59" spans="1:16" ht="15" customHeight="1" x14ac:dyDescent="0.2">
      <c r="A59" s="111"/>
      <c r="B59" s="114"/>
      <c r="C59" s="84" t="s">
        <v>49</v>
      </c>
      <c r="D59" s="44">
        <v>1177</v>
      </c>
      <c r="E59" s="53">
        <v>1</v>
      </c>
      <c r="F59" s="44">
        <v>171060.807137</v>
      </c>
      <c r="G59" s="66">
        <v>0.15887899999999999</v>
      </c>
      <c r="H59" s="43">
        <v>456</v>
      </c>
      <c r="I59" s="44">
        <v>176313.921053</v>
      </c>
      <c r="J59" s="74">
        <v>0.19956099999999999</v>
      </c>
      <c r="K59" s="44">
        <v>721</v>
      </c>
      <c r="L59" s="44">
        <v>167738.449376</v>
      </c>
      <c r="M59" s="66">
        <v>0.13314799999999999</v>
      </c>
      <c r="N59" s="43">
        <v>0</v>
      </c>
      <c r="O59" s="44">
        <v>0</v>
      </c>
      <c r="P59" s="74">
        <v>0</v>
      </c>
    </row>
    <row r="60" spans="1:16" ht="15" customHeight="1" x14ac:dyDescent="0.2">
      <c r="A60" s="111"/>
      <c r="B60" s="114"/>
      <c r="C60" s="84" t="s">
        <v>50</v>
      </c>
      <c r="D60" s="44">
        <v>1808</v>
      </c>
      <c r="E60" s="53">
        <v>1</v>
      </c>
      <c r="F60" s="44">
        <v>202120.30918099999</v>
      </c>
      <c r="G60" s="66">
        <v>0.373894</v>
      </c>
      <c r="H60" s="43">
        <v>689</v>
      </c>
      <c r="I60" s="44">
        <v>211442.017417</v>
      </c>
      <c r="J60" s="74">
        <v>0.45283000000000001</v>
      </c>
      <c r="K60" s="44">
        <v>1119</v>
      </c>
      <c r="L60" s="44">
        <v>196380.669348</v>
      </c>
      <c r="M60" s="66">
        <v>0.32529000000000002</v>
      </c>
      <c r="N60" s="43">
        <v>0</v>
      </c>
      <c r="O60" s="44">
        <v>0</v>
      </c>
      <c r="P60" s="74">
        <v>0</v>
      </c>
    </row>
    <row r="61" spans="1:16" ht="15" customHeight="1" x14ac:dyDescent="0.2">
      <c r="A61" s="111"/>
      <c r="B61" s="114"/>
      <c r="C61" s="84" t="s">
        <v>51</v>
      </c>
      <c r="D61" s="44">
        <v>1931</v>
      </c>
      <c r="E61" s="53">
        <v>1</v>
      </c>
      <c r="F61" s="44">
        <v>227252.79337100001</v>
      </c>
      <c r="G61" s="66">
        <v>0.60745700000000002</v>
      </c>
      <c r="H61" s="43">
        <v>722</v>
      </c>
      <c r="I61" s="44">
        <v>234749.962604</v>
      </c>
      <c r="J61" s="74">
        <v>0.63434900000000005</v>
      </c>
      <c r="K61" s="44">
        <v>1209</v>
      </c>
      <c r="L61" s="44">
        <v>222775.575682</v>
      </c>
      <c r="M61" s="66">
        <v>0.59139799999999998</v>
      </c>
      <c r="N61" s="43">
        <v>0</v>
      </c>
      <c r="O61" s="44">
        <v>0</v>
      </c>
      <c r="P61" s="74">
        <v>0</v>
      </c>
    </row>
    <row r="62" spans="1:16" s="3" customFormat="1" ht="15" customHeight="1" x14ac:dyDescent="0.2">
      <c r="A62" s="111"/>
      <c r="B62" s="114"/>
      <c r="C62" s="84" t="s">
        <v>52</v>
      </c>
      <c r="D62" s="35">
        <v>1839</v>
      </c>
      <c r="E62" s="55">
        <v>1</v>
      </c>
      <c r="F62" s="35">
        <v>233432.24741700001</v>
      </c>
      <c r="G62" s="68">
        <v>0.69874899999999995</v>
      </c>
      <c r="H62" s="43">
        <v>669</v>
      </c>
      <c r="I62" s="44">
        <v>229593.67115099999</v>
      </c>
      <c r="J62" s="74">
        <v>0.60687599999999997</v>
      </c>
      <c r="K62" s="35">
        <v>1170</v>
      </c>
      <c r="L62" s="35">
        <v>235627.12564099999</v>
      </c>
      <c r="M62" s="68">
        <v>0.75128200000000001</v>
      </c>
      <c r="N62" s="43">
        <v>0</v>
      </c>
      <c r="O62" s="44">
        <v>0</v>
      </c>
      <c r="P62" s="74">
        <v>0</v>
      </c>
    </row>
    <row r="63" spans="1:16" ht="15" customHeight="1" x14ac:dyDescent="0.2">
      <c r="A63" s="111"/>
      <c r="B63" s="114"/>
      <c r="C63" s="84" t="s">
        <v>53</v>
      </c>
      <c r="D63" s="44">
        <v>1566</v>
      </c>
      <c r="E63" s="53">
        <v>1</v>
      </c>
      <c r="F63" s="44">
        <v>241128.83397199999</v>
      </c>
      <c r="G63" s="66">
        <v>0.71647499999999997</v>
      </c>
      <c r="H63" s="43">
        <v>569</v>
      </c>
      <c r="I63" s="44">
        <v>229287.05096699999</v>
      </c>
      <c r="J63" s="74">
        <v>0.50615100000000002</v>
      </c>
      <c r="K63" s="44">
        <v>997</v>
      </c>
      <c r="L63" s="44">
        <v>247887.08325</v>
      </c>
      <c r="M63" s="66">
        <v>0.83650999999999998</v>
      </c>
      <c r="N63" s="43">
        <v>0</v>
      </c>
      <c r="O63" s="44">
        <v>0</v>
      </c>
      <c r="P63" s="74">
        <v>0</v>
      </c>
    </row>
    <row r="64" spans="1:16" ht="15" customHeight="1" x14ac:dyDescent="0.2">
      <c r="A64" s="111"/>
      <c r="B64" s="114"/>
      <c r="C64" s="84" t="s">
        <v>54</v>
      </c>
      <c r="D64" s="44">
        <v>1314</v>
      </c>
      <c r="E64" s="53">
        <v>1</v>
      </c>
      <c r="F64" s="44">
        <v>243252.330289</v>
      </c>
      <c r="G64" s="66">
        <v>0.61491600000000002</v>
      </c>
      <c r="H64" s="43">
        <v>478</v>
      </c>
      <c r="I64" s="44">
        <v>228770.82008400001</v>
      </c>
      <c r="J64" s="74">
        <v>0.38284499999999999</v>
      </c>
      <c r="K64" s="44">
        <v>836</v>
      </c>
      <c r="L64" s="44">
        <v>251532.42822999999</v>
      </c>
      <c r="M64" s="66">
        <v>0.74760800000000005</v>
      </c>
      <c r="N64" s="43">
        <v>0</v>
      </c>
      <c r="O64" s="44">
        <v>0</v>
      </c>
      <c r="P64" s="74">
        <v>0</v>
      </c>
    </row>
    <row r="65" spans="1:16" ht="15" customHeight="1" x14ac:dyDescent="0.2">
      <c r="A65" s="111"/>
      <c r="B65" s="114"/>
      <c r="C65" s="84" t="s">
        <v>55</v>
      </c>
      <c r="D65" s="44">
        <v>1216</v>
      </c>
      <c r="E65" s="53">
        <v>1</v>
      </c>
      <c r="F65" s="44">
        <v>255046.135691</v>
      </c>
      <c r="G65" s="66">
        <v>0.51891399999999999</v>
      </c>
      <c r="H65" s="43">
        <v>422</v>
      </c>
      <c r="I65" s="44">
        <v>237108.15639799999</v>
      </c>
      <c r="J65" s="74">
        <v>0.25355499999999997</v>
      </c>
      <c r="K65" s="44">
        <v>794</v>
      </c>
      <c r="L65" s="44">
        <v>264579.923174</v>
      </c>
      <c r="M65" s="66">
        <v>0.65995000000000004</v>
      </c>
      <c r="N65" s="43">
        <v>0</v>
      </c>
      <c r="O65" s="44">
        <v>0</v>
      </c>
      <c r="P65" s="74">
        <v>0</v>
      </c>
    </row>
    <row r="66" spans="1:16" s="3" customFormat="1" ht="15" customHeight="1" x14ac:dyDescent="0.2">
      <c r="A66" s="111"/>
      <c r="B66" s="114"/>
      <c r="C66" s="84" t="s">
        <v>56</v>
      </c>
      <c r="D66" s="35">
        <v>2007</v>
      </c>
      <c r="E66" s="55">
        <v>1</v>
      </c>
      <c r="F66" s="35">
        <v>258865.51469899999</v>
      </c>
      <c r="G66" s="68">
        <v>0.35625299999999999</v>
      </c>
      <c r="H66" s="43">
        <v>701</v>
      </c>
      <c r="I66" s="44">
        <v>220151.780314</v>
      </c>
      <c r="J66" s="74">
        <v>7.4179999999999996E-2</v>
      </c>
      <c r="K66" s="35">
        <v>1306</v>
      </c>
      <c r="L66" s="35">
        <v>279645.245023</v>
      </c>
      <c r="M66" s="68">
        <v>0.50765700000000002</v>
      </c>
      <c r="N66" s="43">
        <v>0</v>
      </c>
      <c r="O66" s="44">
        <v>0</v>
      </c>
      <c r="P66" s="74">
        <v>0</v>
      </c>
    </row>
    <row r="67" spans="1:16" s="3" customFormat="1" ht="15" customHeight="1" x14ac:dyDescent="0.2">
      <c r="A67" s="112"/>
      <c r="B67" s="115"/>
      <c r="C67" s="85" t="s">
        <v>9</v>
      </c>
      <c r="D67" s="46">
        <v>13295</v>
      </c>
      <c r="E67" s="54">
        <v>1</v>
      </c>
      <c r="F67" s="46">
        <v>227575.26355800001</v>
      </c>
      <c r="G67" s="67">
        <v>0.49793199999999999</v>
      </c>
      <c r="H67" s="87">
        <v>4874</v>
      </c>
      <c r="I67" s="46">
        <v>219271.447682</v>
      </c>
      <c r="J67" s="75">
        <v>0.39126</v>
      </c>
      <c r="K67" s="46">
        <v>8421</v>
      </c>
      <c r="L67" s="46">
        <v>232381.43842799999</v>
      </c>
      <c r="M67" s="67">
        <v>0.55967199999999995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45985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30" priority="30" operator="notEqual">
      <formula>H8+K8+N8</formula>
    </cfRule>
  </conditionalFormatting>
  <conditionalFormatting sqref="D20:D30">
    <cfRule type="cellIs" dxfId="129" priority="29" operator="notEqual">
      <formula>H20+K20+N20</formula>
    </cfRule>
  </conditionalFormatting>
  <conditionalFormatting sqref="D32:D42">
    <cfRule type="cellIs" dxfId="128" priority="28" operator="notEqual">
      <formula>H32+K32+N32</formula>
    </cfRule>
  </conditionalFormatting>
  <conditionalFormatting sqref="D44:D54">
    <cfRule type="cellIs" dxfId="127" priority="27" operator="notEqual">
      <formula>H44+K44+N44</formula>
    </cfRule>
  </conditionalFormatting>
  <conditionalFormatting sqref="D56:D66">
    <cfRule type="cellIs" dxfId="126" priority="26" operator="notEqual">
      <formula>H56+K56+N56</formula>
    </cfRule>
  </conditionalFormatting>
  <conditionalFormatting sqref="D19">
    <cfRule type="cellIs" dxfId="125" priority="25" operator="notEqual">
      <formula>SUM(D8:D18)</formula>
    </cfRule>
  </conditionalFormatting>
  <conditionalFormatting sqref="D31">
    <cfRule type="cellIs" dxfId="124" priority="24" operator="notEqual">
      <formula>H31+K31+N31</formula>
    </cfRule>
  </conditionalFormatting>
  <conditionalFormatting sqref="D31">
    <cfRule type="cellIs" dxfId="123" priority="23" operator="notEqual">
      <formula>SUM(D20:D30)</formula>
    </cfRule>
  </conditionalFormatting>
  <conditionalFormatting sqref="D43">
    <cfRule type="cellIs" dxfId="122" priority="22" operator="notEqual">
      <formula>H43+K43+N43</formula>
    </cfRule>
  </conditionalFormatting>
  <conditionalFormatting sqref="D43">
    <cfRule type="cellIs" dxfId="121" priority="21" operator="notEqual">
      <formula>SUM(D32:D42)</formula>
    </cfRule>
  </conditionalFormatting>
  <conditionalFormatting sqref="D55">
    <cfRule type="cellIs" dxfId="120" priority="20" operator="notEqual">
      <formula>H55+K55+N55</formula>
    </cfRule>
  </conditionalFormatting>
  <conditionalFormatting sqref="D55">
    <cfRule type="cellIs" dxfId="119" priority="19" operator="notEqual">
      <formula>SUM(D44:D54)</formula>
    </cfRule>
  </conditionalFormatting>
  <conditionalFormatting sqref="D67">
    <cfRule type="cellIs" dxfId="118" priority="18" operator="notEqual">
      <formula>H67+K67+N67</formula>
    </cfRule>
  </conditionalFormatting>
  <conditionalFormatting sqref="D67">
    <cfRule type="cellIs" dxfId="117" priority="17" operator="notEqual">
      <formula>SUM(D56:D66)</formula>
    </cfRule>
  </conditionalFormatting>
  <conditionalFormatting sqref="H19">
    <cfRule type="cellIs" dxfId="116" priority="16" operator="notEqual">
      <formula>SUM(H8:H18)</formula>
    </cfRule>
  </conditionalFormatting>
  <conditionalFormatting sqref="K19">
    <cfRule type="cellIs" dxfId="115" priority="15" operator="notEqual">
      <formula>SUM(K8:K18)</formula>
    </cfRule>
  </conditionalFormatting>
  <conditionalFormatting sqref="N19">
    <cfRule type="cellIs" dxfId="114" priority="14" operator="notEqual">
      <formula>SUM(N8:N18)</formula>
    </cfRule>
  </conditionalFormatting>
  <conditionalFormatting sqref="H31">
    <cfRule type="cellIs" dxfId="113" priority="13" operator="notEqual">
      <formula>SUM(H20:H30)</formula>
    </cfRule>
  </conditionalFormatting>
  <conditionalFormatting sqref="K31">
    <cfRule type="cellIs" dxfId="112" priority="12" operator="notEqual">
      <formula>SUM(K20:K30)</formula>
    </cfRule>
  </conditionalFormatting>
  <conditionalFormatting sqref="N31">
    <cfRule type="cellIs" dxfId="111" priority="11" operator="notEqual">
      <formula>SUM(N20:N30)</formula>
    </cfRule>
  </conditionalFormatting>
  <conditionalFormatting sqref="H43">
    <cfRule type="cellIs" dxfId="110" priority="10" operator="notEqual">
      <formula>SUM(H32:H42)</formula>
    </cfRule>
  </conditionalFormatting>
  <conditionalFormatting sqref="K43">
    <cfRule type="cellIs" dxfId="109" priority="9" operator="notEqual">
      <formula>SUM(K32:K42)</formula>
    </cfRule>
  </conditionalFormatting>
  <conditionalFormatting sqref="N43">
    <cfRule type="cellIs" dxfId="108" priority="8" operator="notEqual">
      <formula>SUM(N32:N42)</formula>
    </cfRule>
  </conditionalFormatting>
  <conditionalFormatting sqref="H55">
    <cfRule type="cellIs" dxfId="107" priority="7" operator="notEqual">
      <formula>SUM(H44:H54)</formula>
    </cfRule>
  </conditionalFormatting>
  <conditionalFormatting sqref="K55">
    <cfRule type="cellIs" dxfId="106" priority="6" operator="notEqual">
      <formula>SUM(K44:K54)</formula>
    </cfRule>
  </conditionalFormatting>
  <conditionalFormatting sqref="N55">
    <cfRule type="cellIs" dxfId="105" priority="5" operator="notEqual">
      <formula>SUM(N44:N54)</formula>
    </cfRule>
  </conditionalFormatting>
  <conditionalFormatting sqref="H67">
    <cfRule type="cellIs" dxfId="104" priority="4" operator="notEqual">
      <formula>SUM(H56:H66)</formula>
    </cfRule>
  </conditionalFormatting>
  <conditionalFormatting sqref="K67">
    <cfRule type="cellIs" dxfId="103" priority="3" operator="notEqual">
      <formula>SUM(K56:K66)</formula>
    </cfRule>
  </conditionalFormatting>
  <conditionalFormatting sqref="N67">
    <cfRule type="cellIs" dxfId="102" priority="2" operator="notEqual">
      <formula>SUM(N56:N66)</formula>
    </cfRule>
  </conditionalFormatting>
  <conditionalFormatting sqref="D32:D43">
    <cfRule type="cellIs" dxfId="10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76</v>
      </c>
      <c r="B2" s="116"/>
      <c r="C2" s="116"/>
      <c r="D2" s="116"/>
      <c r="E2" s="116"/>
      <c r="F2" s="116"/>
      <c r="G2" s="116"/>
      <c r="H2" s="116"/>
      <c r="I2" s="116"/>
      <c r="J2" s="116"/>
      <c r="K2" s="116"/>
      <c r="L2" s="116"/>
      <c r="M2" s="116"/>
      <c r="N2" s="116"/>
      <c r="O2" s="116"/>
      <c r="P2" s="116"/>
    </row>
    <row r="3" spans="1:16" s="21" customFormat="1" ht="15" customHeight="1" x14ac:dyDescent="0.2">
      <c r="A3" s="117" t="str">
        <f>+Notas!C6</f>
        <v>OCTUBRE 2024 Y OCTUBRE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119</v>
      </c>
      <c r="E8" s="53">
        <v>0.11301</v>
      </c>
      <c r="F8" s="44">
        <v>89310.009609000001</v>
      </c>
      <c r="G8" s="66">
        <v>0.193277</v>
      </c>
      <c r="H8" s="43">
        <v>49</v>
      </c>
      <c r="I8" s="44">
        <v>87295.741957000006</v>
      </c>
      <c r="J8" s="74">
        <v>0.244898</v>
      </c>
      <c r="K8" s="44">
        <v>70</v>
      </c>
      <c r="L8" s="44">
        <v>90719.996966000006</v>
      </c>
      <c r="M8" s="66">
        <v>0.157143</v>
      </c>
      <c r="N8" s="43">
        <v>0</v>
      </c>
      <c r="O8" s="44">
        <v>0</v>
      </c>
      <c r="P8" s="74">
        <v>0</v>
      </c>
    </row>
    <row r="9" spans="1:16" ht="15" customHeight="1" x14ac:dyDescent="0.2">
      <c r="A9" s="111"/>
      <c r="B9" s="114"/>
      <c r="C9" s="84" t="s">
        <v>47</v>
      </c>
      <c r="D9" s="44">
        <v>1190</v>
      </c>
      <c r="E9" s="53">
        <v>0.15722</v>
      </c>
      <c r="F9" s="44">
        <v>132601.22161000001</v>
      </c>
      <c r="G9" s="66">
        <v>0.17647099999999999</v>
      </c>
      <c r="H9" s="43">
        <v>486</v>
      </c>
      <c r="I9" s="44">
        <v>139950.554489</v>
      </c>
      <c r="J9" s="74">
        <v>0.24074100000000001</v>
      </c>
      <c r="K9" s="44">
        <v>704</v>
      </c>
      <c r="L9" s="44">
        <v>127527.676469</v>
      </c>
      <c r="M9" s="66">
        <v>0.132102</v>
      </c>
      <c r="N9" s="43">
        <v>0</v>
      </c>
      <c r="O9" s="44">
        <v>0</v>
      </c>
      <c r="P9" s="74">
        <v>0</v>
      </c>
    </row>
    <row r="10" spans="1:16" ht="15" customHeight="1" x14ac:dyDescent="0.2">
      <c r="A10" s="111"/>
      <c r="B10" s="114"/>
      <c r="C10" s="84" t="s">
        <v>48</v>
      </c>
      <c r="D10" s="44">
        <v>7028</v>
      </c>
      <c r="E10" s="53">
        <v>0.113661</v>
      </c>
      <c r="F10" s="44">
        <v>146458.68692599999</v>
      </c>
      <c r="G10" s="66">
        <v>0.14442199999999999</v>
      </c>
      <c r="H10" s="43">
        <v>3093</v>
      </c>
      <c r="I10" s="44">
        <v>155554.80823299999</v>
      </c>
      <c r="J10" s="74">
        <v>0.21629499999999999</v>
      </c>
      <c r="K10" s="44">
        <v>3935</v>
      </c>
      <c r="L10" s="44">
        <v>139308.927535</v>
      </c>
      <c r="M10" s="66">
        <v>8.7928999999999993E-2</v>
      </c>
      <c r="N10" s="43">
        <v>0</v>
      </c>
      <c r="O10" s="44">
        <v>0</v>
      </c>
      <c r="P10" s="74">
        <v>0</v>
      </c>
    </row>
    <row r="11" spans="1:16" ht="15" customHeight="1" x14ac:dyDescent="0.2">
      <c r="A11" s="111"/>
      <c r="B11" s="114"/>
      <c r="C11" s="84" t="s">
        <v>49</v>
      </c>
      <c r="D11" s="44">
        <v>13042</v>
      </c>
      <c r="E11" s="53">
        <v>0.10102</v>
      </c>
      <c r="F11" s="44">
        <v>165662.035076</v>
      </c>
      <c r="G11" s="66">
        <v>0.29489300000000002</v>
      </c>
      <c r="H11" s="43">
        <v>5445</v>
      </c>
      <c r="I11" s="44">
        <v>179926.46081799999</v>
      </c>
      <c r="J11" s="74">
        <v>0.42975200000000002</v>
      </c>
      <c r="K11" s="44">
        <v>7597</v>
      </c>
      <c r="L11" s="44">
        <v>155438.28910200001</v>
      </c>
      <c r="M11" s="66">
        <v>0.198236</v>
      </c>
      <c r="N11" s="43">
        <v>0</v>
      </c>
      <c r="O11" s="44">
        <v>0</v>
      </c>
      <c r="P11" s="74">
        <v>0</v>
      </c>
    </row>
    <row r="12" spans="1:16" ht="15" customHeight="1" x14ac:dyDescent="0.2">
      <c r="A12" s="111"/>
      <c r="B12" s="114"/>
      <c r="C12" s="84" t="s">
        <v>50</v>
      </c>
      <c r="D12" s="44">
        <v>13177</v>
      </c>
      <c r="E12" s="53">
        <v>8.4431000000000006E-2</v>
      </c>
      <c r="F12" s="44">
        <v>193099.81562000001</v>
      </c>
      <c r="G12" s="66">
        <v>0.51460899999999998</v>
      </c>
      <c r="H12" s="43">
        <v>5270</v>
      </c>
      <c r="I12" s="44">
        <v>210839.857732</v>
      </c>
      <c r="J12" s="74">
        <v>0.66223900000000002</v>
      </c>
      <c r="K12" s="44">
        <v>7907</v>
      </c>
      <c r="L12" s="44">
        <v>181276.11232799999</v>
      </c>
      <c r="M12" s="66">
        <v>0.416213</v>
      </c>
      <c r="N12" s="43">
        <v>0</v>
      </c>
      <c r="O12" s="44">
        <v>0</v>
      </c>
      <c r="P12" s="74">
        <v>0</v>
      </c>
    </row>
    <row r="13" spans="1:16" ht="15" customHeight="1" x14ac:dyDescent="0.2">
      <c r="A13" s="111"/>
      <c r="B13" s="114"/>
      <c r="C13" s="84" t="s">
        <v>51</v>
      </c>
      <c r="D13" s="44">
        <v>10004</v>
      </c>
      <c r="E13" s="53">
        <v>7.3788999999999993E-2</v>
      </c>
      <c r="F13" s="44">
        <v>215840.024531</v>
      </c>
      <c r="G13" s="66">
        <v>0.70751699999999995</v>
      </c>
      <c r="H13" s="43">
        <v>3854</v>
      </c>
      <c r="I13" s="44">
        <v>229612.50492100001</v>
      </c>
      <c r="J13" s="74">
        <v>0.75869200000000003</v>
      </c>
      <c r="K13" s="44">
        <v>6150</v>
      </c>
      <c r="L13" s="44">
        <v>207209.27015299999</v>
      </c>
      <c r="M13" s="66">
        <v>0.67544700000000002</v>
      </c>
      <c r="N13" s="43">
        <v>0</v>
      </c>
      <c r="O13" s="44">
        <v>0</v>
      </c>
      <c r="P13" s="74">
        <v>0</v>
      </c>
    </row>
    <row r="14" spans="1:16" s="3" customFormat="1" ht="15" customHeight="1" x14ac:dyDescent="0.2">
      <c r="A14" s="111"/>
      <c r="B14" s="114"/>
      <c r="C14" s="84" t="s">
        <v>52</v>
      </c>
      <c r="D14" s="35">
        <v>7668</v>
      </c>
      <c r="E14" s="55">
        <v>6.8261000000000002E-2</v>
      </c>
      <c r="F14" s="35">
        <v>224169.41460700001</v>
      </c>
      <c r="G14" s="68">
        <v>0.78899300000000006</v>
      </c>
      <c r="H14" s="43">
        <v>2784</v>
      </c>
      <c r="I14" s="44">
        <v>220153.149886</v>
      </c>
      <c r="J14" s="74">
        <v>0.656968</v>
      </c>
      <c r="K14" s="35">
        <v>4884</v>
      </c>
      <c r="L14" s="35">
        <v>226458.78417900001</v>
      </c>
      <c r="M14" s="68">
        <v>0.86425099999999999</v>
      </c>
      <c r="N14" s="43">
        <v>0</v>
      </c>
      <c r="O14" s="44">
        <v>0</v>
      </c>
      <c r="P14" s="74">
        <v>0</v>
      </c>
    </row>
    <row r="15" spans="1:16" ht="15" customHeight="1" x14ac:dyDescent="0.2">
      <c r="A15" s="111"/>
      <c r="B15" s="114"/>
      <c r="C15" s="84" t="s">
        <v>53</v>
      </c>
      <c r="D15" s="44">
        <v>6180</v>
      </c>
      <c r="E15" s="53">
        <v>6.2586000000000003E-2</v>
      </c>
      <c r="F15" s="44">
        <v>226966.38269500001</v>
      </c>
      <c r="G15" s="66">
        <v>0.82216800000000001</v>
      </c>
      <c r="H15" s="43">
        <v>2189</v>
      </c>
      <c r="I15" s="44">
        <v>215010.55637599999</v>
      </c>
      <c r="J15" s="74">
        <v>0.62083100000000002</v>
      </c>
      <c r="K15" s="44">
        <v>3991</v>
      </c>
      <c r="L15" s="44">
        <v>233523.963204</v>
      </c>
      <c r="M15" s="66">
        <v>0.93259800000000004</v>
      </c>
      <c r="N15" s="43">
        <v>0</v>
      </c>
      <c r="O15" s="44">
        <v>0</v>
      </c>
      <c r="P15" s="74">
        <v>0</v>
      </c>
    </row>
    <row r="16" spans="1:16" ht="15" customHeight="1" x14ac:dyDescent="0.2">
      <c r="A16" s="111"/>
      <c r="B16" s="114"/>
      <c r="C16" s="84" t="s">
        <v>54</v>
      </c>
      <c r="D16" s="44">
        <v>4720</v>
      </c>
      <c r="E16" s="53">
        <v>6.1650000000000003E-2</v>
      </c>
      <c r="F16" s="44">
        <v>221152.14062399999</v>
      </c>
      <c r="G16" s="66">
        <v>0.68495799999999996</v>
      </c>
      <c r="H16" s="43">
        <v>1667</v>
      </c>
      <c r="I16" s="44">
        <v>201651.27495399999</v>
      </c>
      <c r="J16" s="74">
        <v>0.384523</v>
      </c>
      <c r="K16" s="44">
        <v>3053</v>
      </c>
      <c r="L16" s="44">
        <v>231800.00930100001</v>
      </c>
      <c r="M16" s="66">
        <v>0.84900100000000001</v>
      </c>
      <c r="N16" s="43">
        <v>0</v>
      </c>
      <c r="O16" s="44">
        <v>0</v>
      </c>
      <c r="P16" s="74">
        <v>0</v>
      </c>
    </row>
    <row r="17" spans="1:16" ht="15" customHeight="1" x14ac:dyDescent="0.2">
      <c r="A17" s="111"/>
      <c r="B17" s="114"/>
      <c r="C17" s="84" t="s">
        <v>55</v>
      </c>
      <c r="D17" s="44">
        <v>4145</v>
      </c>
      <c r="E17" s="53">
        <v>6.4412999999999998E-2</v>
      </c>
      <c r="F17" s="44">
        <v>226780.706363</v>
      </c>
      <c r="G17" s="66">
        <v>0.53293100000000004</v>
      </c>
      <c r="H17" s="43">
        <v>1631</v>
      </c>
      <c r="I17" s="44">
        <v>205562.66712200001</v>
      </c>
      <c r="J17" s="74">
        <v>0.24954000000000001</v>
      </c>
      <c r="K17" s="44">
        <v>2514</v>
      </c>
      <c r="L17" s="44">
        <v>240546.26801900001</v>
      </c>
      <c r="M17" s="66">
        <v>0.71678600000000003</v>
      </c>
      <c r="N17" s="43">
        <v>0</v>
      </c>
      <c r="O17" s="44">
        <v>0</v>
      </c>
      <c r="P17" s="74">
        <v>0</v>
      </c>
    </row>
    <row r="18" spans="1:16" s="3" customFormat="1" ht="15" customHeight="1" x14ac:dyDescent="0.2">
      <c r="A18" s="111"/>
      <c r="B18" s="114"/>
      <c r="C18" s="84" t="s">
        <v>56</v>
      </c>
      <c r="D18" s="35">
        <v>6642</v>
      </c>
      <c r="E18" s="55">
        <v>5.1464999999999997E-2</v>
      </c>
      <c r="F18" s="35">
        <v>248839.26740700001</v>
      </c>
      <c r="G18" s="68">
        <v>0.387986</v>
      </c>
      <c r="H18" s="43">
        <v>2585</v>
      </c>
      <c r="I18" s="44">
        <v>207931.42046699999</v>
      </c>
      <c r="J18" s="74">
        <v>8.7427000000000005E-2</v>
      </c>
      <c r="K18" s="35">
        <v>4057</v>
      </c>
      <c r="L18" s="35">
        <v>274904.533451</v>
      </c>
      <c r="M18" s="68">
        <v>0.57949200000000001</v>
      </c>
      <c r="N18" s="43">
        <v>0</v>
      </c>
      <c r="O18" s="44">
        <v>0</v>
      </c>
      <c r="P18" s="74">
        <v>0</v>
      </c>
    </row>
    <row r="19" spans="1:16" s="3" customFormat="1" ht="15" customHeight="1" x14ac:dyDescent="0.2">
      <c r="A19" s="112"/>
      <c r="B19" s="115"/>
      <c r="C19" s="85" t="s">
        <v>9</v>
      </c>
      <c r="D19" s="46">
        <v>73915</v>
      </c>
      <c r="E19" s="54">
        <v>7.6024999999999995E-2</v>
      </c>
      <c r="F19" s="46">
        <v>200504.05189599999</v>
      </c>
      <c r="G19" s="67">
        <v>0.51549800000000001</v>
      </c>
      <c r="H19" s="87">
        <v>29053</v>
      </c>
      <c r="I19" s="46">
        <v>200381.00335899999</v>
      </c>
      <c r="J19" s="75">
        <v>0.48236000000000001</v>
      </c>
      <c r="K19" s="46">
        <v>44862</v>
      </c>
      <c r="L19" s="46">
        <v>200583.73913999999</v>
      </c>
      <c r="M19" s="67">
        <v>0.53695800000000005</v>
      </c>
      <c r="N19" s="87">
        <v>0</v>
      </c>
      <c r="O19" s="46">
        <v>0</v>
      </c>
      <c r="P19" s="75">
        <v>0</v>
      </c>
    </row>
    <row r="20" spans="1:16" ht="15" customHeight="1" x14ac:dyDescent="0.2">
      <c r="A20" s="110">
        <v>2</v>
      </c>
      <c r="B20" s="113" t="s">
        <v>57</v>
      </c>
      <c r="C20" s="84" t="s">
        <v>46</v>
      </c>
      <c r="D20" s="44">
        <v>394</v>
      </c>
      <c r="E20" s="53">
        <v>0.37416899999999997</v>
      </c>
      <c r="F20" s="44">
        <v>93213.170050999994</v>
      </c>
      <c r="G20" s="66">
        <v>0.11675099999999999</v>
      </c>
      <c r="H20" s="43">
        <v>174</v>
      </c>
      <c r="I20" s="44">
        <v>97277.833333000002</v>
      </c>
      <c r="J20" s="74">
        <v>0.132184</v>
      </c>
      <c r="K20" s="44">
        <v>220</v>
      </c>
      <c r="L20" s="44">
        <v>89998.390908999994</v>
      </c>
      <c r="M20" s="66">
        <v>0.104545</v>
      </c>
      <c r="N20" s="43">
        <v>0</v>
      </c>
      <c r="O20" s="44">
        <v>0</v>
      </c>
      <c r="P20" s="74">
        <v>0</v>
      </c>
    </row>
    <row r="21" spans="1:16" ht="15" customHeight="1" x14ac:dyDescent="0.2">
      <c r="A21" s="111"/>
      <c r="B21" s="114"/>
      <c r="C21" s="84" t="s">
        <v>47</v>
      </c>
      <c r="D21" s="44">
        <v>3941</v>
      </c>
      <c r="E21" s="53">
        <v>0.52067600000000003</v>
      </c>
      <c r="F21" s="44">
        <v>129627.543517</v>
      </c>
      <c r="G21" s="66">
        <v>5.8867999999999997E-2</v>
      </c>
      <c r="H21" s="43">
        <v>1765</v>
      </c>
      <c r="I21" s="44">
        <v>133754.276487</v>
      </c>
      <c r="J21" s="74">
        <v>6.5156000000000006E-2</v>
      </c>
      <c r="K21" s="44">
        <v>2176</v>
      </c>
      <c r="L21" s="44">
        <v>126280.262408</v>
      </c>
      <c r="M21" s="66">
        <v>5.3768000000000003E-2</v>
      </c>
      <c r="N21" s="43">
        <v>0</v>
      </c>
      <c r="O21" s="44">
        <v>0</v>
      </c>
      <c r="P21" s="74">
        <v>0</v>
      </c>
    </row>
    <row r="22" spans="1:16" ht="15" customHeight="1" x14ac:dyDescent="0.2">
      <c r="A22" s="111"/>
      <c r="B22" s="114"/>
      <c r="C22" s="84" t="s">
        <v>48</v>
      </c>
      <c r="D22" s="44">
        <v>15412</v>
      </c>
      <c r="E22" s="53">
        <v>0.249252</v>
      </c>
      <c r="F22" s="44">
        <v>143176.18381799999</v>
      </c>
      <c r="G22" s="66">
        <v>5.7553E-2</v>
      </c>
      <c r="H22" s="43">
        <v>7320</v>
      </c>
      <c r="I22" s="44">
        <v>145806.91024600001</v>
      </c>
      <c r="J22" s="74">
        <v>5.7376999999999997E-2</v>
      </c>
      <c r="K22" s="44">
        <v>8092</v>
      </c>
      <c r="L22" s="44">
        <v>140796.43623299999</v>
      </c>
      <c r="M22" s="66">
        <v>5.7710999999999998E-2</v>
      </c>
      <c r="N22" s="43">
        <v>0</v>
      </c>
      <c r="O22" s="44">
        <v>0</v>
      </c>
      <c r="P22" s="74">
        <v>0</v>
      </c>
    </row>
    <row r="23" spans="1:16" ht="15" customHeight="1" x14ac:dyDescent="0.2">
      <c r="A23" s="111"/>
      <c r="B23" s="114"/>
      <c r="C23" s="84" t="s">
        <v>49</v>
      </c>
      <c r="D23" s="44">
        <v>10817</v>
      </c>
      <c r="E23" s="53">
        <v>8.3785999999999999E-2</v>
      </c>
      <c r="F23" s="44">
        <v>158287.16538799999</v>
      </c>
      <c r="G23" s="66">
        <v>0.18757499999999999</v>
      </c>
      <c r="H23" s="43">
        <v>5226</v>
      </c>
      <c r="I23" s="44">
        <v>161900.65824700001</v>
      </c>
      <c r="J23" s="74">
        <v>0.203406</v>
      </c>
      <c r="K23" s="44">
        <v>5591</v>
      </c>
      <c r="L23" s="44">
        <v>154909.57395799999</v>
      </c>
      <c r="M23" s="66">
        <v>0.17277799999999999</v>
      </c>
      <c r="N23" s="43">
        <v>0</v>
      </c>
      <c r="O23" s="44">
        <v>0</v>
      </c>
      <c r="P23" s="74">
        <v>0</v>
      </c>
    </row>
    <row r="24" spans="1:16" ht="15" customHeight="1" x14ac:dyDescent="0.2">
      <c r="A24" s="111"/>
      <c r="B24" s="114"/>
      <c r="C24" s="84" t="s">
        <v>50</v>
      </c>
      <c r="D24" s="44">
        <v>6763</v>
      </c>
      <c r="E24" s="53">
        <v>4.3333999999999998E-2</v>
      </c>
      <c r="F24" s="44">
        <v>185444.75129399999</v>
      </c>
      <c r="G24" s="66">
        <v>0.33535399999999999</v>
      </c>
      <c r="H24" s="43">
        <v>3121</v>
      </c>
      <c r="I24" s="44">
        <v>190603.18359500001</v>
      </c>
      <c r="J24" s="74">
        <v>0.35309200000000002</v>
      </c>
      <c r="K24" s="44">
        <v>3642</v>
      </c>
      <c r="L24" s="44">
        <v>181024.24958800001</v>
      </c>
      <c r="M24" s="66">
        <v>0.32015399999999999</v>
      </c>
      <c r="N24" s="43">
        <v>0</v>
      </c>
      <c r="O24" s="44">
        <v>0</v>
      </c>
      <c r="P24" s="74">
        <v>0</v>
      </c>
    </row>
    <row r="25" spans="1:16" ht="15" customHeight="1" x14ac:dyDescent="0.2">
      <c r="A25" s="111"/>
      <c r="B25" s="114"/>
      <c r="C25" s="84" t="s">
        <v>51</v>
      </c>
      <c r="D25" s="44">
        <v>4570</v>
      </c>
      <c r="E25" s="53">
        <v>3.3708000000000002E-2</v>
      </c>
      <c r="F25" s="44">
        <v>201356.576149</v>
      </c>
      <c r="G25" s="66">
        <v>0.469584</v>
      </c>
      <c r="H25" s="43">
        <v>1991</v>
      </c>
      <c r="I25" s="44">
        <v>203717.09392300001</v>
      </c>
      <c r="J25" s="74">
        <v>0.45856400000000003</v>
      </c>
      <c r="K25" s="44">
        <v>2579</v>
      </c>
      <c r="L25" s="44">
        <v>199534.245444</v>
      </c>
      <c r="M25" s="66">
        <v>0.47809200000000002</v>
      </c>
      <c r="N25" s="43">
        <v>0</v>
      </c>
      <c r="O25" s="44">
        <v>0</v>
      </c>
      <c r="P25" s="74">
        <v>0</v>
      </c>
    </row>
    <row r="26" spans="1:16" s="3" customFormat="1" ht="15" customHeight="1" x14ac:dyDescent="0.2">
      <c r="A26" s="111"/>
      <c r="B26" s="114"/>
      <c r="C26" s="84" t="s">
        <v>52</v>
      </c>
      <c r="D26" s="35">
        <v>2882</v>
      </c>
      <c r="E26" s="55">
        <v>2.5656000000000002E-2</v>
      </c>
      <c r="F26" s="35">
        <v>214354.060375</v>
      </c>
      <c r="G26" s="68">
        <v>0.52290099999999995</v>
      </c>
      <c r="H26" s="43">
        <v>1286</v>
      </c>
      <c r="I26" s="44">
        <v>208080.956454</v>
      </c>
      <c r="J26" s="74">
        <v>0.43545899999999998</v>
      </c>
      <c r="K26" s="35">
        <v>1596</v>
      </c>
      <c r="L26" s="35">
        <v>219408.70426100001</v>
      </c>
      <c r="M26" s="68">
        <v>0.59335800000000005</v>
      </c>
      <c r="N26" s="43">
        <v>0</v>
      </c>
      <c r="O26" s="44">
        <v>0</v>
      </c>
      <c r="P26" s="74">
        <v>0</v>
      </c>
    </row>
    <row r="27" spans="1:16" ht="15" customHeight="1" x14ac:dyDescent="0.2">
      <c r="A27" s="111"/>
      <c r="B27" s="114"/>
      <c r="C27" s="84" t="s">
        <v>53</v>
      </c>
      <c r="D27" s="44">
        <v>2038</v>
      </c>
      <c r="E27" s="53">
        <v>2.0639000000000001E-2</v>
      </c>
      <c r="F27" s="44">
        <v>212746.76741900001</v>
      </c>
      <c r="G27" s="66">
        <v>0.50343499999999997</v>
      </c>
      <c r="H27" s="43">
        <v>947</v>
      </c>
      <c r="I27" s="44">
        <v>205060.46251300001</v>
      </c>
      <c r="J27" s="74">
        <v>0.43928200000000001</v>
      </c>
      <c r="K27" s="44">
        <v>1091</v>
      </c>
      <c r="L27" s="44">
        <v>219418.56461999999</v>
      </c>
      <c r="M27" s="66">
        <v>0.55911999999999995</v>
      </c>
      <c r="N27" s="43">
        <v>0</v>
      </c>
      <c r="O27" s="44">
        <v>0</v>
      </c>
      <c r="P27" s="74">
        <v>0</v>
      </c>
    </row>
    <row r="28" spans="1:16" ht="15" customHeight="1" x14ac:dyDescent="0.2">
      <c r="A28" s="111"/>
      <c r="B28" s="114"/>
      <c r="C28" s="84" t="s">
        <v>54</v>
      </c>
      <c r="D28" s="44">
        <v>1000</v>
      </c>
      <c r="E28" s="53">
        <v>1.3061E-2</v>
      </c>
      <c r="F28" s="44">
        <v>230338.334</v>
      </c>
      <c r="G28" s="66">
        <v>0.36799999999999999</v>
      </c>
      <c r="H28" s="43">
        <v>448</v>
      </c>
      <c r="I28" s="44">
        <v>213336.279018</v>
      </c>
      <c r="J28" s="74">
        <v>0.20535700000000001</v>
      </c>
      <c r="K28" s="44">
        <v>552</v>
      </c>
      <c r="L28" s="44">
        <v>244137.10326100001</v>
      </c>
      <c r="M28" s="66">
        <v>0.5</v>
      </c>
      <c r="N28" s="43">
        <v>0</v>
      </c>
      <c r="O28" s="44">
        <v>0</v>
      </c>
      <c r="P28" s="74">
        <v>0</v>
      </c>
    </row>
    <row r="29" spans="1:16" ht="15" customHeight="1" x14ac:dyDescent="0.2">
      <c r="A29" s="111"/>
      <c r="B29" s="114"/>
      <c r="C29" s="84" t="s">
        <v>55</v>
      </c>
      <c r="D29" s="44">
        <v>508</v>
      </c>
      <c r="E29" s="53">
        <v>7.894E-3</v>
      </c>
      <c r="F29" s="44">
        <v>238053.50984300001</v>
      </c>
      <c r="G29" s="66">
        <v>0.29527599999999998</v>
      </c>
      <c r="H29" s="43">
        <v>262</v>
      </c>
      <c r="I29" s="44">
        <v>216080.16793900001</v>
      </c>
      <c r="J29" s="74">
        <v>0.15648899999999999</v>
      </c>
      <c r="K29" s="44">
        <v>246</v>
      </c>
      <c r="L29" s="44">
        <v>261456.01219499999</v>
      </c>
      <c r="M29" s="66">
        <v>0.44308900000000001</v>
      </c>
      <c r="N29" s="43">
        <v>0</v>
      </c>
      <c r="O29" s="44">
        <v>0</v>
      </c>
      <c r="P29" s="74">
        <v>0</v>
      </c>
    </row>
    <row r="30" spans="1:16" s="3" customFormat="1" ht="15" customHeight="1" x14ac:dyDescent="0.2">
      <c r="A30" s="111"/>
      <c r="B30" s="114"/>
      <c r="C30" s="84" t="s">
        <v>56</v>
      </c>
      <c r="D30" s="35">
        <v>791</v>
      </c>
      <c r="E30" s="55">
        <v>6.1289999999999999E-3</v>
      </c>
      <c r="F30" s="35">
        <v>160758.86599200001</v>
      </c>
      <c r="G30" s="68">
        <v>9.8609000000000002E-2</v>
      </c>
      <c r="H30" s="43">
        <v>669</v>
      </c>
      <c r="I30" s="44">
        <v>135483.173393</v>
      </c>
      <c r="J30" s="74">
        <v>5.3811999999999999E-2</v>
      </c>
      <c r="K30" s="35">
        <v>122</v>
      </c>
      <c r="L30" s="35">
        <v>299360.81967200001</v>
      </c>
      <c r="M30" s="68">
        <v>0.34426200000000001</v>
      </c>
      <c r="N30" s="43">
        <v>0</v>
      </c>
      <c r="O30" s="44">
        <v>0</v>
      </c>
      <c r="P30" s="74">
        <v>0</v>
      </c>
    </row>
    <row r="31" spans="1:16" s="3" customFormat="1" ht="15" customHeight="1" x14ac:dyDescent="0.2">
      <c r="A31" s="112"/>
      <c r="B31" s="115"/>
      <c r="C31" s="85" t="s">
        <v>9</v>
      </c>
      <c r="D31" s="46">
        <v>49116</v>
      </c>
      <c r="E31" s="54">
        <v>5.0518E-2</v>
      </c>
      <c r="F31" s="46">
        <v>166352.110331</v>
      </c>
      <c r="G31" s="67">
        <v>0.21860499999999999</v>
      </c>
      <c r="H31" s="87">
        <v>23209</v>
      </c>
      <c r="I31" s="46">
        <v>166809.668749</v>
      </c>
      <c r="J31" s="75">
        <v>0.20599799999999999</v>
      </c>
      <c r="K31" s="46">
        <v>25907</v>
      </c>
      <c r="L31" s="46">
        <v>165942.20284099999</v>
      </c>
      <c r="M31" s="67">
        <v>0.22989899999999999</v>
      </c>
      <c r="N31" s="87">
        <v>0</v>
      </c>
      <c r="O31" s="46">
        <v>0</v>
      </c>
      <c r="P31" s="75">
        <v>0</v>
      </c>
    </row>
    <row r="32" spans="1:16" ht="15" customHeight="1" x14ac:dyDescent="0.2">
      <c r="A32" s="110">
        <v>3</v>
      </c>
      <c r="B32" s="113" t="s">
        <v>58</v>
      </c>
      <c r="C32" s="84" t="s">
        <v>46</v>
      </c>
      <c r="D32" s="44">
        <v>275</v>
      </c>
      <c r="E32" s="44">
        <v>0</v>
      </c>
      <c r="F32" s="44">
        <v>3903.160441</v>
      </c>
      <c r="G32" s="66">
        <v>-7.6525999999999997E-2</v>
      </c>
      <c r="H32" s="43">
        <v>125</v>
      </c>
      <c r="I32" s="44">
        <v>9982.0913760000003</v>
      </c>
      <c r="J32" s="74">
        <v>-0.11271399999999999</v>
      </c>
      <c r="K32" s="44">
        <v>150</v>
      </c>
      <c r="L32" s="44">
        <v>-721.60605699999996</v>
      </c>
      <c r="M32" s="66">
        <v>-5.2596999999999998E-2</v>
      </c>
      <c r="N32" s="43">
        <v>0</v>
      </c>
      <c r="O32" s="44">
        <v>0</v>
      </c>
      <c r="P32" s="74">
        <v>0</v>
      </c>
    </row>
    <row r="33" spans="1:16" ht="15" customHeight="1" x14ac:dyDescent="0.2">
      <c r="A33" s="111"/>
      <c r="B33" s="114"/>
      <c r="C33" s="84" t="s">
        <v>47</v>
      </c>
      <c r="D33" s="44">
        <v>2751</v>
      </c>
      <c r="E33" s="44">
        <v>0</v>
      </c>
      <c r="F33" s="44">
        <v>-2973.678093</v>
      </c>
      <c r="G33" s="66">
        <v>-0.117602</v>
      </c>
      <c r="H33" s="43">
        <v>1279</v>
      </c>
      <c r="I33" s="44">
        <v>-6196.278002</v>
      </c>
      <c r="J33" s="74">
        <v>-0.17558499999999999</v>
      </c>
      <c r="K33" s="44">
        <v>1472</v>
      </c>
      <c r="L33" s="44">
        <v>-1247.4140609999999</v>
      </c>
      <c r="M33" s="66">
        <v>-7.8334000000000001E-2</v>
      </c>
      <c r="N33" s="43">
        <v>0</v>
      </c>
      <c r="O33" s="44">
        <v>0</v>
      </c>
      <c r="P33" s="74">
        <v>0</v>
      </c>
    </row>
    <row r="34" spans="1:16" ht="15" customHeight="1" x14ac:dyDescent="0.2">
      <c r="A34" s="111"/>
      <c r="B34" s="114"/>
      <c r="C34" s="84" t="s">
        <v>48</v>
      </c>
      <c r="D34" s="44">
        <v>8384</v>
      </c>
      <c r="E34" s="44">
        <v>0</v>
      </c>
      <c r="F34" s="44">
        <v>-3282.5031079999999</v>
      </c>
      <c r="G34" s="66">
        <v>-8.6870000000000003E-2</v>
      </c>
      <c r="H34" s="43">
        <v>4227</v>
      </c>
      <c r="I34" s="44">
        <v>-9747.8979870000003</v>
      </c>
      <c r="J34" s="74">
        <v>-0.158918</v>
      </c>
      <c r="K34" s="44">
        <v>4157</v>
      </c>
      <c r="L34" s="44">
        <v>1487.508699</v>
      </c>
      <c r="M34" s="66">
        <v>-3.0217999999999998E-2</v>
      </c>
      <c r="N34" s="43">
        <v>0</v>
      </c>
      <c r="O34" s="44">
        <v>0</v>
      </c>
      <c r="P34" s="74">
        <v>0</v>
      </c>
    </row>
    <row r="35" spans="1:16" ht="15" customHeight="1" x14ac:dyDescent="0.2">
      <c r="A35" s="111"/>
      <c r="B35" s="114"/>
      <c r="C35" s="84" t="s">
        <v>49</v>
      </c>
      <c r="D35" s="44">
        <v>-2225</v>
      </c>
      <c r="E35" s="44">
        <v>0</v>
      </c>
      <c r="F35" s="44">
        <v>-7374.8696879999998</v>
      </c>
      <c r="G35" s="66">
        <v>-0.107318</v>
      </c>
      <c r="H35" s="43">
        <v>-219</v>
      </c>
      <c r="I35" s="44">
        <v>-18025.802571</v>
      </c>
      <c r="J35" s="74">
        <v>-0.22634599999999999</v>
      </c>
      <c r="K35" s="44">
        <v>-2006</v>
      </c>
      <c r="L35" s="44">
        <v>-528.71514300000001</v>
      </c>
      <c r="M35" s="66">
        <v>-2.5458000000000001E-2</v>
      </c>
      <c r="N35" s="43">
        <v>0</v>
      </c>
      <c r="O35" s="44">
        <v>0</v>
      </c>
      <c r="P35" s="74">
        <v>0</v>
      </c>
    </row>
    <row r="36" spans="1:16" ht="15" customHeight="1" x14ac:dyDescent="0.2">
      <c r="A36" s="111"/>
      <c r="B36" s="114"/>
      <c r="C36" s="84" t="s">
        <v>50</v>
      </c>
      <c r="D36" s="44">
        <v>-6414</v>
      </c>
      <c r="E36" s="44">
        <v>0</v>
      </c>
      <c r="F36" s="44">
        <v>-7655.0643259999997</v>
      </c>
      <c r="G36" s="66">
        <v>-0.179255</v>
      </c>
      <c r="H36" s="43">
        <v>-2149</v>
      </c>
      <c r="I36" s="44">
        <v>-20236.674137000002</v>
      </c>
      <c r="J36" s="74">
        <v>-0.30914700000000001</v>
      </c>
      <c r="K36" s="44">
        <v>-4265</v>
      </c>
      <c r="L36" s="44">
        <v>-251.86274</v>
      </c>
      <c r="M36" s="66">
        <v>-9.6060000000000006E-2</v>
      </c>
      <c r="N36" s="43">
        <v>0</v>
      </c>
      <c r="O36" s="44">
        <v>0</v>
      </c>
      <c r="P36" s="74">
        <v>0</v>
      </c>
    </row>
    <row r="37" spans="1:16" ht="15" customHeight="1" x14ac:dyDescent="0.2">
      <c r="A37" s="111"/>
      <c r="B37" s="114"/>
      <c r="C37" s="84" t="s">
        <v>51</v>
      </c>
      <c r="D37" s="44">
        <v>-5434</v>
      </c>
      <c r="E37" s="44">
        <v>0</v>
      </c>
      <c r="F37" s="44">
        <v>-14483.448382</v>
      </c>
      <c r="G37" s="66">
        <v>-0.23793300000000001</v>
      </c>
      <c r="H37" s="43">
        <v>-1863</v>
      </c>
      <c r="I37" s="44">
        <v>-25895.410997999999</v>
      </c>
      <c r="J37" s="74">
        <v>-0.30012899999999998</v>
      </c>
      <c r="K37" s="44">
        <v>-3571</v>
      </c>
      <c r="L37" s="44">
        <v>-7675.0247090000003</v>
      </c>
      <c r="M37" s="66">
        <v>-0.197355</v>
      </c>
      <c r="N37" s="43">
        <v>0</v>
      </c>
      <c r="O37" s="44">
        <v>0</v>
      </c>
      <c r="P37" s="74">
        <v>0</v>
      </c>
    </row>
    <row r="38" spans="1:16" s="3" customFormat="1" ht="15" customHeight="1" x14ac:dyDescent="0.2">
      <c r="A38" s="111"/>
      <c r="B38" s="114"/>
      <c r="C38" s="84" t="s">
        <v>52</v>
      </c>
      <c r="D38" s="35">
        <v>-4786</v>
      </c>
      <c r="E38" s="35">
        <v>0</v>
      </c>
      <c r="F38" s="35">
        <v>-9815.354233</v>
      </c>
      <c r="G38" s="68">
        <v>-0.266092</v>
      </c>
      <c r="H38" s="43">
        <v>-1498</v>
      </c>
      <c r="I38" s="44">
        <v>-12072.193432</v>
      </c>
      <c r="J38" s="74">
        <v>-0.22151000000000001</v>
      </c>
      <c r="K38" s="35">
        <v>-3288</v>
      </c>
      <c r="L38" s="35">
        <v>-7050.0799180000004</v>
      </c>
      <c r="M38" s="68">
        <v>-0.27089200000000002</v>
      </c>
      <c r="N38" s="43">
        <v>0</v>
      </c>
      <c r="O38" s="44">
        <v>0</v>
      </c>
      <c r="P38" s="74">
        <v>0</v>
      </c>
    </row>
    <row r="39" spans="1:16" ht="15" customHeight="1" x14ac:dyDescent="0.2">
      <c r="A39" s="111"/>
      <c r="B39" s="114"/>
      <c r="C39" s="84" t="s">
        <v>53</v>
      </c>
      <c r="D39" s="44">
        <v>-4142</v>
      </c>
      <c r="E39" s="44">
        <v>0</v>
      </c>
      <c r="F39" s="44">
        <v>-14219.615276</v>
      </c>
      <c r="G39" s="66">
        <v>-0.31873400000000002</v>
      </c>
      <c r="H39" s="43">
        <v>-1242</v>
      </c>
      <c r="I39" s="44">
        <v>-9950.0938630000001</v>
      </c>
      <c r="J39" s="74">
        <v>-0.18154899999999999</v>
      </c>
      <c r="K39" s="44">
        <v>-2900</v>
      </c>
      <c r="L39" s="44">
        <v>-14105.398585000001</v>
      </c>
      <c r="M39" s="66">
        <v>-0.37347799999999998</v>
      </c>
      <c r="N39" s="43">
        <v>0</v>
      </c>
      <c r="O39" s="44">
        <v>0</v>
      </c>
      <c r="P39" s="74">
        <v>0</v>
      </c>
    </row>
    <row r="40" spans="1:16" ht="15" customHeight="1" x14ac:dyDescent="0.2">
      <c r="A40" s="111"/>
      <c r="B40" s="114"/>
      <c r="C40" s="84" t="s">
        <v>54</v>
      </c>
      <c r="D40" s="44">
        <v>-3720</v>
      </c>
      <c r="E40" s="44">
        <v>0</v>
      </c>
      <c r="F40" s="44">
        <v>9186.1933759999993</v>
      </c>
      <c r="G40" s="66">
        <v>-0.31695800000000002</v>
      </c>
      <c r="H40" s="43">
        <v>-1219</v>
      </c>
      <c r="I40" s="44">
        <v>11685.004064000001</v>
      </c>
      <c r="J40" s="74">
        <v>-0.17916599999999999</v>
      </c>
      <c r="K40" s="44">
        <v>-2501</v>
      </c>
      <c r="L40" s="44">
        <v>12337.09396</v>
      </c>
      <c r="M40" s="66">
        <v>-0.34900100000000001</v>
      </c>
      <c r="N40" s="43">
        <v>0</v>
      </c>
      <c r="O40" s="44">
        <v>0</v>
      </c>
      <c r="P40" s="74">
        <v>0</v>
      </c>
    </row>
    <row r="41" spans="1:16" ht="15" customHeight="1" x14ac:dyDescent="0.2">
      <c r="A41" s="111"/>
      <c r="B41" s="114"/>
      <c r="C41" s="84" t="s">
        <v>55</v>
      </c>
      <c r="D41" s="44">
        <v>-3637</v>
      </c>
      <c r="E41" s="44">
        <v>0</v>
      </c>
      <c r="F41" s="44">
        <v>11272.803479</v>
      </c>
      <c r="G41" s="66">
        <v>-0.23765600000000001</v>
      </c>
      <c r="H41" s="43">
        <v>-1369</v>
      </c>
      <c r="I41" s="44">
        <v>10517.500817</v>
      </c>
      <c r="J41" s="74">
        <v>-9.3051999999999996E-2</v>
      </c>
      <c r="K41" s="44">
        <v>-2268</v>
      </c>
      <c r="L41" s="44">
        <v>20909.744177</v>
      </c>
      <c r="M41" s="66">
        <v>-0.27369700000000002</v>
      </c>
      <c r="N41" s="43">
        <v>0</v>
      </c>
      <c r="O41" s="44">
        <v>0</v>
      </c>
      <c r="P41" s="74">
        <v>0</v>
      </c>
    </row>
    <row r="42" spans="1:16" s="3" customFormat="1" ht="15" customHeight="1" x14ac:dyDescent="0.2">
      <c r="A42" s="111"/>
      <c r="B42" s="114"/>
      <c r="C42" s="84" t="s">
        <v>56</v>
      </c>
      <c r="D42" s="35">
        <v>-5851</v>
      </c>
      <c r="E42" s="35">
        <v>0</v>
      </c>
      <c r="F42" s="35">
        <v>-88080.401415</v>
      </c>
      <c r="G42" s="68">
        <v>-0.28937600000000002</v>
      </c>
      <c r="H42" s="43">
        <v>-1916</v>
      </c>
      <c r="I42" s="44">
        <v>-72448.247073999999</v>
      </c>
      <c r="J42" s="74">
        <v>-3.3616E-2</v>
      </c>
      <c r="K42" s="35">
        <v>-3935</v>
      </c>
      <c r="L42" s="35">
        <v>24456.286220999998</v>
      </c>
      <c r="M42" s="68">
        <v>-0.23522999999999999</v>
      </c>
      <c r="N42" s="43">
        <v>0</v>
      </c>
      <c r="O42" s="44">
        <v>0</v>
      </c>
      <c r="P42" s="74">
        <v>0</v>
      </c>
    </row>
    <row r="43" spans="1:16" s="3" customFormat="1" ht="15" customHeight="1" x14ac:dyDescent="0.2">
      <c r="A43" s="112"/>
      <c r="B43" s="115"/>
      <c r="C43" s="85" t="s">
        <v>9</v>
      </c>
      <c r="D43" s="46">
        <v>-24799</v>
      </c>
      <c r="E43" s="46">
        <v>0</v>
      </c>
      <c r="F43" s="46">
        <v>-34151.941565000001</v>
      </c>
      <c r="G43" s="67">
        <v>-0.29689300000000002</v>
      </c>
      <c r="H43" s="87">
        <v>-5844</v>
      </c>
      <c r="I43" s="46">
        <v>-33571.334609999998</v>
      </c>
      <c r="J43" s="75">
        <v>-0.276362</v>
      </c>
      <c r="K43" s="46">
        <v>-18955</v>
      </c>
      <c r="L43" s="46">
        <v>-34641.536298999999</v>
      </c>
      <c r="M43" s="67">
        <v>-0.30705900000000003</v>
      </c>
      <c r="N43" s="87">
        <v>0</v>
      </c>
      <c r="O43" s="46">
        <v>0</v>
      </c>
      <c r="P43" s="75">
        <v>0</v>
      </c>
    </row>
    <row r="44" spans="1:16" ht="15" customHeight="1" x14ac:dyDescent="0.2">
      <c r="A44" s="110">
        <v>4</v>
      </c>
      <c r="B44" s="113" t="s">
        <v>59</v>
      </c>
      <c r="C44" s="84" t="s">
        <v>46</v>
      </c>
      <c r="D44" s="44">
        <v>2</v>
      </c>
      <c r="E44" s="53">
        <v>1.8990000000000001E-3</v>
      </c>
      <c r="F44" s="44">
        <v>122011</v>
      </c>
      <c r="G44" s="66">
        <v>0</v>
      </c>
      <c r="H44" s="43">
        <v>2</v>
      </c>
      <c r="I44" s="44">
        <v>122011</v>
      </c>
      <c r="J44" s="74">
        <v>0</v>
      </c>
      <c r="K44" s="44">
        <v>0</v>
      </c>
      <c r="L44" s="44">
        <v>0</v>
      </c>
      <c r="M44" s="66">
        <v>0</v>
      </c>
      <c r="N44" s="43">
        <v>0</v>
      </c>
      <c r="O44" s="44">
        <v>0</v>
      </c>
      <c r="P44" s="74">
        <v>0</v>
      </c>
    </row>
    <row r="45" spans="1:16" ht="15" customHeight="1" x14ac:dyDescent="0.2">
      <c r="A45" s="111"/>
      <c r="B45" s="114"/>
      <c r="C45" s="84" t="s">
        <v>47</v>
      </c>
      <c r="D45" s="44">
        <v>257</v>
      </c>
      <c r="E45" s="53">
        <v>3.3953999999999998E-2</v>
      </c>
      <c r="F45" s="44">
        <v>148320.52140100001</v>
      </c>
      <c r="G45" s="66">
        <v>0.16342400000000001</v>
      </c>
      <c r="H45" s="43">
        <v>93</v>
      </c>
      <c r="I45" s="44">
        <v>146654.36559100001</v>
      </c>
      <c r="J45" s="74">
        <v>0.20430100000000001</v>
      </c>
      <c r="K45" s="44">
        <v>164</v>
      </c>
      <c r="L45" s="44">
        <v>149265.35365899999</v>
      </c>
      <c r="M45" s="66">
        <v>0.14024400000000001</v>
      </c>
      <c r="N45" s="43">
        <v>0</v>
      </c>
      <c r="O45" s="44">
        <v>0</v>
      </c>
      <c r="P45" s="74">
        <v>0</v>
      </c>
    </row>
    <row r="46" spans="1:16" ht="15" customHeight="1" x14ac:dyDescent="0.2">
      <c r="A46" s="111"/>
      <c r="B46" s="114"/>
      <c r="C46" s="84" t="s">
        <v>48</v>
      </c>
      <c r="D46" s="44">
        <v>5760</v>
      </c>
      <c r="E46" s="53">
        <v>9.3154000000000001E-2</v>
      </c>
      <c r="F46" s="44">
        <v>169197.03298600001</v>
      </c>
      <c r="G46" s="66">
        <v>0.133854</v>
      </c>
      <c r="H46" s="43">
        <v>2428</v>
      </c>
      <c r="I46" s="44">
        <v>169424.445634</v>
      </c>
      <c r="J46" s="74">
        <v>0.142092</v>
      </c>
      <c r="K46" s="44">
        <v>3332</v>
      </c>
      <c r="L46" s="44">
        <v>169031.31932800001</v>
      </c>
      <c r="M46" s="66">
        <v>0.12785099999999999</v>
      </c>
      <c r="N46" s="43">
        <v>0</v>
      </c>
      <c r="O46" s="44">
        <v>0</v>
      </c>
      <c r="P46" s="74">
        <v>0</v>
      </c>
    </row>
    <row r="47" spans="1:16" ht="15" customHeight="1" x14ac:dyDescent="0.2">
      <c r="A47" s="111"/>
      <c r="B47" s="114"/>
      <c r="C47" s="84" t="s">
        <v>49</v>
      </c>
      <c r="D47" s="44">
        <v>15659</v>
      </c>
      <c r="E47" s="53">
        <v>0.121291</v>
      </c>
      <c r="F47" s="44">
        <v>192017.572067</v>
      </c>
      <c r="G47" s="66">
        <v>0.30902400000000002</v>
      </c>
      <c r="H47" s="43">
        <v>6822</v>
      </c>
      <c r="I47" s="44">
        <v>190896.671504</v>
      </c>
      <c r="J47" s="74">
        <v>0.30255100000000001</v>
      </c>
      <c r="K47" s="44">
        <v>8837</v>
      </c>
      <c r="L47" s="44">
        <v>192882.88649999999</v>
      </c>
      <c r="M47" s="66">
        <v>0.31402099999999999</v>
      </c>
      <c r="N47" s="43">
        <v>0</v>
      </c>
      <c r="O47" s="44">
        <v>0</v>
      </c>
      <c r="P47" s="74">
        <v>0</v>
      </c>
    </row>
    <row r="48" spans="1:16" ht="15" customHeight="1" x14ac:dyDescent="0.2">
      <c r="A48" s="111"/>
      <c r="B48" s="114"/>
      <c r="C48" s="84" t="s">
        <v>50</v>
      </c>
      <c r="D48" s="44">
        <v>15169</v>
      </c>
      <c r="E48" s="53">
        <v>9.7195000000000004E-2</v>
      </c>
      <c r="F48" s="44">
        <v>221700.912189</v>
      </c>
      <c r="G48" s="66">
        <v>0.56384699999999999</v>
      </c>
      <c r="H48" s="43">
        <v>6181</v>
      </c>
      <c r="I48" s="44">
        <v>223387.91150300001</v>
      </c>
      <c r="J48" s="74">
        <v>0.56317700000000004</v>
      </c>
      <c r="K48" s="44">
        <v>8988</v>
      </c>
      <c r="L48" s="44">
        <v>220540.77169600001</v>
      </c>
      <c r="M48" s="66">
        <v>0.56430800000000003</v>
      </c>
      <c r="N48" s="43">
        <v>0</v>
      </c>
      <c r="O48" s="44">
        <v>0</v>
      </c>
      <c r="P48" s="74">
        <v>0</v>
      </c>
    </row>
    <row r="49" spans="1:16" ht="15" customHeight="1" x14ac:dyDescent="0.2">
      <c r="A49" s="111"/>
      <c r="B49" s="114"/>
      <c r="C49" s="84" t="s">
        <v>51</v>
      </c>
      <c r="D49" s="44">
        <v>11195</v>
      </c>
      <c r="E49" s="53">
        <v>8.2573999999999995E-2</v>
      </c>
      <c r="F49" s="44">
        <v>245539.28477</v>
      </c>
      <c r="G49" s="66">
        <v>0.82420700000000002</v>
      </c>
      <c r="H49" s="43">
        <v>4656</v>
      </c>
      <c r="I49" s="44">
        <v>240208.939648</v>
      </c>
      <c r="J49" s="74">
        <v>0.73754299999999995</v>
      </c>
      <c r="K49" s="44">
        <v>6539</v>
      </c>
      <c r="L49" s="44">
        <v>249334.679615</v>
      </c>
      <c r="M49" s="66">
        <v>0.88591500000000001</v>
      </c>
      <c r="N49" s="43">
        <v>0</v>
      </c>
      <c r="O49" s="44">
        <v>0</v>
      </c>
      <c r="P49" s="74">
        <v>0</v>
      </c>
    </row>
    <row r="50" spans="1:16" s="3" customFormat="1" ht="15" customHeight="1" x14ac:dyDescent="0.2">
      <c r="A50" s="111"/>
      <c r="B50" s="114"/>
      <c r="C50" s="84" t="s">
        <v>52</v>
      </c>
      <c r="D50" s="35">
        <v>6746</v>
      </c>
      <c r="E50" s="55">
        <v>6.0053000000000002E-2</v>
      </c>
      <c r="F50" s="35">
        <v>259519.52890599999</v>
      </c>
      <c r="G50" s="68">
        <v>0.96101400000000003</v>
      </c>
      <c r="H50" s="43">
        <v>2765</v>
      </c>
      <c r="I50" s="44">
        <v>249277.336709</v>
      </c>
      <c r="J50" s="74">
        <v>0.81301999999999996</v>
      </c>
      <c r="K50" s="35">
        <v>3981</v>
      </c>
      <c r="L50" s="35">
        <v>266633.23436300003</v>
      </c>
      <c r="M50" s="68">
        <v>1.0638030000000001</v>
      </c>
      <c r="N50" s="43">
        <v>0</v>
      </c>
      <c r="O50" s="44">
        <v>0</v>
      </c>
      <c r="P50" s="74">
        <v>0</v>
      </c>
    </row>
    <row r="51" spans="1:16" ht="15" customHeight="1" x14ac:dyDescent="0.2">
      <c r="A51" s="111"/>
      <c r="B51" s="114"/>
      <c r="C51" s="84" t="s">
        <v>53</v>
      </c>
      <c r="D51" s="44">
        <v>4261</v>
      </c>
      <c r="E51" s="53">
        <v>4.3152000000000003E-2</v>
      </c>
      <c r="F51" s="44">
        <v>255040.88617700001</v>
      </c>
      <c r="G51" s="66">
        <v>0.89345200000000002</v>
      </c>
      <c r="H51" s="43">
        <v>1697</v>
      </c>
      <c r="I51" s="44">
        <v>239697.986447</v>
      </c>
      <c r="J51" s="74">
        <v>0.65704200000000001</v>
      </c>
      <c r="K51" s="44">
        <v>2564</v>
      </c>
      <c r="L51" s="44">
        <v>265195.68369699997</v>
      </c>
      <c r="M51" s="66">
        <v>1.049922</v>
      </c>
      <c r="N51" s="43">
        <v>0</v>
      </c>
      <c r="O51" s="44">
        <v>0</v>
      </c>
      <c r="P51" s="74">
        <v>0</v>
      </c>
    </row>
    <row r="52" spans="1:16" ht="15" customHeight="1" x14ac:dyDescent="0.2">
      <c r="A52" s="111"/>
      <c r="B52" s="114"/>
      <c r="C52" s="84" t="s">
        <v>54</v>
      </c>
      <c r="D52" s="44">
        <v>1660</v>
      </c>
      <c r="E52" s="53">
        <v>2.1682E-2</v>
      </c>
      <c r="F52" s="44">
        <v>275562.80783100001</v>
      </c>
      <c r="G52" s="66">
        <v>0.77469900000000003</v>
      </c>
      <c r="H52" s="43">
        <v>617</v>
      </c>
      <c r="I52" s="44">
        <v>246728.666126</v>
      </c>
      <c r="J52" s="74">
        <v>0.42463499999999998</v>
      </c>
      <c r="K52" s="44">
        <v>1043</v>
      </c>
      <c r="L52" s="44">
        <v>292620.013423</v>
      </c>
      <c r="M52" s="66">
        <v>0.98178299999999996</v>
      </c>
      <c r="N52" s="43">
        <v>0</v>
      </c>
      <c r="O52" s="44">
        <v>0</v>
      </c>
      <c r="P52" s="74">
        <v>0</v>
      </c>
    </row>
    <row r="53" spans="1:16" ht="15" customHeight="1" x14ac:dyDescent="0.2">
      <c r="A53" s="111"/>
      <c r="B53" s="114"/>
      <c r="C53" s="84" t="s">
        <v>55</v>
      </c>
      <c r="D53" s="44">
        <v>785</v>
      </c>
      <c r="E53" s="53">
        <v>1.2199E-2</v>
      </c>
      <c r="F53" s="44">
        <v>293839.57197500003</v>
      </c>
      <c r="G53" s="66">
        <v>0.56050999999999995</v>
      </c>
      <c r="H53" s="43">
        <v>313</v>
      </c>
      <c r="I53" s="44">
        <v>261510.31948899999</v>
      </c>
      <c r="J53" s="74">
        <v>0.24920100000000001</v>
      </c>
      <c r="K53" s="44">
        <v>472</v>
      </c>
      <c r="L53" s="44">
        <v>315278.25</v>
      </c>
      <c r="M53" s="66">
        <v>0.76694899999999999</v>
      </c>
      <c r="N53" s="43">
        <v>0</v>
      </c>
      <c r="O53" s="44">
        <v>0</v>
      </c>
      <c r="P53" s="74">
        <v>0</v>
      </c>
    </row>
    <row r="54" spans="1:16" s="3" customFormat="1" ht="15" customHeight="1" x14ac:dyDescent="0.2">
      <c r="A54" s="111"/>
      <c r="B54" s="114"/>
      <c r="C54" s="84" t="s">
        <v>56</v>
      </c>
      <c r="D54" s="35">
        <v>214</v>
      </c>
      <c r="E54" s="55">
        <v>1.658E-3</v>
      </c>
      <c r="F54" s="35">
        <v>361086.37383200001</v>
      </c>
      <c r="G54" s="68">
        <v>0.51869200000000004</v>
      </c>
      <c r="H54" s="43">
        <v>78</v>
      </c>
      <c r="I54" s="44">
        <v>325831.089744</v>
      </c>
      <c r="J54" s="74">
        <v>0.217949</v>
      </c>
      <c r="K54" s="35">
        <v>136</v>
      </c>
      <c r="L54" s="35">
        <v>381306.31617599999</v>
      </c>
      <c r="M54" s="68">
        <v>0.69117600000000001</v>
      </c>
      <c r="N54" s="43">
        <v>0</v>
      </c>
      <c r="O54" s="44">
        <v>0</v>
      </c>
      <c r="P54" s="74">
        <v>0</v>
      </c>
    </row>
    <row r="55" spans="1:16" s="3" customFormat="1" ht="15" customHeight="1" x14ac:dyDescent="0.2">
      <c r="A55" s="112"/>
      <c r="B55" s="115"/>
      <c r="C55" s="85" t="s">
        <v>9</v>
      </c>
      <c r="D55" s="46">
        <v>61708</v>
      </c>
      <c r="E55" s="54">
        <v>6.3468999999999998E-2</v>
      </c>
      <c r="F55" s="46">
        <v>222570.05030100001</v>
      </c>
      <c r="G55" s="67">
        <v>0.57624600000000004</v>
      </c>
      <c r="H55" s="87">
        <v>25652</v>
      </c>
      <c r="I55" s="46">
        <v>217614.00631500001</v>
      </c>
      <c r="J55" s="75">
        <v>0.509239</v>
      </c>
      <c r="K55" s="46">
        <v>36056</v>
      </c>
      <c r="L55" s="46">
        <v>226096.02213200001</v>
      </c>
      <c r="M55" s="67">
        <v>0.62391799999999997</v>
      </c>
      <c r="N55" s="87">
        <v>0</v>
      </c>
      <c r="O55" s="46">
        <v>0</v>
      </c>
      <c r="P55" s="75">
        <v>0</v>
      </c>
    </row>
    <row r="56" spans="1:16" ht="15" customHeight="1" x14ac:dyDescent="0.2">
      <c r="A56" s="110">
        <v>5</v>
      </c>
      <c r="B56" s="113" t="s">
        <v>60</v>
      </c>
      <c r="C56" s="84" t="s">
        <v>46</v>
      </c>
      <c r="D56" s="44">
        <v>1053</v>
      </c>
      <c r="E56" s="53">
        <v>1</v>
      </c>
      <c r="F56" s="44">
        <v>64134.611585999999</v>
      </c>
      <c r="G56" s="66">
        <v>7.5023999999999993E-2</v>
      </c>
      <c r="H56" s="43">
        <v>491</v>
      </c>
      <c r="I56" s="44">
        <v>66269.525458000004</v>
      </c>
      <c r="J56" s="74">
        <v>8.3502999999999994E-2</v>
      </c>
      <c r="K56" s="44">
        <v>562</v>
      </c>
      <c r="L56" s="44">
        <v>62269.411032000004</v>
      </c>
      <c r="M56" s="66">
        <v>6.7615999999999996E-2</v>
      </c>
      <c r="N56" s="43">
        <v>0</v>
      </c>
      <c r="O56" s="44">
        <v>0</v>
      </c>
      <c r="P56" s="74">
        <v>0</v>
      </c>
    </row>
    <row r="57" spans="1:16" ht="15" customHeight="1" x14ac:dyDescent="0.2">
      <c r="A57" s="111"/>
      <c r="B57" s="114"/>
      <c r="C57" s="84" t="s">
        <v>47</v>
      </c>
      <c r="D57" s="44">
        <v>7569</v>
      </c>
      <c r="E57" s="53">
        <v>1</v>
      </c>
      <c r="F57" s="44">
        <v>135114.60443899999</v>
      </c>
      <c r="G57" s="66">
        <v>9.0235999999999997E-2</v>
      </c>
      <c r="H57" s="43">
        <v>3332</v>
      </c>
      <c r="I57" s="44">
        <v>138440.67136899999</v>
      </c>
      <c r="J57" s="74">
        <v>0.105642</v>
      </c>
      <c r="K57" s="44">
        <v>4237</v>
      </c>
      <c r="L57" s="44">
        <v>132498.967194</v>
      </c>
      <c r="M57" s="66">
        <v>7.8120999999999996E-2</v>
      </c>
      <c r="N57" s="43">
        <v>0</v>
      </c>
      <c r="O57" s="44">
        <v>0</v>
      </c>
      <c r="P57" s="74">
        <v>0</v>
      </c>
    </row>
    <row r="58" spans="1:16" ht="15" customHeight="1" x14ac:dyDescent="0.2">
      <c r="A58" s="111"/>
      <c r="B58" s="114"/>
      <c r="C58" s="84" t="s">
        <v>48</v>
      </c>
      <c r="D58" s="44">
        <v>61833</v>
      </c>
      <c r="E58" s="53">
        <v>1</v>
      </c>
      <c r="F58" s="44">
        <v>161327.30377</v>
      </c>
      <c r="G58" s="66">
        <v>9.1568999999999998E-2</v>
      </c>
      <c r="H58" s="43">
        <v>29027</v>
      </c>
      <c r="I58" s="44">
        <v>165041.18909999999</v>
      </c>
      <c r="J58" s="74">
        <v>0.110621</v>
      </c>
      <c r="K58" s="44">
        <v>32806</v>
      </c>
      <c r="L58" s="44">
        <v>158041.22959199999</v>
      </c>
      <c r="M58" s="66">
        <v>7.4712000000000001E-2</v>
      </c>
      <c r="N58" s="43">
        <v>0</v>
      </c>
      <c r="O58" s="44">
        <v>0</v>
      </c>
      <c r="P58" s="74">
        <v>0</v>
      </c>
    </row>
    <row r="59" spans="1:16" ht="15" customHeight="1" x14ac:dyDescent="0.2">
      <c r="A59" s="111"/>
      <c r="B59" s="114"/>
      <c r="C59" s="84" t="s">
        <v>49</v>
      </c>
      <c r="D59" s="44">
        <v>129103</v>
      </c>
      <c r="E59" s="53">
        <v>1</v>
      </c>
      <c r="F59" s="44">
        <v>190285.99717300001</v>
      </c>
      <c r="G59" s="66">
        <v>0.259994</v>
      </c>
      <c r="H59" s="43">
        <v>59619</v>
      </c>
      <c r="I59" s="44">
        <v>197018.072728</v>
      </c>
      <c r="J59" s="74">
        <v>0.32799899999999999</v>
      </c>
      <c r="K59" s="44">
        <v>69484</v>
      </c>
      <c r="L59" s="44">
        <v>184509.70892599999</v>
      </c>
      <c r="M59" s="66">
        <v>0.20164399999999999</v>
      </c>
      <c r="N59" s="43">
        <v>0</v>
      </c>
      <c r="O59" s="44">
        <v>0</v>
      </c>
      <c r="P59" s="74">
        <v>0</v>
      </c>
    </row>
    <row r="60" spans="1:16" ht="15" customHeight="1" x14ac:dyDescent="0.2">
      <c r="A60" s="111"/>
      <c r="B60" s="114"/>
      <c r="C60" s="84" t="s">
        <v>50</v>
      </c>
      <c r="D60" s="44">
        <v>156068</v>
      </c>
      <c r="E60" s="53">
        <v>1</v>
      </c>
      <c r="F60" s="44">
        <v>225708.66246799999</v>
      </c>
      <c r="G60" s="66">
        <v>0.51226400000000005</v>
      </c>
      <c r="H60" s="43">
        <v>69982</v>
      </c>
      <c r="I60" s="44">
        <v>237238.761982</v>
      </c>
      <c r="J60" s="74">
        <v>0.60714199999999996</v>
      </c>
      <c r="K60" s="44">
        <v>86086</v>
      </c>
      <c r="L60" s="44">
        <v>216335.48420199999</v>
      </c>
      <c r="M60" s="66">
        <v>0.43513499999999999</v>
      </c>
      <c r="N60" s="43">
        <v>0</v>
      </c>
      <c r="O60" s="44">
        <v>0</v>
      </c>
      <c r="P60" s="74">
        <v>0</v>
      </c>
    </row>
    <row r="61" spans="1:16" ht="15" customHeight="1" x14ac:dyDescent="0.2">
      <c r="A61" s="111"/>
      <c r="B61" s="114"/>
      <c r="C61" s="84" t="s">
        <v>51</v>
      </c>
      <c r="D61" s="44">
        <v>135576</v>
      </c>
      <c r="E61" s="53">
        <v>1</v>
      </c>
      <c r="F61" s="44">
        <v>257959.00980999999</v>
      </c>
      <c r="G61" s="66">
        <v>0.77627999999999997</v>
      </c>
      <c r="H61" s="43">
        <v>58613</v>
      </c>
      <c r="I61" s="44">
        <v>261833.38146800001</v>
      </c>
      <c r="J61" s="74">
        <v>0.74130300000000005</v>
      </c>
      <c r="K61" s="44">
        <v>76963</v>
      </c>
      <c r="L61" s="44">
        <v>255008.39008400001</v>
      </c>
      <c r="M61" s="66">
        <v>0.80291800000000002</v>
      </c>
      <c r="N61" s="43">
        <v>0</v>
      </c>
      <c r="O61" s="44">
        <v>0</v>
      </c>
      <c r="P61" s="74">
        <v>0</v>
      </c>
    </row>
    <row r="62" spans="1:16" s="3" customFormat="1" ht="15" customHeight="1" x14ac:dyDescent="0.2">
      <c r="A62" s="111"/>
      <c r="B62" s="114"/>
      <c r="C62" s="84" t="s">
        <v>52</v>
      </c>
      <c r="D62" s="35">
        <v>112334</v>
      </c>
      <c r="E62" s="55">
        <v>1</v>
      </c>
      <c r="F62" s="35">
        <v>274659.81210500002</v>
      </c>
      <c r="G62" s="68">
        <v>0.95489299999999999</v>
      </c>
      <c r="H62" s="43">
        <v>48184</v>
      </c>
      <c r="I62" s="44">
        <v>262647.82427799999</v>
      </c>
      <c r="J62" s="74">
        <v>0.76664500000000002</v>
      </c>
      <c r="K62" s="35">
        <v>64150</v>
      </c>
      <c r="L62" s="35">
        <v>283682.19123900001</v>
      </c>
      <c r="M62" s="68">
        <v>1.09629</v>
      </c>
      <c r="N62" s="43">
        <v>0</v>
      </c>
      <c r="O62" s="44">
        <v>0</v>
      </c>
      <c r="P62" s="74">
        <v>0</v>
      </c>
    </row>
    <row r="63" spans="1:16" ht="15" customHeight="1" x14ac:dyDescent="0.2">
      <c r="A63" s="111"/>
      <c r="B63" s="114"/>
      <c r="C63" s="84" t="s">
        <v>53</v>
      </c>
      <c r="D63" s="44">
        <v>98744</v>
      </c>
      <c r="E63" s="53">
        <v>1</v>
      </c>
      <c r="F63" s="44">
        <v>280532.14792800002</v>
      </c>
      <c r="G63" s="66">
        <v>1.0014479999999999</v>
      </c>
      <c r="H63" s="43">
        <v>42236</v>
      </c>
      <c r="I63" s="44">
        <v>257512.99327599999</v>
      </c>
      <c r="J63" s="74">
        <v>0.71661600000000003</v>
      </c>
      <c r="K63" s="44">
        <v>56508</v>
      </c>
      <c r="L63" s="44">
        <v>297737.446574</v>
      </c>
      <c r="M63" s="66">
        <v>1.2143409999999999</v>
      </c>
      <c r="N63" s="43">
        <v>0</v>
      </c>
      <c r="O63" s="44">
        <v>0</v>
      </c>
      <c r="P63" s="74">
        <v>0</v>
      </c>
    </row>
    <row r="64" spans="1:16" ht="15" customHeight="1" x14ac:dyDescent="0.2">
      <c r="A64" s="111"/>
      <c r="B64" s="114"/>
      <c r="C64" s="84" t="s">
        <v>54</v>
      </c>
      <c r="D64" s="44">
        <v>76561</v>
      </c>
      <c r="E64" s="53">
        <v>1</v>
      </c>
      <c r="F64" s="44">
        <v>276367.30831599998</v>
      </c>
      <c r="G64" s="66">
        <v>0.87987400000000004</v>
      </c>
      <c r="H64" s="43">
        <v>31822</v>
      </c>
      <c r="I64" s="44">
        <v>241352.33171999999</v>
      </c>
      <c r="J64" s="74">
        <v>0.52158899999999997</v>
      </c>
      <c r="K64" s="44">
        <v>44739</v>
      </c>
      <c r="L64" s="44">
        <v>301272.795369</v>
      </c>
      <c r="M64" s="66">
        <v>1.1347149999999999</v>
      </c>
      <c r="N64" s="43">
        <v>0</v>
      </c>
      <c r="O64" s="44">
        <v>0</v>
      </c>
      <c r="P64" s="74">
        <v>0</v>
      </c>
    </row>
    <row r="65" spans="1:16" ht="15" customHeight="1" x14ac:dyDescent="0.2">
      <c r="A65" s="111"/>
      <c r="B65" s="114"/>
      <c r="C65" s="84" t="s">
        <v>55</v>
      </c>
      <c r="D65" s="44">
        <v>64350</v>
      </c>
      <c r="E65" s="53">
        <v>1</v>
      </c>
      <c r="F65" s="44">
        <v>278940.20764600002</v>
      </c>
      <c r="G65" s="66">
        <v>0.67714099999999999</v>
      </c>
      <c r="H65" s="43">
        <v>25746</v>
      </c>
      <c r="I65" s="44">
        <v>240976.05061000001</v>
      </c>
      <c r="J65" s="74">
        <v>0.310145</v>
      </c>
      <c r="K65" s="44">
        <v>38604</v>
      </c>
      <c r="L65" s="44">
        <v>304259.47992399998</v>
      </c>
      <c r="M65" s="66">
        <v>0.92189900000000002</v>
      </c>
      <c r="N65" s="43">
        <v>0</v>
      </c>
      <c r="O65" s="44">
        <v>0</v>
      </c>
      <c r="P65" s="74">
        <v>0</v>
      </c>
    </row>
    <row r="66" spans="1:16" s="3" customFormat="1" ht="15" customHeight="1" x14ac:dyDescent="0.2">
      <c r="A66" s="111"/>
      <c r="B66" s="114"/>
      <c r="C66" s="84" t="s">
        <v>56</v>
      </c>
      <c r="D66" s="35">
        <v>129058</v>
      </c>
      <c r="E66" s="55">
        <v>1</v>
      </c>
      <c r="F66" s="35">
        <v>275707.49329800002</v>
      </c>
      <c r="G66" s="68">
        <v>0.38748500000000002</v>
      </c>
      <c r="H66" s="43">
        <v>57879</v>
      </c>
      <c r="I66" s="44">
        <v>224254.18426400001</v>
      </c>
      <c r="J66" s="74">
        <v>9.8723000000000005E-2</v>
      </c>
      <c r="K66" s="35">
        <v>71179</v>
      </c>
      <c r="L66" s="35">
        <v>317546.60418099997</v>
      </c>
      <c r="M66" s="68">
        <v>0.62229000000000001</v>
      </c>
      <c r="N66" s="43">
        <v>0</v>
      </c>
      <c r="O66" s="44">
        <v>0</v>
      </c>
      <c r="P66" s="74">
        <v>0</v>
      </c>
    </row>
    <row r="67" spans="1:16" s="3" customFormat="1" ht="15" customHeight="1" x14ac:dyDescent="0.2">
      <c r="A67" s="112"/>
      <c r="B67" s="115"/>
      <c r="C67" s="85" t="s">
        <v>9</v>
      </c>
      <c r="D67" s="46">
        <v>972249</v>
      </c>
      <c r="E67" s="54">
        <v>1</v>
      </c>
      <c r="F67" s="46">
        <v>245900.51517</v>
      </c>
      <c r="G67" s="67">
        <v>0.60918899999999998</v>
      </c>
      <c r="H67" s="87">
        <v>426931</v>
      </c>
      <c r="I67" s="46">
        <v>232767.37818500001</v>
      </c>
      <c r="J67" s="75">
        <v>0.48392400000000002</v>
      </c>
      <c r="K67" s="46">
        <v>545318</v>
      </c>
      <c r="L67" s="46">
        <v>256182.48515200001</v>
      </c>
      <c r="M67" s="67">
        <v>0.70725899999999997</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45985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00" priority="30" operator="notEqual">
      <formula>H8+K8+N8</formula>
    </cfRule>
  </conditionalFormatting>
  <conditionalFormatting sqref="D20:D30">
    <cfRule type="cellIs" dxfId="99" priority="29" operator="notEqual">
      <formula>H20+K20+N20</formula>
    </cfRule>
  </conditionalFormatting>
  <conditionalFormatting sqref="D32:D42">
    <cfRule type="cellIs" dxfId="98" priority="28" operator="notEqual">
      <formula>H32+K32+N32</formula>
    </cfRule>
  </conditionalFormatting>
  <conditionalFormatting sqref="D44:D54">
    <cfRule type="cellIs" dxfId="97" priority="27" operator="notEqual">
      <formula>H44+K44+N44</formula>
    </cfRule>
  </conditionalFormatting>
  <conditionalFormatting sqref="D56:D66">
    <cfRule type="cellIs" dxfId="96" priority="26" operator="notEqual">
      <formula>H56+K56+N56</formula>
    </cfRule>
  </conditionalFormatting>
  <conditionalFormatting sqref="D19">
    <cfRule type="cellIs" dxfId="95" priority="25" operator="notEqual">
      <formula>SUM(D8:D18)</formula>
    </cfRule>
  </conditionalFormatting>
  <conditionalFormatting sqref="D31">
    <cfRule type="cellIs" dxfId="94" priority="24" operator="notEqual">
      <formula>H31+K31+N31</formula>
    </cfRule>
  </conditionalFormatting>
  <conditionalFormatting sqref="D31">
    <cfRule type="cellIs" dxfId="93" priority="23" operator="notEqual">
      <formula>SUM(D20:D30)</formula>
    </cfRule>
  </conditionalFormatting>
  <conditionalFormatting sqref="D43">
    <cfRule type="cellIs" dxfId="92" priority="22" operator="notEqual">
      <formula>H43+K43+N43</formula>
    </cfRule>
  </conditionalFormatting>
  <conditionalFormatting sqref="D43">
    <cfRule type="cellIs" dxfId="91" priority="21" operator="notEqual">
      <formula>SUM(D32:D42)</formula>
    </cfRule>
  </conditionalFormatting>
  <conditionalFormatting sqref="D55">
    <cfRule type="cellIs" dxfId="90" priority="20" operator="notEqual">
      <formula>H55+K55+N55</formula>
    </cfRule>
  </conditionalFormatting>
  <conditionalFormatting sqref="D55">
    <cfRule type="cellIs" dxfId="89" priority="19" operator="notEqual">
      <formula>SUM(D44:D54)</formula>
    </cfRule>
  </conditionalFormatting>
  <conditionalFormatting sqref="D67">
    <cfRule type="cellIs" dxfId="88" priority="18" operator="notEqual">
      <formula>H67+K67+N67</formula>
    </cfRule>
  </conditionalFormatting>
  <conditionalFormatting sqref="D67">
    <cfRule type="cellIs" dxfId="87" priority="17" operator="notEqual">
      <formula>SUM(D56:D66)</formula>
    </cfRule>
  </conditionalFormatting>
  <conditionalFormatting sqref="H19">
    <cfRule type="cellIs" dxfId="86" priority="16" operator="notEqual">
      <formula>SUM(H8:H18)</formula>
    </cfRule>
  </conditionalFormatting>
  <conditionalFormatting sqref="K19">
    <cfRule type="cellIs" dxfId="85" priority="15" operator="notEqual">
      <formula>SUM(K8:K18)</formula>
    </cfRule>
  </conditionalFormatting>
  <conditionalFormatting sqref="N19">
    <cfRule type="cellIs" dxfId="84" priority="14" operator="notEqual">
      <formula>SUM(N8:N18)</formula>
    </cfRule>
  </conditionalFormatting>
  <conditionalFormatting sqref="H31">
    <cfRule type="cellIs" dxfId="83" priority="13" operator="notEqual">
      <formula>SUM(H20:H30)</formula>
    </cfRule>
  </conditionalFormatting>
  <conditionalFormatting sqref="K31">
    <cfRule type="cellIs" dxfId="82" priority="12" operator="notEqual">
      <formula>SUM(K20:K30)</formula>
    </cfRule>
  </conditionalFormatting>
  <conditionalFormatting sqref="N31">
    <cfRule type="cellIs" dxfId="81" priority="11" operator="notEqual">
      <formula>SUM(N20:N30)</formula>
    </cfRule>
  </conditionalFormatting>
  <conditionalFormatting sqref="H43">
    <cfRule type="cellIs" dxfId="80" priority="10" operator="notEqual">
      <formula>SUM(H32:H42)</formula>
    </cfRule>
  </conditionalFormatting>
  <conditionalFormatting sqref="K43">
    <cfRule type="cellIs" dxfId="79" priority="9" operator="notEqual">
      <formula>SUM(K32:K42)</formula>
    </cfRule>
  </conditionalFormatting>
  <conditionalFormatting sqref="N43">
    <cfRule type="cellIs" dxfId="78" priority="8" operator="notEqual">
      <formula>SUM(N32:N42)</formula>
    </cfRule>
  </conditionalFormatting>
  <conditionalFormatting sqref="H55">
    <cfRule type="cellIs" dxfId="77" priority="7" operator="notEqual">
      <formula>SUM(H44:H54)</formula>
    </cfRule>
  </conditionalFormatting>
  <conditionalFormatting sqref="K55">
    <cfRule type="cellIs" dxfId="76" priority="6" operator="notEqual">
      <formula>SUM(K44:K54)</formula>
    </cfRule>
  </conditionalFormatting>
  <conditionalFormatting sqref="N55">
    <cfRule type="cellIs" dxfId="75" priority="5" operator="notEqual">
      <formula>SUM(N44:N54)</formula>
    </cfRule>
  </conditionalFormatting>
  <conditionalFormatting sqref="H67">
    <cfRule type="cellIs" dxfId="74" priority="4" operator="notEqual">
      <formula>SUM(H56:H66)</formula>
    </cfRule>
  </conditionalFormatting>
  <conditionalFormatting sqref="K67">
    <cfRule type="cellIs" dxfId="73" priority="3" operator="notEqual">
      <formula>SUM(K56:K66)</formula>
    </cfRule>
  </conditionalFormatting>
  <conditionalFormatting sqref="N67">
    <cfRule type="cellIs" dxfId="72" priority="2" operator="notEqual">
      <formula>SUM(N56:N66)</formula>
    </cfRule>
  </conditionalFormatting>
  <conditionalFormatting sqref="D32:D43">
    <cfRule type="cellIs" dxfId="7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M34"/>
  <sheetViews>
    <sheetView workbookViewId="0"/>
  </sheetViews>
  <sheetFormatPr baseColWidth="10" defaultColWidth="15.6640625" defaultRowHeight="11.25" x14ac:dyDescent="0.2"/>
  <cols>
    <col min="1" max="1" width="6.6640625" style="6" customWidth="1"/>
    <col min="2" max="2" width="35.83203125" style="6" customWidth="1"/>
    <col min="3" max="3" width="50.83203125" style="6" customWidth="1"/>
    <col min="4"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1:9" s="4" customFormat="1" ht="27.6" customHeight="1" x14ac:dyDescent="0.2">
      <c r="C4" s="99" t="s">
        <v>82</v>
      </c>
      <c r="D4" s="99"/>
      <c r="E4" s="99"/>
      <c r="F4" s="99"/>
      <c r="G4" s="99"/>
      <c r="H4" s="99"/>
      <c r="I4" s="99"/>
    </row>
    <row r="5" spans="1:9" s="5" customFormat="1" ht="16.149999999999999" customHeight="1" x14ac:dyDescent="0.2">
      <c r="C5" s="99"/>
      <c r="D5" s="99"/>
      <c r="E5" s="99"/>
      <c r="F5" s="99"/>
      <c r="G5" s="99"/>
      <c r="H5" s="99"/>
      <c r="I5" s="99"/>
    </row>
    <row r="6" spans="1:9" ht="15" x14ac:dyDescent="0.2">
      <c r="C6" s="109" t="str">
        <f>CONCATENATE(Indice!D6," ",Indice!E6)</f>
        <v>OCTUBRE 2024 Y OCTUBRE 2025</v>
      </c>
      <c r="D6" s="109"/>
      <c r="E6" s="109"/>
      <c r="F6" s="109"/>
      <c r="G6" s="109"/>
      <c r="H6" s="109"/>
      <c r="I6" s="109"/>
    </row>
    <row r="7" spans="1:9" ht="20.25" x14ac:dyDescent="0.2">
      <c r="A7" s="98"/>
      <c r="B7" s="98"/>
      <c r="C7" s="98"/>
      <c r="D7" s="98"/>
      <c r="E7" s="98"/>
    </row>
    <row r="8" spans="1:9" s="5" customFormat="1" ht="18" x14ac:dyDescent="0.2">
      <c r="B8" s="16" t="s">
        <v>4</v>
      </c>
      <c r="C8" s="12"/>
    </row>
    <row r="9" spans="1:9" x14ac:dyDescent="0.2">
      <c r="B9" s="7"/>
      <c r="C9" s="7"/>
    </row>
    <row r="10" spans="1:9" s="14" customFormat="1" ht="20.45" customHeight="1" thickBot="1" x14ac:dyDescent="0.25">
      <c r="B10" s="25" t="s">
        <v>5</v>
      </c>
      <c r="C10" s="101" t="s">
        <v>6</v>
      </c>
      <c r="D10" s="102"/>
      <c r="E10" s="102"/>
      <c r="F10" s="102"/>
      <c r="G10" s="102"/>
      <c r="H10" s="102"/>
    </row>
    <row r="11" spans="1:9" s="14" customFormat="1" ht="7.15" customHeight="1" thickTop="1" x14ac:dyDescent="0.2">
      <c r="B11" s="18"/>
      <c r="C11" s="29"/>
      <c r="D11" s="18"/>
      <c r="E11" s="18"/>
      <c r="F11" s="30"/>
      <c r="G11" s="30"/>
      <c r="H11" s="30"/>
    </row>
    <row r="12" spans="1:9" s="14" customFormat="1" ht="88.15" customHeight="1" x14ac:dyDescent="0.2">
      <c r="B12" s="31">
        <v>1</v>
      </c>
      <c r="C12" s="105" t="s">
        <v>79</v>
      </c>
      <c r="D12" s="106"/>
      <c r="E12" s="106"/>
      <c r="F12" s="106"/>
      <c r="G12" s="106"/>
      <c r="H12" s="106"/>
    </row>
    <row r="13" spans="1:9" s="14" customFormat="1" ht="88.15" customHeight="1" x14ac:dyDescent="0.2">
      <c r="B13" s="32">
        <v>2</v>
      </c>
      <c r="C13" s="103" t="s">
        <v>80</v>
      </c>
      <c r="D13" s="104"/>
      <c r="E13" s="104"/>
      <c r="F13" s="104"/>
      <c r="G13" s="104"/>
      <c r="H13" s="104"/>
    </row>
    <row r="14" spans="1:9" s="14" customFormat="1" ht="46.15" customHeight="1" x14ac:dyDescent="0.2">
      <c r="B14" s="32">
        <v>3</v>
      </c>
      <c r="C14" s="103" t="s">
        <v>32</v>
      </c>
      <c r="D14" s="104"/>
      <c r="E14" s="104"/>
      <c r="F14" s="104"/>
      <c r="G14" s="104"/>
      <c r="H14" s="104"/>
    </row>
    <row r="15" spans="1:9" s="14" customFormat="1" ht="75.599999999999994" customHeight="1" x14ac:dyDescent="0.2">
      <c r="B15" s="32">
        <v>4</v>
      </c>
      <c r="C15" s="103" t="s">
        <v>81</v>
      </c>
      <c r="D15" s="104"/>
      <c r="E15" s="104"/>
      <c r="F15" s="104"/>
      <c r="G15" s="104"/>
      <c r="H15" s="104"/>
    </row>
    <row r="16" spans="1:9" s="14" customFormat="1" ht="46.9" customHeight="1" x14ac:dyDescent="0.2">
      <c r="B16" s="32">
        <v>5</v>
      </c>
      <c r="C16" s="103" t="s">
        <v>102</v>
      </c>
      <c r="D16" s="104"/>
      <c r="E16" s="104"/>
      <c r="F16" s="104"/>
      <c r="G16" s="104"/>
      <c r="H16" s="104"/>
    </row>
    <row r="17" spans="2:9" s="14" customFormat="1" ht="46.15" customHeight="1" x14ac:dyDescent="0.2">
      <c r="B17" s="32">
        <v>6</v>
      </c>
      <c r="C17" s="107" t="s">
        <v>10</v>
      </c>
      <c r="D17" s="108"/>
      <c r="E17" s="108"/>
      <c r="F17" s="108"/>
      <c r="G17" s="108"/>
      <c r="H17" s="108"/>
    </row>
    <row r="18" spans="2:9" s="14" customFormat="1" ht="46.15" customHeight="1" x14ac:dyDescent="0.2">
      <c r="B18" s="32">
        <v>7</v>
      </c>
      <c r="C18" s="103" t="s">
        <v>7</v>
      </c>
      <c r="D18" s="104"/>
      <c r="E18" s="104"/>
      <c r="F18" s="104"/>
      <c r="G18" s="104"/>
      <c r="H18" s="104"/>
    </row>
    <row r="19" spans="2:9" s="14" customFormat="1" ht="46.15" customHeight="1" x14ac:dyDescent="0.2">
      <c r="B19" s="32">
        <v>8</v>
      </c>
      <c r="C19" s="103" t="s">
        <v>8</v>
      </c>
      <c r="D19" s="104"/>
      <c r="E19" s="104"/>
      <c r="F19" s="104"/>
      <c r="G19" s="104"/>
      <c r="H19" s="104"/>
    </row>
    <row r="20" spans="2:9" ht="10.15" customHeight="1" x14ac:dyDescent="0.2">
      <c r="B20" s="13"/>
      <c r="C20" s="17"/>
      <c r="D20" s="17"/>
      <c r="E20" s="17"/>
      <c r="F20" s="17"/>
      <c r="G20" s="17"/>
      <c r="H20" s="17"/>
      <c r="I20" s="33"/>
    </row>
    <row r="22" spans="2:9" s="22" customFormat="1" ht="15" customHeight="1" x14ac:dyDescent="0.2">
      <c r="B22" s="8"/>
      <c r="C22" s="8"/>
      <c r="D22" s="8"/>
      <c r="E22" s="8"/>
      <c r="F22" s="8"/>
      <c r="G22" s="8"/>
    </row>
    <row r="23" spans="2:9" ht="15" customHeight="1" x14ac:dyDescent="0.2">
      <c r="B23" s="8"/>
      <c r="C23" s="8"/>
      <c r="D23" s="8"/>
      <c r="E23" s="8"/>
      <c r="F23" s="8"/>
      <c r="G23" s="8"/>
    </row>
    <row r="24" spans="2:9" ht="15" customHeight="1" x14ac:dyDescent="0.2">
      <c r="B24" s="8"/>
      <c r="C24" s="8"/>
      <c r="D24" s="8"/>
      <c r="E24" s="8"/>
      <c r="F24" s="8"/>
      <c r="G24" s="8"/>
    </row>
    <row r="31" spans="2:9" x14ac:dyDescent="0.2">
      <c r="F31" s="9"/>
      <c r="G31" s="9"/>
    </row>
    <row r="32" spans="2:9" x14ac:dyDescent="0.2">
      <c r="C32" s="10"/>
      <c r="D32" s="10"/>
      <c r="E32" s="10"/>
      <c r="F32" s="10"/>
      <c r="G32" s="9"/>
    </row>
    <row r="33" spans="3:13" x14ac:dyDescent="0.2">
      <c r="C33" s="10"/>
      <c r="D33" s="10"/>
      <c r="E33" s="10"/>
      <c r="F33" s="10"/>
      <c r="G33" s="9"/>
    </row>
    <row r="34" spans="3:13" x14ac:dyDescent="0.2">
      <c r="C34" s="11"/>
      <c r="D34" s="11"/>
      <c r="E34" s="11"/>
      <c r="F34" s="11"/>
      <c r="G34" s="11"/>
      <c r="H34" s="11"/>
      <c r="I34" s="11"/>
      <c r="J34" s="11"/>
      <c r="K34" s="11"/>
      <c r="L34" s="11"/>
      <c r="M34" s="11"/>
    </row>
  </sheetData>
  <mergeCells count="12">
    <mergeCell ref="C4:I5"/>
    <mergeCell ref="C6:I6"/>
    <mergeCell ref="C15:H15"/>
    <mergeCell ref="C16:H16"/>
    <mergeCell ref="C18:H18"/>
    <mergeCell ref="C19:H19"/>
    <mergeCell ref="A7:E7"/>
    <mergeCell ref="C10:H10"/>
    <mergeCell ref="C12:H12"/>
    <mergeCell ref="C13:H13"/>
    <mergeCell ref="C14:H14"/>
    <mergeCell ref="C17:H17"/>
  </mergeCells>
  <printOptions horizontalCentered="1"/>
  <pageMargins left="0.31496062992125984" right="0.31496062992125984" top="0.74803149606299213" bottom="0.74803149606299213" header="0.31496062992125984" footer="0.31496062992125984"/>
  <pageSetup scale="6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77</v>
      </c>
      <c r="B2" s="116"/>
      <c r="C2" s="116"/>
      <c r="D2" s="116"/>
      <c r="E2" s="116"/>
      <c r="F2" s="116"/>
      <c r="G2" s="116"/>
      <c r="H2" s="116"/>
      <c r="I2" s="116"/>
      <c r="J2" s="116"/>
      <c r="K2" s="116"/>
      <c r="L2" s="116"/>
      <c r="M2" s="116"/>
      <c r="N2" s="116"/>
      <c r="O2" s="116"/>
      <c r="P2" s="116"/>
    </row>
    <row r="3" spans="1:16" s="21" customFormat="1" ht="15" customHeight="1" x14ac:dyDescent="0.2">
      <c r="A3" s="117" t="str">
        <f>+Notas!C6</f>
        <v>OCTUBRE 2024 Y OCTUBRE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0</v>
      </c>
      <c r="E8" s="53">
        <v>0</v>
      </c>
      <c r="F8" s="44">
        <v>0</v>
      </c>
      <c r="G8" s="66">
        <v>0</v>
      </c>
      <c r="H8" s="43">
        <v>0</v>
      </c>
      <c r="I8" s="44">
        <v>0</v>
      </c>
      <c r="J8" s="74">
        <v>0</v>
      </c>
      <c r="K8" s="44">
        <v>0</v>
      </c>
      <c r="L8" s="44">
        <v>0</v>
      </c>
      <c r="M8" s="66">
        <v>0</v>
      </c>
      <c r="N8" s="43">
        <v>0</v>
      </c>
      <c r="O8" s="44">
        <v>0</v>
      </c>
      <c r="P8" s="74">
        <v>0</v>
      </c>
    </row>
    <row r="9" spans="1:16" ht="15" customHeight="1" x14ac:dyDescent="0.2">
      <c r="A9" s="111"/>
      <c r="B9" s="114"/>
      <c r="C9" s="84" t="s">
        <v>47</v>
      </c>
      <c r="D9" s="44">
        <v>0</v>
      </c>
      <c r="E9" s="53">
        <v>0</v>
      </c>
      <c r="F9" s="44">
        <v>0</v>
      </c>
      <c r="G9" s="66">
        <v>0</v>
      </c>
      <c r="H9" s="43">
        <v>0</v>
      </c>
      <c r="I9" s="44">
        <v>0</v>
      </c>
      <c r="J9" s="74">
        <v>0</v>
      </c>
      <c r="K9" s="44">
        <v>0</v>
      </c>
      <c r="L9" s="44">
        <v>0</v>
      </c>
      <c r="M9" s="66">
        <v>0</v>
      </c>
      <c r="N9" s="43">
        <v>0</v>
      </c>
      <c r="O9" s="44">
        <v>0</v>
      </c>
      <c r="P9" s="74">
        <v>0</v>
      </c>
    </row>
    <row r="10" spans="1:16" ht="15" customHeight="1" x14ac:dyDescent="0.2">
      <c r="A10" s="111"/>
      <c r="B10" s="114"/>
      <c r="C10" s="84" t="s">
        <v>48</v>
      </c>
      <c r="D10" s="44">
        <v>0</v>
      </c>
      <c r="E10" s="53">
        <v>0</v>
      </c>
      <c r="F10" s="44">
        <v>0</v>
      </c>
      <c r="G10" s="66">
        <v>0</v>
      </c>
      <c r="H10" s="43">
        <v>0</v>
      </c>
      <c r="I10" s="44">
        <v>0</v>
      </c>
      <c r="J10" s="74">
        <v>0</v>
      </c>
      <c r="K10" s="44">
        <v>0</v>
      </c>
      <c r="L10" s="44">
        <v>0</v>
      </c>
      <c r="M10" s="66">
        <v>0</v>
      </c>
      <c r="N10" s="43">
        <v>0</v>
      </c>
      <c r="O10" s="44">
        <v>0</v>
      </c>
      <c r="P10" s="74">
        <v>0</v>
      </c>
    </row>
    <row r="11" spans="1:16" ht="15" customHeight="1" x14ac:dyDescent="0.2">
      <c r="A11" s="111"/>
      <c r="B11" s="114"/>
      <c r="C11" s="84" t="s">
        <v>49</v>
      </c>
      <c r="D11" s="44">
        <v>0</v>
      </c>
      <c r="E11" s="53">
        <v>0</v>
      </c>
      <c r="F11" s="44">
        <v>0</v>
      </c>
      <c r="G11" s="66">
        <v>0</v>
      </c>
      <c r="H11" s="43">
        <v>0</v>
      </c>
      <c r="I11" s="44">
        <v>0</v>
      </c>
      <c r="J11" s="74">
        <v>0</v>
      </c>
      <c r="K11" s="44">
        <v>0</v>
      </c>
      <c r="L11" s="44">
        <v>0</v>
      </c>
      <c r="M11" s="66">
        <v>0</v>
      </c>
      <c r="N11" s="43">
        <v>0</v>
      </c>
      <c r="O11" s="44">
        <v>0</v>
      </c>
      <c r="P11" s="74">
        <v>0</v>
      </c>
    </row>
    <row r="12" spans="1:16" ht="15" customHeight="1" x14ac:dyDescent="0.2">
      <c r="A12" s="111"/>
      <c r="B12" s="114"/>
      <c r="C12" s="84" t="s">
        <v>50</v>
      </c>
      <c r="D12" s="44">
        <v>0</v>
      </c>
      <c r="E12" s="53">
        <v>0</v>
      </c>
      <c r="F12" s="44">
        <v>0</v>
      </c>
      <c r="G12" s="66">
        <v>0</v>
      </c>
      <c r="H12" s="43">
        <v>0</v>
      </c>
      <c r="I12" s="44">
        <v>0</v>
      </c>
      <c r="J12" s="74">
        <v>0</v>
      </c>
      <c r="K12" s="44">
        <v>0</v>
      </c>
      <c r="L12" s="44">
        <v>0</v>
      </c>
      <c r="M12" s="66">
        <v>0</v>
      </c>
      <c r="N12" s="43">
        <v>0</v>
      </c>
      <c r="O12" s="44">
        <v>0</v>
      </c>
      <c r="P12" s="74">
        <v>0</v>
      </c>
    </row>
    <row r="13" spans="1:16" ht="15" customHeight="1" x14ac:dyDescent="0.2">
      <c r="A13" s="111"/>
      <c r="B13" s="114"/>
      <c r="C13" s="84" t="s">
        <v>51</v>
      </c>
      <c r="D13" s="44">
        <v>0</v>
      </c>
      <c r="E13" s="53">
        <v>0</v>
      </c>
      <c r="F13" s="44">
        <v>0</v>
      </c>
      <c r="G13" s="66">
        <v>0</v>
      </c>
      <c r="H13" s="43">
        <v>0</v>
      </c>
      <c r="I13" s="44">
        <v>0</v>
      </c>
      <c r="J13" s="74">
        <v>0</v>
      </c>
      <c r="K13" s="44">
        <v>0</v>
      </c>
      <c r="L13" s="44">
        <v>0</v>
      </c>
      <c r="M13" s="66">
        <v>0</v>
      </c>
      <c r="N13" s="43">
        <v>0</v>
      </c>
      <c r="O13" s="44">
        <v>0</v>
      </c>
      <c r="P13" s="74">
        <v>0</v>
      </c>
    </row>
    <row r="14" spans="1:16" s="3" customFormat="1" ht="15" customHeight="1" x14ac:dyDescent="0.2">
      <c r="A14" s="111"/>
      <c r="B14" s="114"/>
      <c r="C14" s="84" t="s">
        <v>52</v>
      </c>
      <c r="D14" s="35">
        <v>0</v>
      </c>
      <c r="E14" s="55">
        <v>0</v>
      </c>
      <c r="F14" s="35">
        <v>0</v>
      </c>
      <c r="G14" s="68">
        <v>0</v>
      </c>
      <c r="H14" s="43">
        <v>0</v>
      </c>
      <c r="I14" s="44">
        <v>0</v>
      </c>
      <c r="J14" s="74">
        <v>0</v>
      </c>
      <c r="K14" s="35">
        <v>0</v>
      </c>
      <c r="L14" s="35">
        <v>0</v>
      </c>
      <c r="M14" s="68">
        <v>0</v>
      </c>
      <c r="N14" s="43">
        <v>0</v>
      </c>
      <c r="O14" s="44">
        <v>0</v>
      </c>
      <c r="P14" s="74">
        <v>0</v>
      </c>
    </row>
    <row r="15" spans="1:16" ht="15" customHeight="1" x14ac:dyDescent="0.2">
      <c r="A15" s="111"/>
      <c r="B15" s="114"/>
      <c r="C15" s="84" t="s">
        <v>53</v>
      </c>
      <c r="D15" s="44">
        <v>0</v>
      </c>
      <c r="E15" s="53">
        <v>0</v>
      </c>
      <c r="F15" s="44">
        <v>0</v>
      </c>
      <c r="G15" s="66">
        <v>0</v>
      </c>
      <c r="H15" s="43">
        <v>0</v>
      </c>
      <c r="I15" s="44">
        <v>0</v>
      </c>
      <c r="J15" s="74">
        <v>0</v>
      </c>
      <c r="K15" s="44">
        <v>0</v>
      </c>
      <c r="L15" s="44">
        <v>0</v>
      </c>
      <c r="M15" s="66">
        <v>0</v>
      </c>
      <c r="N15" s="43">
        <v>0</v>
      </c>
      <c r="O15" s="44">
        <v>0</v>
      </c>
      <c r="P15" s="74">
        <v>0</v>
      </c>
    </row>
    <row r="16" spans="1:16" ht="15" customHeight="1" x14ac:dyDescent="0.2">
      <c r="A16" s="111"/>
      <c r="B16" s="114"/>
      <c r="C16" s="84" t="s">
        <v>54</v>
      </c>
      <c r="D16" s="44">
        <v>0</v>
      </c>
      <c r="E16" s="53">
        <v>0</v>
      </c>
      <c r="F16" s="44">
        <v>0</v>
      </c>
      <c r="G16" s="66">
        <v>0</v>
      </c>
      <c r="H16" s="43">
        <v>0</v>
      </c>
      <c r="I16" s="44">
        <v>0</v>
      </c>
      <c r="J16" s="74">
        <v>0</v>
      </c>
      <c r="K16" s="44">
        <v>0</v>
      </c>
      <c r="L16" s="44">
        <v>0</v>
      </c>
      <c r="M16" s="66">
        <v>0</v>
      </c>
      <c r="N16" s="43">
        <v>0</v>
      </c>
      <c r="O16" s="44">
        <v>0</v>
      </c>
      <c r="P16" s="74">
        <v>0</v>
      </c>
    </row>
    <row r="17" spans="1:16" ht="15" customHeight="1" x14ac:dyDescent="0.2">
      <c r="A17" s="111"/>
      <c r="B17" s="114"/>
      <c r="C17" s="84" t="s">
        <v>55</v>
      </c>
      <c r="D17" s="44">
        <v>0</v>
      </c>
      <c r="E17" s="53">
        <v>0</v>
      </c>
      <c r="F17" s="44">
        <v>0</v>
      </c>
      <c r="G17" s="66">
        <v>0</v>
      </c>
      <c r="H17" s="43">
        <v>0</v>
      </c>
      <c r="I17" s="44">
        <v>0</v>
      </c>
      <c r="J17" s="74">
        <v>0</v>
      </c>
      <c r="K17" s="44">
        <v>0</v>
      </c>
      <c r="L17" s="44">
        <v>0</v>
      </c>
      <c r="M17" s="66">
        <v>0</v>
      </c>
      <c r="N17" s="43">
        <v>0</v>
      </c>
      <c r="O17" s="44">
        <v>0</v>
      </c>
      <c r="P17" s="74">
        <v>0</v>
      </c>
    </row>
    <row r="18" spans="1:16" s="3" customFormat="1" ht="15" customHeight="1" x14ac:dyDescent="0.2">
      <c r="A18" s="111"/>
      <c r="B18" s="114"/>
      <c r="C18" s="84" t="s">
        <v>56</v>
      </c>
      <c r="D18" s="35">
        <v>0</v>
      </c>
      <c r="E18" s="55">
        <v>0</v>
      </c>
      <c r="F18" s="35">
        <v>0</v>
      </c>
      <c r="G18" s="68">
        <v>0</v>
      </c>
      <c r="H18" s="43">
        <v>0</v>
      </c>
      <c r="I18" s="44">
        <v>0</v>
      </c>
      <c r="J18" s="74">
        <v>0</v>
      </c>
      <c r="K18" s="35">
        <v>0</v>
      </c>
      <c r="L18" s="35">
        <v>0</v>
      </c>
      <c r="M18" s="68">
        <v>0</v>
      </c>
      <c r="N18" s="43">
        <v>0</v>
      </c>
      <c r="O18" s="44">
        <v>0</v>
      </c>
      <c r="P18" s="74">
        <v>0</v>
      </c>
    </row>
    <row r="19" spans="1:16" s="3" customFormat="1" ht="15" customHeight="1" x14ac:dyDescent="0.2">
      <c r="A19" s="112"/>
      <c r="B19" s="115"/>
      <c r="C19" s="85" t="s">
        <v>9</v>
      </c>
      <c r="D19" s="46">
        <v>0</v>
      </c>
      <c r="E19" s="54">
        <v>0</v>
      </c>
      <c r="F19" s="46">
        <v>0</v>
      </c>
      <c r="G19" s="67">
        <v>0</v>
      </c>
      <c r="H19" s="87">
        <v>0</v>
      </c>
      <c r="I19" s="46">
        <v>0</v>
      </c>
      <c r="J19" s="75">
        <v>0</v>
      </c>
      <c r="K19" s="46">
        <v>0</v>
      </c>
      <c r="L19" s="46">
        <v>0</v>
      </c>
      <c r="M19" s="67">
        <v>0</v>
      </c>
      <c r="N19" s="87">
        <v>0</v>
      </c>
      <c r="O19" s="46">
        <v>0</v>
      </c>
      <c r="P19" s="75">
        <v>0</v>
      </c>
    </row>
    <row r="20" spans="1:16" ht="15" customHeight="1" x14ac:dyDescent="0.2">
      <c r="A20" s="110">
        <v>2</v>
      </c>
      <c r="B20" s="113" t="s">
        <v>57</v>
      </c>
      <c r="C20" s="84" t="s">
        <v>46</v>
      </c>
      <c r="D20" s="44">
        <v>0</v>
      </c>
      <c r="E20" s="53">
        <v>0</v>
      </c>
      <c r="F20" s="44">
        <v>0</v>
      </c>
      <c r="G20" s="66">
        <v>0</v>
      </c>
      <c r="H20" s="43">
        <v>0</v>
      </c>
      <c r="I20" s="44">
        <v>0</v>
      </c>
      <c r="J20" s="74">
        <v>0</v>
      </c>
      <c r="K20" s="44">
        <v>0</v>
      </c>
      <c r="L20" s="44">
        <v>0</v>
      </c>
      <c r="M20" s="66">
        <v>0</v>
      </c>
      <c r="N20" s="43">
        <v>0</v>
      </c>
      <c r="O20" s="44">
        <v>0</v>
      </c>
      <c r="P20" s="74">
        <v>0</v>
      </c>
    </row>
    <row r="21" spans="1:16" ht="15" customHeight="1" x14ac:dyDescent="0.2">
      <c r="A21" s="111"/>
      <c r="B21" s="114"/>
      <c r="C21" s="84" t="s">
        <v>47</v>
      </c>
      <c r="D21" s="44">
        <v>0</v>
      </c>
      <c r="E21" s="53">
        <v>0</v>
      </c>
      <c r="F21" s="44">
        <v>0</v>
      </c>
      <c r="G21" s="66">
        <v>0</v>
      </c>
      <c r="H21" s="43">
        <v>0</v>
      </c>
      <c r="I21" s="44">
        <v>0</v>
      </c>
      <c r="J21" s="74">
        <v>0</v>
      </c>
      <c r="K21" s="44">
        <v>0</v>
      </c>
      <c r="L21" s="44">
        <v>0</v>
      </c>
      <c r="M21" s="66">
        <v>0</v>
      </c>
      <c r="N21" s="43">
        <v>0</v>
      </c>
      <c r="O21" s="44">
        <v>0</v>
      </c>
      <c r="P21" s="74">
        <v>0</v>
      </c>
    </row>
    <row r="22" spans="1:16" ht="15" customHeight="1" x14ac:dyDescent="0.2">
      <c r="A22" s="111"/>
      <c r="B22" s="114"/>
      <c r="C22" s="84" t="s">
        <v>48</v>
      </c>
      <c r="D22" s="44">
        <v>0</v>
      </c>
      <c r="E22" s="53">
        <v>0</v>
      </c>
      <c r="F22" s="44">
        <v>0</v>
      </c>
      <c r="G22" s="66">
        <v>0</v>
      </c>
      <c r="H22" s="43">
        <v>0</v>
      </c>
      <c r="I22" s="44">
        <v>0</v>
      </c>
      <c r="J22" s="74">
        <v>0</v>
      </c>
      <c r="K22" s="44">
        <v>0</v>
      </c>
      <c r="L22" s="44">
        <v>0</v>
      </c>
      <c r="M22" s="66">
        <v>0</v>
      </c>
      <c r="N22" s="43">
        <v>0</v>
      </c>
      <c r="O22" s="44">
        <v>0</v>
      </c>
      <c r="P22" s="74">
        <v>0</v>
      </c>
    </row>
    <row r="23" spans="1:16" ht="15" customHeight="1" x14ac:dyDescent="0.2">
      <c r="A23" s="111"/>
      <c r="B23" s="114"/>
      <c r="C23" s="84" t="s">
        <v>49</v>
      </c>
      <c r="D23" s="44">
        <v>0</v>
      </c>
      <c r="E23" s="53">
        <v>0</v>
      </c>
      <c r="F23" s="44">
        <v>0</v>
      </c>
      <c r="G23" s="66">
        <v>0</v>
      </c>
      <c r="H23" s="43">
        <v>0</v>
      </c>
      <c r="I23" s="44">
        <v>0</v>
      </c>
      <c r="J23" s="74">
        <v>0</v>
      </c>
      <c r="K23" s="44">
        <v>0</v>
      </c>
      <c r="L23" s="44">
        <v>0</v>
      </c>
      <c r="M23" s="66">
        <v>0</v>
      </c>
      <c r="N23" s="43">
        <v>0</v>
      </c>
      <c r="O23" s="44">
        <v>0</v>
      </c>
      <c r="P23" s="74">
        <v>0</v>
      </c>
    </row>
    <row r="24" spans="1:16" ht="15" customHeight="1" x14ac:dyDescent="0.2">
      <c r="A24" s="111"/>
      <c r="B24" s="114"/>
      <c r="C24" s="84" t="s">
        <v>50</v>
      </c>
      <c r="D24" s="44">
        <v>0</v>
      </c>
      <c r="E24" s="53">
        <v>0</v>
      </c>
      <c r="F24" s="44">
        <v>0</v>
      </c>
      <c r="G24" s="66">
        <v>0</v>
      </c>
      <c r="H24" s="43">
        <v>0</v>
      </c>
      <c r="I24" s="44">
        <v>0</v>
      </c>
      <c r="J24" s="74">
        <v>0</v>
      </c>
      <c r="K24" s="44">
        <v>0</v>
      </c>
      <c r="L24" s="44">
        <v>0</v>
      </c>
      <c r="M24" s="66">
        <v>0</v>
      </c>
      <c r="N24" s="43">
        <v>0</v>
      </c>
      <c r="O24" s="44">
        <v>0</v>
      </c>
      <c r="P24" s="74">
        <v>0</v>
      </c>
    </row>
    <row r="25" spans="1:16" ht="15" customHeight="1" x14ac:dyDescent="0.2">
      <c r="A25" s="111"/>
      <c r="B25" s="114"/>
      <c r="C25" s="84" t="s">
        <v>51</v>
      </c>
      <c r="D25" s="44">
        <v>0</v>
      </c>
      <c r="E25" s="53">
        <v>0</v>
      </c>
      <c r="F25" s="44">
        <v>0</v>
      </c>
      <c r="G25" s="66">
        <v>0</v>
      </c>
      <c r="H25" s="43">
        <v>0</v>
      </c>
      <c r="I25" s="44">
        <v>0</v>
      </c>
      <c r="J25" s="74">
        <v>0</v>
      </c>
      <c r="K25" s="44">
        <v>0</v>
      </c>
      <c r="L25" s="44">
        <v>0</v>
      </c>
      <c r="M25" s="66">
        <v>0</v>
      </c>
      <c r="N25" s="43">
        <v>0</v>
      </c>
      <c r="O25" s="44">
        <v>0</v>
      </c>
      <c r="P25" s="74">
        <v>0</v>
      </c>
    </row>
    <row r="26" spans="1:16" s="3" customFormat="1" ht="15" customHeight="1" x14ac:dyDescent="0.2">
      <c r="A26" s="111"/>
      <c r="B26" s="114"/>
      <c r="C26" s="84" t="s">
        <v>52</v>
      </c>
      <c r="D26" s="35">
        <v>0</v>
      </c>
      <c r="E26" s="55">
        <v>0</v>
      </c>
      <c r="F26" s="35">
        <v>0</v>
      </c>
      <c r="G26" s="68">
        <v>0</v>
      </c>
      <c r="H26" s="43">
        <v>0</v>
      </c>
      <c r="I26" s="44">
        <v>0</v>
      </c>
      <c r="J26" s="74">
        <v>0</v>
      </c>
      <c r="K26" s="35">
        <v>0</v>
      </c>
      <c r="L26" s="35">
        <v>0</v>
      </c>
      <c r="M26" s="68">
        <v>0</v>
      </c>
      <c r="N26" s="43">
        <v>0</v>
      </c>
      <c r="O26" s="44">
        <v>0</v>
      </c>
      <c r="P26" s="74">
        <v>0</v>
      </c>
    </row>
    <row r="27" spans="1:16" ht="15" customHeight="1" x14ac:dyDescent="0.2">
      <c r="A27" s="111"/>
      <c r="B27" s="114"/>
      <c r="C27" s="84" t="s">
        <v>53</v>
      </c>
      <c r="D27" s="44">
        <v>0</v>
      </c>
      <c r="E27" s="53">
        <v>0</v>
      </c>
      <c r="F27" s="44">
        <v>0</v>
      </c>
      <c r="G27" s="66">
        <v>0</v>
      </c>
      <c r="H27" s="43">
        <v>0</v>
      </c>
      <c r="I27" s="44">
        <v>0</v>
      </c>
      <c r="J27" s="74">
        <v>0</v>
      </c>
      <c r="K27" s="44">
        <v>0</v>
      </c>
      <c r="L27" s="44">
        <v>0</v>
      </c>
      <c r="M27" s="66">
        <v>0</v>
      </c>
      <c r="N27" s="43">
        <v>0</v>
      </c>
      <c r="O27" s="44">
        <v>0</v>
      </c>
      <c r="P27" s="74">
        <v>0</v>
      </c>
    </row>
    <row r="28" spans="1:16" ht="15" customHeight="1" x14ac:dyDescent="0.2">
      <c r="A28" s="111"/>
      <c r="B28" s="114"/>
      <c r="C28" s="84" t="s">
        <v>54</v>
      </c>
      <c r="D28" s="44">
        <v>0</v>
      </c>
      <c r="E28" s="53">
        <v>0</v>
      </c>
      <c r="F28" s="44">
        <v>0</v>
      </c>
      <c r="G28" s="66">
        <v>0</v>
      </c>
      <c r="H28" s="43">
        <v>0</v>
      </c>
      <c r="I28" s="44">
        <v>0</v>
      </c>
      <c r="J28" s="74">
        <v>0</v>
      </c>
      <c r="K28" s="44">
        <v>0</v>
      </c>
      <c r="L28" s="44">
        <v>0</v>
      </c>
      <c r="M28" s="66">
        <v>0</v>
      </c>
      <c r="N28" s="43">
        <v>0</v>
      </c>
      <c r="O28" s="44">
        <v>0</v>
      </c>
      <c r="P28" s="74">
        <v>0</v>
      </c>
    </row>
    <row r="29" spans="1:16" ht="15" customHeight="1" x14ac:dyDescent="0.2">
      <c r="A29" s="111"/>
      <c r="B29" s="114"/>
      <c r="C29" s="84" t="s">
        <v>55</v>
      </c>
      <c r="D29" s="44">
        <v>0</v>
      </c>
      <c r="E29" s="53">
        <v>0</v>
      </c>
      <c r="F29" s="44">
        <v>0</v>
      </c>
      <c r="G29" s="66">
        <v>0</v>
      </c>
      <c r="H29" s="43">
        <v>0</v>
      </c>
      <c r="I29" s="44">
        <v>0</v>
      </c>
      <c r="J29" s="74">
        <v>0</v>
      </c>
      <c r="K29" s="44">
        <v>0</v>
      </c>
      <c r="L29" s="44">
        <v>0</v>
      </c>
      <c r="M29" s="66">
        <v>0</v>
      </c>
      <c r="N29" s="43">
        <v>0</v>
      </c>
      <c r="O29" s="44">
        <v>0</v>
      </c>
      <c r="P29" s="74">
        <v>0</v>
      </c>
    </row>
    <row r="30" spans="1:16" s="3" customFormat="1" ht="15" customHeight="1" x14ac:dyDescent="0.2">
      <c r="A30" s="111"/>
      <c r="B30" s="114"/>
      <c r="C30" s="84" t="s">
        <v>56</v>
      </c>
      <c r="D30" s="35">
        <v>0</v>
      </c>
      <c r="E30" s="55">
        <v>0</v>
      </c>
      <c r="F30" s="35">
        <v>0</v>
      </c>
      <c r="G30" s="68">
        <v>0</v>
      </c>
      <c r="H30" s="43">
        <v>0</v>
      </c>
      <c r="I30" s="44">
        <v>0</v>
      </c>
      <c r="J30" s="74">
        <v>0</v>
      </c>
      <c r="K30" s="35">
        <v>0</v>
      </c>
      <c r="L30" s="35">
        <v>0</v>
      </c>
      <c r="M30" s="68">
        <v>0</v>
      </c>
      <c r="N30" s="43">
        <v>0</v>
      </c>
      <c r="O30" s="44">
        <v>0</v>
      </c>
      <c r="P30" s="74">
        <v>0</v>
      </c>
    </row>
    <row r="31" spans="1:16" s="3" customFormat="1" ht="15" customHeight="1" x14ac:dyDescent="0.2">
      <c r="A31" s="112"/>
      <c r="B31" s="115"/>
      <c r="C31" s="85" t="s">
        <v>9</v>
      </c>
      <c r="D31" s="46">
        <v>0</v>
      </c>
      <c r="E31" s="54">
        <v>0</v>
      </c>
      <c r="F31" s="46">
        <v>0</v>
      </c>
      <c r="G31" s="67">
        <v>0</v>
      </c>
      <c r="H31" s="87">
        <v>0</v>
      </c>
      <c r="I31" s="46">
        <v>0</v>
      </c>
      <c r="J31" s="75">
        <v>0</v>
      </c>
      <c r="K31" s="46">
        <v>0</v>
      </c>
      <c r="L31" s="46">
        <v>0</v>
      </c>
      <c r="M31" s="67">
        <v>0</v>
      </c>
      <c r="N31" s="87">
        <v>0</v>
      </c>
      <c r="O31" s="46">
        <v>0</v>
      </c>
      <c r="P31" s="75">
        <v>0</v>
      </c>
    </row>
    <row r="32" spans="1:16" ht="15" customHeight="1" x14ac:dyDescent="0.2">
      <c r="A32" s="110">
        <v>3</v>
      </c>
      <c r="B32" s="113" t="s">
        <v>58</v>
      </c>
      <c r="C32" s="84" t="s">
        <v>46</v>
      </c>
      <c r="D32" s="44">
        <v>0</v>
      </c>
      <c r="E32" s="44">
        <v>0</v>
      </c>
      <c r="F32" s="44">
        <v>0</v>
      </c>
      <c r="G32" s="66">
        <v>0</v>
      </c>
      <c r="H32" s="43">
        <v>0</v>
      </c>
      <c r="I32" s="44">
        <v>0</v>
      </c>
      <c r="J32" s="74">
        <v>0</v>
      </c>
      <c r="K32" s="44">
        <v>0</v>
      </c>
      <c r="L32" s="44">
        <v>0</v>
      </c>
      <c r="M32" s="66">
        <v>0</v>
      </c>
      <c r="N32" s="43">
        <v>0</v>
      </c>
      <c r="O32" s="44">
        <v>0</v>
      </c>
      <c r="P32" s="74">
        <v>0</v>
      </c>
    </row>
    <row r="33" spans="1:16" ht="15" customHeight="1" x14ac:dyDescent="0.2">
      <c r="A33" s="111"/>
      <c r="B33" s="114"/>
      <c r="C33" s="84" t="s">
        <v>47</v>
      </c>
      <c r="D33" s="44">
        <v>0</v>
      </c>
      <c r="E33" s="44">
        <v>0</v>
      </c>
      <c r="F33" s="44">
        <v>0</v>
      </c>
      <c r="G33" s="66">
        <v>0</v>
      </c>
      <c r="H33" s="43">
        <v>0</v>
      </c>
      <c r="I33" s="44">
        <v>0</v>
      </c>
      <c r="J33" s="74">
        <v>0</v>
      </c>
      <c r="K33" s="44">
        <v>0</v>
      </c>
      <c r="L33" s="44">
        <v>0</v>
      </c>
      <c r="M33" s="66">
        <v>0</v>
      </c>
      <c r="N33" s="43">
        <v>0</v>
      </c>
      <c r="O33" s="44">
        <v>0</v>
      </c>
      <c r="P33" s="74">
        <v>0</v>
      </c>
    </row>
    <row r="34" spans="1:16" ht="15" customHeight="1" x14ac:dyDescent="0.2">
      <c r="A34" s="111"/>
      <c r="B34" s="114"/>
      <c r="C34" s="84" t="s">
        <v>48</v>
      </c>
      <c r="D34" s="44">
        <v>0</v>
      </c>
      <c r="E34" s="44">
        <v>0</v>
      </c>
      <c r="F34" s="44">
        <v>0</v>
      </c>
      <c r="G34" s="66">
        <v>0</v>
      </c>
      <c r="H34" s="43">
        <v>0</v>
      </c>
      <c r="I34" s="44">
        <v>0</v>
      </c>
      <c r="J34" s="74">
        <v>0</v>
      </c>
      <c r="K34" s="44">
        <v>0</v>
      </c>
      <c r="L34" s="44">
        <v>0</v>
      </c>
      <c r="M34" s="66">
        <v>0</v>
      </c>
      <c r="N34" s="43">
        <v>0</v>
      </c>
      <c r="O34" s="44">
        <v>0</v>
      </c>
      <c r="P34" s="74">
        <v>0</v>
      </c>
    </row>
    <row r="35" spans="1:16" ht="15" customHeight="1" x14ac:dyDescent="0.2">
      <c r="A35" s="111"/>
      <c r="B35" s="114"/>
      <c r="C35" s="84" t="s">
        <v>49</v>
      </c>
      <c r="D35" s="44">
        <v>0</v>
      </c>
      <c r="E35" s="44">
        <v>0</v>
      </c>
      <c r="F35" s="44">
        <v>0</v>
      </c>
      <c r="G35" s="66">
        <v>0</v>
      </c>
      <c r="H35" s="43">
        <v>0</v>
      </c>
      <c r="I35" s="44">
        <v>0</v>
      </c>
      <c r="J35" s="74">
        <v>0</v>
      </c>
      <c r="K35" s="44">
        <v>0</v>
      </c>
      <c r="L35" s="44">
        <v>0</v>
      </c>
      <c r="M35" s="66">
        <v>0</v>
      </c>
      <c r="N35" s="43">
        <v>0</v>
      </c>
      <c r="O35" s="44">
        <v>0</v>
      </c>
      <c r="P35" s="74">
        <v>0</v>
      </c>
    </row>
    <row r="36" spans="1:16" ht="15" customHeight="1" x14ac:dyDescent="0.2">
      <c r="A36" s="111"/>
      <c r="B36" s="114"/>
      <c r="C36" s="84" t="s">
        <v>50</v>
      </c>
      <c r="D36" s="44">
        <v>0</v>
      </c>
      <c r="E36" s="44">
        <v>0</v>
      </c>
      <c r="F36" s="44">
        <v>0</v>
      </c>
      <c r="G36" s="66">
        <v>0</v>
      </c>
      <c r="H36" s="43">
        <v>0</v>
      </c>
      <c r="I36" s="44">
        <v>0</v>
      </c>
      <c r="J36" s="74">
        <v>0</v>
      </c>
      <c r="K36" s="44">
        <v>0</v>
      </c>
      <c r="L36" s="44">
        <v>0</v>
      </c>
      <c r="M36" s="66">
        <v>0</v>
      </c>
      <c r="N36" s="43">
        <v>0</v>
      </c>
      <c r="O36" s="44">
        <v>0</v>
      </c>
      <c r="P36" s="74">
        <v>0</v>
      </c>
    </row>
    <row r="37" spans="1:16" ht="15" customHeight="1" x14ac:dyDescent="0.2">
      <c r="A37" s="111"/>
      <c r="B37" s="114"/>
      <c r="C37" s="84" t="s">
        <v>51</v>
      </c>
      <c r="D37" s="44">
        <v>0</v>
      </c>
      <c r="E37" s="44">
        <v>0</v>
      </c>
      <c r="F37" s="44">
        <v>0</v>
      </c>
      <c r="G37" s="66">
        <v>0</v>
      </c>
      <c r="H37" s="43">
        <v>0</v>
      </c>
      <c r="I37" s="44">
        <v>0</v>
      </c>
      <c r="J37" s="74">
        <v>0</v>
      </c>
      <c r="K37" s="44">
        <v>0</v>
      </c>
      <c r="L37" s="44">
        <v>0</v>
      </c>
      <c r="M37" s="66">
        <v>0</v>
      </c>
      <c r="N37" s="43">
        <v>0</v>
      </c>
      <c r="O37" s="44">
        <v>0</v>
      </c>
      <c r="P37" s="74">
        <v>0</v>
      </c>
    </row>
    <row r="38" spans="1:16" s="3" customFormat="1" ht="15" customHeight="1" x14ac:dyDescent="0.2">
      <c r="A38" s="111"/>
      <c r="B38" s="114"/>
      <c r="C38" s="84" t="s">
        <v>52</v>
      </c>
      <c r="D38" s="35">
        <v>0</v>
      </c>
      <c r="E38" s="35">
        <v>0</v>
      </c>
      <c r="F38" s="35">
        <v>0</v>
      </c>
      <c r="G38" s="68">
        <v>0</v>
      </c>
      <c r="H38" s="43">
        <v>0</v>
      </c>
      <c r="I38" s="44">
        <v>0</v>
      </c>
      <c r="J38" s="74">
        <v>0</v>
      </c>
      <c r="K38" s="35">
        <v>0</v>
      </c>
      <c r="L38" s="35">
        <v>0</v>
      </c>
      <c r="M38" s="68">
        <v>0</v>
      </c>
      <c r="N38" s="43">
        <v>0</v>
      </c>
      <c r="O38" s="44">
        <v>0</v>
      </c>
      <c r="P38" s="74">
        <v>0</v>
      </c>
    </row>
    <row r="39" spans="1:16" ht="15" customHeight="1" x14ac:dyDescent="0.2">
      <c r="A39" s="111"/>
      <c r="B39" s="114"/>
      <c r="C39" s="84" t="s">
        <v>53</v>
      </c>
      <c r="D39" s="44">
        <v>0</v>
      </c>
      <c r="E39" s="44">
        <v>0</v>
      </c>
      <c r="F39" s="44">
        <v>0</v>
      </c>
      <c r="G39" s="66">
        <v>0</v>
      </c>
      <c r="H39" s="43">
        <v>0</v>
      </c>
      <c r="I39" s="44">
        <v>0</v>
      </c>
      <c r="J39" s="74">
        <v>0</v>
      </c>
      <c r="K39" s="44">
        <v>0</v>
      </c>
      <c r="L39" s="44">
        <v>0</v>
      </c>
      <c r="M39" s="66">
        <v>0</v>
      </c>
      <c r="N39" s="43">
        <v>0</v>
      </c>
      <c r="O39" s="44">
        <v>0</v>
      </c>
      <c r="P39" s="74">
        <v>0</v>
      </c>
    </row>
    <row r="40" spans="1:16" ht="15" customHeight="1" x14ac:dyDescent="0.2">
      <c r="A40" s="111"/>
      <c r="B40" s="114"/>
      <c r="C40" s="84" t="s">
        <v>54</v>
      </c>
      <c r="D40" s="44">
        <v>0</v>
      </c>
      <c r="E40" s="44">
        <v>0</v>
      </c>
      <c r="F40" s="44">
        <v>0</v>
      </c>
      <c r="G40" s="66">
        <v>0</v>
      </c>
      <c r="H40" s="43">
        <v>0</v>
      </c>
      <c r="I40" s="44">
        <v>0</v>
      </c>
      <c r="J40" s="74">
        <v>0</v>
      </c>
      <c r="K40" s="44">
        <v>0</v>
      </c>
      <c r="L40" s="44">
        <v>0</v>
      </c>
      <c r="M40" s="66">
        <v>0</v>
      </c>
      <c r="N40" s="43">
        <v>0</v>
      </c>
      <c r="O40" s="44">
        <v>0</v>
      </c>
      <c r="P40" s="74">
        <v>0</v>
      </c>
    </row>
    <row r="41" spans="1:16" ht="15" customHeight="1" x14ac:dyDescent="0.2">
      <c r="A41" s="111"/>
      <c r="B41" s="114"/>
      <c r="C41" s="84" t="s">
        <v>55</v>
      </c>
      <c r="D41" s="44">
        <v>0</v>
      </c>
      <c r="E41" s="44">
        <v>0</v>
      </c>
      <c r="F41" s="44">
        <v>0</v>
      </c>
      <c r="G41" s="66">
        <v>0</v>
      </c>
      <c r="H41" s="43">
        <v>0</v>
      </c>
      <c r="I41" s="44">
        <v>0</v>
      </c>
      <c r="J41" s="74">
        <v>0</v>
      </c>
      <c r="K41" s="44">
        <v>0</v>
      </c>
      <c r="L41" s="44">
        <v>0</v>
      </c>
      <c r="M41" s="66">
        <v>0</v>
      </c>
      <c r="N41" s="43">
        <v>0</v>
      </c>
      <c r="O41" s="44">
        <v>0</v>
      </c>
      <c r="P41" s="74">
        <v>0</v>
      </c>
    </row>
    <row r="42" spans="1:16" s="3" customFormat="1" ht="15" customHeight="1" x14ac:dyDescent="0.2">
      <c r="A42" s="111"/>
      <c r="B42" s="114"/>
      <c r="C42" s="84" t="s">
        <v>56</v>
      </c>
      <c r="D42" s="35">
        <v>0</v>
      </c>
      <c r="E42" s="35">
        <v>0</v>
      </c>
      <c r="F42" s="35">
        <v>0</v>
      </c>
      <c r="G42" s="68">
        <v>0</v>
      </c>
      <c r="H42" s="43">
        <v>0</v>
      </c>
      <c r="I42" s="44">
        <v>0</v>
      </c>
      <c r="J42" s="74">
        <v>0</v>
      </c>
      <c r="K42" s="35">
        <v>0</v>
      </c>
      <c r="L42" s="35">
        <v>0</v>
      </c>
      <c r="M42" s="68">
        <v>0</v>
      </c>
      <c r="N42" s="43">
        <v>0</v>
      </c>
      <c r="O42" s="44">
        <v>0</v>
      </c>
      <c r="P42" s="74">
        <v>0</v>
      </c>
    </row>
    <row r="43" spans="1:16" s="3" customFormat="1" ht="15" customHeight="1" x14ac:dyDescent="0.2">
      <c r="A43" s="112"/>
      <c r="B43" s="115"/>
      <c r="C43" s="85" t="s">
        <v>9</v>
      </c>
      <c r="D43" s="46">
        <v>0</v>
      </c>
      <c r="E43" s="46">
        <v>0</v>
      </c>
      <c r="F43" s="46">
        <v>0</v>
      </c>
      <c r="G43" s="67">
        <v>0</v>
      </c>
      <c r="H43" s="87">
        <v>0</v>
      </c>
      <c r="I43" s="46">
        <v>0</v>
      </c>
      <c r="J43" s="75">
        <v>0</v>
      </c>
      <c r="K43" s="46">
        <v>0</v>
      </c>
      <c r="L43" s="46">
        <v>0</v>
      </c>
      <c r="M43" s="67">
        <v>0</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0</v>
      </c>
      <c r="E46" s="53">
        <v>0</v>
      </c>
      <c r="F46" s="44">
        <v>0</v>
      </c>
      <c r="G46" s="66">
        <v>0</v>
      </c>
      <c r="H46" s="43">
        <v>0</v>
      </c>
      <c r="I46" s="44">
        <v>0</v>
      </c>
      <c r="J46" s="74">
        <v>0</v>
      </c>
      <c r="K46" s="44">
        <v>0</v>
      </c>
      <c r="L46" s="44">
        <v>0</v>
      </c>
      <c r="M46" s="66">
        <v>0</v>
      </c>
      <c r="N46" s="43">
        <v>0</v>
      </c>
      <c r="O46" s="44">
        <v>0</v>
      </c>
      <c r="P46" s="74">
        <v>0</v>
      </c>
    </row>
    <row r="47" spans="1:16" ht="15" customHeight="1" x14ac:dyDescent="0.2">
      <c r="A47" s="111"/>
      <c r="B47" s="114"/>
      <c r="C47" s="84" t="s">
        <v>49</v>
      </c>
      <c r="D47" s="44">
        <v>0</v>
      </c>
      <c r="E47" s="53">
        <v>0</v>
      </c>
      <c r="F47" s="44">
        <v>0</v>
      </c>
      <c r="G47" s="66">
        <v>0</v>
      </c>
      <c r="H47" s="43">
        <v>0</v>
      </c>
      <c r="I47" s="44">
        <v>0</v>
      </c>
      <c r="J47" s="74">
        <v>0</v>
      </c>
      <c r="K47" s="44">
        <v>0</v>
      </c>
      <c r="L47" s="44">
        <v>0</v>
      </c>
      <c r="M47" s="66">
        <v>0</v>
      </c>
      <c r="N47" s="43">
        <v>0</v>
      </c>
      <c r="O47" s="44">
        <v>0</v>
      </c>
      <c r="P47" s="74">
        <v>0</v>
      </c>
    </row>
    <row r="48" spans="1:16" ht="15" customHeight="1" x14ac:dyDescent="0.2">
      <c r="A48" s="111"/>
      <c r="B48" s="114"/>
      <c r="C48" s="84" t="s">
        <v>50</v>
      </c>
      <c r="D48" s="44">
        <v>0</v>
      </c>
      <c r="E48" s="53">
        <v>0</v>
      </c>
      <c r="F48" s="44">
        <v>0</v>
      </c>
      <c r="G48" s="66">
        <v>0</v>
      </c>
      <c r="H48" s="43">
        <v>0</v>
      </c>
      <c r="I48" s="44">
        <v>0</v>
      </c>
      <c r="J48" s="74">
        <v>0</v>
      </c>
      <c r="K48" s="44">
        <v>0</v>
      </c>
      <c r="L48" s="44">
        <v>0</v>
      </c>
      <c r="M48" s="66">
        <v>0</v>
      </c>
      <c r="N48" s="43">
        <v>0</v>
      </c>
      <c r="O48" s="44">
        <v>0</v>
      </c>
      <c r="P48" s="74">
        <v>0</v>
      </c>
    </row>
    <row r="49" spans="1:16" ht="15" customHeight="1" x14ac:dyDescent="0.2">
      <c r="A49" s="111"/>
      <c r="B49" s="114"/>
      <c r="C49" s="84" t="s">
        <v>51</v>
      </c>
      <c r="D49" s="44">
        <v>0</v>
      </c>
      <c r="E49" s="53">
        <v>0</v>
      </c>
      <c r="F49" s="44">
        <v>0</v>
      </c>
      <c r="G49" s="66">
        <v>0</v>
      </c>
      <c r="H49" s="43">
        <v>0</v>
      </c>
      <c r="I49" s="44">
        <v>0</v>
      </c>
      <c r="J49" s="74">
        <v>0</v>
      </c>
      <c r="K49" s="44">
        <v>0</v>
      </c>
      <c r="L49" s="44">
        <v>0</v>
      </c>
      <c r="M49" s="66">
        <v>0</v>
      </c>
      <c r="N49" s="43">
        <v>0</v>
      </c>
      <c r="O49" s="44">
        <v>0</v>
      </c>
      <c r="P49" s="74">
        <v>0</v>
      </c>
    </row>
    <row r="50" spans="1:16" s="3" customFormat="1" ht="15" customHeight="1" x14ac:dyDescent="0.2">
      <c r="A50" s="111"/>
      <c r="B50" s="114"/>
      <c r="C50" s="84" t="s">
        <v>52</v>
      </c>
      <c r="D50" s="35">
        <v>0</v>
      </c>
      <c r="E50" s="55">
        <v>0</v>
      </c>
      <c r="F50" s="35">
        <v>0</v>
      </c>
      <c r="G50" s="68">
        <v>0</v>
      </c>
      <c r="H50" s="43">
        <v>0</v>
      </c>
      <c r="I50" s="44">
        <v>0</v>
      </c>
      <c r="J50" s="74">
        <v>0</v>
      </c>
      <c r="K50" s="35">
        <v>0</v>
      </c>
      <c r="L50" s="35">
        <v>0</v>
      </c>
      <c r="M50" s="68">
        <v>0</v>
      </c>
      <c r="N50" s="43">
        <v>0</v>
      </c>
      <c r="O50" s="44">
        <v>0</v>
      </c>
      <c r="P50" s="74">
        <v>0</v>
      </c>
    </row>
    <row r="51" spans="1:16" ht="15" customHeight="1" x14ac:dyDescent="0.2">
      <c r="A51" s="111"/>
      <c r="B51" s="114"/>
      <c r="C51" s="84" t="s">
        <v>53</v>
      </c>
      <c r="D51" s="44">
        <v>0</v>
      </c>
      <c r="E51" s="53">
        <v>0</v>
      </c>
      <c r="F51" s="44">
        <v>0</v>
      </c>
      <c r="G51" s="66">
        <v>0</v>
      </c>
      <c r="H51" s="43">
        <v>0</v>
      </c>
      <c r="I51" s="44">
        <v>0</v>
      </c>
      <c r="J51" s="74">
        <v>0</v>
      </c>
      <c r="K51" s="44">
        <v>0</v>
      </c>
      <c r="L51" s="44">
        <v>0</v>
      </c>
      <c r="M51" s="66">
        <v>0</v>
      </c>
      <c r="N51" s="43">
        <v>0</v>
      </c>
      <c r="O51" s="44">
        <v>0</v>
      </c>
      <c r="P51" s="74">
        <v>0</v>
      </c>
    </row>
    <row r="52" spans="1:16" ht="15" customHeight="1" x14ac:dyDescent="0.2">
      <c r="A52" s="111"/>
      <c r="B52" s="114"/>
      <c r="C52" s="84" t="s">
        <v>54</v>
      </c>
      <c r="D52" s="44">
        <v>0</v>
      </c>
      <c r="E52" s="53">
        <v>0</v>
      </c>
      <c r="F52" s="44">
        <v>0</v>
      </c>
      <c r="G52" s="66">
        <v>0</v>
      </c>
      <c r="H52" s="43">
        <v>0</v>
      </c>
      <c r="I52" s="44">
        <v>0</v>
      </c>
      <c r="J52" s="74">
        <v>0</v>
      </c>
      <c r="K52" s="44">
        <v>0</v>
      </c>
      <c r="L52" s="44">
        <v>0</v>
      </c>
      <c r="M52" s="66">
        <v>0</v>
      </c>
      <c r="N52" s="43">
        <v>0</v>
      </c>
      <c r="O52" s="44">
        <v>0</v>
      </c>
      <c r="P52" s="74">
        <v>0</v>
      </c>
    </row>
    <row r="53" spans="1:16" ht="15" customHeight="1" x14ac:dyDescent="0.2">
      <c r="A53" s="111"/>
      <c r="B53" s="114"/>
      <c r="C53" s="84" t="s">
        <v>55</v>
      </c>
      <c r="D53" s="44">
        <v>0</v>
      </c>
      <c r="E53" s="53">
        <v>0</v>
      </c>
      <c r="F53" s="44">
        <v>0</v>
      </c>
      <c r="G53" s="66">
        <v>0</v>
      </c>
      <c r="H53" s="43">
        <v>0</v>
      </c>
      <c r="I53" s="44">
        <v>0</v>
      </c>
      <c r="J53" s="74">
        <v>0</v>
      </c>
      <c r="K53" s="44">
        <v>0</v>
      </c>
      <c r="L53" s="44">
        <v>0</v>
      </c>
      <c r="M53" s="66">
        <v>0</v>
      </c>
      <c r="N53" s="43">
        <v>0</v>
      </c>
      <c r="O53" s="44">
        <v>0</v>
      </c>
      <c r="P53" s="74">
        <v>0</v>
      </c>
    </row>
    <row r="54" spans="1:16" s="3" customFormat="1" ht="15" customHeight="1" x14ac:dyDescent="0.2">
      <c r="A54" s="111"/>
      <c r="B54" s="114"/>
      <c r="C54" s="84" t="s">
        <v>56</v>
      </c>
      <c r="D54" s="35">
        <v>0</v>
      </c>
      <c r="E54" s="55">
        <v>0</v>
      </c>
      <c r="F54" s="35">
        <v>0</v>
      </c>
      <c r="G54" s="68">
        <v>0</v>
      </c>
      <c r="H54" s="43">
        <v>0</v>
      </c>
      <c r="I54" s="44">
        <v>0</v>
      </c>
      <c r="J54" s="74">
        <v>0</v>
      </c>
      <c r="K54" s="35">
        <v>0</v>
      </c>
      <c r="L54" s="35">
        <v>0</v>
      </c>
      <c r="M54" s="68">
        <v>0</v>
      </c>
      <c r="N54" s="43">
        <v>0</v>
      </c>
      <c r="O54" s="44">
        <v>0</v>
      </c>
      <c r="P54" s="74">
        <v>0</v>
      </c>
    </row>
    <row r="55" spans="1:16" s="3" customFormat="1" ht="15" customHeight="1" x14ac:dyDescent="0.2">
      <c r="A55" s="112"/>
      <c r="B55" s="115"/>
      <c r="C55" s="85" t="s">
        <v>9</v>
      </c>
      <c r="D55" s="46">
        <v>0</v>
      </c>
      <c r="E55" s="54">
        <v>0</v>
      </c>
      <c r="F55" s="46">
        <v>0</v>
      </c>
      <c r="G55" s="67">
        <v>0</v>
      </c>
      <c r="H55" s="87">
        <v>0</v>
      </c>
      <c r="I55" s="46">
        <v>0</v>
      </c>
      <c r="J55" s="75">
        <v>0</v>
      </c>
      <c r="K55" s="46">
        <v>0</v>
      </c>
      <c r="L55" s="46">
        <v>0</v>
      </c>
      <c r="M55" s="67">
        <v>0</v>
      </c>
      <c r="N55" s="87">
        <v>0</v>
      </c>
      <c r="O55" s="46">
        <v>0</v>
      </c>
      <c r="P55" s="75">
        <v>0</v>
      </c>
    </row>
    <row r="56" spans="1:16" ht="15" customHeight="1" x14ac:dyDescent="0.2">
      <c r="A56" s="110">
        <v>5</v>
      </c>
      <c r="B56" s="113" t="s">
        <v>60</v>
      </c>
      <c r="C56" s="84" t="s">
        <v>46</v>
      </c>
      <c r="D56" s="44">
        <v>0</v>
      </c>
      <c r="E56" s="53">
        <v>0</v>
      </c>
      <c r="F56" s="44">
        <v>0</v>
      </c>
      <c r="G56" s="66">
        <v>0</v>
      </c>
      <c r="H56" s="43">
        <v>0</v>
      </c>
      <c r="I56" s="44">
        <v>0</v>
      </c>
      <c r="J56" s="74">
        <v>0</v>
      </c>
      <c r="K56" s="44">
        <v>0</v>
      </c>
      <c r="L56" s="44">
        <v>0</v>
      </c>
      <c r="M56" s="66">
        <v>0</v>
      </c>
      <c r="N56" s="43">
        <v>0</v>
      </c>
      <c r="O56" s="44">
        <v>0</v>
      </c>
      <c r="P56" s="74">
        <v>0</v>
      </c>
    </row>
    <row r="57" spans="1:16" ht="15" customHeight="1" x14ac:dyDescent="0.2">
      <c r="A57" s="111"/>
      <c r="B57" s="114"/>
      <c r="C57" s="84" t="s">
        <v>47</v>
      </c>
      <c r="D57" s="44">
        <v>0</v>
      </c>
      <c r="E57" s="53">
        <v>0</v>
      </c>
      <c r="F57" s="44">
        <v>0</v>
      </c>
      <c r="G57" s="66">
        <v>0</v>
      </c>
      <c r="H57" s="43">
        <v>0</v>
      </c>
      <c r="I57" s="44">
        <v>0</v>
      </c>
      <c r="J57" s="74">
        <v>0</v>
      </c>
      <c r="K57" s="44">
        <v>0</v>
      </c>
      <c r="L57" s="44">
        <v>0</v>
      </c>
      <c r="M57" s="66">
        <v>0</v>
      </c>
      <c r="N57" s="43">
        <v>0</v>
      </c>
      <c r="O57" s="44">
        <v>0</v>
      </c>
      <c r="P57" s="74">
        <v>0</v>
      </c>
    </row>
    <row r="58" spans="1:16" ht="15" customHeight="1" x14ac:dyDescent="0.2">
      <c r="A58" s="111"/>
      <c r="B58" s="114"/>
      <c r="C58" s="84" t="s">
        <v>48</v>
      </c>
      <c r="D58" s="44">
        <v>0</v>
      </c>
      <c r="E58" s="53">
        <v>0</v>
      </c>
      <c r="F58" s="44">
        <v>0</v>
      </c>
      <c r="G58" s="66">
        <v>0</v>
      </c>
      <c r="H58" s="43">
        <v>0</v>
      </c>
      <c r="I58" s="44">
        <v>0</v>
      </c>
      <c r="J58" s="74">
        <v>0</v>
      </c>
      <c r="K58" s="44">
        <v>0</v>
      </c>
      <c r="L58" s="44">
        <v>0</v>
      </c>
      <c r="M58" s="66">
        <v>0</v>
      </c>
      <c r="N58" s="43">
        <v>0</v>
      </c>
      <c r="O58" s="44">
        <v>0</v>
      </c>
      <c r="P58" s="74">
        <v>0</v>
      </c>
    </row>
    <row r="59" spans="1:16" ht="15" customHeight="1" x14ac:dyDescent="0.2">
      <c r="A59" s="111"/>
      <c r="B59" s="114"/>
      <c r="C59" s="84" t="s">
        <v>49</v>
      </c>
      <c r="D59" s="44">
        <v>0</v>
      </c>
      <c r="E59" s="53">
        <v>0</v>
      </c>
      <c r="F59" s="44">
        <v>0</v>
      </c>
      <c r="G59" s="66">
        <v>0</v>
      </c>
      <c r="H59" s="43">
        <v>0</v>
      </c>
      <c r="I59" s="44">
        <v>0</v>
      </c>
      <c r="J59" s="74">
        <v>0</v>
      </c>
      <c r="K59" s="44">
        <v>0</v>
      </c>
      <c r="L59" s="44">
        <v>0</v>
      </c>
      <c r="M59" s="66">
        <v>0</v>
      </c>
      <c r="N59" s="43">
        <v>0</v>
      </c>
      <c r="O59" s="44">
        <v>0</v>
      </c>
      <c r="P59" s="74">
        <v>0</v>
      </c>
    </row>
    <row r="60" spans="1:16" ht="15" customHeight="1" x14ac:dyDescent="0.2">
      <c r="A60" s="111"/>
      <c r="B60" s="114"/>
      <c r="C60" s="84" t="s">
        <v>50</v>
      </c>
      <c r="D60" s="44">
        <v>0</v>
      </c>
      <c r="E60" s="53">
        <v>0</v>
      </c>
      <c r="F60" s="44">
        <v>0</v>
      </c>
      <c r="G60" s="66">
        <v>0</v>
      </c>
      <c r="H60" s="43">
        <v>0</v>
      </c>
      <c r="I60" s="44">
        <v>0</v>
      </c>
      <c r="J60" s="74">
        <v>0</v>
      </c>
      <c r="K60" s="44">
        <v>0</v>
      </c>
      <c r="L60" s="44">
        <v>0</v>
      </c>
      <c r="M60" s="66">
        <v>0</v>
      </c>
      <c r="N60" s="43">
        <v>0</v>
      </c>
      <c r="O60" s="44">
        <v>0</v>
      </c>
      <c r="P60" s="74">
        <v>0</v>
      </c>
    </row>
    <row r="61" spans="1:16" ht="15" customHeight="1" x14ac:dyDescent="0.2">
      <c r="A61" s="111"/>
      <c r="B61" s="114"/>
      <c r="C61" s="84" t="s">
        <v>51</v>
      </c>
      <c r="D61" s="44">
        <v>0</v>
      </c>
      <c r="E61" s="53">
        <v>0</v>
      </c>
      <c r="F61" s="44">
        <v>0</v>
      </c>
      <c r="G61" s="66">
        <v>0</v>
      </c>
      <c r="H61" s="43">
        <v>0</v>
      </c>
      <c r="I61" s="44">
        <v>0</v>
      </c>
      <c r="J61" s="74">
        <v>0</v>
      </c>
      <c r="K61" s="44">
        <v>0</v>
      </c>
      <c r="L61" s="44">
        <v>0</v>
      </c>
      <c r="M61" s="66">
        <v>0</v>
      </c>
      <c r="N61" s="43">
        <v>0</v>
      </c>
      <c r="O61" s="44">
        <v>0</v>
      </c>
      <c r="P61" s="74">
        <v>0</v>
      </c>
    </row>
    <row r="62" spans="1:16" s="3" customFormat="1" ht="15" customHeight="1" x14ac:dyDescent="0.2">
      <c r="A62" s="111"/>
      <c r="B62" s="114"/>
      <c r="C62" s="84" t="s">
        <v>52</v>
      </c>
      <c r="D62" s="35">
        <v>0</v>
      </c>
      <c r="E62" s="55">
        <v>0</v>
      </c>
      <c r="F62" s="35">
        <v>0</v>
      </c>
      <c r="G62" s="68">
        <v>0</v>
      </c>
      <c r="H62" s="43">
        <v>0</v>
      </c>
      <c r="I62" s="44">
        <v>0</v>
      </c>
      <c r="J62" s="74">
        <v>0</v>
      </c>
      <c r="K62" s="35">
        <v>0</v>
      </c>
      <c r="L62" s="35">
        <v>0</v>
      </c>
      <c r="M62" s="68">
        <v>0</v>
      </c>
      <c r="N62" s="43">
        <v>0</v>
      </c>
      <c r="O62" s="44">
        <v>0</v>
      </c>
      <c r="P62" s="74">
        <v>0</v>
      </c>
    </row>
    <row r="63" spans="1:16" ht="15" customHeight="1" x14ac:dyDescent="0.2">
      <c r="A63" s="111"/>
      <c r="B63" s="114"/>
      <c r="C63" s="84" t="s">
        <v>53</v>
      </c>
      <c r="D63" s="44">
        <v>0</v>
      </c>
      <c r="E63" s="53">
        <v>0</v>
      </c>
      <c r="F63" s="44">
        <v>0</v>
      </c>
      <c r="G63" s="66">
        <v>0</v>
      </c>
      <c r="H63" s="43">
        <v>0</v>
      </c>
      <c r="I63" s="44">
        <v>0</v>
      </c>
      <c r="J63" s="74">
        <v>0</v>
      </c>
      <c r="K63" s="44">
        <v>0</v>
      </c>
      <c r="L63" s="44">
        <v>0</v>
      </c>
      <c r="M63" s="66">
        <v>0</v>
      </c>
      <c r="N63" s="43">
        <v>0</v>
      </c>
      <c r="O63" s="44">
        <v>0</v>
      </c>
      <c r="P63" s="74">
        <v>0</v>
      </c>
    </row>
    <row r="64" spans="1:16" ht="15" customHeight="1" x14ac:dyDescent="0.2">
      <c r="A64" s="111"/>
      <c r="B64" s="114"/>
      <c r="C64" s="84" t="s">
        <v>54</v>
      </c>
      <c r="D64" s="44">
        <v>0</v>
      </c>
      <c r="E64" s="53">
        <v>0</v>
      </c>
      <c r="F64" s="44">
        <v>0</v>
      </c>
      <c r="G64" s="66">
        <v>0</v>
      </c>
      <c r="H64" s="43">
        <v>0</v>
      </c>
      <c r="I64" s="44">
        <v>0</v>
      </c>
      <c r="J64" s="74">
        <v>0</v>
      </c>
      <c r="K64" s="44">
        <v>0</v>
      </c>
      <c r="L64" s="44">
        <v>0</v>
      </c>
      <c r="M64" s="66">
        <v>0</v>
      </c>
      <c r="N64" s="43">
        <v>0</v>
      </c>
      <c r="O64" s="44">
        <v>0</v>
      </c>
      <c r="P64" s="74">
        <v>0</v>
      </c>
    </row>
    <row r="65" spans="1:16" ht="15" customHeight="1" x14ac:dyDescent="0.2">
      <c r="A65" s="111"/>
      <c r="B65" s="114"/>
      <c r="C65" s="84" t="s">
        <v>55</v>
      </c>
      <c r="D65" s="44">
        <v>0</v>
      </c>
      <c r="E65" s="53">
        <v>0</v>
      </c>
      <c r="F65" s="44">
        <v>0</v>
      </c>
      <c r="G65" s="66">
        <v>0</v>
      </c>
      <c r="H65" s="43">
        <v>0</v>
      </c>
      <c r="I65" s="44">
        <v>0</v>
      </c>
      <c r="J65" s="74">
        <v>0</v>
      </c>
      <c r="K65" s="44">
        <v>0</v>
      </c>
      <c r="L65" s="44">
        <v>0</v>
      </c>
      <c r="M65" s="66">
        <v>0</v>
      </c>
      <c r="N65" s="43">
        <v>0</v>
      </c>
      <c r="O65" s="44">
        <v>0</v>
      </c>
      <c r="P65" s="74">
        <v>0</v>
      </c>
    </row>
    <row r="66" spans="1:16" s="3" customFormat="1" ht="15" customHeight="1" x14ac:dyDescent="0.2">
      <c r="A66" s="111"/>
      <c r="B66" s="114"/>
      <c r="C66" s="84" t="s">
        <v>56</v>
      </c>
      <c r="D66" s="35">
        <v>0</v>
      </c>
      <c r="E66" s="55">
        <v>0</v>
      </c>
      <c r="F66" s="35">
        <v>0</v>
      </c>
      <c r="G66" s="68">
        <v>0</v>
      </c>
      <c r="H66" s="43">
        <v>0</v>
      </c>
      <c r="I66" s="44">
        <v>0</v>
      </c>
      <c r="J66" s="74">
        <v>0</v>
      </c>
      <c r="K66" s="35">
        <v>0</v>
      </c>
      <c r="L66" s="35">
        <v>0</v>
      </c>
      <c r="M66" s="68">
        <v>0</v>
      </c>
      <c r="N66" s="43">
        <v>0</v>
      </c>
      <c r="O66" s="44">
        <v>0</v>
      </c>
      <c r="P66" s="74">
        <v>0</v>
      </c>
    </row>
    <row r="67" spans="1:16" s="3" customFormat="1" ht="15" customHeight="1" x14ac:dyDescent="0.2">
      <c r="A67" s="112"/>
      <c r="B67" s="115"/>
      <c r="C67" s="85" t="s">
        <v>9</v>
      </c>
      <c r="D67" s="46">
        <v>0</v>
      </c>
      <c r="E67" s="54">
        <v>0</v>
      </c>
      <c r="F67" s="46">
        <v>0</v>
      </c>
      <c r="G67" s="67">
        <v>0</v>
      </c>
      <c r="H67" s="87">
        <v>0</v>
      </c>
      <c r="I67" s="46">
        <v>0</v>
      </c>
      <c r="J67" s="75">
        <v>0</v>
      </c>
      <c r="K67" s="46">
        <v>0</v>
      </c>
      <c r="L67" s="46">
        <v>0</v>
      </c>
      <c r="M67" s="67">
        <v>0</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45985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70" priority="30" operator="notEqual">
      <formula>H8+K8+N8</formula>
    </cfRule>
  </conditionalFormatting>
  <conditionalFormatting sqref="D20:D30">
    <cfRule type="cellIs" dxfId="69" priority="29" operator="notEqual">
      <formula>H20+K20+N20</formula>
    </cfRule>
  </conditionalFormatting>
  <conditionalFormatting sqref="D32:D42">
    <cfRule type="cellIs" dxfId="68" priority="28" operator="notEqual">
      <formula>H32+K32+N32</formula>
    </cfRule>
  </conditionalFormatting>
  <conditionalFormatting sqref="D44:D54">
    <cfRule type="cellIs" dxfId="67" priority="27" operator="notEqual">
      <formula>H44+K44+N44</formula>
    </cfRule>
  </conditionalFormatting>
  <conditionalFormatting sqref="D56:D66">
    <cfRule type="cellIs" dxfId="66" priority="26" operator="notEqual">
      <formula>H56+K56+N56</formula>
    </cfRule>
  </conditionalFormatting>
  <conditionalFormatting sqref="D19">
    <cfRule type="cellIs" dxfId="65" priority="25" operator="notEqual">
      <formula>SUM(D8:D18)</formula>
    </cfRule>
  </conditionalFormatting>
  <conditionalFormatting sqref="D31">
    <cfRule type="cellIs" dxfId="64" priority="24" operator="notEqual">
      <formula>H31+K31+N31</formula>
    </cfRule>
  </conditionalFormatting>
  <conditionalFormatting sqref="D31">
    <cfRule type="cellIs" dxfId="63" priority="23" operator="notEqual">
      <formula>SUM(D20:D30)</formula>
    </cfRule>
  </conditionalFormatting>
  <conditionalFormatting sqref="D43">
    <cfRule type="cellIs" dxfId="62" priority="22" operator="notEqual">
      <formula>H43+K43+N43</formula>
    </cfRule>
  </conditionalFormatting>
  <conditionalFormatting sqref="D43">
    <cfRule type="cellIs" dxfId="61" priority="21" operator="notEqual">
      <formula>SUM(D32:D42)</formula>
    </cfRule>
  </conditionalFormatting>
  <conditionalFormatting sqref="D55">
    <cfRule type="cellIs" dxfId="60" priority="20" operator="notEqual">
      <formula>H55+K55+N55</formula>
    </cfRule>
  </conditionalFormatting>
  <conditionalFormatting sqref="D55">
    <cfRule type="cellIs" dxfId="59" priority="19" operator="notEqual">
      <formula>SUM(D44:D54)</formula>
    </cfRule>
  </conditionalFormatting>
  <conditionalFormatting sqref="D67">
    <cfRule type="cellIs" dxfId="58" priority="18" operator="notEqual">
      <formula>H67+K67+N67</formula>
    </cfRule>
  </conditionalFormatting>
  <conditionalFormatting sqref="D67">
    <cfRule type="cellIs" dxfId="57" priority="17" operator="notEqual">
      <formula>SUM(D56:D66)</formula>
    </cfRule>
  </conditionalFormatting>
  <conditionalFormatting sqref="H19">
    <cfRule type="cellIs" dxfId="56" priority="16" operator="notEqual">
      <formula>SUM(H8:H18)</formula>
    </cfRule>
  </conditionalFormatting>
  <conditionalFormatting sqref="K19">
    <cfRule type="cellIs" dxfId="55" priority="15" operator="notEqual">
      <formula>SUM(K8:K18)</formula>
    </cfRule>
  </conditionalFormatting>
  <conditionalFormatting sqref="N19">
    <cfRule type="cellIs" dxfId="54" priority="14" operator="notEqual">
      <formula>SUM(N8:N18)</formula>
    </cfRule>
  </conditionalFormatting>
  <conditionalFormatting sqref="H31">
    <cfRule type="cellIs" dxfId="53" priority="13" operator="notEqual">
      <formula>SUM(H20:H30)</formula>
    </cfRule>
  </conditionalFormatting>
  <conditionalFormatting sqref="K31">
    <cfRule type="cellIs" dxfId="52" priority="12" operator="notEqual">
      <formula>SUM(K20:K30)</formula>
    </cfRule>
  </conditionalFormatting>
  <conditionalFormatting sqref="N31">
    <cfRule type="cellIs" dxfId="51" priority="11" operator="notEqual">
      <formula>SUM(N20:N30)</formula>
    </cfRule>
  </conditionalFormatting>
  <conditionalFormatting sqref="H43">
    <cfRule type="cellIs" dxfId="50" priority="10" operator="notEqual">
      <formula>SUM(H32:H42)</formula>
    </cfRule>
  </conditionalFormatting>
  <conditionalFormatting sqref="K43">
    <cfRule type="cellIs" dxfId="49" priority="9" operator="notEqual">
      <formula>SUM(K32:K42)</formula>
    </cfRule>
  </conditionalFormatting>
  <conditionalFormatting sqref="N43">
    <cfRule type="cellIs" dxfId="48" priority="8" operator="notEqual">
      <formula>SUM(N32:N42)</formula>
    </cfRule>
  </conditionalFormatting>
  <conditionalFormatting sqref="H55">
    <cfRule type="cellIs" dxfId="47" priority="7" operator="notEqual">
      <formula>SUM(H44:H54)</formula>
    </cfRule>
  </conditionalFormatting>
  <conditionalFormatting sqref="K55">
    <cfRule type="cellIs" dxfId="46" priority="6" operator="notEqual">
      <formula>SUM(K44:K54)</formula>
    </cfRule>
  </conditionalFormatting>
  <conditionalFormatting sqref="N55">
    <cfRule type="cellIs" dxfId="45" priority="5" operator="notEqual">
      <formula>SUM(N44:N54)</formula>
    </cfRule>
  </conditionalFormatting>
  <conditionalFormatting sqref="H67">
    <cfRule type="cellIs" dxfId="44" priority="4" operator="notEqual">
      <formula>SUM(H56:H66)</formula>
    </cfRule>
  </conditionalFormatting>
  <conditionalFormatting sqref="K67">
    <cfRule type="cellIs" dxfId="43" priority="3" operator="notEqual">
      <formula>SUM(K56:K66)</formula>
    </cfRule>
  </conditionalFormatting>
  <conditionalFormatting sqref="N67">
    <cfRule type="cellIs" dxfId="42" priority="2" operator="notEqual">
      <formula>SUM(N56:N66)</formula>
    </cfRule>
  </conditionalFormatting>
  <conditionalFormatting sqref="D32:D43">
    <cfRule type="cellIs" dxfId="4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4:M30"/>
  <sheetViews>
    <sheetView workbookViewId="0"/>
  </sheetViews>
  <sheetFormatPr baseColWidth="10" defaultColWidth="15.6640625" defaultRowHeight="11.25" x14ac:dyDescent="0.2"/>
  <cols>
    <col min="1" max="1" width="6.6640625" style="6" customWidth="1"/>
    <col min="2" max="2" width="35.83203125" style="8" customWidth="1"/>
    <col min="3" max="3" width="50.83203125" style="6" customWidth="1"/>
    <col min="4"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2:8" s="4" customFormat="1" ht="27.6" customHeight="1" x14ac:dyDescent="0.2">
      <c r="B4" s="89"/>
      <c r="C4" s="99" t="s">
        <v>104</v>
      </c>
      <c r="D4" s="99"/>
      <c r="E4" s="99"/>
      <c r="F4" s="99"/>
      <c r="G4" s="99"/>
      <c r="H4" s="99"/>
    </row>
    <row r="5" spans="2:8" s="5" customFormat="1" ht="15" x14ac:dyDescent="0.2">
      <c r="B5" s="90"/>
      <c r="C5" s="99"/>
      <c r="D5" s="99"/>
      <c r="E5" s="99"/>
      <c r="F5" s="99"/>
      <c r="G5" s="99"/>
      <c r="H5" s="99"/>
    </row>
    <row r="6" spans="2:8" ht="15" x14ac:dyDescent="0.2">
      <c r="D6" s="15"/>
      <c r="E6" s="91"/>
      <c r="F6" s="92"/>
      <c r="G6" s="92"/>
      <c r="H6" s="92"/>
    </row>
    <row r="7" spans="2:8" x14ac:dyDescent="0.2">
      <c r="B7" s="93"/>
      <c r="C7" s="7"/>
    </row>
    <row r="8" spans="2:8" s="14" customFormat="1" ht="20.45" customHeight="1" thickBot="1" x14ac:dyDescent="0.25">
      <c r="B8" s="94" t="s">
        <v>105</v>
      </c>
      <c r="C8" s="101" t="s">
        <v>106</v>
      </c>
      <c r="D8" s="102"/>
      <c r="E8" s="102"/>
      <c r="F8" s="102"/>
      <c r="G8" s="102"/>
      <c r="H8" s="102"/>
    </row>
    <row r="9" spans="2:8" s="14" customFormat="1" ht="7.15" customHeight="1" thickTop="1" x14ac:dyDescent="0.2">
      <c r="B9" s="95"/>
      <c r="C9" s="29"/>
      <c r="D9" s="18"/>
      <c r="E9" s="18"/>
      <c r="F9" s="30"/>
      <c r="G9" s="30"/>
      <c r="H9" s="30"/>
    </row>
    <row r="10" spans="2:8" s="14" customFormat="1" ht="46.15" customHeight="1" x14ac:dyDescent="0.2">
      <c r="B10" s="96" t="s">
        <v>107</v>
      </c>
      <c r="C10" s="127" t="s">
        <v>121</v>
      </c>
      <c r="D10" s="128"/>
      <c r="E10" s="128"/>
      <c r="F10" s="128"/>
      <c r="G10" s="128"/>
      <c r="H10" s="128"/>
    </row>
    <row r="11" spans="2:8" s="14" customFormat="1" ht="46.15" customHeight="1" x14ac:dyDescent="0.2">
      <c r="B11" s="97" t="s">
        <v>108</v>
      </c>
      <c r="C11" s="125" t="s">
        <v>122</v>
      </c>
      <c r="D11" s="126"/>
      <c r="E11" s="126"/>
      <c r="F11" s="126"/>
      <c r="G11" s="126"/>
      <c r="H11" s="126"/>
    </row>
    <row r="12" spans="2:8" s="14" customFormat="1" ht="46.15" customHeight="1" x14ac:dyDescent="0.2">
      <c r="B12" s="97" t="s">
        <v>109</v>
      </c>
      <c r="C12" s="125" t="s">
        <v>110</v>
      </c>
      <c r="D12" s="126"/>
      <c r="E12" s="126"/>
      <c r="F12" s="126"/>
      <c r="G12" s="126"/>
      <c r="H12" s="126"/>
    </row>
    <row r="13" spans="2:8" s="14" customFormat="1" ht="46.15" customHeight="1" x14ac:dyDescent="0.2">
      <c r="B13" s="97" t="s">
        <v>111</v>
      </c>
      <c r="C13" s="125" t="s">
        <v>123</v>
      </c>
      <c r="D13" s="126"/>
      <c r="E13" s="126"/>
      <c r="F13" s="126"/>
      <c r="G13" s="126"/>
      <c r="H13" s="126"/>
    </row>
    <row r="14" spans="2:8" s="14" customFormat="1" ht="46.15" customHeight="1" x14ac:dyDescent="0.2">
      <c r="B14" s="97" t="s">
        <v>112</v>
      </c>
      <c r="C14" s="125" t="s">
        <v>124</v>
      </c>
      <c r="D14" s="126"/>
      <c r="E14" s="126"/>
      <c r="F14" s="126"/>
      <c r="G14" s="126"/>
      <c r="H14" s="126"/>
    </row>
    <row r="15" spans="2:8" s="14" customFormat="1" ht="46.15" customHeight="1" x14ac:dyDescent="0.2">
      <c r="B15" s="97" t="s">
        <v>113</v>
      </c>
      <c r="C15" s="125" t="s">
        <v>114</v>
      </c>
      <c r="D15" s="126"/>
      <c r="E15" s="126"/>
      <c r="F15" s="126"/>
      <c r="G15" s="126"/>
      <c r="H15" s="126"/>
    </row>
    <row r="16" spans="2:8" s="14" customFormat="1" ht="46.15" customHeight="1" x14ac:dyDescent="0.2">
      <c r="B16" s="97" t="s">
        <v>115</v>
      </c>
      <c r="C16" s="125" t="s">
        <v>114</v>
      </c>
      <c r="D16" s="126"/>
      <c r="E16" s="126"/>
      <c r="F16" s="126"/>
      <c r="G16" s="126"/>
      <c r="H16" s="126"/>
    </row>
    <row r="17" spans="2:13" s="14" customFormat="1" ht="46.15" customHeight="1" x14ac:dyDescent="0.2">
      <c r="B17" s="97" t="s">
        <v>116</v>
      </c>
      <c r="C17" s="125" t="s">
        <v>117</v>
      </c>
      <c r="D17" s="126"/>
      <c r="E17" s="126"/>
      <c r="F17" s="126"/>
      <c r="G17" s="126"/>
      <c r="H17" s="126"/>
    </row>
    <row r="18" spans="2:13" s="14" customFormat="1" ht="46.15" customHeight="1" x14ac:dyDescent="0.2">
      <c r="B18" s="97" t="s">
        <v>118</v>
      </c>
      <c r="C18" s="125" t="s">
        <v>119</v>
      </c>
      <c r="D18" s="126"/>
      <c r="E18" s="126"/>
      <c r="F18" s="126"/>
      <c r="G18" s="126"/>
      <c r="H18" s="126"/>
    </row>
    <row r="19" spans="2:13" s="14" customFormat="1" ht="46.15" customHeight="1" x14ac:dyDescent="0.2">
      <c r="B19" s="97" t="s">
        <v>120</v>
      </c>
      <c r="C19" s="125" t="s">
        <v>125</v>
      </c>
      <c r="D19" s="126"/>
      <c r="E19" s="126"/>
      <c r="F19" s="126"/>
      <c r="G19" s="126"/>
      <c r="H19" s="126"/>
    </row>
    <row r="20" spans="2:13" ht="15" customHeight="1" x14ac:dyDescent="0.2">
      <c r="C20" s="8"/>
      <c r="D20" s="8"/>
      <c r="E20" s="8"/>
      <c r="F20" s="8"/>
      <c r="G20" s="8"/>
    </row>
    <row r="27" spans="2:13" x14ac:dyDescent="0.2">
      <c r="F27" s="9"/>
      <c r="G27" s="9"/>
    </row>
    <row r="28" spans="2:13" x14ac:dyDescent="0.2">
      <c r="C28" s="10"/>
      <c r="D28" s="10"/>
      <c r="E28" s="10"/>
      <c r="F28" s="10"/>
      <c r="G28" s="9"/>
    </row>
    <row r="29" spans="2:13" x14ac:dyDescent="0.2">
      <c r="C29" s="10"/>
      <c r="D29" s="10"/>
      <c r="E29" s="10"/>
      <c r="F29" s="10"/>
      <c r="G29" s="9"/>
    </row>
    <row r="30" spans="2:13" x14ac:dyDescent="0.2">
      <c r="C30" s="11"/>
      <c r="D30" s="11"/>
      <c r="E30" s="11"/>
      <c r="F30" s="11"/>
      <c r="G30" s="11"/>
      <c r="H30" s="11"/>
      <c r="I30" s="11"/>
      <c r="J30" s="11"/>
      <c r="K30" s="11"/>
      <c r="L30" s="11"/>
      <c r="M30" s="11"/>
    </row>
  </sheetData>
  <mergeCells count="12">
    <mergeCell ref="C19:H19"/>
    <mergeCell ref="C4:H5"/>
    <mergeCell ref="C8:H8"/>
    <mergeCell ref="C10:H10"/>
    <mergeCell ref="C11:H11"/>
    <mergeCell ref="C12:H12"/>
    <mergeCell ref="C13:H13"/>
    <mergeCell ref="C14:H14"/>
    <mergeCell ref="C15:H15"/>
    <mergeCell ref="C16:H16"/>
    <mergeCell ref="C17:H17"/>
    <mergeCell ref="C18:H18"/>
  </mergeCells>
  <printOptions horizontalCentered="1"/>
  <pageMargins left="0.31496062992125984" right="0.31496062992125984" top="0.74803149606299213" bottom="0.74803149606299213" header="0.31496062992125984" footer="0.31496062992125984"/>
  <pageSetup scale="7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4.66406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78</v>
      </c>
      <c r="B2" s="116"/>
      <c r="C2" s="116"/>
      <c r="D2" s="116"/>
      <c r="E2" s="116"/>
      <c r="F2" s="116"/>
      <c r="G2" s="116"/>
      <c r="H2" s="116"/>
      <c r="I2" s="116"/>
      <c r="J2" s="116"/>
      <c r="K2" s="116"/>
      <c r="L2" s="116"/>
      <c r="M2" s="116"/>
      <c r="N2" s="116"/>
      <c r="O2" s="116"/>
      <c r="P2" s="116"/>
    </row>
    <row r="3" spans="1:16" s="21" customFormat="1" ht="15" customHeight="1" x14ac:dyDescent="0.2">
      <c r="A3" s="117" t="str">
        <f>+Notas!C6</f>
        <v>OCTUBRE 2024 Y OCTUBRE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f>+XV!D8+I!D8+II!D8+III!D8+IV!D8+V!D8+VI!D8+VII!D8+XVI!D8+VIII!D8+IX!D8+XIV!D8+X!D8+XI!D8+XII!D8+RM!D8+SI!D8</f>
        <v>209</v>
      </c>
      <c r="E8" s="53"/>
      <c r="F8" s="44"/>
      <c r="G8" s="66"/>
      <c r="H8" s="43">
        <f>+XV!H8+I!H8+II!H8+III!H8+IV!H8+V!H8+VI!H8+VII!H8+XVI!H8+VIII!H8+IX!H8+XIV!H8+X!H8+XI!H8+XII!H8+RM!H8+SI!H8</f>
        <v>90</v>
      </c>
      <c r="I8" s="44"/>
      <c r="J8" s="74"/>
      <c r="K8" s="44">
        <f>+XV!K8+I!K8+II!K8+III!K8+IV!K8+V!K8+VI!K8+VII!K8+XVI!K8+VIII!K8+IX!K8+XIV!K8+X!K8+XI!K8+XII!K8+RM!K8+SI!K8</f>
        <v>119</v>
      </c>
      <c r="L8" s="44"/>
      <c r="M8" s="66"/>
      <c r="N8" s="44">
        <f>+XV!N8+I!N8+II!N8+III!N8+IV!N8+V!N8+VI!N8+VII!N8+XVI!N8+VIII!N8+IX!N8+XIV!N8+X!N8+XI!N8+XII!N8+RM!N8+SI!N8</f>
        <v>0</v>
      </c>
      <c r="O8" s="44"/>
      <c r="P8" s="74"/>
    </row>
    <row r="9" spans="1:16" ht="15" customHeight="1" x14ac:dyDescent="0.2">
      <c r="A9" s="111"/>
      <c r="B9" s="114"/>
      <c r="C9" s="84" t="s">
        <v>47</v>
      </c>
      <c r="D9" s="44">
        <f>+XV!D9+I!D9+II!D9+III!D9+IV!D9+V!D9+VI!D9+VII!D9+XVI!D9+VIII!D9+IX!D9+XIV!D9+X!D9+XI!D9+XII!D9+RM!D9+SI!D9</f>
        <v>1867</v>
      </c>
      <c r="E9" s="53"/>
      <c r="F9" s="44"/>
      <c r="G9" s="66"/>
      <c r="H9" s="43">
        <f>+XV!H9+I!H9+II!H9+III!H9+IV!H9+V!H9+VI!H9+VII!H9+XVI!H9+VIII!H9+IX!H9+XIV!H9+X!H9+XI!H9+XII!H9+RM!H9+SI!H9</f>
        <v>676</v>
      </c>
      <c r="I9" s="44"/>
      <c r="J9" s="74"/>
      <c r="K9" s="44">
        <f>+XV!K9+I!K9+II!K9+III!K9+IV!K9+V!K9+VI!K9+VII!K9+XVI!K9+VIII!K9+IX!K9+XIV!K9+X!K9+XI!K9+XII!K9+RM!K9+SI!K9</f>
        <v>1191</v>
      </c>
      <c r="L9" s="44"/>
      <c r="M9" s="66"/>
      <c r="N9" s="44">
        <f>+XV!N9+I!N9+II!N9+III!N9+IV!N9+V!N9+VI!N9+VII!N9+XVI!N9+VIII!N9+IX!N9+XIV!N9+X!N9+XI!N9+XII!N9+RM!N9+SI!N9</f>
        <v>0</v>
      </c>
      <c r="O9" s="44"/>
      <c r="P9" s="74"/>
    </row>
    <row r="10" spans="1:16" ht="15" customHeight="1" x14ac:dyDescent="0.2">
      <c r="A10" s="111"/>
      <c r="B10" s="114"/>
      <c r="C10" s="84" t="s">
        <v>48</v>
      </c>
      <c r="D10" s="44">
        <f>+XV!D10+I!D10+II!D10+III!D10+IV!D10+V!D10+VI!D10+VII!D10+XVI!D10+VIII!D10+IX!D10+XIV!D10+X!D10+XI!D10+XII!D10+RM!D10+SI!D10</f>
        <v>11337</v>
      </c>
      <c r="E10" s="53"/>
      <c r="F10" s="44"/>
      <c r="G10" s="66"/>
      <c r="H10" s="43">
        <f>+XV!H10+I!H10+II!H10+III!H10+IV!H10+V!H10+VI!H10+VII!H10+XVI!H10+VIII!H10+IX!H10+XIV!H10+X!H10+XI!H10+XII!H10+RM!H10+SI!H10</f>
        <v>4579</v>
      </c>
      <c r="I10" s="44"/>
      <c r="J10" s="74"/>
      <c r="K10" s="44">
        <f>+XV!K10+I!K10+II!K10+III!K10+IV!K10+V!K10+VI!K10+VII!K10+XVI!K10+VIII!K10+IX!K10+XIV!K10+X!K10+XI!K10+XII!K10+RM!K10+SI!K10</f>
        <v>6758</v>
      </c>
      <c r="L10" s="44"/>
      <c r="M10" s="66"/>
      <c r="N10" s="44">
        <f>+XV!N10+I!N10+II!N10+III!N10+IV!N10+V!N10+VI!N10+VII!N10+XVI!N10+VIII!N10+IX!N10+XIV!N10+X!N10+XI!N10+XII!N10+RM!N10+SI!N10</f>
        <v>0</v>
      </c>
      <c r="O10" s="44"/>
      <c r="P10" s="74"/>
    </row>
    <row r="11" spans="1:16" ht="15" customHeight="1" x14ac:dyDescent="0.2">
      <c r="A11" s="111"/>
      <c r="B11" s="114"/>
      <c r="C11" s="84" t="s">
        <v>49</v>
      </c>
      <c r="D11" s="44">
        <f>+XV!D11+I!D11+II!D11+III!D11+IV!D11+V!D11+VI!D11+VII!D11+XVI!D11+VIII!D11+IX!D11+XIV!D11+X!D11+XI!D11+XII!D11+RM!D11+SI!D11</f>
        <v>23227</v>
      </c>
      <c r="E11" s="53"/>
      <c r="F11" s="44"/>
      <c r="G11" s="66"/>
      <c r="H11" s="43">
        <f>+XV!H11+I!H11+II!H11+III!H11+IV!H11+V!H11+VI!H11+VII!H11+XVI!H11+VIII!H11+IX!H11+XIV!H11+X!H11+XI!H11+XII!H11+RM!H11+SI!H11</f>
        <v>9147</v>
      </c>
      <c r="I11" s="44"/>
      <c r="J11" s="74"/>
      <c r="K11" s="44">
        <f>+XV!K11+I!K11+II!K11+III!K11+IV!K11+V!K11+VI!K11+VII!K11+XVI!K11+VIII!K11+IX!K11+XIV!K11+X!K11+XI!K11+XII!K11+RM!K11+SI!K11</f>
        <v>14080</v>
      </c>
      <c r="L11" s="44"/>
      <c r="M11" s="66"/>
      <c r="N11" s="44">
        <f>+XV!N11+I!N11+II!N11+III!N11+IV!N11+V!N11+VI!N11+VII!N11+XVI!N11+VIII!N11+IX!N11+XIV!N11+X!N11+XI!N11+XII!N11+RM!N11+SI!N11</f>
        <v>0</v>
      </c>
      <c r="O11" s="44"/>
      <c r="P11" s="74"/>
    </row>
    <row r="12" spans="1:16" ht="15" customHeight="1" x14ac:dyDescent="0.2">
      <c r="A12" s="111"/>
      <c r="B12" s="114"/>
      <c r="C12" s="84" t="s">
        <v>50</v>
      </c>
      <c r="D12" s="44">
        <f>+XV!D12+I!D12+II!D12+III!D12+IV!D12+V!D12+VI!D12+VII!D12+XVI!D12+VIII!D12+IX!D12+XIV!D12+X!D12+XI!D12+XII!D12+RM!D12+SI!D12</f>
        <v>24258</v>
      </c>
      <c r="E12" s="53"/>
      <c r="F12" s="44"/>
      <c r="G12" s="66"/>
      <c r="H12" s="43">
        <f>+XV!H12+I!H12+II!H12+III!H12+IV!H12+V!H12+VI!H12+VII!H12+XVI!H12+VIII!H12+IX!H12+XIV!H12+X!H12+XI!H12+XII!H12+RM!H12+SI!H12</f>
        <v>9031</v>
      </c>
      <c r="I12" s="44"/>
      <c r="J12" s="74"/>
      <c r="K12" s="44">
        <f>+XV!K12+I!K12+II!K12+III!K12+IV!K12+V!K12+VI!K12+VII!K12+XVI!K12+VIII!K12+IX!K12+XIV!K12+X!K12+XI!K12+XII!K12+RM!K12+SI!K12</f>
        <v>15227</v>
      </c>
      <c r="L12" s="44"/>
      <c r="M12" s="66"/>
      <c r="N12" s="44">
        <f>+XV!N12+I!N12+II!N12+III!N12+IV!N12+V!N12+VI!N12+VII!N12+XVI!N12+VIII!N12+IX!N12+XIV!N12+X!N12+XI!N12+XII!N12+RM!N12+SI!N12</f>
        <v>0</v>
      </c>
      <c r="O12" s="44"/>
      <c r="P12" s="74"/>
    </row>
    <row r="13" spans="1:16" ht="15" customHeight="1" x14ac:dyDescent="0.2">
      <c r="A13" s="111"/>
      <c r="B13" s="114"/>
      <c r="C13" s="84" t="s">
        <v>51</v>
      </c>
      <c r="D13" s="44">
        <f>+XV!D13+I!D13+II!D13+III!D13+IV!D13+V!D13+VI!D13+VII!D13+XVI!D13+VIII!D13+IX!D13+XIV!D13+X!D13+XI!D13+XII!D13+RM!D13+SI!D13</f>
        <v>19024</v>
      </c>
      <c r="E13" s="53"/>
      <c r="F13" s="44"/>
      <c r="G13" s="66"/>
      <c r="H13" s="43">
        <f>+XV!H13+I!H13+II!H13+III!H13+IV!H13+V!H13+VI!H13+VII!H13+XVI!H13+VIII!H13+IX!H13+XIV!H13+X!H13+XI!H13+XII!H13+RM!H13+SI!H13</f>
        <v>6596</v>
      </c>
      <c r="I13" s="44"/>
      <c r="J13" s="74"/>
      <c r="K13" s="44">
        <f>+XV!K13+I!K13+II!K13+III!K13+IV!K13+V!K13+VI!K13+VII!K13+XVI!K13+VIII!K13+IX!K13+XIV!K13+X!K13+XI!K13+XII!K13+RM!K13+SI!K13</f>
        <v>12428</v>
      </c>
      <c r="L13" s="44"/>
      <c r="M13" s="66"/>
      <c r="N13" s="44">
        <f>+XV!N13+I!N13+II!N13+III!N13+IV!N13+V!N13+VI!N13+VII!N13+XVI!N13+VIII!N13+IX!N13+XIV!N13+X!N13+XI!N13+XII!N13+RM!N13+SI!N13</f>
        <v>0</v>
      </c>
      <c r="O13" s="44"/>
      <c r="P13" s="74"/>
    </row>
    <row r="14" spans="1:16" s="3" customFormat="1" ht="15" customHeight="1" x14ac:dyDescent="0.2">
      <c r="A14" s="111"/>
      <c r="B14" s="114"/>
      <c r="C14" s="84" t="s">
        <v>52</v>
      </c>
      <c r="D14" s="35">
        <f>+XV!D14+I!D14+II!D14+III!D14+IV!D14+V!D14+VI!D14+VII!D14+XVI!D14+VIII!D14+IX!D14+XIV!D14+X!D14+XI!D14+XII!D14+RM!D14+SI!D14</f>
        <v>14645</v>
      </c>
      <c r="E14" s="55"/>
      <c r="F14" s="35"/>
      <c r="G14" s="68"/>
      <c r="H14" s="43">
        <f>+XV!H14+I!H14+II!H14+III!H14+IV!H14+V!H14+VI!H14+VII!H14+XVI!H14+VIII!H14+IX!H14+XIV!H14+X!H14+XI!H14+XII!H14+RM!H14+SI!H14</f>
        <v>4912</v>
      </c>
      <c r="I14" s="44"/>
      <c r="J14" s="74"/>
      <c r="K14" s="35">
        <f>+XV!K14+I!K14+II!K14+III!K14+IV!K14+V!K14+VI!K14+VII!K14+XVI!K14+VIII!K14+IX!K14+XIV!K14+X!K14+XI!K14+XII!K14+RM!K14+SI!K14</f>
        <v>9733</v>
      </c>
      <c r="L14" s="35"/>
      <c r="M14" s="68"/>
      <c r="N14" s="35">
        <f>+XV!N14+I!N14+II!N14+III!N14+IV!N14+V!N14+VI!N14+VII!N14+XVI!N14+VIII!N14+IX!N14+XIV!N14+X!N14+XI!N14+XII!N14+RM!N14+SI!N14</f>
        <v>0</v>
      </c>
      <c r="O14" s="44"/>
      <c r="P14" s="74"/>
    </row>
    <row r="15" spans="1:16" ht="15" customHeight="1" x14ac:dyDescent="0.2">
      <c r="A15" s="111"/>
      <c r="B15" s="114"/>
      <c r="C15" s="84" t="s">
        <v>53</v>
      </c>
      <c r="D15" s="44">
        <f>+XV!D15+I!D15+II!D15+III!D15+IV!D15+V!D15+VI!D15+VII!D15+XVI!D15+VIII!D15+IX!D15+XIV!D15+X!D15+XI!D15+XII!D15+RM!D15+SI!D15</f>
        <v>11601</v>
      </c>
      <c r="E15" s="53"/>
      <c r="F15" s="44"/>
      <c r="G15" s="66"/>
      <c r="H15" s="43">
        <f>+XV!H15+I!H15+II!H15+III!H15+IV!H15+V!H15+VI!H15+VII!H15+XVI!H15+VIII!H15+IX!H15+XIV!H15+X!H15+XI!H15+XII!H15+RM!H15+SI!H15</f>
        <v>3805</v>
      </c>
      <c r="I15" s="44"/>
      <c r="J15" s="74"/>
      <c r="K15" s="44">
        <f>+XV!K15+I!K15+II!K15+III!K15+IV!K15+V!K15+VI!K15+VII!K15+XVI!K15+VIII!K15+IX!K15+XIV!K15+X!K15+XI!K15+XII!K15+RM!K15+SI!K15</f>
        <v>7796</v>
      </c>
      <c r="L15" s="44"/>
      <c r="M15" s="66"/>
      <c r="N15" s="44">
        <f>+XV!N15+I!N15+II!N15+III!N15+IV!N15+V!N15+VI!N15+VII!N15+XVI!N15+VIII!N15+IX!N15+XIV!N15+X!N15+XI!N15+XII!N15+RM!N15+SI!N15</f>
        <v>0</v>
      </c>
      <c r="O15" s="44"/>
      <c r="P15" s="74"/>
    </row>
    <row r="16" spans="1:16" ht="15" customHeight="1" x14ac:dyDescent="0.2">
      <c r="A16" s="111"/>
      <c r="B16" s="114"/>
      <c r="C16" s="84" t="s">
        <v>54</v>
      </c>
      <c r="D16" s="44">
        <f>+XV!D16+I!D16+II!D16+III!D16+IV!D16+V!D16+VI!D16+VII!D16+XVI!D16+VIII!D16+IX!D16+XIV!D16+X!D16+XI!D16+XII!D16+RM!D16+SI!D16</f>
        <v>8951</v>
      </c>
      <c r="E16" s="53"/>
      <c r="F16" s="44"/>
      <c r="G16" s="66"/>
      <c r="H16" s="43">
        <f>+XV!H16+I!H16+II!H16+III!H16+IV!H16+V!H16+VI!H16+VII!H16+XVI!H16+VIII!H16+IX!H16+XIV!H16+X!H16+XI!H16+XII!H16+RM!H16+SI!H16</f>
        <v>3024</v>
      </c>
      <c r="I16" s="44"/>
      <c r="J16" s="74"/>
      <c r="K16" s="44">
        <f>+XV!K16+I!K16+II!K16+III!K16+IV!K16+V!K16+VI!K16+VII!K16+XVI!K16+VIII!K16+IX!K16+XIV!K16+X!K16+XI!K16+XII!K16+RM!K16+SI!K16</f>
        <v>5927</v>
      </c>
      <c r="L16" s="44"/>
      <c r="M16" s="66"/>
      <c r="N16" s="44">
        <f>+XV!N16+I!N16+II!N16+III!N16+IV!N16+V!N16+VI!N16+VII!N16+XVI!N16+VIII!N16+IX!N16+XIV!N16+X!N16+XI!N16+XII!N16+RM!N16+SI!N16</f>
        <v>0</v>
      </c>
      <c r="O16" s="44"/>
      <c r="P16" s="74"/>
    </row>
    <row r="17" spans="1:16" ht="15" customHeight="1" x14ac:dyDescent="0.2">
      <c r="A17" s="111"/>
      <c r="B17" s="114"/>
      <c r="C17" s="84" t="s">
        <v>55</v>
      </c>
      <c r="D17" s="44">
        <f>+XV!D17+I!D17+II!D17+III!D17+IV!D17+V!D17+VI!D17+VII!D17+XVI!D17+VIII!D17+IX!D17+XIV!D17+X!D17+XI!D17+XII!D17+RM!D17+SI!D17</f>
        <v>8351</v>
      </c>
      <c r="E17" s="53"/>
      <c r="F17" s="44"/>
      <c r="G17" s="66"/>
      <c r="H17" s="43">
        <f>+XV!H17+I!H17+II!H17+III!H17+IV!H17+V!H17+VI!H17+VII!H17+XVI!H17+VIII!H17+IX!H17+XIV!H17+X!H17+XI!H17+XII!H17+RM!H17+SI!H17</f>
        <v>3189</v>
      </c>
      <c r="I17" s="44"/>
      <c r="J17" s="74"/>
      <c r="K17" s="44">
        <f>+XV!K17+I!K17+II!K17+III!K17+IV!K17+V!K17+VI!K17+VII!K17+XVI!K17+VIII!K17+IX!K17+XIV!K17+X!K17+XI!K17+XII!K17+RM!K17+SI!K17</f>
        <v>5162</v>
      </c>
      <c r="L17" s="44"/>
      <c r="M17" s="66"/>
      <c r="N17" s="44">
        <f>+XV!N17+I!N17+II!N17+III!N17+IV!N17+V!N17+VI!N17+VII!N17+XVI!N17+VIII!N17+IX!N17+XIV!N17+X!N17+XI!N17+XII!N17+RM!N17+SI!N17</f>
        <v>0</v>
      </c>
      <c r="O17" s="44"/>
      <c r="P17" s="74"/>
    </row>
    <row r="18" spans="1:16" s="3" customFormat="1" ht="15" customHeight="1" x14ac:dyDescent="0.2">
      <c r="A18" s="111"/>
      <c r="B18" s="114"/>
      <c r="C18" s="84" t="s">
        <v>56</v>
      </c>
      <c r="D18" s="35">
        <f>+XV!D18+I!D18+II!D18+III!D18+IV!D18+V!D18+VI!D18+VII!D18+XVI!D18+VIII!D18+IX!D18+XIV!D18+X!D18+XI!D18+XII!D18+RM!D18+SI!D18</f>
        <v>12355</v>
      </c>
      <c r="E18" s="55"/>
      <c r="F18" s="35"/>
      <c r="G18" s="68"/>
      <c r="H18" s="43">
        <f>+XV!H18+I!H18+II!H18+III!H18+IV!H18+V!H18+VI!H18+VII!H18+XVI!H18+VIII!H18+IX!H18+XIV!H18+X!H18+XI!H18+XII!H18+RM!H18+SI!H18</f>
        <v>4578</v>
      </c>
      <c r="I18" s="44"/>
      <c r="J18" s="74"/>
      <c r="K18" s="35">
        <f>+XV!K18+I!K18+II!K18+III!K18+IV!K18+V!K18+VI!K18+VII!K18+XVI!K18+VIII!K18+IX!K18+XIV!K18+X!K18+XI!K18+XII!K18+RM!K18+SI!K18</f>
        <v>7777</v>
      </c>
      <c r="L18" s="35"/>
      <c r="M18" s="68"/>
      <c r="N18" s="35">
        <f>+XV!N18+I!N18+II!N18+III!N18+IV!N18+V!N18+VI!N18+VII!N18+XVI!N18+VIII!N18+IX!N18+XIV!N18+X!N18+XI!N18+XII!N18+RM!N18+SI!N18</f>
        <v>0</v>
      </c>
      <c r="O18" s="44"/>
      <c r="P18" s="74"/>
    </row>
    <row r="19" spans="1:16" s="3" customFormat="1" ht="15" customHeight="1" x14ac:dyDescent="0.2">
      <c r="A19" s="112"/>
      <c r="B19" s="115"/>
      <c r="C19" s="85" t="s">
        <v>9</v>
      </c>
      <c r="D19" s="46">
        <f>+XV!D19+I!D19+II!D19+III!D19+IV!D19+V!D19+VI!D19+VII!D19+XVI!D19+VIII!D19+IX!D19+XIV!D19+X!D19+XI!D19+XII!D19+RM!D19+SI!D19</f>
        <v>135825</v>
      </c>
      <c r="E19" s="54"/>
      <c r="F19" s="46"/>
      <c r="G19" s="67"/>
      <c r="H19" s="87">
        <f>+XV!H19+I!H19+II!H19+III!H19+IV!H19+V!H19+VI!H19+VII!H19+XVI!H19+VIII!H19+IX!H19+XIV!H19+X!H19+XI!H19+XII!H19+RM!H19+SI!H19</f>
        <v>49627</v>
      </c>
      <c r="I19" s="46"/>
      <c r="J19" s="75"/>
      <c r="K19" s="46">
        <f>+XV!K19+I!K19+II!K19+III!K19+IV!K19+V!K19+VI!K19+VII!K19+XVI!K19+VIII!K19+IX!K19+XIV!K19+X!K19+XI!K19+XII!K19+RM!K19+SI!K19</f>
        <v>86198</v>
      </c>
      <c r="L19" s="46"/>
      <c r="M19" s="67"/>
      <c r="N19" s="46">
        <f>+XV!N19+I!N19+II!N19+III!N19+IV!N19+V!N19+VI!N19+VII!N19+XVI!N19+VIII!N19+IX!N19+XIV!N19+X!N19+XI!N19+XII!N19+RM!N19+SI!N19</f>
        <v>0</v>
      </c>
      <c r="O19" s="46"/>
      <c r="P19" s="75"/>
    </row>
    <row r="20" spans="1:16" ht="15" customHeight="1" x14ac:dyDescent="0.2">
      <c r="A20" s="110">
        <v>2</v>
      </c>
      <c r="B20" s="113" t="s">
        <v>57</v>
      </c>
      <c r="C20" s="84" t="s">
        <v>46</v>
      </c>
      <c r="D20" s="44">
        <f>+XV!D20+I!D20+II!D20+III!D20+IV!D20+V!D20+VI!D20+VII!D20+XVI!D20+VIII!D20+IX!D20+XIV!D20+X!D20+XI!D20+XII!D20+RM!D20+SI!D20</f>
        <v>570</v>
      </c>
      <c r="E20" s="53"/>
      <c r="F20" s="44"/>
      <c r="G20" s="66"/>
      <c r="H20" s="43">
        <f>+XV!H20+I!H20+II!H20+III!H20+IV!H20+V!H20+VI!H20+VII!H20+XVI!H20+VIII!H20+IX!H20+XIV!H20+X!H20+XI!H20+XII!H20+RM!H20+SI!H20</f>
        <v>256</v>
      </c>
      <c r="I20" s="44"/>
      <c r="J20" s="74"/>
      <c r="K20" s="44">
        <f>+XV!K20+I!K20+II!K20+III!K20+IV!K20+V!K20+VI!K20+VII!K20+XVI!K20+VIII!K20+IX!K20+XIV!K20+X!K20+XI!K20+XII!K20+RM!K20+SI!K20</f>
        <v>314</v>
      </c>
      <c r="L20" s="44"/>
      <c r="M20" s="66"/>
      <c r="N20" s="44">
        <f>+XV!N20+I!N20+II!N20+III!N20+IV!N20+V!N20+VI!N20+VII!N20+XVI!N20+VIII!N20+IX!N20+XIV!N20+X!N20+XI!N20+XII!N20+RM!N20+SI!N20</f>
        <v>0</v>
      </c>
      <c r="O20" s="44"/>
      <c r="P20" s="74"/>
    </row>
    <row r="21" spans="1:16" ht="15" customHeight="1" x14ac:dyDescent="0.2">
      <c r="A21" s="111"/>
      <c r="B21" s="114"/>
      <c r="C21" s="84" t="s">
        <v>47</v>
      </c>
      <c r="D21" s="44">
        <f>+XV!D21+I!D21+II!D21+III!D21+IV!D21+V!D21+VI!D21+VII!D21+XVI!D21+VIII!D21+IX!D21+XIV!D21+X!D21+XI!D21+XII!D21+RM!D21+SI!D21</f>
        <v>5155</v>
      </c>
      <c r="E21" s="53"/>
      <c r="F21" s="44"/>
      <c r="G21" s="66"/>
      <c r="H21" s="43">
        <f>+XV!H21+I!H21+II!H21+III!H21+IV!H21+V!H21+VI!H21+VII!H21+XVI!H21+VIII!H21+IX!H21+XIV!H21+X!H21+XI!H21+XII!H21+RM!H21+SI!H21</f>
        <v>2169</v>
      </c>
      <c r="I21" s="44"/>
      <c r="J21" s="74"/>
      <c r="K21" s="44">
        <f>+XV!K21+I!K21+II!K21+III!K21+IV!K21+V!K21+VI!K21+VII!K21+XVI!K21+VIII!K21+IX!K21+XIV!K21+X!K21+XI!K21+XII!K21+RM!K21+SI!K21</f>
        <v>2986</v>
      </c>
      <c r="L21" s="44"/>
      <c r="M21" s="66"/>
      <c r="N21" s="44">
        <f>+XV!N21+I!N21+II!N21+III!N21+IV!N21+V!N21+VI!N21+VII!N21+XVI!N21+VIII!N21+IX!N21+XIV!N21+X!N21+XI!N21+XII!N21+RM!N21+SI!N21</f>
        <v>0</v>
      </c>
      <c r="O21" s="44"/>
      <c r="P21" s="74"/>
    </row>
    <row r="22" spans="1:16" ht="15" customHeight="1" x14ac:dyDescent="0.2">
      <c r="A22" s="111"/>
      <c r="B22" s="114"/>
      <c r="C22" s="84" t="s">
        <v>48</v>
      </c>
      <c r="D22" s="44">
        <f>+XV!D22+I!D22+II!D22+III!D22+IV!D22+V!D22+VI!D22+VII!D22+XVI!D22+VIII!D22+IX!D22+XIV!D22+X!D22+XI!D22+XII!D22+RM!D22+SI!D22</f>
        <v>20455</v>
      </c>
      <c r="E22" s="53"/>
      <c r="F22" s="44"/>
      <c r="G22" s="66"/>
      <c r="H22" s="43">
        <f>+XV!H22+I!H22+II!H22+III!H22+IV!H22+V!H22+VI!H22+VII!H22+XVI!H22+VIII!H22+IX!H22+XIV!H22+X!H22+XI!H22+XII!H22+RM!H22+SI!H22</f>
        <v>9465</v>
      </c>
      <c r="I22" s="44"/>
      <c r="J22" s="74"/>
      <c r="K22" s="44">
        <f>+XV!K22+I!K22+II!K22+III!K22+IV!K22+V!K22+VI!K22+VII!K22+XVI!K22+VIII!K22+IX!K22+XIV!K22+X!K22+XI!K22+XII!K22+RM!K22+SI!K22</f>
        <v>10990</v>
      </c>
      <c r="L22" s="44"/>
      <c r="M22" s="66"/>
      <c r="N22" s="44">
        <f>+XV!N22+I!N22+II!N22+III!N22+IV!N22+V!N22+VI!N22+VII!N22+XVI!N22+VIII!N22+IX!N22+XIV!N22+X!N22+XI!N22+XII!N22+RM!N22+SI!N22</f>
        <v>0</v>
      </c>
      <c r="O22" s="44"/>
      <c r="P22" s="74"/>
    </row>
    <row r="23" spans="1:16" ht="15" customHeight="1" x14ac:dyDescent="0.2">
      <c r="A23" s="111"/>
      <c r="B23" s="114"/>
      <c r="C23" s="84" t="s">
        <v>49</v>
      </c>
      <c r="D23" s="44">
        <f>+XV!D23+I!D23+II!D23+III!D23+IV!D23+V!D23+VI!D23+VII!D23+XVI!D23+VIII!D23+IX!D23+XIV!D23+X!D23+XI!D23+XII!D23+RM!D23+SI!D23</f>
        <v>15383</v>
      </c>
      <c r="E23" s="53"/>
      <c r="F23" s="44"/>
      <c r="G23" s="66"/>
      <c r="H23" s="43">
        <f>+XV!H23+I!H23+II!H23+III!H23+IV!H23+V!H23+VI!H23+VII!H23+XVI!H23+VIII!H23+IX!H23+XIV!H23+X!H23+XI!H23+XII!H23+RM!H23+SI!H23</f>
        <v>7042</v>
      </c>
      <c r="I23" s="44"/>
      <c r="J23" s="74"/>
      <c r="K23" s="44">
        <f>+XV!K23+I!K23+II!K23+III!K23+IV!K23+V!K23+VI!K23+VII!K23+XVI!K23+VIII!K23+IX!K23+XIV!K23+X!K23+XI!K23+XII!K23+RM!K23+SI!K23</f>
        <v>8341</v>
      </c>
      <c r="L23" s="44"/>
      <c r="M23" s="66"/>
      <c r="N23" s="44">
        <f>+XV!N23+I!N23+II!N23+III!N23+IV!N23+V!N23+VI!N23+VII!N23+XVI!N23+VIII!N23+IX!N23+XIV!N23+X!N23+XI!N23+XII!N23+RM!N23+SI!N23</f>
        <v>0</v>
      </c>
      <c r="O23" s="44"/>
      <c r="P23" s="74"/>
    </row>
    <row r="24" spans="1:16" ht="15" customHeight="1" x14ac:dyDescent="0.2">
      <c r="A24" s="111"/>
      <c r="B24" s="114"/>
      <c r="C24" s="84" t="s">
        <v>50</v>
      </c>
      <c r="D24" s="44">
        <f>+XV!D24+I!D24+II!D24+III!D24+IV!D24+V!D24+VI!D24+VII!D24+XVI!D24+VIII!D24+IX!D24+XIV!D24+X!D24+XI!D24+XII!D24+RM!D24+SI!D24</f>
        <v>10116</v>
      </c>
      <c r="E24" s="53"/>
      <c r="F24" s="44"/>
      <c r="G24" s="66"/>
      <c r="H24" s="43">
        <f>+XV!H24+I!H24+II!H24+III!H24+IV!H24+V!H24+VI!H24+VII!H24+XVI!H24+VIII!H24+IX!H24+XIV!H24+X!H24+XI!H24+XII!H24+RM!H24+SI!H24</f>
        <v>4320</v>
      </c>
      <c r="I24" s="44"/>
      <c r="J24" s="74"/>
      <c r="K24" s="44">
        <f>+XV!K24+I!K24+II!K24+III!K24+IV!K24+V!K24+VI!K24+VII!K24+XVI!K24+VIII!K24+IX!K24+XIV!K24+X!K24+XI!K24+XII!K24+RM!K24+SI!K24</f>
        <v>5796</v>
      </c>
      <c r="L24" s="44"/>
      <c r="M24" s="66"/>
      <c r="N24" s="44">
        <f>+XV!N24+I!N24+II!N24+III!N24+IV!N24+V!N24+VI!N24+VII!N24+XVI!N24+VIII!N24+IX!N24+XIV!N24+X!N24+XI!N24+XII!N24+RM!N24+SI!N24</f>
        <v>0</v>
      </c>
      <c r="O24" s="44"/>
      <c r="P24" s="74"/>
    </row>
    <row r="25" spans="1:16" ht="15" customHeight="1" x14ac:dyDescent="0.2">
      <c r="A25" s="111"/>
      <c r="B25" s="114"/>
      <c r="C25" s="84" t="s">
        <v>51</v>
      </c>
      <c r="D25" s="44">
        <f>+XV!D25+I!D25+II!D25+III!D25+IV!D25+V!D25+VI!D25+VII!D25+XVI!D25+VIII!D25+IX!D25+XIV!D25+X!D25+XI!D25+XII!D25+RM!D25+SI!D25</f>
        <v>7044</v>
      </c>
      <c r="E25" s="53"/>
      <c r="F25" s="44"/>
      <c r="G25" s="66"/>
      <c r="H25" s="43">
        <f>+XV!H25+I!H25+II!H25+III!H25+IV!H25+V!H25+VI!H25+VII!H25+XVI!H25+VIII!H25+IX!H25+XIV!H25+X!H25+XI!H25+XII!H25+RM!H25+SI!H25</f>
        <v>2808</v>
      </c>
      <c r="I25" s="44"/>
      <c r="J25" s="74"/>
      <c r="K25" s="44">
        <f>+XV!K25+I!K25+II!K25+III!K25+IV!K25+V!K25+VI!K25+VII!K25+XVI!K25+VIII!K25+IX!K25+XIV!K25+X!K25+XI!K25+XII!K25+RM!K25+SI!K25</f>
        <v>4236</v>
      </c>
      <c r="L25" s="44"/>
      <c r="M25" s="66"/>
      <c r="N25" s="44">
        <f>+XV!N25+I!N25+II!N25+III!N25+IV!N25+V!N25+VI!N25+VII!N25+XVI!N25+VIII!N25+IX!N25+XIV!N25+X!N25+XI!N25+XII!N25+RM!N25+SI!N25</f>
        <v>0</v>
      </c>
      <c r="O25" s="44"/>
      <c r="P25" s="74"/>
    </row>
    <row r="26" spans="1:16" s="3" customFormat="1" ht="15" customHeight="1" x14ac:dyDescent="0.2">
      <c r="A26" s="111"/>
      <c r="B26" s="114"/>
      <c r="C26" s="84" t="s">
        <v>52</v>
      </c>
      <c r="D26" s="35">
        <f>+XV!D26+I!D26+II!D26+III!D26+IV!D26+V!D26+VI!D26+VII!D26+XVI!D26+VIII!D26+IX!D26+XIV!D26+X!D26+XI!D26+XII!D26+RM!D26+SI!D26</f>
        <v>4533</v>
      </c>
      <c r="E26" s="55"/>
      <c r="F26" s="35"/>
      <c r="G26" s="68"/>
      <c r="H26" s="43">
        <f>+XV!H26+I!H26+II!H26+III!H26+IV!H26+V!H26+VI!H26+VII!H26+XVI!H26+VIII!H26+IX!H26+XIV!H26+X!H26+XI!H26+XII!H26+RM!H26+SI!H26</f>
        <v>1866</v>
      </c>
      <c r="I26" s="44"/>
      <c r="J26" s="74"/>
      <c r="K26" s="35">
        <f>+XV!K26+I!K26+II!K26+III!K26+IV!K26+V!K26+VI!K26+VII!K26+XVI!K26+VIII!K26+IX!K26+XIV!K26+X!K26+XI!K26+XII!K26+RM!K26+SI!K26</f>
        <v>2667</v>
      </c>
      <c r="L26" s="35"/>
      <c r="M26" s="68"/>
      <c r="N26" s="35">
        <f>+XV!N26+I!N26+II!N26+III!N26+IV!N26+V!N26+VI!N26+VII!N26+XVI!N26+VIII!N26+IX!N26+XIV!N26+X!N26+XI!N26+XII!N26+RM!N26+SI!N26</f>
        <v>0</v>
      </c>
      <c r="O26" s="44"/>
      <c r="P26" s="74"/>
    </row>
    <row r="27" spans="1:16" ht="15" customHeight="1" x14ac:dyDescent="0.2">
      <c r="A27" s="111"/>
      <c r="B27" s="114"/>
      <c r="C27" s="84" t="s">
        <v>53</v>
      </c>
      <c r="D27" s="44">
        <f>+XV!D27+I!D27+II!D27+III!D27+IV!D27+V!D27+VI!D27+VII!D27+XVI!D27+VIII!D27+IX!D27+XIV!D27+X!D27+XI!D27+XII!D27+RM!D27+SI!D27</f>
        <v>3220</v>
      </c>
      <c r="E27" s="53"/>
      <c r="F27" s="44"/>
      <c r="G27" s="66"/>
      <c r="H27" s="43">
        <f>+XV!H27+I!H27+II!H27+III!H27+IV!H27+V!H27+VI!H27+VII!H27+XVI!H27+VIII!H27+IX!H27+XIV!H27+X!H27+XI!H27+XII!H27+RM!H27+SI!H27</f>
        <v>1358</v>
      </c>
      <c r="I27" s="44"/>
      <c r="J27" s="74"/>
      <c r="K27" s="44">
        <f>+XV!K27+I!K27+II!K27+III!K27+IV!K27+V!K27+VI!K27+VII!K27+XVI!K27+VIII!K27+IX!K27+XIV!K27+X!K27+XI!K27+XII!K27+RM!K27+SI!K27</f>
        <v>1862</v>
      </c>
      <c r="L27" s="44"/>
      <c r="M27" s="66"/>
      <c r="N27" s="44">
        <f>+XV!N27+I!N27+II!N27+III!N27+IV!N27+V!N27+VI!N27+VII!N27+XVI!N27+VIII!N27+IX!N27+XIV!N27+X!N27+XI!N27+XII!N27+RM!N27+SI!N27</f>
        <v>0</v>
      </c>
      <c r="O27" s="44"/>
      <c r="P27" s="74"/>
    </row>
    <row r="28" spans="1:16" ht="15" customHeight="1" x14ac:dyDescent="0.2">
      <c r="A28" s="111"/>
      <c r="B28" s="114"/>
      <c r="C28" s="84" t="s">
        <v>54</v>
      </c>
      <c r="D28" s="44">
        <f>+XV!D28+I!D28+II!D28+III!D28+IV!D28+V!D28+VI!D28+VII!D28+XVI!D28+VIII!D28+IX!D28+XIV!D28+X!D28+XI!D28+XII!D28+RM!D28+SI!D28</f>
        <v>1481</v>
      </c>
      <c r="E28" s="53"/>
      <c r="F28" s="44"/>
      <c r="G28" s="66"/>
      <c r="H28" s="43">
        <f>+XV!H28+I!H28+II!H28+III!H28+IV!H28+V!H28+VI!H28+VII!H28+XVI!H28+VIII!H28+IX!H28+XIV!H28+X!H28+XI!H28+XII!H28+RM!H28+SI!H28</f>
        <v>615</v>
      </c>
      <c r="I28" s="44"/>
      <c r="J28" s="74"/>
      <c r="K28" s="44">
        <f>+XV!K28+I!K28+II!K28+III!K28+IV!K28+V!K28+VI!K28+VII!K28+XVI!K28+VIII!K28+IX!K28+XIV!K28+X!K28+XI!K28+XII!K28+RM!K28+SI!K28</f>
        <v>866</v>
      </c>
      <c r="L28" s="44"/>
      <c r="M28" s="66"/>
      <c r="N28" s="44">
        <f>+XV!N28+I!N28+II!N28+III!N28+IV!N28+V!N28+VI!N28+VII!N28+XVI!N28+VIII!N28+IX!N28+XIV!N28+X!N28+XI!N28+XII!N28+RM!N28+SI!N28</f>
        <v>0</v>
      </c>
      <c r="O28" s="44"/>
      <c r="P28" s="74"/>
    </row>
    <row r="29" spans="1:16" ht="15" customHeight="1" x14ac:dyDescent="0.2">
      <c r="A29" s="111"/>
      <c r="B29" s="114"/>
      <c r="C29" s="84" t="s">
        <v>55</v>
      </c>
      <c r="D29" s="44">
        <f>+XV!D29+I!D29+II!D29+III!D29+IV!D29+V!D29+VI!D29+VII!D29+XVI!D29+VIII!D29+IX!D29+XIV!D29+X!D29+XI!D29+XII!D29+RM!D29+SI!D29</f>
        <v>758</v>
      </c>
      <c r="E29" s="53"/>
      <c r="F29" s="44"/>
      <c r="G29" s="66"/>
      <c r="H29" s="43">
        <f>+XV!H29+I!H29+II!H29+III!H29+IV!H29+V!H29+VI!H29+VII!H29+XVI!H29+VIII!H29+IX!H29+XIV!H29+X!H29+XI!H29+XII!H29+RM!H29+SI!H29</f>
        <v>383</v>
      </c>
      <c r="I29" s="44"/>
      <c r="J29" s="74"/>
      <c r="K29" s="44">
        <f>+XV!K29+I!K29+II!K29+III!K29+IV!K29+V!K29+VI!K29+VII!K29+XVI!K29+VIII!K29+IX!K29+XIV!K29+X!K29+XI!K29+XII!K29+RM!K29+SI!K29</f>
        <v>375</v>
      </c>
      <c r="L29" s="44"/>
      <c r="M29" s="66"/>
      <c r="N29" s="44">
        <f>+XV!N29+I!N29+II!N29+III!N29+IV!N29+V!N29+VI!N29+VII!N29+XVI!N29+VIII!N29+IX!N29+XIV!N29+X!N29+XI!N29+XII!N29+RM!N29+SI!N29</f>
        <v>0</v>
      </c>
      <c r="O29" s="44"/>
      <c r="P29" s="74"/>
    </row>
    <row r="30" spans="1:16" s="3" customFormat="1" ht="15" customHeight="1" x14ac:dyDescent="0.2">
      <c r="A30" s="111"/>
      <c r="B30" s="114"/>
      <c r="C30" s="84" t="s">
        <v>56</v>
      </c>
      <c r="D30" s="35">
        <f>+XV!D30+I!D30+II!D30+III!D30+IV!D30+V!D30+VI!D30+VII!D30+XVI!D30+VIII!D30+IX!D30+XIV!D30+X!D30+XI!D30+XII!D30+RM!D30+SI!D30</f>
        <v>1246</v>
      </c>
      <c r="E30" s="55"/>
      <c r="F30" s="35"/>
      <c r="G30" s="68"/>
      <c r="H30" s="43">
        <f>+XV!H30+I!H30+II!H30+III!H30+IV!H30+V!H30+VI!H30+VII!H30+XVI!H30+VIII!H30+IX!H30+XIV!H30+X!H30+XI!H30+XII!H30+RM!H30+SI!H30</f>
        <v>1072</v>
      </c>
      <c r="I30" s="44"/>
      <c r="J30" s="74"/>
      <c r="K30" s="35">
        <f>+XV!K30+I!K30+II!K30+III!K30+IV!K30+V!K30+VI!K30+VII!K30+XVI!K30+VIII!K30+IX!K30+XIV!K30+X!K30+XI!K30+XII!K30+RM!K30+SI!K30</f>
        <v>174</v>
      </c>
      <c r="L30" s="35"/>
      <c r="M30" s="68"/>
      <c r="N30" s="35">
        <f>+XV!N30+I!N30+II!N30+III!N30+IV!N30+V!N30+VI!N30+VII!N30+XVI!N30+VIII!N30+IX!N30+XIV!N30+X!N30+XI!N30+XII!N30+RM!N30+SI!N30</f>
        <v>0</v>
      </c>
      <c r="O30" s="44"/>
      <c r="P30" s="74"/>
    </row>
    <row r="31" spans="1:16" s="3" customFormat="1" ht="15" customHeight="1" x14ac:dyDescent="0.2">
      <c r="A31" s="112"/>
      <c r="B31" s="115"/>
      <c r="C31" s="85" t="s">
        <v>9</v>
      </c>
      <c r="D31" s="46">
        <f>+XV!D31+I!D31+II!D31+III!D31+IV!D31+V!D31+VI!D31+VII!D31+XVI!D31+VIII!D31+IX!D31+XIV!D31+X!D31+XI!D31+XII!D31+RM!D31+SI!D31</f>
        <v>69961</v>
      </c>
      <c r="E31" s="54"/>
      <c r="F31" s="46"/>
      <c r="G31" s="67"/>
      <c r="H31" s="87">
        <f>+XV!H31+I!H31+II!H31+III!H31+IV!H31+V!H31+VI!H31+VII!H31+XVI!H31+VIII!H31+IX!H31+XIV!H31+X!H31+XI!H31+XII!H31+RM!H31+SI!H31</f>
        <v>31354</v>
      </c>
      <c r="I31" s="46"/>
      <c r="J31" s="75"/>
      <c r="K31" s="46">
        <f>+XV!K31+I!K31+II!K31+III!K31+IV!K31+V!K31+VI!K31+VII!K31+XVI!K31+VIII!K31+IX!K31+XIV!K31+X!K31+XI!K31+XII!K31+RM!K31+SI!K31</f>
        <v>38607</v>
      </c>
      <c r="L31" s="46"/>
      <c r="M31" s="67"/>
      <c r="N31" s="46">
        <f>+XV!N31+I!N31+II!N31+III!N31+IV!N31+V!N31+VI!N31+VII!N31+XVI!N31+VIII!N31+IX!N31+XIV!N31+X!N31+XI!N31+XII!N31+RM!N31+SI!N31</f>
        <v>0</v>
      </c>
      <c r="O31" s="46"/>
      <c r="P31" s="75"/>
    </row>
    <row r="32" spans="1:16" ht="15" customHeight="1" x14ac:dyDescent="0.2">
      <c r="A32" s="110">
        <v>3</v>
      </c>
      <c r="B32" s="113" t="s">
        <v>58</v>
      </c>
      <c r="C32" s="84" t="s">
        <v>46</v>
      </c>
      <c r="D32" s="44">
        <f>+XV!D32+I!D32+II!D32+III!D32+IV!D32+V!D32+VI!D32+VII!D32+XVI!D32+VIII!D32+IX!D32+XIV!D32+X!D32+XI!D32+XII!D32+RM!D32+SI!D32</f>
        <v>361</v>
      </c>
      <c r="E32" s="44"/>
      <c r="F32" s="44"/>
      <c r="G32" s="66"/>
      <c r="H32" s="43">
        <f>+XV!H32+I!H32+II!H32+III!H32+IV!H32+V!H32+VI!H32+VII!H32+XVI!H32+VIII!H32+IX!H32+XIV!H32+X!H32+XI!H32+XII!H32+RM!H32+SI!H32</f>
        <v>166</v>
      </c>
      <c r="I32" s="44"/>
      <c r="J32" s="74"/>
      <c r="K32" s="44">
        <f>+XV!K32+I!K32+II!K32+III!K32+IV!K32+V!K32+VI!K32+VII!K32+XVI!K32+VIII!K32+IX!K32+XIV!K32+X!K32+XI!K32+XII!K32+RM!K32+SI!K32</f>
        <v>195</v>
      </c>
      <c r="L32" s="44"/>
      <c r="M32" s="66"/>
      <c r="N32" s="44">
        <f>+XV!N32+I!N32+II!N32+III!N32+IV!N32+V!N32+VI!N32+VII!N32+XVI!N32+VIII!N32+IX!N32+XIV!N32+X!N32+XI!N32+XII!N32+RM!N32+SI!N32</f>
        <v>0</v>
      </c>
      <c r="O32" s="44"/>
      <c r="P32" s="74"/>
    </row>
    <row r="33" spans="1:16" ht="15" customHeight="1" x14ac:dyDescent="0.2">
      <c r="A33" s="111"/>
      <c r="B33" s="114"/>
      <c r="C33" s="84" t="s">
        <v>47</v>
      </c>
      <c r="D33" s="44">
        <f>+XV!D33+I!D33+II!D33+III!D33+IV!D33+V!D33+VI!D33+VII!D33+XVI!D33+VIII!D33+IX!D33+XIV!D33+X!D33+XI!D33+XII!D33+RM!D33+SI!D33</f>
        <v>3288</v>
      </c>
      <c r="E33" s="44"/>
      <c r="F33" s="44"/>
      <c r="G33" s="66"/>
      <c r="H33" s="43">
        <f>+XV!H33+I!H33+II!H33+III!H33+IV!H33+V!H33+VI!H33+VII!H33+XVI!H33+VIII!H33+IX!H33+XIV!H33+X!H33+XI!H33+XII!H33+RM!H33+SI!H33</f>
        <v>1493</v>
      </c>
      <c r="I33" s="44"/>
      <c r="J33" s="74"/>
      <c r="K33" s="44">
        <f>+XV!K33+I!K33+II!K33+III!K33+IV!K33+V!K33+VI!K33+VII!K33+XVI!K33+VIII!K33+IX!K33+XIV!K33+X!K33+XI!K33+XII!K33+RM!K33+SI!K33</f>
        <v>1795</v>
      </c>
      <c r="L33" s="44"/>
      <c r="M33" s="66"/>
      <c r="N33" s="44">
        <f>+XV!N33+I!N33+II!N33+III!N33+IV!N33+V!N33+VI!N33+VII!N33+XVI!N33+VIII!N33+IX!N33+XIV!N33+X!N33+XI!N33+XII!N33+RM!N33+SI!N33</f>
        <v>0</v>
      </c>
      <c r="O33" s="44"/>
      <c r="P33" s="74"/>
    </row>
    <row r="34" spans="1:16" ht="15" customHeight="1" x14ac:dyDescent="0.2">
      <c r="A34" s="111"/>
      <c r="B34" s="114"/>
      <c r="C34" s="84" t="s">
        <v>48</v>
      </c>
      <c r="D34" s="44">
        <f>+XV!D34+I!D34+II!D34+III!D34+IV!D34+V!D34+VI!D34+VII!D34+XVI!D34+VIII!D34+IX!D34+XIV!D34+X!D34+XI!D34+XII!D34+RM!D34+SI!D34</f>
        <v>9118</v>
      </c>
      <c r="E34" s="44"/>
      <c r="F34" s="44"/>
      <c r="G34" s="66"/>
      <c r="H34" s="43">
        <f>+XV!H34+I!H34+II!H34+III!H34+IV!H34+V!H34+VI!H34+VII!H34+XVI!H34+VIII!H34+IX!H34+XIV!H34+X!H34+XI!H34+XII!H34+RM!H34+SI!H34</f>
        <v>4886</v>
      </c>
      <c r="I34" s="44"/>
      <c r="J34" s="74"/>
      <c r="K34" s="44">
        <f>+XV!K34+I!K34+II!K34+III!K34+IV!K34+V!K34+VI!K34+VII!K34+XVI!K34+VIII!K34+IX!K34+XIV!K34+X!K34+XI!K34+XII!K34+RM!K34+SI!K34</f>
        <v>4232</v>
      </c>
      <c r="L34" s="44"/>
      <c r="M34" s="66"/>
      <c r="N34" s="44">
        <f>+XV!N34+I!N34+II!N34+III!N34+IV!N34+V!N34+VI!N34+VII!N34+XVI!N34+VIII!N34+IX!N34+XIV!N34+X!N34+XI!N34+XII!N34+RM!N34+SI!N34</f>
        <v>0</v>
      </c>
      <c r="O34" s="44"/>
      <c r="P34" s="74"/>
    </row>
    <row r="35" spans="1:16" ht="15" customHeight="1" x14ac:dyDescent="0.2">
      <c r="A35" s="111"/>
      <c r="B35" s="114"/>
      <c r="C35" s="84" t="s">
        <v>49</v>
      </c>
      <c r="D35" s="44">
        <f>+XV!D35+I!D35+II!D35+III!D35+IV!D35+V!D35+VI!D35+VII!D35+XVI!D35+VIII!D35+IX!D35+XIV!D35+X!D35+XI!D35+XII!D35+RM!D35+SI!D35</f>
        <v>-7844</v>
      </c>
      <c r="E35" s="44"/>
      <c r="F35" s="44"/>
      <c r="G35" s="66"/>
      <c r="H35" s="43">
        <f>+XV!H35+I!H35+II!H35+III!H35+IV!H35+V!H35+VI!H35+VII!H35+XVI!H35+VIII!H35+IX!H35+XIV!H35+X!H35+XI!H35+XII!H35+RM!H35+SI!H35</f>
        <v>-2105</v>
      </c>
      <c r="I35" s="44"/>
      <c r="J35" s="74"/>
      <c r="K35" s="44">
        <f>+XV!K35+I!K35+II!K35+III!K35+IV!K35+V!K35+VI!K35+VII!K35+XVI!K35+VIII!K35+IX!K35+XIV!K35+X!K35+XI!K35+XII!K35+RM!K35+SI!K35</f>
        <v>-5739</v>
      </c>
      <c r="L35" s="44"/>
      <c r="M35" s="66"/>
      <c r="N35" s="44">
        <f>+XV!N35+I!N35+II!N35+III!N35+IV!N35+V!N35+VI!N35+VII!N35+XVI!N35+VIII!N35+IX!N35+XIV!N35+X!N35+XI!N35+XII!N35+RM!N35+SI!N35</f>
        <v>0</v>
      </c>
      <c r="O35" s="44"/>
      <c r="P35" s="74"/>
    </row>
    <row r="36" spans="1:16" ht="15" customHeight="1" x14ac:dyDescent="0.2">
      <c r="A36" s="111"/>
      <c r="B36" s="114"/>
      <c r="C36" s="84" t="s">
        <v>50</v>
      </c>
      <c r="D36" s="44">
        <f>+XV!D36+I!D36+II!D36+III!D36+IV!D36+V!D36+VI!D36+VII!D36+XVI!D36+VIII!D36+IX!D36+XIV!D36+X!D36+XI!D36+XII!D36+RM!D36+SI!D36</f>
        <v>-14142</v>
      </c>
      <c r="E36" s="44"/>
      <c r="F36" s="44"/>
      <c r="G36" s="66"/>
      <c r="H36" s="43">
        <f>+XV!H36+I!H36+II!H36+III!H36+IV!H36+V!H36+VI!H36+VII!H36+XVI!H36+VIII!H36+IX!H36+XIV!H36+X!H36+XI!H36+XII!H36+RM!H36+SI!H36</f>
        <v>-4711</v>
      </c>
      <c r="I36" s="44"/>
      <c r="J36" s="74"/>
      <c r="K36" s="44">
        <f>+XV!K36+I!K36+II!K36+III!K36+IV!K36+V!K36+VI!K36+VII!K36+XVI!K36+VIII!K36+IX!K36+XIV!K36+X!K36+XI!K36+XII!K36+RM!K36+SI!K36</f>
        <v>-9431</v>
      </c>
      <c r="L36" s="44"/>
      <c r="M36" s="66"/>
      <c r="N36" s="44">
        <f>+XV!N36+I!N36+II!N36+III!N36+IV!N36+V!N36+VI!N36+VII!N36+XVI!N36+VIII!N36+IX!N36+XIV!N36+X!N36+XI!N36+XII!N36+RM!N36+SI!N36</f>
        <v>0</v>
      </c>
      <c r="O36" s="44"/>
      <c r="P36" s="74"/>
    </row>
    <row r="37" spans="1:16" ht="15" customHeight="1" x14ac:dyDescent="0.2">
      <c r="A37" s="111"/>
      <c r="B37" s="114"/>
      <c r="C37" s="84" t="s">
        <v>51</v>
      </c>
      <c r="D37" s="44">
        <f>+XV!D37+I!D37+II!D37+III!D37+IV!D37+V!D37+VI!D37+VII!D37+XVI!D37+VIII!D37+IX!D37+XIV!D37+X!D37+XI!D37+XII!D37+RM!D37+SI!D37</f>
        <v>-11980</v>
      </c>
      <c r="E37" s="44"/>
      <c r="F37" s="44"/>
      <c r="G37" s="66"/>
      <c r="H37" s="43">
        <f>+XV!H37+I!H37+II!H37+III!H37+IV!H37+V!H37+VI!H37+VII!H37+XVI!H37+VIII!H37+IX!H37+XIV!H37+X!H37+XI!H37+XII!H37+RM!H37+SI!H37</f>
        <v>-3788</v>
      </c>
      <c r="I37" s="44"/>
      <c r="J37" s="74"/>
      <c r="K37" s="44">
        <f>+XV!K37+I!K37+II!K37+III!K37+IV!K37+V!K37+VI!K37+VII!K37+XVI!K37+VIII!K37+IX!K37+XIV!K37+X!K37+XI!K37+XII!K37+RM!K37+SI!K37</f>
        <v>-8192</v>
      </c>
      <c r="L37" s="44"/>
      <c r="M37" s="66"/>
      <c r="N37" s="44">
        <f>+XV!N37+I!N37+II!N37+III!N37+IV!N37+V!N37+VI!N37+VII!N37+XVI!N37+VIII!N37+IX!N37+XIV!N37+X!N37+XI!N37+XII!N37+RM!N37+SI!N37</f>
        <v>0</v>
      </c>
      <c r="O37" s="44"/>
      <c r="P37" s="74"/>
    </row>
    <row r="38" spans="1:16" s="3" customFormat="1" ht="15" customHeight="1" x14ac:dyDescent="0.2">
      <c r="A38" s="111"/>
      <c r="B38" s="114"/>
      <c r="C38" s="84" t="s">
        <v>52</v>
      </c>
      <c r="D38" s="35">
        <f>+XV!D38+I!D38+II!D38+III!D38+IV!D38+V!D38+VI!D38+VII!D38+XVI!D38+VIII!D38+IX!D38+XIV!D38+X!D38+XI!D38+XII!D38+RM!D38+SI!D38</f>
        <v>-10112</v>
      </c>
      <c r="E38" s="35"/>
      <c r="F38" s="35"/>
      <c r="G38" s="68"/>
      <c r="H38" s="43">
        <f>+XV!H38+I!H38+II!H38+III!H38+IV!H38+V!H38+VI!H38+VII!H38+XVI!H38+VIII!H38+IX!H38+XIV!H38+X!H38+XI!H38+XII!H38+RM!H38+SI!H38</f>
        <v>-3046</v>
      </c>
      <c r="I38" s="44"/>
      <c r="J38" s="74"/>
      <c r="K38" s="35">
        <f>+XV!K38+I!K38+II!K38+III!K38+IV!K38+V!K38+VI!K38+VII!K38+XVI!K38+VIII!K38+IX!K38+XIV!K38+X!K38+XI!K38+XII!K38+RM!K38+SI!K38</f>
        <v>-7066</v>
      </c>
      <c r="L38" s="35"/>
      <c r="M38" s="68"/>
      <c r="N38" s="35">
        <f>+XV!N38+I!N38+II!N38+III!N38+IV!N38+V!N38+VI!N38+VII!N38+XVI!N38+VIII!N38+IX!N38+XIV!N38+X!N38+XI!N38+XII!N38+RM!N38+SI!N38</f>
        <v>0</v>
      </c>
      <c r="O38" s="44"/>
      <c r="P38" s="74"/>
    </row>
    <row r="39" spans="1:16" ht="15" customHeight="1" x14ac:dyDescent="0.2">
      <c r="A39" s="111"/>
      <c r="B39" s="114"/>
      <c r="C39" s="84" t="s">
        <v>53</v>
      </c>
      <c r="D39" s="44">
        <f>+XV!D39+I!D39+II!D39+III!D39+IV!D39+V!D39+VI!D39+VII!D39+XVI!D39+VIII!D39+IX!D39+XIV!D39+X!D39+XI!D39+XII!D39+RM!D39+SI!D39</f>
        <v>-8381</v>
      </c>
      <c r="E39" s="44"/>
      <c r="F39" s="44"/>
      <c r="G39" s="66"/>
      <c r="H39" s="43">
        <f>+XV!H39+I!H39+II!H39+III!H39+IV!H39+V!H39+VI!H39+VII!H39+XVI!H39+VIII!H39+IX!H39+XIV!H39+X!H39+XI!H39+XII!H39+RM!H39+SI!H39</f>
        <v>-2447</v>
      </c>
      <c r="I39" s="44"/>
      <c r="J39" s="74"/>
      <c r="K39" s="44">
        <f>+XV!K39+I!K39+II!K39+III!K39+IV!K39+V!K39+VI!K39+VII!K39+XVI!K39+VIII!K39+IX!K39+XIV!K39+X!K39+XI!K39+XII!K39+RM!K39+SI!K39</f>
        <v>-5934</v>
      </c>
      <c r="L39" s="44"/>
      <c r="M39" s="66"/>
      <c r="N39" s="44">
        <f>+XV!N39+I!N39+II!N39+III!N39+IV!N39+V!N39+VI!N39+VII!N39+XVI!N39+VIII!N39+IX!N39+XIV!N39+X!N39+XI!N39+XII!N39+RM!N39+SI!N39</f>
        <v>0</v>
      </c>
      <c r="O39" s="44"/>
      <c r="P39" s="74"/>
    </row>
    <row r="40" spans="1:16" ht="15" customHeight="1" x14ac:dyDescent="0.2">
      <c r="A40" s="111"/>
      <c r="B40" s="114"/>
      <c r="C40" s="84" t="s">
        <v>54</v>
      </c>
      <c r="D40" s="44">
        <f>+XV!D40+I!D40+II!D40+III!D40+IV!D40+V!D40+VI!D40+VII!D40+XVI!D40+VIII!D40+IX!D40+XIV!D40+X!D40+XI!D40+XII!D40+RM!D40+SI!D40</f>
        <v>-7470</v>
      </c>
      <c r="E40" s="44"/>
      <c r="F40" s="44"/>
      <c r="G40" s="66"/>
      <c r="H40" s="43">
        <f>+XV!H40+I!H40+II!H40+III!H40+IV!H40+V!H40+VI!H40+VII!H40+XVI!H40+VIII!H40+IX!H40+XIV!H40+X!H40+XI!H40+XII!H40+RM!H40+SI!H40</f>
        <v>-2409</v>
      </c>
      <c r="I40" s="44"/>
      <c r="J40" s="74"/>
      <c r="K40" s="44">
        <f>+XV!K40+I!K40+II!K40+III!K40+IV!K40+V!K40+VI!K40+VII!K40+XVI!K40+VIII!K40+IX!K40+XIV!K40+X!K40+XI!K40+XII!K40+RM!K40+SI!K40</f>
        <v>-5061</v>
      </c>
      <c r="L40" s="44"/>
      <c r="M40" s="66"/>
      <c r="N40" s="44">
        <f>+XV!N40+I!N40+II!N40+III!N40+IV!N40+V!N40+VI!N40+VII!N40+XVI!N40+VIII!N40+IX!N40+XIV!N40+X!N40+XI!N40+XII!N40+RM!N40+SI!N40</f>
        <v>0</v>
      </c>
      <c r="O40" s="44"/>
      <c r="P40" s="74"/>
    </row>
    <row r="41" spans="1:16" ht="15" customHeight="1" x14ac:dyDescent="0.2">
      <c r="A41" s="111"/>
      <c r="B41" s="114"/>
      <c r="C41" s="84" t="s">
        <v>55</v>
      </c>
      <c r="D41" s="44">
        <f>+XV!D41+I!D41+II!D41+III!D41+IV!D41+V!D41+VI!D41+VII!D41+XVI!D41+VIII!D41+IX!D41+XIV!D41+X!D41+XI!D41+XII!D41+RM!D41+SI!D41</f>
        <v>-7593</v>
      </c>
      <c r="E41" s="44"/>
      <c r="F41" s="44"/>
      <c r="G41" s="66"/>
      <c r="H41" s="43">
        <f>+XV!H41+I!H41+II!H41+III!H41+IV!H41+V!H41+VI!H41+VII!H41+XVI!H41+VIII!H41+IX!H41+XIV!H41+X!H41+XI!H41+XII!H41+RM!H41+SI!H41</f>
        <v>-2806</v>
      </c>
      <c r="I41" s="44"/>
      <c r="J41" s="74"/>
      <c r="K41" s="44">
        <f>+XV!K41+I!K41+II!K41+III!K41+IV!K41+V!K41+VI!K41+VII!K41+XVI!K41+VIII!K41+IX!K41+XIV!K41+X!K41+XI!K41+XII!K41+RM!K41+SI!K41</f>
        <v>-4787</v>
      </c>
      <c r="L41" s="44"/>
      <c r="M41" s="66"/>
      <c r="N41" s="44">
        <f>+XV!N41+I!N41+II!N41+III!N41+IV!N41+V!N41+VI!N41+VII!N41+XVI!N41+VIII!N41+IX!N41+XIV!N41+X!N41+XI!N41+XII!N41+RM!N41+SI!N41</f>
        <v>0</v>
      </c>
      <c r="O41" s="44"/>
      <c r="P41" s="74"/>
    </row>
    <row r="42" spans="1:16" s="3" customFormat="1" ht="15" customHeight="1" x14ac:dyDescent="0.2">
      <c r="A42" s="111"/>
      <c r="B42" s="114"/>
      <c r="C42" s="84" t="s">
        <v>56</v>
      </c>
      <c r="D42" s="35">
        <f>+XV!D42+I!D42+II!D42+III!D42+IV!D42+V!D42+VI!D42+VII!D42+XVI!D42+VIII!D42+IX!D42+XIV!D42+X!D42+XI!D42+XII!D42+RM!D42+SI!D42</f>
        <v>-11109</v>
      </c>
      <c r="E42" s="35"/>
      <c r="F42" s="35"/>
      <c r="G42" s="68"/>
      <c r="H42" s="43">
        <f>+XV!H42+I!H42+II!H42+III!H42+IV!H42+V!H42+VI!H42+VII!H42+XVI!H42+VIII!H42+IX!H42+XIV!H42+X!H42+XI!H42+XII!H42+RM!H42+SI!H42</f>
        <v>-3506</v>
      </c>
      <c r="I42" s="44"/>
      <c r="J42" s="74"/>
      <c r="K42" s="35">
        <f>+XV!K42+I!K42+II!K42+III!K42+IV!K42+V!K42+VI!K42+VII!K42+XVI!K42+VIII!K42+IX!K42+XIV!K42+X!K42+XI!K42+XII!K42+RM!K42+SI!K42</f>
        <v>-7603</v>
      </c>
      <c r="L42" s="35"/>
      <c r="M42" s="68"/>
      <c r="N42" s="35">
        <f>+XV!N42+I!N42+II!N42+III!N42+IV!N42+V!N42+VI!N42+VII!N42+XVI!N42+VIII!N42+IX!N42+XIV!N42+X!N42+XI!N42+XII!N42+RM!N42+SI!N42</f>
        <v>0</v>
      </c>
      <c r="O42" s="44"/>
      <c r="P42" s="74"/>
    </row>
    <row r="43" spans="1:16" s="3" customFormat="1" ht="15" customHeight="1" x14ac:dyDescent="0.2">
      <c r="A43" s="112"/>
      <c r="B43" s="115"/>
      <c r="C43" s="85" t="s">
        <v>9</v>
      </c>
      <c r="D43" s="46">
        <f>+XV!D43+I!D43+II!D43+III!D43+IV!D43+V!D43+VI!D43+VII!D43+XVI!D43+VIII!D43+IX!D43+XIV!D43+X!D43+XI!D43+XII!D43+RM!D43+SI!D43</f>
        <v>-65864</v>
      </c>
      <c r="E43" s="46"/>
      <c r="F43" s="46"/>
      <c r="G43" s="67"/>
      <c r="H43" s="87">
        <f>+XV!H43+I!H43+II!H43+III!H43+IV!H43+V!H43+VI!H43+VII!H43+XVI!H43+VIII!H43+IX!H43+XIV!H43+X!H43+XI!H43+XII!H43+RM!H43+SI!H43</f>
        <v>-18273</v>
      </c>
      <c r="I43" s="46"/>
      <c r="J43" s="75"/>
      <c r="K43" s="46">
        <f>+XV!K43+I!K43+II!K43+III!K43+IV!K43+V!K43+VI!K43+VII!K43+XVI!K43+VIII!K43+IX!K43+XIV!K43+X!K43+XI!K43+XII!K43+RM!K43+SI!K43</f>
        <v>-47591</v>
      </c>
      <c r="L43" s="46"/>
      <c r="M43" s="67"/>
      <c r="N43" s="46">
        <f>+XV!N43+I!N43+II!N43+III!N43+IV!N43+V!N43+VI!N43+VII!N43+XVI!N43+VIII!N43+IX!N43+XIV!N43+X!N43+XI!N43+XII!N43+RM!N43+SI!N43</f>
        <v>0</v>
      </c>
      <c r="O43" s="46"/>
      <c r="P43" s="75"/>
    </row>
    <row r="44" spans="1:16" ht="15" customHeight="1" x14ac:dyDescent="0.2">
      <c r="A44" s="110">
        <v>4</v>
      </c>
      <c r="B44" s="113" t="s">
        <v>59</v>
      </c>
      <c r="C44" s="84" t="s">
        <v>46</v>
      </c>
      <c r="D44" s="44">
        <f>+XV!D44+I!D44+II!D44+III!D44+IV!D44+V!D44+VI!D44+VII!D44+XVI!D44+VIII!D44+IX!D44+XIV!D44+X!D44+XI!D44+XII!D44+RM!D44+SI!D44</f>
        <v>2</v>
      </c>
      <c r="E44" s="53"/>
      <c r="F44" s="44"/>
      <c r="G44" s="66"/>
      <c r="H44" s="43">
        <f>+XV!H44+I!H44+II!H44+III!H44+IV!H44+V!H44+VI!H44+VII!H44+XVI!H44+VIII!H44+IX!H44+XIV!H44+X!H44+XI!H44+XII!H44+RM!H44+SI!H44</f>
        <v>2</v>
      </c>
      <c r="I44" s="44"/>
      <c r="J44" s="74"/>
      <c r="K44" s="44">
        <f>+XV!K44+I!K44+II!K44+III!K44+IV!K44+V!K44+VI!K44+VII!K44+XVI!K44+VIII!K44+IX!K44+XIV!K44+X!K44+XI!K44+XII!K44+RM!K44+SI!K44</f>
        <v>0</v>
      </c>
      <c r="L44" s="44"/>
      <c r="M44" s="66"/>
      <c r="N44" s="44">
        <f>+XV!N44+I!N44+II!N44+III!N44+IV!N44+V!N44+VI!N44+VII!N44+XVI!N44+VIII!N44+IX!N44+XIV!N44+X!N44+XI!N44+XII!N44+RM!N44+SI!N44</f>
        <v>0</v>
      </c>
      <c r="O44" s="44"/>
      <c r="P44" s="74"/>
    </row>
    <row r="45" spans="1:16" ht="15" customHeight="1" x14ac:dyDescent="0.2">
      <c r="A45" s="111"/>
      <c r="B45" s="114"/>
      <c r="C45" s="84" t="s">
        <v>47</v>
      </c>
      <c r="D45" s="44">
        <f>+XV!D45+I!D45+II!D45+III!D45+IV!D45+V!D45+VI!D45+VII!D45+XVI!D45+VIII!D45+IX!D45+XIV!D45+X!D45+XI!D45+XII!D45+RM!D45+SI!D45</f>
        <v>420</v>
      </c>
      <c r="E45" s="53"/>
      <c r="F45" s="44"/>
      <c r="G45" s="66"/>
      <c r="H45" s="43">
        <f>+XV!H45+I!H45+II!H45+III!H45+IV!H45+V!H45+VI!H45+VII!H45+XVI!H45+VIII!H45+IX!H45+XIV!H45+X!H45+XI!H45+XII!H45+RM!H45+SI!H45</f>
        <v>127</v>
      </c>
      <c r="I45" s="44"/>
      <c r="J45" s="74"/>
      <c r="K45" s="44">
        <f>+XV!K45+I!K45+II!K45+III!K45+IV!K45+V!K45+VI!K45+VII!K45+XVI!K45+VIII!K45+IX!K45+XIV!K45+X!K45+XI!K45+XII!K45+RM!K45+SI!K45</f>
        <v>293</v>
      </c>
      <c r="L45" s="44"/>
      <c r="M45" s="66"/>
      <c r="N45" s="44">
        <f>+XV!N45+I!N45+II!N45+III!N45+IV!N45+V!N45+VI!N45+VII!N45+XVI!N45+VIII!N45+IX!N45+XIV!N45+X!N45+XI!N45+XII!N45+RM!N45+SI!N45</f>
        <v>0</v>
      </c>
      <c r="O45" s="44"/>
      <c r="P45" s="74"/>
    </row>
    <row r="46" spans="1:16" ht="15" customHeight="1" x14ac:dyDescent="0.2">
      <c r="A46" s="111"/>
      <c r="B46" s="114"/>
      <c r="C46" s="84" t="s">
        <v>48</v>
      </c>
      <c r="D46" s="44">
        <f>+XV!D46+I!D46+II!D46+III!D46+IV!D46+V!D46+VI!D46+VII!D46+XVI!D46+VIII!D46+IX!D46+XIV!D46+X!D46+XI!D46+XII!D46+RM!D46+SI!D46</f>
        <v>7570</v>
      </c>
      <c r="E46" s="53"/>
      <c r="F46" s="44"/>
      <c r="G46" s="66"/>
      <c r="H46" s="43">
        <f>+XV!H46+I!H46+II!H46+III!H46+IV!H46+V!H46+VI!H46+VII!H46+XVI!H46+VIII!H46+IX!H46+XIV!H46+X!H46+XI!H46+XII!H46+RM!H46+SI!H46</f>
        <v>2946</v>
      </c>
      <c r="I46" s="44"/>
      <c r="J46" s="74"/>
      <c r="K46" s="44">
        <f>+XV!K46+I!K46+II!K46+III!K46+IV!K46+V!K46+VI!K46+VII!K46+XVI!K46+VIII!K46+IX!K46+XIV!K46+X!K46+XI!K46+XII!K46+RM!K46+SI!K46</f>
        <v>4624</v>
      </c>
      <c r="L46" s="44"/>
      <c r="M46" s="66"/>
      <c r="N46" s="44">
        <f>+XV!N46+I!N46+II!N46+III!N46+IV!N46+V!N46+VI!N46+VII!N46+XVI!N46+VIII!N46+IX!N46+XIV!N46+X!N46+XI!N46+XII!N46+RM!N46+SI!N46</f>
        <v>0</v>
      </c>
      <c r="O46" s="44"/>
      <c r="P46" s="74"/>
    </row>
    <row r="47" spans="1:16" ht="15" customHeight="1" x14ac:dyDescent="0.2">
      <c r="A47" s="111"/>
      <c r="B47" s="114"/>
      <c r="C47" s="84" t="s">
        <v>49</v>
      </c>
      <c r="D47" s="44">
        <f>+XV!D47+I!D47+II!D47+III!D47+IV!D47+V!D47+VI!D47+VII!D47+XVI!D47+VIII!D47+IX!D47+XIV!D47+X!D47+XI!D47+XII!D47+RM!D47+SI!D47</f>
        <v>21561</v>
      </c>
      <c r="E47" s="53"/>
      <c r="F47" s="44"/>
      <c r="G47" s="66"/>
      <c r="H47" s="43">
        <f>+XV!H47+I!H47+II!H47+III!H47+IV!H47+V!H47+VI!H47+VII!H47+XVI!H47+VIII!H47+IX!H47+XIV!H47+X!H47+XI!H47+XII!H47+RM!H47+SI!H47</f>
        <v>8603</v>
      </c>
      <c r="I47" s="44"/>
      <c r="J47" s="74"/>
      <c r="K47" s="44">
        <f>+XV!K47+I!K47+II!K47+III!K47+IV!K47+V!K47+VI!K47+VII!K47+XVI!K47+VIII!K47+IX!K47+XIV!K47+X!K47+XI!K47+XII!K47+RM!K47+SI!K47</f>
        <v>12958</v>
      </c>
      <c r="L47" s="44"/>
      <c r="M47" s="66"/>
      <c r="N47" s="44">
        <f>+XV!N47+I!N47+II!N47+III!N47+IV!N47+V!N47+VI!N47+VII!N47+XVI!N47+VIII!N47+IX!N47+XIV!N47+X!N47+XI!N47+XII!N47+RM!N47+SI!N47</f>
        <v>0</v>
      </c>
      <c r="O47" s="44"/>
      <c r="P47" s="74"/>
    </row>
    <row r="48" spans="1:16" ht="15" customHeight="1" x14ac:dyDescent="0.2">
      <c r="A48" s="111"/>
      <c r="B48" s="114"/>
      <c r="C48" s="84" t="s">
        <v>50</v>
      </c>
      <c r="D48" s="44">
        <f>+XV!D48+I!D48+II!D48+III!D48+IV!D48+V!D48+VI!D48+VII!D48+XVI!D48+VIII!D48+IX!D48+XIV!D48+X!D48+XI!D48+XII!D48+RM!D48+SI!D48</f>
        <v>22241</v>
      </c>
      <c r="E48" s="53"/>
      <c r="F48" s="44"/>
      <c r="G48" s="66"/>
      <c r="H48" s="43">
        <f>+XV!H48+I!H48+II!H48+III!H48+IV!H48+V!H48+VI!H48+VII!H48+XVI!H48+VIII!H48+IX!H48+XIV!H48+X!H48+XI!H48+XII!H48+RM!H48+SI!H48</f>
        <v>8105</v>
      </c>
      <c r="I48" s="44"/>
      <c r="J48" s="74"/>
      <c r="K48" s="44">
        <f>+XV!K48+I!K48+II!K48+III!K48+IV!K48+V!K48+VI!K48+VII!K48+XVI!K48+VIII!K48+IX!K48+XIV!K48+X!K48+XI!K48+XII!K48+RM!K48+SI!K48</f>
        <v>14136</v>
      </c>
      <c r="L48" s="44"/>
      <c r="M48" s="66"/>
      <c r="N48" s="44">
        <f>+XV!N48+I!N48+II!N48+III!N48+IV!N48+V!N48+VI!N48+VII!N48+XVI!N48+VIII!N48+IX!N48+XIV!N48+X!N48+XI!N48+XII!N48+RM!N48+SI!N48</f>
        <v>0</v>
      </c>
      <c r="O48" s="44"/>
      <c r="P48" s="74"/>
    </row>
    <row r="49" spans="1:16" ht="15" customHeight="1" x14ac:dyDescent="0.2">
      <c r="A49" s="111"/>
      <c r="B49" s="114"/>
      <c r="C49" s="84" t="s">
        <v>51</v>
      </c>
      <c r="D49" s="44">
        <f>+XV!D49+I!D49+II!D49+III!D49+IV!D49+V!D49+VI!D49+VII!D49+XVI!D49+VIII!D49+IX!D49+XIV!D49+X!D49+XI!D49+XII!D49+RM!D49+SI!D49</f>
        <v>16734</v>
      </c>
      <c r="E49" s="53"/>
      <c r="F49" s="44"/>
      <c r="G49" s="66"/>
      <c r="H49" s="43">
        <f>+XV!H49+I!H49+II!H49+III!H49+IV!H49+V!H49+VI!H49+VII!H49+XVI!H49+VIII!H49+IX!H49+XIV!H49+X!H49+XI!H49+XII!H49+RM!H49+SI!H49</f>
        <v>6153</v>
      </c>
      <c r="I49" s="44"/>
      <c r="J49" s="74"/>
      <c r="K49" s="44">
        <f>+XV!K49+I!K49+II!K49+III!K49+IV!K49+V!K49+VI!K49+VII!K49+XVI!K49+VIII!K49+IX!K49+XIV!K49+X!K49+XI!K49+XII!K49+RM!K49+SI!K49</f>
        <v>10581</v>
      </c>
      <c r="L49" s="44"/>
      <c r="M49" s="66"/>
      <c r="N49" s="44">
        <f>+XV!N49+I!N49+II!N49+III!N49+IV!N49+V!N49+VI!N49+VII!N49+XVI!N49+VIII!N49+IX!N49+XIV!N49+X!N49+XI!N49+XII!N49+RM!N49+SI!N49</f>
        <v>0</v>
      </c>
      <c r="O49" s="44"/>
      <c r="P49" s="74"/>
    </row>
    <row r="50" spans="1:16" s="3" customFormat="1" ht="15" customHeight="1" x14ac:dyDescent="0.2">
      <c r="A50" s="111"/>
      <c r="B50" s="114"/>
      <c r="C50" s="84" t="s">
        <v>52</v>
      </c>
      <c r="D50" s="35">
        <f>+XV!D50+I!D50+II!D50+III!D50+IV!D50+V!D50+VI!D50+VII!D50+XVI!D50+VIII!D50+IX!D50+XIV!D50+X!D50+XI!D50+XII!D50+RM!D50+SI!D50</f>
        <v>10400</v>
      </c>
      <c r="E50" s="55"/>
      <c r="F50" s="35"/>
      <c r="G50" s="68"/>
      <c r="H50" s="43">
        <f>+XV!H50+I!H50+II!H50+III!H50+IV!H50+V!H50+VI!H50+VII!H50+XVI!H50+VIII!H50+IX!H50+XIV!H50+X!H50+XI!H50+XII!H50+RM!H50+SI!H50</f>
        <v>3709</v>
      </c>
      <c r="I50" s="44"/>
      <c r="J50" s="74"/>
      <c r="K50" s="35">
        <f>+XV!K50+I!K50+II!K50+III!K50+IV!K50+V!K50+VI!K50+VII!K50+XVI!K50+VIII!K50+IX!K50+XIV!K50+X!K50+XI!K50+XII!K50+RM!K50+SI!K50</f>
        <v>6691</v>
      </c>
      <c r="L50" s="35"/>
      <c r="M50" s="68"/>
      <c r="N50" s="35">
        <f>+XV!N50+I!N50+II!N50+III!N50+IV!N50+V!N50+VI!N50+VII!N50+XVI!N50+VIII!N50+IX!N50+XIV!N50+X!N50+XI!N50+XII!N50+RM!N50+SI!N50</f>
        <v>0</v>
      </c>
      <c r="O50" s="44"/>
      <c r="P50" s="74"/>
    </row>
    <row r="51" spans="1:16" ht="15" customHeight="1" x14ac:dyDescent="0.2">
      <c r="A51" s="111"/>
      <c r="B51" s="114"/>
      <c r="C51" s="84" t="s">
        <v>53</v>
      </c>
      <c r="D51" s="44">
        <f>+XV!D51+I!D51+II!D51+III!D51+IV!D51+V!D51+VI!D51+VII!D51+XVI!D51+VIII!D51+IX!D51+XIV!D51+X!D51+XI!D51+XII!D51+RM!D51+SI!D51</f>
        <v>6730</v>
      </c>
      <c r="E51" s="53"/>
      <c r="F51" s="44"/>
      <c r="G51" s="66"/>
      <c r="H51" s="43">
        <f>+XV!H51+I!H51+II!H51+III!H51+IV!H51+V!H51+VI!H51+VII!H51+XVI!H51+VIII!H51+IX!H51+XIV!H51+X!H51+XI!H51+XII!H51+RM!H51+SI!H51</f>
        <v>2370</v>
      </c>
      <c r="I51" s="44"/>
      <c r="J51" s="74"/>
      <c r="K51" s="44">
        <f>+XV!K51+I!K51+II!K51+III!K51+IV!K51+V!K51+VI!K51+VII!K51+XVI!K51+VIII!K51+IX!K51+XIV!K51+X!K51+XI!K51+XII!K51+RM!K51+SI!K51</f>
        <v>4360</v>
      </c>
      <c r="L51" s="44"/>
      <c r="M51" s="66"/>
      <c r="N51" s="44">
        <f>+XV!N51+I!N51+II!N51+III!N51+IV!N51+V!N51+VI!N51+VII!N51+XVI!N51+VIII!N51+IX!N51+XIV!N51+X!N51+XI!N51+XII!N51+RM!N51+SI!N51</f>
        <v>0</v>
      </c>
      <c r="O51" s="44"/>
      <c r="P51" s="74"/>
    </row>
    <row r="52" spans="1:16" ht="15" customHeight="1" x14ac:dyDescent="0.2">
      <c r="A52" s="111"/>
      <c r="B52" s="114"/>
      <c r="C52" s="84" t="s">
        <v>54</v>
      </c>
      <c r="D52" s="44">
        <f>+XV!D52+I!D52+II!D52+III!D52+IV!D52+V!D52+VI!D52+VII!D52+XVI!D52+VIII!D52+IX!D52+XIV!D52+X!D52+XI!D52+XII!D52+RM!D52+SI!D52</f>
        <v>2663</v>
      </c>
      <c r="E52" s="53"/>
      <c r="F52" s="44"/>
      <c r="G52" s="66"/>
      <c r="H52" s="43">
        <f>+XV!H52+I!H52+II!H52+III!H52+IV!H52+V!H52+VI!H52+VII!H52+XVI!H52+VIII!H52+IX!H52+XIV!H52+X!H52+XI!H52+XII!H52+RM!H52+SI!H52</f>
        <v>882</v>
      </c>
      <c r="I52" s="44"/>
      <c r="J52" s="74"/>
      <c r="K52" s="44">
        <f>+XV!K52+I!K52+II!K52+III!K52+IV!K52+V!K52+VI!K52+VII!K52+XVI!K52+VIII!K52+IX!K52+XIV!K52+X!K52+XI!K52+XII!K52+RM!K52+SI!K52</f>
        <v>1781</v>
      </c>
      <c r="L52" s="44"/>
      <c r="M52" s="66"/>
      <c r="N52" s="44">
        <f>+XV!N52+I!N52+II!N52+III!N52+IV!N52+V!N52+VI!N52+VII!N52+XVI!N52+VIII!N52+IX!N52+XIV!N52+X!N52+XI!N52+XII!N52+RM!N52+SI!N52</f>
        <v>0</v>
      </c>
      <c r="O52" s="44"/>
      <c r="P52" s="74"/>
    </row>
    <row r="53" spans="1:16" ht="15" customHeight="1" x14ac:dyDescent="0.2">
      <c r="A53" s="111"/>
      <c r="B53" s="114"/>
      <c r="C53" s="84" t="s">
        <v>55</v>
      </c>
      <c r="D53" s="44">
        <f>+XV!D53+I!D53+II!D53+III!D53+IV!D53+V!D53+VI!D53+VII!D53+XVI!D53+VIII!D53+IX!D53+XIV!D53+X!D53+XI!D53+XII!D53+RM!D53+SI!D53</f>
        <v>1173</v>
      </c>
      <c r="E53" s="53"/>
      <c r="F53" s="44"/>
      <c r="G53" s="66"/>
      <c r="H53" s="43">
        <f>+XV!H53+I!H53+II!H53+III!H53+IV!H53+V!H53+VI!H53+VII!H53+XVI!H53+VIII!H53+IX!H53+XIV!H53+X!H53+XI!H53+XII!H53+RM!H53+SI!H53</f>
        <v>421</v>
      </c>
      <c r="I53" s="44"/>
      <c r="J53" s="74"/>
      <c r="K53" s="44">
        <f>+XV!K53+I!K53+II!K53+III!K53+IV!K53+V!K53+VI!K53+VII!K53+XVI!K53+VIII!K53+IX!K53+XIV!K53+X!K53+XI!K53+XII!K53+RM!K53+SI!K53</f>
        <v>752</v>
      </c>
      <c r="L53" s="44"/>
      <c r="M53" s="66"/>
      <c r="N53" s="44">
        <f>+XV!N53+I!N53+II!N53+III!N53+IV!N53+V!N53+VI!N53+VII!N53+XVI!N53+VIII!N53+IX!N53+XIV!N53+X!N53+XI!N53+XII!N53+RM!N53+SI!N53</f>
        <v>0</v>
      </c>
      <c r="O53" s="44"/>
      <c r="P53" s="74"/>
    </row>
    <row r="54" spans="1:16" s="3" customFormat="1" ht="15" customHeight="1" x14ac:dyDescent="0.2">
      <c r="A54" s="111"/>
      <c r="B54" s="114"/>
      <c r="C54" s="84" t="s">
        <v>56</v>
      </c>
      <c r="D54" s="35">
        <f>+XV!D54+I!D54+II!D54+III!D54+IV!D54+V!D54+VI!D54+VII!D54+XVI!D54+VIII!D54+IX!D54+XIV!D54+X!D54+XI!D54+XII!D54+RM!D54+SI!D54</f>
        <v>300</v>
      </c>
      <c r="E54" s="55"/>
      <c r="F54" s="35"/>
      <c r="G54" s="68"/>
      <c r="H54" s="43">
        <f>+XV!H54+I!H54+II!H54+III!H54+IV!H54+V!H54+VI!H54+VII!H54+XVI!H54+VIII!H54+IX!H54+XIV!H54+X!H54+XI!H54+XII!H54+RM!H54+SI!H54</f>
        <v>108</v>
      </c>
      <c r="I54" s="44"/>
      <c r="J54" s="74"/>
      <c r="K54" s="35">
        <f>+XV!K54+I!K54+II!K54+III!K54+IV!K54+V!K54+VI!K54+VII!K54+XVI!K54+VIII!K54+IX!K54+XIV!K54+X!K54+XI!K54+XII!K54+RM!K54+SI!K54</f>
        <v>192</v>
      </c>
      <c r="L54" s="35"/>
      <c r="M54" s="68"/>
      <c r="N54" s="35">
        <f>+XV!N54+I!N54+II!N54+III!N54+IV!N54+V!N54+VI!N54+VII!N54+XVI!N54+VIII!N54+IX!N54+XIV!N54+X!N54+XI!N54+XII!N54+RM!N54+SI!N54</f>
        <v>0</v>
      </c>
      <c r="O54" s="44"/>
      <c r="P54" s="74"/>
    </row>
    <row r="55" spans="1:16" s="3" customFormat="1" ht="15" customHeight="1" x14ac:dyDescent="0.2">
      <c r="A55" s="112"/>
      <c r="B55" s="115"/>
      <c r="C55" s="85" t="s">
        <v>9</v>
      </c>
      <c r="D55" s="46">
        <f>+XV!D55+I!D55+II!D55+III!D55+IV!D55+V!D55+VI!D55+VII!D55+XVI!D55+VIII!D55+IX!D55+XIV!D55+X!D55+XI!D55+XII!D55+RM!D55+SI!D55</f>
        <v>89794</v>
      </c>
      <c r="E55" s="54"/>
      <c r="F55" s="46"/>
      <c r="G55" s="67"/>
      <c r="H55" s="87">
        <f>+XV!H55+I!H55+II!H55+III!H55+IV!H55+V!H55+VI!H55+VII!H55+XVI!H55+VIII!H55+IX!H55+XIV!H55+X!H55+XI!H55+XII!H55+RM!H55+SI!H55</f>
        <v>33426</v>
      </c>
      <c r="I55" s="46"/>
      <c r="J55" s="75"/>
      <c r="K55" s="46">
        <f>+XV!K55+I!K55+II!K55+III!K55+IV!K55+V!K55+VI!K55+VII!K55+XVI!K55+VIII!K55+IX!K55+XIV!K55+X!K55+XI!K55+XII!K55+RM!K55+SI!K55</f>
        <v>56368</v>
      </c>
      <c r="L55" s="46"/>
      <c r="M55" s="67"/>
      <c r="N55" s="46">
        <f>+XV!N55+I!N55+II!N55+III!N55+IV!N55+V!N55+VI!N55+VII!N55+XVI!N55+VIII!N55+IX!N55+XIV!N55+X!N55+XI!N55+XII!N55+RM!N55+SI!N55</f>
        <v>0</v>
      </c>
      <c r="O55" s="46"/>
      <c r="P55" s="75"/>
    </row>
    <row r="56" spans="1:16" ht="15" customHeight="1" x14ac:dyDescent="0.2">
      <c r="A56" s="110">
        <v>5</v>
      </c>
      <c r="B56" s="113" t="s">
        <v>60</v>
      </c>
      <c r="C56" s="84" t="s">
        <v>46</v>
      </c>
      <c r="D56" s="44">
        <f>+XV!D56+I!D56+II!D56+III!D56+IV!D56+V!D56+VI!D56+VII!D56+XVI!D56+VIII!D56+IX!D56+XIV!D56+X!D56+XI!D56+XII!D56+RM!D56+SI!D56</f>
        <v>1665</v>
      </c>
      <c r="E56" s="53"/>
      <c r="F56" s="44"/>
      <c r="G56" s="66"/>
      <c r="H56" s="43">
        <f>+XV!H56+I!H56+II!H56+III!H56+IV!H56+V!H56+VI!H56+VII!H56+XVI!H56+VIII!H56+IX!H56+XIV!H56+X!H56+XI!H56+XII!H56+RM!H56+SI!H56</f>
        <v>789</v>
      </c>
      <c r="I56" s="44"/>
      <c r="J56" s="74"/>
      <c r="K56" s="44">
        <f>+XV!K56+I!K56+II!K56+III!K56+IV!K56+V!K56+VI!K56+VII!K56+XVI!K56+VIII!K56+IX!K56+XIV!K56+X!K56+XI!K56+XII!K56+RM!K56+SI!K56</f>
        <v>876</v>
      </c>
      <c r="L56" s="44"/>
      <c r="M56" s="66"/>
      <c r="N56" s="44">
        <f>+XV!N56+I!N56+II!N56+III!N56+IV!N56+V!N56+VI!N56+VII!N56+XVI!N56+VIII!N56+IX!N56+XIV!N56+X!N56+XI!N56+XII!N56+RM!N56+SI!N56</f>
        <v>0</v>
      </c>
      <c r="O56" s="44"/>
      <c r="P56" s="74"/>
    </row>
    <row r="57" spans="1:16" ht="15" customHeight="1" x14ac:dyDescent="0.2">
      <c r="A57" s="111"/>
      <c r="B57" s="114"/>
      <c r="C57" s="84" t="s">
        <v>47</v>
      </c>
      <c r="D57" s="44">
        <f>+XV!D57+I!D57+II!D57+III!D57+IV!D57+V!D57+VI!D57+VII!D57+XVI!D57+VIII!D57+IX!D57+XIV!D57+X!D57+XI!D57+XII!D57+RM!D57+SI!D57</f>
        <v>10622</v>
      </c>
      <c r="E57" s="53"/>
      <c r="F57" s="44"/>
      <c r="G57" s="66"/>
      <c r="H57" s="43">
        <f>+XV!H57+I!H57+II!H57+III!H57+IV!H57+V!H57+VI!H57+VII!H57+XVI!H57+VIII!H57+IX!H57+XIV!H57+X!H57+XI!H57+XII!H57+RM!H57+SI!H57</f>
        <v>4360</v>
      </c>
      <c r="I57" s="44"/>
      <c r="J57" s="74"/>
      <c r="K57" s="44">
        <f>+XV!K57+I!K57+II!K57+III!K57+IV!K57+V!K57+VI!K57+VII!K57+XVI!K57+VIII!K57+IX!K57+XIV!K57+X!K57+XI!K57+XII!K57+RM!K57+SI!K57</f>
        <v>6262</v>
      </c>
      <c r="L57" s="44"/>
      <c r="M57" s="66"/>
      <c r="N57" s="44">
        <f>+XV!N57+I!N57+II!N57+III!N57+IV!N57+V!N57+VI!N57+VII!N57+XVI!N57+VIII!N57+IX!N57+XIV!N57+X!N57+XI!N57+XII!N57+RM!N57+SI!N57</f>
        <v>0</v>
      </c>
      <c r="O57" s="44"/>
      <c r="P57" s="74"/>
    </row>
    <row r="58" spans="1:16" ht="15" customHeight="1" x14ac:dyDescent="0.2">
      <c r="A58" s="111"/>
      <c r="B58" s="114"/>
      <c r="C58" s="84" t="s">
        <v>48</v>
      </c>
      <c r="D58" s="44">
        <f>+XV!D58+I!D58+II!D58+III!D58+IV!D58+V!D58+VI!D58+VII!D58+XVI!D58+VIII!D58+IX!D58+XIV!D58+X!D58+XI!D58+XII!D58+RM!D58+SI!D58</f>
        <v>85110</v>
      </c>
      <c r="E58" s="53"/>
      <c r="F58" s="44"/>
      <c r="G58" s="66"/>
      <c r="H58" s="43">
        <f>+XV!H58+I!H58+II!H58+III!H58+IV!H58+V!H58+VI!H58+VII!H58+XVI!H58+VIII!H58+IX!H58+XIV!H58+X!H58+XI!H58+XII!H58+RM!H58+SI!H58</f>
        <v>38006</v>
      </c>
      <c r="I58" s="44"/>
      <c r="J58" s="74"/>
      <c r="K58" s="44">
        <f>+XV!K58+I!K58+II!K58+III!K58+IV!K58+V!K58+VI!K58+VII!K58+XVI!K58+VIII!K58+IX!K58+XIV!K58+X!K58+XI!K58+XII!K58+RM!K58+SI!K58</f>
        <v>47104</v>
      </c>
      <c r="L58" s="44"/>
      <c r="M58" s="66"/>
      <c r="N58" s="44">
        <f>+XV!N58+I!N58+II!N58+III!N58+IV!N58+V!N58+VI!N58+VII!N58+XVI!N58+VIII!N58+IX!N58+XIV!N58+X!N58+XI!N58+XII!N58+RM!N58+SI!N58</f>
        <v>0</v>
      </c>
      <c r="O58" s="44"/>
      <c r="P58" s="74"/>
    </row>
    <row r="59" spans="1:16" ht="15" customHeight="1" x14ac:dyDescent="0.2">
      <c r="A59" s="111"/>
      <c r="B59" s="114"/>
      <c r="C59" s="84" t="s">
        <v>49</v>
      </c>
      <c r="D59" s="44">
        <f>+XV!D59+I!D59+II!D59+III!D59+IV!D59+V!D59+VI!D59+VII!D59+XVI!D59+VIII!D59+IX!D59+XIV!D59+X!D59+XI!D59+XII!D59+RM!D59+SI!D59</f>
        <v>194851</v>
      </c>
      <c r="E59" s="53"/>
      <c r="F59" s="44"/>
      <c r="G59" s="66"/>
      <c r="H59" s="43">
        <f>+XV!H59+I!H59+II!H59+III!H59+IV!H59+V!H59+VI!H59+VII!H59+XVI!H59+VIII!H59+IX!H59+XIV!H59+X!H59+XI!H59+XII!H59+RM!H59+SI!H59</f>
        <v>84629</v>
      </c>
      <c r="I59" s="44"/>
      <c r="J59" s="74"/>
      <c r="K59" s="44">
        <f>+XV!K59+I!K59+II!K59+III!K59+IV!K59+V!K59+VI!K59+VII!K59+XVI!K59+VIII!K59+IX!K59+XIV!K59+X!K59+XI!K59+XII!K59+RM!K59+SI!K59</f>
        <v>110222</v>
      </c>
      <c r="L59" s="44"/>
      <c r="M59" s="66"/>
      <c r="N59" s="44">
        <f>+XV!N59+I!N59+II!N59+III!N59+IV!N59+V!N59+VI!N59+VII!N59+XVI!N59+VIII!N59+IX!N59+XIV!N59+X!N59+XI!N59+XII!N59+RM!N59+SI!N59</f>
        <v>0</v>
      </c>
      <c r="O59" s="44"/>
      <c r="P59" s="74"/>
    </row>
    <row r="60" spans="1:16" ht="15" customHeight="1" x14ac:dyDescent="0.2">
      <c r="A60" s="111"/>
      <c r="B60" s="114"/>
      <c r="C60" s="84" t="s">
        <v>50</v>
      </c>
      <c r="D60" s="44">
        <f>+XV!D60+I!D60+II!D60+III!D60+IV!D60+V!D60+VI!D60+VII!D60+XVI!D60+VIII!D60+IX!D60+XIV!D60+X!D60+XI!D60+XII!D60+RM!D60+SI!D60</f>
        <v>248519</v>
      </c>
      <c r="E60" s="53"/>
      <c r="F60" s="44"/>
      <c r="G60" s="66"/>
      <c r="H60" s="43">
        <f>+XV!H60+I!H60+II!H60+III!H60+IV!H60+V!H60+VI!H60+VII!H60+XVI!H60+VIII!H60+IX!H60+XIV!H60+X!H60+XI!H60+XII!H60+RM!H60+SI!H60</f>
        <v>103327</v>
      </c>
      <c r="I60" s="44"/>
      <c r="J60" s="74"/>
      <c r="K60" s="44">
        <f>+XV!K60+I!K60+II!K60+III!K60+IV!K60+V!K60+VI!K60+VII!K60+XVI!K60+VIII!K60+IX!K60+XIV!K60+X!K60+XI!K60+XII!K60+RM!K60+SI!K60</f>
        <v>145192</v>
      </c>
      <c r="L60" s="44"/>
      <c r="M60" s="66"/>
      <c r="N60" s="44">
        <f>+XV!N60+I!N60+II!N60+III!N60+IV!N60+V!N60+VI!N60+VII!N60+XVI!N60+VIII!N60+IX!N60+XIV!N60+X!N60+XI!N60+XII!N60+RM!N60+SI!N60</f>
        <v>0</v>
      </c>
      <c r="O60" s="44"/>
      <c r="P60" s="74"/>
    </row>
    <row r="61" spans="1:16" ht="15" customHeight="1" x14ac:dyDescent="0.2">
      <c r="A61" s="111"/>
      <c r="B61" s="114"/>
      <c r="C61" s="84" t="s">
        <v>51</v>
      </c>
      <c r="D61" s="44">
        <f>+XV!D61+I!D61+II!D61+III!D61+IV!D61+V!D61+VI!D61+VII!D61+XVI!D61+VIII!D61+IX!D61+XIV!D61+X!D61+XI!D61+XII!D61+RM!D61+SI!D61</f>
        <v>221441</v>
      </c>
      <c r="E61" s="53"/>
      <c r="F61" s="44"/>
      <c r="G61" s="66"/>
      <c r="H61" s="43">
        <f>+XV!H61+I!H61+II!H61+III!H61+IV!H61+V!H61+VI!H61+VII!H61+XVI!H61+VIII!H61+IX!H61+XIV!H61+X!H61+XI!H61+XII!H61+RM!H61+SI!H61</f>
        <v>89173</v>
      </c>
      <c r="I61" s="44"/>
      <c r="J61" s="74"/>
      <c r="K61" s="44">
        <f>+XV!K61+I!K61+II!K61+III!K61+IV!K61+V!K61+VI!K61+VII!K61+XVI!K61+VIII!K61+IX!K61+XIV!K61+X!K61+XI!K61+XII!K61+RM!K61+SI!K61</f>
        <v>132268</v>
      </c>
      <c r="L61" s="44"/>
      <c r="M61" s="66"/>
      <c r="N61" s="44">
        <f>+XV!N61+I!N61+II!N61+III!N61+IV!N61+V!N61+VI!N61+VII!N61+XVI!N61+VIII!N61+IX!N61+XIV!N61+X!N61+XI!N61+XII!N61+RM!N61+SI!N61</f>
        <v>0</v>
      </c>
      <c r="O61" s="44"/>
      <c r="P61" s="74"/>
    </row>
    <row r="62" spans="1:16" s="3" customFormat="1" ht="15" customHeight="1" x14ac:dyDescent="0.2">
      <c r="A62" s="111"/>
      <c r="B62" s="114"/>
      <c r="C62" s="84" t="s">
        <v>52</v>
      </c>
      <c r="D62" s="35">
        <f>+XV!D62+I!D62+II!D62+III!D62+IV!D62+V!D62+VI!D62+VII!D62+XVI!D62+VIII!D62+IX!D62+XIV!D62+X!D62+XI!D62+XII!D62+RM!D62+SI!D62</f>
        <v>187042</v>
      </c>
      <c r="E62" s="55"/>
      <c r="F62" s="35"/>
      <c r="G62" s="68"/>
      <c r="H62" s="43">
        <f>+XV!H62+I!H62+II!H62+III!H62+IV!H62+V!H62+VI!H62+VII!H62+XVI!H62+VIII!H62+IX!H62+XIV!H62+X!H62+XI!H62+XII!H62+RM!H62+SI!H62</f>
        <v>74374</v>
      </c>
      <c r="I62" s="44"/>
      <c r="J62" s="74"/>
      <c r="K62" s="35">
        <f>+XV!K62+I!K62+II!K62+III!K62+IV!K62+V!K62+VI!K62+VII!K62+XVI!K62+VIII!K62+IX!K62+XIV!K62+X!K62+XI!K62+XII!K62+RM!K62+SI!K62</f>
        <v>112668</v>
      </c>
      <c r="L62" s="35"/>
      <c r="M62" s="68"/>
      <c r="N62" s="35">
        <f>+XV!N62+I!N62+II!N62+III!N62+IV!N62+V!N62+VI!N62+VII!N62+XVI!N62+VIII!N62+IX!N62+XIV!N62+X!N62+XI!N62+XII!N62+RM!N62+SI!N62</f>
        <v>0</v>
      </c>
      <c r="O62" s="44"/>
      <c r="P62" s="74"/>
    </row>
    <row r="63" spans="1:16" ht="15" customHeight="1" x14ac:dyDescent="0.2">
      <c r="A63" s="111"/>
      <c r="B63" s="114"/>
      <c r="C63" s="84" t="s">
        <v>53</v>
      </c>
      <c r="D63" s="44">
        <f>+XV!D63+I!D63+II!D63+III!D63+IV!D63+V!D63+VI!D63+VII!D63+XVI!D63+VIII!D63+IX!D63+XIV!D63+X!D63+XI!D63+XII!D63+RM!D63+SI!D63</f>
        <v>164775</v>
      </c>
      <c r="E63" s="53"/>
      <c r="F63" s="44"/>
      <c r="G63" s="66"/>
      <c r="H63" s="43">
        <f>+XV!H63+I!H63+II!H63+III!H63+IV!H63+V!H63+VI!H63+VII!H63+XVI!H63+VIII!H63+IX!H63+XIV!H63+X!H63+XI!H63+XII!H63+RM!H63+SI!H63</f>
        <v>65913</v>
      </c>
      <c r="I63" s="44"/>
      <c r="J63" s="74"/>
      <c r="K63" s="44">
        <f>+XV!K63+I!K63+II!K63+III!K63+IV!K63+V!K63+VI!K63+VII!K63+XVI!K63+VIII!K63+IX!K63+XIV!K63+X!K63+XI!K63+XII!K63+RM!K63+SI!K63</f>
        <v>98862</v>
      </c>
      <c r="L63" s="44"/>
      <c r="M63" s="66"/>
      <c r="N63" s="44">
        <f>+XV!N63+I!N63+II!N63+III!N63+IV!N63+V!N63+VI!N63+VII!N63+XVI!N63+VIII!N63+IX!N63+XIV!N63+X!N63+XI!N63+XII!N63+RM!N63+SI!N63</f>
        <v>0</v>
      </c>
      <c r="O63" s="44"/>
      <c r="P63" s="74"/>
    </row>
    <row r="64" spans="1:16" ht="15" customHeight="1" x14ac:dyDescent="0.2">
      <c r="A64" s="111"/>
      <c r="B64" s="114"/>
      <c r="C64" s="84" t="s">
        <v>54</v>
      </c>
      <c r="D64" s="44">
        <f>+XV!D64+I!D64+II!D64+III!D64+IV!D64+V!D64+VI!D64+VII!D64+XVI!D64+VIII!D64+IX!D64+XIV!D64+X!D64+XI!D64+XII!D64+RM!D64+SI!D64</f>
        <v>128092</v>
      </c>
      <c r="E64" s="53"/>
      <c r="F64" s="44"/>
      <c r="G64" s="66"/>
      <c r="H64" s="43">
        <f>+XV!H64+I!H64+II!H64+III!H64+IV!H64+V!H64+VI!H64+VII!H64+XVI!H64+VIII!H64+IX!H64+XIV!H64+X!H64+XI!H64+XII!H64+RM!H64+SI!H64</f>
        <v>50220</v>
      </c>
      <c r="I64" s="44"/>
      <c r="J64" s="74"/>
      <c r="K64" s="44">
        <f>+XV!K64+I!K64+II!K64+III!K64+IV!K64+V!K64+VI!K64+VII!K64+XVI!K64+VIII!K64+IX!K64+XIV!K64+X!K64+XI!K64+XII!K64+RM!K64+SI!K64</f>
        <v>77872</v>
      </c>
      <c r="L64" s="44"/>
      <c r="M64" s="66"/>
      <c r="N64" s="44">
        <f>+XV!N64+I!N64+II!N64+III!N64+IV!N64+V!N64+VI!N64+VII!N64+XVI!N64+VIII!N64+IX!N64+XIV!N64+X!N64+XI!N64+XII!N64+RM!N64+SI!N64</f>
        <v>0</v>
      </c>
      <c r="O64" s="44"/>
      <c r="P64" s="74"/>
    </row>
    <row r="65" spans="1:16" ht="15" customHeight="1" x14ac:dyDescent="0.2">
      <c r="A65" s="111"/>
      <c r="B65" s="114"/>
      <c r="C65" s="84" t="s">
        <v>55</v>
      </c>
      <c r="D65" s="44">
        <f>+XV!D65+I!D65+II!D65+III!D65+IV!D65+V!D65+VI!D65+VII!D65+XVI!D65+VIII!D65+IX!D65+XIV!D65+X!D65+XI!D65+XII!D65+RM!D65+SI!D65</f>
        <v>107519</v>
      </c>
      <c r="E65" s="53"/>
      <c r="F65" s="44"/>
      <c r="G65" s="66"/>
      <c r="H65" s="43">
        <f>+XV!H65+I!H65+II!H65+III!H65+IV!H65+V!H65+VI!H65+VII!H65+XVI!H65+VIII!H65+IX!H65+XIV!H65+X!H65+XI!H65+XII!H65+RM!H65+SI!H65</f>
        <v>41128</v>
      </c>
      <c r="I65" s="44"/>
      <c r="J65" s="74"/>
      <c r="K65" s="44">
        <f>+XV!K65+I!K65+II!K65+III!K65+IV!K65+V!K65+VI!K65+VII!K65+XVI!K65+VIII!K65+IX!K65+XIV!K65+X!K65+XI!K65+XII!K65+RM!K65+SI!K65</f>
        <v>66391</v>
      </c>
      <c r="L65" s="44"/>
      <c r="M65" s="66"/>
      <c r="N65" s="44">
        <f>+XV!N65+I!N65+II!N65+III!N65+IV!N65+V!N65+VI!N65+VII!N65+XVI!N65+VIII!N65+IX!N65+XIV!N65+X!N65+XI!N65+XII!N65+RM!N65+SI!N65</f>
        <v>0</v>
      </c>
      <c r="O65" s="44"/>
      <c r="P65" s="74"/>
    </row>
    <row r="66" spans="1:16" s="3" customFormat="1" ht="15" customHeight="1" x14ac:dyDescent="0.2">
      <c r="A66" s="111"/>
      <c r="B66" s="114"/>
      <c r="C66" s="84" t="s">
        <v>56</v>
      </c>
      <c r="D66" s="35">
        <f>+XV!D66+I!D66+II!D66+III!D66+IV!D66+V!D66+VI!D66+VII!D66+XVI!D66+VIII!D66+IX!D66+XIV!D66+X!D66+XI!D66+XII!D66+RM!D66+SI!D66</f>
        <v>210698</v>
      </c>
      <c r="E66" s="55"/>
      <c r="F66" s="35"/>
      <c r="G66" s="68"/>
      <c r="H66" s="43">
        <f>+XV!H66+I!H66+II!H66+III!H66+IV!H66+V!H66+VI!H66+VII!H66+XVI!H66+VIII!H66+IX!H66+XIV!H66+X!H66+XI!H66+XII!H66+RM!H66+SI!H66</f>
        <v>89962</v>
      </c>
      <c r="I66" s="44"/>
      <c r="J66" s="74"/>
      <c r="K66" s="35">
        <f>+XV!K66+I!K66+II!K66+III!K66+IV!K66+V!K66+VI!K66+VII!K66+XVI!K66+VIII!K66+IX!K66+XIV!K66+X!K66+XI!K66+XII!K66+RM!K66+SI!K66</f>
        <v>120736</v>
      </c>
      <c r="L66" s="35"/>
      <c r="M66" s="68"/>
      <c r="N66" s="35">
        <f>+XV!N66+I!N66+II!N66+III!N66+IV!N66+V!N66+VI!N66+VII!N66+XVI!N66+VIII!N66+IX!N66+XIV!N66+X!N66+XI!N66+XII!N66+RM!N66+SI!N66</f>
        <v>0</v>
      </c>
      <c r="O66" s="44"/>
      <c r="P66" s="74"/>
    </row>
    <row r="67" spans="1:16" s="3" customFormat="1" ht="15" customHeight="1" x14ac:dyDescent="0.2">
      <c r="A67" s="112"/>
      <c r="B67" s="115"/>
      <c r="C67" s="85" t="s">
        <v>9</v>
      </c>
      <c r="D67" s="46">
        <f>+XV!D67+I!D67+II!D67+III!D67+IV!D67+V!D67+VI!D67+VII!D67+XVI!D67+VIII!D67+IX!D67+XIV!D67+X!D67+XI!D67+XII!D67+RM!D67+SI!D67</f>
        <v>1560334</v>
      </c>
      <c r="E67" s="54"/>
      <c r="F67" s="46"/>
      <c r="G67" s="67"/>
      <c r="H67" s="87">
        <f>+XV!H67+I!H67+II!H67+III!H67+IV!H67+V!H67+VI!H67+VII!H67+XVI!H67+VIII!H67+IX!H67+XIV!H67+X!H67+XI!H67+XII!H67+RM!H67+SI!H67</f>
        <v>641881</v>
      </c>
      <c r="I67" s="46"/>
      <c r="J67" s="75"/>
      <c r="K67" s="46">
        <f>+XV!K67+I!K67+II!K67+III!K67+IV!K67+V!K67+VI!K67+VII!K67+XVI!K67+VIII!K67+IX!K67+XIV!K67+X!K67+XI!K67+XII!K67+RM!K67+SI!K67</f>
        <v>918453</v>
      </c>
      <c r="L67" s="46"/>
      <c r="M67" s="67"/>
      <c r="N67" s="46">
        <f>+XV!N67+I!N67+II!N67+III!N67+IV!N67+V!N67+VI!N67+VII!N67+XVI!N67+VIII!N67+IX!N67+XIV!N67+X!N67+XI!N67+XII!N67+RM!N67+SI!N67</f>
        <v>0</v>
      </c>
      <c r="O67" s="46"/>
      <c r="P67" s="75"/>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45985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0" priority="48" operator="notEqual">
      <formula>H8+K8+N8</formula>
    </cfRule>
  </conditionalFormatting>
  <conditionalFormatting sqref="D20:D30">
    <cfRule type="cellIs" dxfId="39" priority="47" operator="notEqual">
      <formula>H20+K20+N20</formula>
    </cfRule>
  </conditionalFormatting>
  <conditionalFormatting sqref="D32:D42">
    <cfRule type="cellIs" dxfId="38" priority="46" operator="notEqual">
      <formula>H32+K32+N32</formula>
    </cfRule>
  </conditionalFormatting>
  <conditionalFormatting sqref="D44:D54">
    <cfRule type="cellIs" dxfId="37" priority="45" operator="notEqual">
      <formula>H44+K44+N44</formula>
    </cfRule>
  </conditionalFormatting>
  <conditionalFormatting sqref="D56:D66">
    <cfRule type="cellIs" dxfId="36" priority="44" operator="notEqual">
      <formula>H56+K56+N56</formula>
    </cfRule>
  </conditionalFormatting>
  <conditionalFormatting sqref="D19">
    <cfRule type="cellIs" dxfId="35" priority="43" operator="notEqual">
      <formula>SUM(D8:D18)</formula>
    </cfRule>
  </conditionalFormatting>
  <conditionalFormatting sqref="D31">
    <cfRule type="cellIs" dxfId="34" priority="42" operator="notEqual">
      <formula>H31+K31+N31</formula>
    </cfRule>
  </conditionalFormatting>
  <conditionalFormatting sqref="D31">
    <cfRule type="cellIs" dxfId="33" priority="41" operator="notEqual">
      <formula>SUM(D20:D30)</formula>
    </cfRule>
  </conditionalFormatting>
  <conditionalFormatting sqref="D43">
    <cfRule type="cellIs" dxfId="32" priority="40" operator="notEqual">
      <formula>H43+K43+N43</formula>
    </cfRule>
  </conditionalFormatting>
  <conditionalFormatting sqref="D43">
    <cfRule type="cellIs" dxfId="31" priority="39" operator="notEqual">
      <formula>SUM(D32:D42)</formula>
    </cfRule>
  </conditionalFormatting>
  <conditionalFormatting sqref="D55">
    <cfRule type="cellIs" dxfId="30" priority="38" operator="notEqual">
      <formula>H55+K55+N55</formula>
    </cfRule>
  </conditionalFormatting>
  <conditionalFormatting sqref="D55">
    <cfRule type="cellIs" dxfId="29" priority="37" operator="notEqual">
      <formula>SUM(D44:D54)</formula>
    </cfRule>
  </conditionalFormatting>
  <conditionalFormatting sqref="D67">
    <cfRule type="cellIs" dxfId="28" priority="36" operator="notEqual">
      <formula>H67+K67+N67</formula>
    </cfRule>
  </conditionalFormatting>
  <conditionalFormatting sqref="D67">
    <cfRule type="cellIs" dxfId="27" priority="35" operator="notEqual">
      <formula>SUM(D56:D66)</formula>
    </cfRule>
  </conditionalFormatting>
  <conditionalFormatting sqref="H19">
    <cfRule type="cellIs" dxfId="26" priority="34" operator="notEqual">
      <formula>SUM(H8:H18)</formula>
    </cfRule>
  </conditionalFormatting>
  <conditionalFormatting sqref="K19">
    <cfRule type="cellIs" dxfId="25" priority="33" operator="notEqual">
      <formula>SUM(K8:K18)</formula>
    </cfRule>
  </conditionalFormatting>
  <conditionalFormatting sqref="H31">
    <cfRule type="cellIs" dxfId="24" priority="31" operator="notEqual">
      <formula>SUM(H20:H30)</formula>
    </cfRule>
  </conditionalFormatting>
  <conditionalFormatting sqref="K31">
    <cfRule type="cellIs" dxfId="23" priority="30" operator="notEqual">
      <formula>SUM(K20:K30)</formula>
    </cfRule>
  </conditionalFormatting>
  <conditionalFormatting sqref="H43">
    <cfRule type="cellIs" dxfId="22" priority="28" operator="notEqual">
      <formula>SUM(H32:H42)</formula>
    </cfRule>
  </conditionalFormatting>
  <conditionalFormatting sqref="K43">
    <cfRule type="cellIs" dxfId="21" priority="27" operator="notEqual">
      <formula>SUM(K32:K42)</formula>
    </cfRule>
  </conditionalFormatting>
  <conditionalFormatting sqref="H55">
    <cfRule type="cellIs" dxfId="20" priority="25" operator="notEqual">
      <formula>SUM(H44:H54)</formula>
    </cfRule>
  </conditionalFormatting>
  <conditionalFormatting sqref="K55">
    <cfRule type="cellIs" dxfId="19" priority="24" operator="notEqual">
      <formula>SUM(K44:K54)</formula>
    </cfRule>
  </conditionalFormatting>
  <conditionalFormatting sqref="H67">
    <cfRule type="cellIs" dxfId="18" priority="22" operator="notEqual">
      <formula>SUM(H56:H66)</formula>
    </cfRule>
  </conditionalFormatting>
  <conditionalFormatting sqref="K67">
    <cfRule type="cellIs" dxfId="17" priority="21" operator="notEqual">
      <formula>SUM(K56:K66)</formula>
    </cfRule>
  </conditionalFormatting>
  <conditionalFormatting sqref="D32:D43">
    <cfRule type="cellIs" dxfId="16" priority="19" operator="notEqual">
      <formula>D20-D8</formula>
    </cfRule>
  </conditionalFormatting>
  <conditionalFormatting sqref="N8:N19">
    <cfRule type="cellIs" dxfId="15" priority="18" operator="notEqual">
      <formula>R8+U8+X8</formula>
    </cfRule>
  </conditionalFormatting>
  <conditionalFormatting sqref="N20:N30">
    <cfRule type="cellIs" dxfId="14" priority="17" operator="notEqual">
      <formula>R20+U20+X20</formula>
    </cfRule>
  </conditionalFormatting>
  <conditionalFormatting sqref="N32:N42">
    <cfRule type="cellIs" dxfId="13" priority="16" operator="notEqual">
      <formula>R32+U32+X32</formula>
    </cfRule>
  </conditionalFormatting>
  <conditionalFormatting sqref="N44:N54">
    <cfRule type="cellIs" dxfId="12" priority="15" operator="notEqual">
      <formula>R44+U44+X44</formula>
    </cfRule>
  </conditionalFormatting>
  <conditionalFormatting sqref="N56:N66">
    <cfRule type="cellIs" dxfId="11" priority="14" operator="notEqual">
      <formula>R56+U56+X56</formula>
    </cfRule>
  </conditionalFormatting>
  <conditionalFormatting sqref="N19">
    <cfRule type="cellIs" dxfId="10" priority="13" operator="notEqual">
      <formula>SUM(N8:N18)</formula>
    </cfRule>
  </conditionalFormatting>
  <conditionalFormatting sqref="N31">
    <cfRule type="cellIs" dxfId="9" priority="12" operator="notEqual">
      <formula>R31+U31+X31</formula>
    </cfRule>
  </conditionalFormatting>
  <conditionalFormatting sqref="N31">
    <cfRule type="cellIs" dxfId="8" priority="11" operator="notEqual">
      <formula>SUM(N20:N30)</formula>
    </cfRule>
  </conditionalFormatting>
  <conditionalFormatting sqref="N43">
    <cfRule type="cellIs" dxfId="7" priority="10" operator="notEqual">
      <formula>R43+U43+X43</formula>
    </cfRule>
  </conditionalFormatting>
  <conditionalFormatting sqref="N43">
    <cfRule type="cellIs" dxfId="6" priority="9" operator="notEqual">
      <formula>SUM(N32:N42)</formula>
    </cfRule>
  </conditionalFormatting>
  <conditionalFormatting sqref="N55">
    <cfRule type="cellIs" dxfId="5" priority="8" operator="notEqual">
      <formula>R55+U55+X55</formula>
    </cfRule>
  </conditionalFormatting>
  <conditionalFormatting sqref="N55">
    <cfRule type="cellIs" dxfId="4" priority="7" operator="notEqual">
      <formula>SUM(N44:N54)</formula>
    </cfRule>
  </conditionalFormatting>
  <conditionalFormatting sqref="N67">
    <cfRule type="cellIs" dxfId="3" priority="6" operator="notEqual">
      <formula>R67+U67+X67</formula>
    </cfRule>
  </conditionalFormatting>
  <conditionalFormatting sqref="N67">
    <cfRule type="cellIs" dxfId="2" priority="5" operator="notEqual">
      <formula>SUM(N56:N66)</formula>
    </cfRule>
  </conditionalFormatting>
  <conditionalFormatting sqref="N32:N43">
    <cfRule type="cellIs" dxfId="1" priority="4" operator="notEqual">
      <formula>N20-N8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extLst>
    <ext xmlns:x14="http://schemas.microsoft.com/office/spreadsheetml/2009/9/main" uri="{78C0D931-6437-407d-A8EE-F0AAD7539E65}">
      <x14:conditionalFormattings>
        <x14:conditionalFormatting xmlns:xm="http://schemas.microsoft.com/office/excel/2006/main">
          <x14:cfRule type="cellIs" priority="3" operator="notEqual" id="{08C30F30-9EFE-49A3-A002-9A4B67B5A6CB}">
            <xm:f>Nacional!D8</xm:f>
            <x14:dxf>
              <fill>
                <patternFill>
                  <bgColor theme="7" tint="-0.24994659260841701"/>
                </patternFill>
              </fill>
            </x14:dxf>
          </x14:cfRule>
          <xm:sqref>D8:D67 H8:H67 K8:K67 N8:N67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34</v>
      </c>
      <c r="B2" s="116"/>
      <c r="C2" s="116"/>
      <c r="D2" s="116"/>
      <c r="E2" s="116"/>
      <c r="F2" s="116"/>
      <c r="G2" s="116"/>
      <c r="H2" s="116"/>
      <c r="I2" s="116"/>
      <c r="J2" s="116"/>
      <c r="K2" s="116"/>
      <c r="L2" s="116"/>
      <c r="M2" s="116"/>
      <c r="N2" s="116"/>
      <c r="O2" s="116"/>
      <c r="P2" s="116"/>
    </row>
    <row r="3" spans="1:16" s="21" customFormat="1" ht="15" customHeight="1" x14ac:dyDescent="0.2">
      <c r="A3" s="117" t="str">
        <f>+Notas!C6</f>
        <v>OCTUBRE 2024 Y OCTUBRE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209</v>
      </c>
      <c r="E8" s="53">
        <v>0.125526</v>
      </c>
      <c r="F8" s="44">
        <v>84177.403758</v>
      </c>
      <c r="G8" s="66">
        <v>0.248804</v>
      </c>
      <c r="H8" s="43">
        <v>90</v>
      </c>
      <c r="I8" s="44">
        <v>80859.755502</v>
      </c>
      <c r="J8" s="74">
        <v>0.28888900000000001</v>
      </c>
      <c r="K8" s="44">
        <v>119</v>
      </c>
      <c r="L8" s="44">
        <v>86686.549497999993</v>
      </c>
      <c r="M8" s="66">
        <v>0.21848699999999999</v>
      </c>
      <c r="N8" s="43">
        <v>0</v>
      </c>
      <c r="O8" s="44">
        <v>0</v>
      </c>
      <c r="P8" s="74">
        <v>0</v>
      </c>
    </row>
    <row r="9" spans="1:16" ht="15" customHeight="1" x14ac:dyDescent="0.2">
      <c r="A9" s="111"/>
      <c r="B9" s="114"/>
      <c r="C9" s="84" t="s">
        <v>47</v>
      </c>
      <c r="D9" s="44">
        <v>1867</v>
      </c>
      <c r="E9" s="53">
        <v>0.17576700000000001</v>
      </c>
      <c r="F9" s="44">
        <v>128348.736114</v>
      </c>
      <c r="G9" s="66">
        <v>0.14408099999999999</v>
      </c>
      <c r="H9" s="43">
        <v>676</v>
      </c>
      <c r="I9" s="44">
        <v>135958.36003000001</v>
      </c>
      <c r="J9" s="74">
        <v>0.205621</v>
      </c>
      <c r="K9" s="44">
        <v>1191</v>
      </c>
      <c r="L9" s="44">
        <v>124029.58769499999</v>
      </c>
      <c r="M9" s="66">
        <v>0.109152</v>
      </c>
      <c r="N9" s="43">
        <v>0</v>
      </c>
      <c r="O9" s="44">
        <v>0</v>
      </c>
      <c r="P9" s="74">
        <v>0</v>
      </c>
    </row>
    <row r="10" spans="1:16" ht="15" customHeight="1" x14ac:dyDescent="0.2">
      <c r="A10" s="111"/>
      <c r="B10" s="114"/>
      <c r="C10" s="84" t="s">
        <v>48</v>
      </c>
      <c r="D10" s="44">
        <v>11337</v>
      </c>
      <c r="E10" s="53">
        <v>0.13320399999999999</v>
      </c>
      <c r="F10" s="44">
        <v>144175.357754</v>
      </c>
      <c r="G10" s="66">
        <v>0.13883699999999999</v>
      </c>
      <c r="H10" s="43">
        <v>4579</v>
      </c>
      <c r="I10" s="44">
        <v>153090.506929</v>
      </c>
      <c r="J10" s="74">
        <v>0.21096300000000001</v>
      </c>
      <c r="K10" s="44">
        <v>6758</v>
      </c>
      <c r="L10" s="44">
        <v>138134.74395100001</v>
      </c>
      <c r="M10" s="66">
        <v>8.9967000000000005E-2</v>
      </c>
      <c r="N10" s="43">
        <v>0</v>
      </c>
      <c r="O10" s="44">
        <v>0</v>
      </c>
      <c r="P10" s="74">
        <v>0</v>
      </c>
    </row>
    <row r="11" spans="1:16" ht="15" customHeight="1" x14ac:dyDescent="0.2">
      <c r="A11" s="111"/>
      <c r="B11" s="114"/>
      <c r="C11" s="84" t="s">
        <v>49</v>
      </c>
      <c r="D11" s="44">
        <v>23227</v>
      </c>
      <c r="E11" s="53">
        <v>0.119204</v>
      </c>
      <c r="F11" s="44">
        <v>162547.952349</v>
      </c>
      <c r="G11" s="66">
        <v>0.27915800000000002</v>
      </c>
      <c r="H11" s="43">
        <v>9147</v>
      </c>
      <c r="I11" s="44">
        <v>175423.54969000001</v>
      </c>
      <c r="J11" s="74">
        <v>0.41193800000000003</v>
      </c>
      <c r="K11" s="44">
        <v>14080</v>
      </c>
      <c r="L11" s="44">
        <v>154183.386378</v>
      </c>
      <c r="M11" s="66">
        <v>0.19289799999999999</v>
      </c>
      <c r="N11" s="43">
        <v>0</v>
      </c>
      <c r="O11" s="44">
        <v>0</v>
      </c>
      <c r="P11" s="74">
        <v>0</v>
      </c>
    </row>
    <row r="12" spans="1:16" ht="15" customHeight="1" x14ac:dyDescent="0.2">
      <c r="A12" s="111"/>
      <c r="B12" s="114"/>
      <c r="C12" s="84" t="s">
        <v>50</v>
      </c>
      <c r="D12" s="44">
        <v>24258</v>
      </c>
      <c r="E12" s="53">
        <v>9.7610000000000002E-2</v>
      </c>
      <c r="F12" s="44">
        <v>188128.25189499999</v>
      </c>
      <c r="G12" s="66">
        <v>0.48829299999999998</v>
      </c>
      <c r="H12" s="43">
        <v>9031</v>
      </c>
      <c r="I12" s="44">
        <v>204336.01973900001</v>
      </c>
      <c r="J12" s="74">
        <v>0.62861299999999998</v>
      </c>
      <c r="K12" s="44">
        <v>15227</v>
      </c>
      <c r="L12" s="44">
        <v>178515.567098</v>
      </c>
      <c r="M12" s="66">
        <v>0.40506999999999999</v>
      </c>
      <c r="N12" s="43">
        <v>0</v>
      </c>
      <c r="O12" s="44">
        <v>0</v>
      </c>
      <c r="P12" s="74">
        <v>0</v>
      </c>
    </row>
    <row r="13" spans="1:16" ht="15" customHeight="1" x14ac:dyDescent="0.2">
      <c r="A13" s="111"/>
      <c r="B13" s="114"/>
      <c r="C13" s="84" t="s">
        <v>51</v>
      </c>
      <c r="D13" s="44">
        <v>19024</v>
      </c>
      <c r="E13" s="53">
        <v>8.591E-2</v>
      </c>
      <c r="F13" s="44">
        <v>209055.22651199999</v>
      </c>
      <c r="G13" s="66">
        <v>0.68955</v>
      </c>
      <c r="H13" s="43">
        <v>6596</v>
      </c>
      <c r="I13" s="44">
        <v>219870.71341600001</v>
      </c>
      <c r="J13" s="74">
        <v>0.72938099999999995</v>
      </c>
      <c r="K13" s="44">
        <v>12428</v>
      </c>
      <c r="L13" s="44">
        <v>203315.046948</v>
      </c>
      <c r="M13" s="66">
        <v>0.66840999999999995</v>
      </c>
      <c r="N13" s="43">
        <v>0</v>
      </c>
      <c r="O13" s="44">
        <v>0</v>
      </c>
      <c r="P13" s="74">
        <v>0</v>
      </c>
    </row>
    <row r="14" spans="1:16" s="3" customFormat="1" ht="15" customHeight="1" x14ac:dyDescent="0.2">
      <c r="A14" s="111"/>
      <c r="B14" s="114"/>
      <c r="C14" s="84" t="s">
        <v>52</v>
      </c>
      <c r="D14" s="35">
        <v>14645</v>
      </c>
      <c r="E14" s="55">
        <v>7.8298000000000006E-2</v>
      </c>
      <c r="F14" s="35">
        <v>217735.07513400001</v>
      </c>
      <c r="G14" s="68">
        <v>0.77842299999999998</v>
      </c>
      <c r="H14" s="43">
        <v>4912</v>
      </c>
      <c r="I14" s="44">
        <v>214560.76312300001</v>
      </c>
      <c r="J14" s="74">
        <v>0.65472300000000005</v>
      </c>
      <c r="K14" s="35">
        <v>9733</v>
      </c>
      <c r="L14" s="35">
        <v>219337.07047000001</v>
      </c>
      <c r="M14" s="68">
        <v>0.84085100000000002</v>
      </c>
      <c r="N14" s="43">
        <v>0</v>
      </c>
      <c r="O14" s="44">
        <v>0</v>
      </c>
      <c r="P14" s="74">
        <v>0</v>
      </c>
    </row>
    <row r="15" spans="1:16" ht="15" customHeight="1" x14ac:dyDescent="0.2">
      <c r="A15" s="111"/>
      <c r="B15" s="114"/>
      <c r="C15" s="84" t="s">
        <v>53</v>
      </c>
      <c r="D15" s="44">
        <v>11601</v>
      </c>
      <c r="E15" s="53">
        <v>7.0404999999999995E-2</v>
      </c>
      <c r="F15" s="44">
        <v>220378.78772200001</v>
      </c>
      <c r="G15" s="66">
        <v>0.79837899999999995</v>
      </c>
      <c r="H15" s="43">
        <v>3805</v>
      </c>
      <c r="I15" s="44">
        <v>210101.62761699999</v>
      </c>
      <c r="J15" s="74">
        <v>0.60867300000000002</v>
      </c>
      <c r="K15" s="44">
        <v>7796</v>
      </c>
      <c r="L15" s="44">
        <v>225394.76953399999</v>
      </c>
      <c r="M15" s="66">
        <v>0.89097000000000004</v>
      </c>
      <c r="N15" s="43">
        <v>0</v>
      </c>
      <c r="O15" s="44">
        <v>0</v>
      </c>
      <c r="P15" s="74">
        <v>0</v>
      </c>
    </row>
    <row r="16" spans="1:16" ht="15" customHeight="1" x14ac:dyDescent="0.2">
      <c r="A16" s="111"/>
      <c r="B16" s="114"/>
      <c r="C16" s="84" t="s">
        <v>54</v>
      </c>
      <c r="D16" s="44">
        <v>8951</v>
      </c>
      <c r="E16" s="53">
        <v>6.9878999999999997E-2</v>
      </c>
      <c r="F16" s="44">
        <v>217401.331641</v>
      </c>
      <c r="G16" s="66">
        <v>0.68640400000000001</v>
      </c>
      <c r="H16" s="43">
        <v>3024</v>
      </c>
      <c r="I16" s="44">
        <v>197293.225672</v>
      </c>
      <c r="J16" s="74">
        <v>0.37731500000000001</v>
      </c>
      <c r="K16" s="44">
        <v>5927</v>
      </c>
      <c r="L16" s="44">
        <v>227660.638618</v>
      </c>
      <c r="M16" s="66">
        <v>0.84410300000000005</v>
      </c>
      <c r="N16" s="43">
        <v>0</v>
      </c>
      <c r="O16" s="44">
        <v>0</v>
      </c>
      <c r="P16" s="74">
        <v>0</v>
      </c>
    </row>
    <row r="17" spans="1:16" ht="15" customHeight="1" x14ac:dyDescent="0.2">
      <c r="A17" s="111"/>
      <c r="B17" s="114"/>
      <c r="C17" s="84" t="s">
        <v>55</v>
      </c>
      <c r="D17" s="44">
        <v>8351</v>
      </c>
      <c r="E17" s="53">
        <v>7.7670000000000003E-2</v>
      </c>
      <c r="F17" s="44">
        <v>224027.29053900001</v>
      </c>
      <c r="G17" s="66">
        <v>0.55562199999999995</v>
      </c>
      <c r="H17" s="43">
        <v>3189</v>
      </c>
      <c r="I17" s="44">
        <v>203222.182963</v>
      </c>
      <c r="J17" s="74">
        <v>0.243336</v>
      </c>
      <c r="K17" s="44">
        <v>5162</v>
      </c>
      <c r="L17" s="44">
        <v>236880.34905399999</v>
      </c>
      <c r="M17" s="66">
        <v>0.74854699999999996</v>
      </c>
      <c r="N17" s="43">
        <v>0</v>
      </c>
      <c r="O17" s="44">
        <v>0</v>
      </c>
      <c r="P17" s="74">
        <v>0</v>
      </c>
    </row>
    <row r="18" spans="1:16" s="3" customFormat="1" ht="15" customHeight="1" x14ac:dyDescent="0.2">
      <c r="A18" s="111"/>
      <c r="B18" s="114"/>
      <c r="C18" s="84" t="s">
        <v>56</v>
      </c>
      <c r="D18" s="35">
        <v>12355</v>
      </c>
      <c r="E18" s="55">
        <v>5.8638000000000003E-2</v>
      </c>
      <c r="F18" s="35">
        <v>238661.01746</v>
      </c>
      <c r="G18" s="68">
        <v>0.39805699999999999</v>
      </c>
      <c r="H18" s="43">
        <v>4578</v>
      </c>
      <c r="I18" s="44">
        <v>198945.56823100001</v>
      </c>
      <c r="J18" s="74">
        <v>8.3878999999999995E-2</v>
      </c>
      <c r="K18" s="35">
        <v>7777</v>
      </c>
      <c r="L18" s="35">
        <v>262039.86876099999</v>
      </c>
      <c r="M18" s="68">
        <v>0.58300099999999999</v>
      </c>
      <c r="N18" s="43">
        <v>0</v>
      </c>
      <c r="O18" s="44">
        <v>0</v>
      </c>
      <c r="P18" s="74">
        <v>0</v>
      </c>
    </row>
    <row r="19" spans="1:16" s="3" customFormat="1" ht="15" customHeight="1" x14ac:dyDescent="0.2">
      <c r="A19" s="112"/>
      <c r="B19" s="115"/>
      <c r="C19" s="85" t="s">
        <v>9</v>
      </c>
      <c r="D19" s="46">
        <v>135825</v>
      </c>
      <c r="E19" s="54">
        <v>8.7049000000000001E-2</v>
      </c>
      <c r="F19" s="46">
        <v>196714.388637</v>
      </c>
      <c r="G19" s="67">
        <v>0.51320399999999999</v>
      </c>
      <c r="H19" s="87">
        <v>49627</v>
      </c>
      <c r="I19" s="46">
        <v>195644.18398</v>
      </c>
      <c r="J19" s="75">
        <v>0.46788999999999997</v>
      </c>
      <c r="K19" s="46">
        <v>86198</v>
      </c>
      <c r="L19" s="46">
        <v>197330.54036399999</v>
      </c>
      <c r="M19" s="67">
        <v>0.53929300000000002</v>
      </c>
      <c r="N19" s="87">
        <v>0</v>
      </c>
      <c r="O19" s="46">
        <v>0</v>
      </c>
      <c r="P19" s="75">
        <v>0</v>
      </c>
    </row>
    <row r="20" spans="1:16" ht="15" customHeight="1" x14ac:dyDescent="0.2">
      <c r="A20" s="110">
        <v>2</v>
      </c>
      <c r="B20" s="113" t="s">
        <v>57</v>
      </c>
      <c r="C20" s="84" t="s">
        <v>46</v>
      </c>
      <c r="D20" s="44">
        <v>570</v>
      </c>
      <c r="E20" s="53">
        <v>0.34234199999999998</v>
      </c>
      <c r="F20" s="44">
        <v>88484.345614000005</v>
      </c>
      <c r="G20" s="66">
        <v>0.12806999999999999</v>
      </c>
      <c r="H20" s="43">
        <v>256</v>
      </c>
      <c r="I20" s="44">
        <v>91722.464844000002</v>
      </c>
      <c r="J20" s="74">
        <v>0.140625</v>
      </c>
      <c r="K20" s="44">
        <v>314</v>
      </c>
      <c r="L20" s="44">
        <v>85844.350317999997</v>
      </c>
      <c r="M20" s="66">
        <v>0.11783399999999999</v>
      </c>
      <c r="N20" s="43">
        <v>0</v>
      </c>
      <c r="O20" s="44">
        <v>0</v>
      </c>
      <c r="P20" s="74">
        <v>0</v>
      </c>
    </row>
    <row r="21" spans="1:16" ht="15" customHeight="1" x14ac:dyDescent="0.2">
      <c r="A21" s="111"/>
      <c r="B21" s="114"/>
      <c r="C21" s="84" t="s">
        <v>47</v>
      </c>
      <c r="D21" s="44">
        <v>5155</v>
      </c>
      <c r="E21" s="53">
        <v>0.48531400000000002</v>
      </c>
      <c r="F21" s="44">
        <v>128402.042289</v>
      </c>
      <c r="G21" s="66">
        <v>5.9554000000000003E-2</v>
      </c>
      <c r="H21" s="43">
        <v>2169</v>
      </c>
      <c r="I21" s="44">
        <v>133538.22360500001</v>
      </c>
      <c r="J21" s="74">
        <v>6.4546000000000006E-2</v>
      </c>
      <c r="K21" s="44">
        <v>2986</v>
      </c>
      <c r="L21" s="44">
        <v>124671.17247200001</v>
      </c>
      <c r="M21" s="66">
        <v>5.5927999999999999E-2</v>
      </c>
      <c r="N21" s="43">
        <v>0</v>
      </c>
      <c r="O21" s="44">
        <v>0</v>
      </c>
      <c r="P21" s="74">
        <v>0</v>
      </c>
    </row>
    <row r="22" spans="1:16" ht="15" customHeight="1" x14ac:dyDescent="0.2">
      <c r="A22" s="111"/>
      <c r="B22" s="114"/>
      <c r="C22" s="84" t="s">
        <v>48</v>
      </c>
      <c r="D22" s="44">
        <v>20455</v>
      </c>
      <c r="E22" s="53">
        <v>0.24033599999999999</v>
      </c>
      <c r="F22" s="44">
        <v>144891.17521399999</v>
      </c>
      <c r="G22" s="66">
        <v>6.6046999999999995E-2</v>
      </c>
      <c r="H22" s="43">
        <v>9465</v>
      </c>
      <c r="I22" s="44">
        <v>148185.63465399999</v>
      </c>
      <c r="J22" s="74">
        <v>6.4341999999999996E-2</v>
      </c>
      <c r="K22" s="44">
        <v>10990</v>
      </c>
      <c r="L22" s="44">
        <v>142053.863239</v>
      </c>
      <c r="M22" s="66">
        <v>6.7516000000000007E-2</v>
      </c>
      <c r="N22" s="43">
        <v>0</v>
      </c>
      <c r="O22" s="44">
        <v>0</v>
      </c>
      <c r="P22" s="74">
        <v>0</v>
      </c>
    </row>
    <row r="23" spans="1:16" ht="15" customHeight="1" x14ac:dyDescent="0.2">
      <c r="A23" s="111"/>
      <c r="B23" s="114"/>
      <c r="C23" s="84" t="s">
        <v>49</v>
      </c>
      <c r="D23" s="44">
        <v>15383</v>
      </c>
      <c r="E23" s="53">
        <v>7.8948000000000004E-2</v>
      </c>
      <c r="F23" s="44">
        <v>159654.84885899999</v>
      </c>
      <c r="G23" s="66">
        <v>0.201261</v>
      </c>
      <c r="H23" s="43">
        <v>7042</v>
      </c>
      <c r="I23" s="44">
        <v>163205.97273499999</v>
      </c>
      <c r="J23" s="74">
        <v>0.213008</v>
      </c>
      <c r="K23" s="44">
        <v>8341</v>
      </c>
      <c r="L23" s="44">
        <v>156656.765376</v>
      </c>
      <c r="M23" s="66">
        <v>0.19134399999999999</v>
      </c>
      <c r="N23" s="43">
        <v>0</v>
      </c>
      <c r="O23" s="44">
        <v>0</v>
      </c>
      <c r="P23" s="74">
        <v>0</v>
      </c>
    </row>
    <row r="24" spans="1:16" ht="15" customHeight="1" x14ac:dyDescent="0.2">
      <c r="A24" s="111"/>
      <c r="B24" s="114"/>
      <c r="C24" s="84" t="s">
        <v>50</v>
      </c>
      <c r="D24" s="44">
        <v>10116</v>
      </c>
      <c r="E24" s="53">
        <v>4.0704999999999998E-2</v>
      </c>
      <c r="F24" s="44">
        <v>185516.87317100001</v>
      </c>
      <c r="G24" s="66">
        <v>0.350435</v>
      </c>
      <c r="H24" s="43">
        <v>4320</v>
      </c>
      <c r="I24" s="44">
        <v>192396.710185</v>
      </c>
      <c r="J24" s="74">
        <v>0.37939800000000001</v>
      </c>
      <c r="K24" s="44">
        <v>5796</v>
      </c>
      <c r="L24" s="44">
        <v>180389.044341</v>
      </c>
      <c r="M24" s="66">
        <v>0.328847</v>
      </c>
      <c r="N24" s="43">
        <v>0</v>
      </c>
      <c r="O24" s="44">
        <v>0</v>
      </c>
      <c r="P24" s="74">
        <v>0</v>
      </c>
    </row>
    <row r="25" spans="1:16" ht="15" customHeight="1" x14ac:dyDescent="0.2">
      <c r="A25" s="111"/>
      <c r="B25" s="114"/>
      <c r="C25" s="84" t="s">
        <v>51</v>
      </c>
      <c r="D25" s="44">
        <v>7044</v>
      </c>
      <c r="E25" s="53">
        <v>3.1809999999999998E-2</v>
      </c>
      <c r="F25" s="44">
        <v>199527.66964800001</v>
      </c>
      <c r="G25" s="66">
        <v>0.47018700000000002</v>
      </c>
      <c r="H25" s="43">
        <v>2808</v>
      </c>
      <c r="I25" s="44">
        <v>203060.93554100001</v>
      </c>
      <c r="J25" s="74">
        <v>0.478632</v>
      </c>
      <c r="K25" s="44">
        <v>4236</v>
      </c>
      <c r="L25" s="44">
        <v>197185.504721</v>
      </c>
      <c r="M25" s="66">
        <v>0.46458899999999997</v>
      </c>
      <c r="N25" s="43">
        <v>0</v>
      </c>
      <c r="O25" s="44">
        <v>0</v>
      </c>
      <c r="P25" s="74">
        <v>0</v>
      </c>
    </row>
    <row r="26" spans="1:16" s="3" customFormat="1" ht="15" customHeight="1" x14ac:dyDescent="0.2">
      <c r="A26" s="111"/>
      <c r="B26" s="114"/>
      <c r="C26" s="84" t="s">
        <v>52</v>
      </c>
      <c r="D26" s="35">
        <v>4533</v>
      </c>
      <c r="E26" s="55">
        <v>2.4235E-2</v>
      </c>
      <c r="F26" s="35">
        <v>210217.25943100001</v>
      </c>
      <c r="G26" s="68">
        <v>0.51047900000000002</v>
      </c>
      <c r="H26" s="43">
        <v>1866</v>
      </c>
      <c r="I26" s="44">
        <v>206100.78670999999</v>
      </c>
      <c r="J26" s="74">
        <v>0.42765300000000001</v>
      </c>
      <c r="K26" s="35">
        <v>2667</v>
      </c>
      <c r="L26" s="35">
        <v>213097.40119999999</v>
      </c>
      <c r="M26" s="68">
        <v>0.56842899999999996</v>
      </c>
      <c r="N26" s="43">
        <v>0</v>
      </c>
      <c r="O26" s="44">
        <v>0</v>
      </c>
      <c r="P26" s="74">
        <v>0</v>
      </c>
    </row>
    <row r="27" spans="1:16" ht="15" customHeight="1" x14ac:dyDescent="0.2">
      <c r="A27" s="111"/>
      <c r="B27" s="114"/>
      <c r="C27" s="84" t="s">
        <v>53</v>
      </c>
      <c r="D27" s="44">
        <v>3220</v>
      </c>
      <c r="E27" s="53">
        <v>1.9542E-2</v>
      </c>
      <c r="F27" s="44">
        <v>207591.17267100001</v>
      </c>
      <c r="G27" s="66">
        <v>0.48416100000000001</v>
      </c>
      <c r="H27" s="43">
        <v>1358</v>
      </c>
      <c r="I27" s="44">
        <v>199956.68483099999</v>
      </c>
      <c r="J27" s="74">
        <v>0.40427099999999999</v>
      </c>
      <c r="K27" s="44">
        <v>1862</v>
      </c>
      <c r="L27" s="44">
        <v>213159.18259899999</v>
      </c>
      <c r="M27" s="66">
        <v>0.54242699999999999</v>
      </c>
      <c r="N27" s="43">
        <v>0</v>
      </c>
      <c r="O27" s="44">
        <v>0</v>
      </c>
      <c r="P27" s="74">
        <v>0</v>
      </c>
    </row>
    <row r="28" spans="1:16" ht="15" customHeight="1" x14ac:dyDescent="0.2">
      <c r="A28" s="111"/>
      <c r="B28" s="114"/>
      <c r="C28" s="84" t="s">
        <v>54</v>
      </c>
      <c r="D28" s="44">
        <v>1481</v>
      </c>
      <c r="E28" s="53">
        <v>1.1561999999999999E-2</v>
      </c>
      <c r="F28" s="44">
        <v>226218.081702</v>
      </c>
      <c r="G28" s="66">
        <v>0.36461900000000003</v>
      </c>
      <c r="H28" s="43">
        <v>615</v>
      </c>
      <c r="I28" s="44">
        <v>210433.435772</v>
      </c>
      <c r="J28" s="74">
        <v>0.20325199999999999</v>
      </c>
      <c r="K28" s="44">
        <v>866</v>
      </c>
      <c r="L28" s="44">
        <v>237427.73210200001</v>
      </c>
      <c r="M28" s="66">
        <v>0.479215</v>
      </c>
      <c r="N28" s="43">
        <v>0</v>
      </c>
      <c r="O28" s="44">
        <v>0</v>
      </c>
      <c r="P28" s="74">
        <v>0</v>
      </c>
    </row>
    <row r="29" spans="1:16" ht="15" customHeight="1" x14ac:dyDescent="0.2">
      <c r="A29" s="111"/>
      <c r="B29" s="114"/>
      <c r="C29" s="84" t="s">
        <v>55</v>
      </c>
      <c r="D29" s="44">
        <v>758</v>
      </c>
      <c r="E29" s="53">
        <v>7.0499999999999998E-3</v>
      </c>
      <c r="F29" s="44">
        <v>229645.06068600001</v>
      </c>
      <c r="G29" s="66">
        <v>0.28364099999999998</v>
      </c>
      <c r="H29" s="43">
        <v>383</v>
      </c>
      <c r="I29" s="44">
        <v>205262.284595</v>
      </c>
      <c r="J29" s="74">
        <v>0.15665799999999999</v>
      </c>
      <c r="K29" s="44">
        <v>375</v>
      </c>
      <c r="L29" s="44">
        <v>254548.00266699999</v>
      </c>
      <c r="M29" s="66">
        <v>0.41333300000000001</v>
      </c>
      <c r="N29" s="43">
        <v>0</v>
      </c>
      <c r="O29" s="44">
        <v>0</v>
      </c>
      <c r="P29" s="74">
        <v>0</v>
      </c>
    </row>
    <row r="30" spans="1:16" s="3" customFormat="1" ht="15" customHeight="1" x14ac:dyDescent="0.2">
      <c r="A30" s="111"/>
      <c r="B30" s="114"/>
      <c r="C30" s="84" t="s">
        <v>56</v>
      </c>
      <c r="D30" s="35">
        <v>1246</v>
      </c>
      <c r="E30" s="55">
        <v>5.914E-3</v>
      </c>
      <c r="F30" s="35">
        <v>151139.86597099999</v>
      </c>
      <c r="G30" s="68">
        <v>8.5071999999999995E-2</v>
      </c>
      <c r="H30" s="43">
        <v>1072</v>
      </c>
      <c r="I30" s="44">
        <v>128533.219216</v>
      </c>
      <c r="J30" s="74">
        <v>5.4103999999999999E-2</v>
      </c>
      <c r="K30" s="35">
        <v>174</v>
      </c>
      <c r="L30" s="35">
        <v>290417.59770099999</v>
      </c>
      <c r="M30" s="68">
        <v>0.275862</v>
      </c>
      <c r="N30" s="43">
        <v>0</v>
      </c>
      <c r="O30" s="44">
        <v>0</v>
      </c>
      <c r="P30" s="74">
        <v>0</v>
      </c>
    </row>
    <row r="31" spans="1:16" s="3" customFormat="1" ht="15" customHeight="1" x14ac:dyDescent="0.2">
      <c r="A31" s="112"/>
      <c r="B31" s="115"/>
      <c r="C31" s="85" t="s">
        <v>9</v>
      </c>
      <c r="D31" s="46">
        <v>69961</v>
      </c>
      <c r="E31" s="54">
        <v>4.4837000000000002E-2</v>
      </c>
      <c r="F31" s="46">
        <v>167707.84221199999</v>
      </c>
      <c r="G31" s="67">
        <v>0.23467399999999999</v>
      </c>
      <c r="H31" s="87">
        <v>31354</v>
      </c>
      <c r="I31" s="46">
        <v>168026.17273699999</v>
      </c>
      <c r="J31" s="75">
        <v>0.21872800000000001</v>
      </c>
      <c r="K31" s="46">
        <v>38607</v>
      </c>
      <c r="L31" s="46">
        <v>167449.315642</v>
      </c>
      <c r="M31" s="67">
        <v>0.24762300000000001</v>
      </c>
      <c r="N31" s="87">
        <v>0</v>
      </c>
      <c r="O31" s="46">
        <v>0</v>
      </c>
      <c r="P31" s="75">
        <v>0</v>
      </c>
    </row>
    <row r="32" spans="1:16" ht="15" customHeight="1" x14ac:dyDescent="0.2">
      <c r="A32" s="110">
        <v>3</v>
      </c>
      <c r="B32" s="113" t="s">
        <v>58</v>
      </c>
      <c r="C32" s="84" t="s">
        <v>46</v>
      </c>
      <c r="D32" s="44">
        <v>361</v>
      </c>
      <c r="E32" s="44">
        <v>0</v>
      </c>
      <c r="F32" s="44">
        <v>4306.9418560000004</v>
      </c>
      <c r="G32" s="66">
        <v>-0.12073399999999999</v>
      </c>
      <c r="H32" s="43">
        <v>166</v>
      </c>
      <c r="I32" s="44">
        <v>10862.709342</v>
      </c>
      <c r="J32" s="74">
        <v>-0.14826400000000001</v>
      </c>
      <c r="K32" s="44">
        <v>195</v>
      </c>
      <c r="L32" s="44">
        <v>-842.19917999999996</v>
      </c>
      <c r="M32" s="66">
        <v>-0.10065300000000001</v>
      </c>
      <c r="N32" s="43">
        <v>0</v>
      </c>
      <c r="O32" s="44">
        <v>0</v>
      </c>
      <c r="P32" s="74">
        <v>0</v>
      </c>
    </row>
    <row r="33" spans="1:16" ht="15" customHeight="1" x14ac:dyDescent="0.2">
      <c r="A33" s="111"/>
      <c r="B33" s="114"/>
      <c r="C33" s="84" t="s">
        <v>47</v>
      </c>
      <c r="D33" s="44">
        <v>3288</v>
      </c>
      <c r="E33" s="44">
        <v>0</v>
      </c>
      <c r="F33" s="44">
        <v>53.306175000000003</v>
      </c>
      <c r="G33" s="66">
        <v>-8.4528000000000006E-2</v>
      </c>
      <c r="H33" s="43">
        <v>1493</v>
      </c>
      <c r="I33" s="44">
        <v>-2420.1364239999998</v>
      </c>
      <c r="J33" s="74">
        <v>-0.14107500000000001</v>
      </c>
      <c r="K33" s="44">
        <v>1795</v>
      </c>
      <c r="L33" s="44">
        <v>641.58477700000003</v>
      </c>
      <c r="M33" s="66">
        <v>-5.3224E-2</v>
      </c>
      <c r="N33" s="43">
        <v>0</v>
      </c>
      <c r="O33" s="44">
        <v>0</v>
      </c>
      <c r="P33" s="74">
        <v>0</v>
      </c>
    </row>
    <row r="34" spans="1:16" ht="15" customHeight="1" x14ac:dyDescent="0.2">
      <c r="A34" s="111"/>
      <c r="B34" s="114"/>
      <c r="C34" s="84" t="s">
        <v>48</v>
      </c>
      <c r="D34" s="44">
        <v>9118</v>
      </c>
      <c r="E34" s="44">
        <v>0</v>
      </c>
      <c r="F34" s="44">
        <v>715.81745999999998</v>
      </c>
      <c r="G34" s="66">
        <v>-7.2789999999999994E-2</v>
      </c>
      <c r="H34" s="43">
        <v>4886</v>
      </c>
      <c r="I34" s="44">
        <v>-4904.8722749999997</v>
      </c>
      <c r="J34" s="74">
        <v>-0.146621</v>
      </c>
      <c r="K34" s="44">
        <v>4232</v>
      </c>
      <c r="L34" s="44">
        <v>3919.1192879999999</v>
      </c>
      <c r="M34" s="66">
        <v>-2.2452E-2</v>
      </c>
      <c r="N34" s="43">
        <v>0</v>
      </c>
      <c r="O34" s="44">
        <v>0</v>
      </c>
      <c r="P34" s="74">
        <v>0</v>
      </c>
    </row>
    <row r="35" spans="1:16" ht="15" customHeight="1" x14ac:dyDescent="0.2">
      <c r="A35" s="111"/>
      <c r="B35" s="114"/>
      <c r="C35" s="84" t="s">
        <v>49</v>
      </c>
      <c r="D35" s="44">
        <v>-7844</v>
      </c>
      <c r="E35" s="44">
        <v>0</v>
      </c>
      <c r="F35" s="44">
        <v>-2893.10349</v>
      </c>
      <c r="G35" s="66">
        <v>-7.7896999999999994E-2</v>
      </c>
      <c r="H35" s="43">
        <v>-2105</v>
      </c>
      <c r="I35" s="44">
        <v>-12217.576955</v>
      </c>
      <c r="J35" s="74">
        <v>-0.198931</v>
      </c>
      <c r="K35" s="44">
        <v>-5739</v>
      </c>
      <c r="L35" s="44">
        <v>2473.3789980000001</v>
      </c>
      <c r="M35" s="66">
        <v>-1.554E-3</v>
      </c>
      <c r="N35" s="43">
        <v>0</v>
      </c>
      <c r="O35" s="44">
        <v>0</v>
      </c>
      <c r="P35" s="74">
        <v>0</v>
      </c>
    </row>
    <row r="36" spans="1:16" ht="15" customHeight="1" x14ac:dyDescent="0.2">
      <c r="A36" s="111"/>
      <c r="B36" s="114"/>
      <c r="C36" s="84" t="s">
        <v>50</v>
      </c>
      <c r="D36" s="44">
        <v>-14142</v>
      </c>
      <c r="E36" s="44">
        <v>0</v>
      </c>
      <c r="F36" s="44">
        <v>-2611.3787229999998</v>
      </c>
      <c r="G36" s="66">
        <v>-0.13785800000000001</v>
      </c>
      <c r="H36" s="43">
        <v>-4711</v>
      </c>
      <c r="I36" s="44">
        <v>-11939.309553999999</v>
      </c>
      <c r="J36" s="74">
        <v>-0.24921399999999999</v>
      </c>
      <c r="K36" s="44">
        <v>-9431</v>
      </c>
      <c r="L36" s="44">
        <v>1873.477243</v>
      </c>
      <c r="M36" s="66">
        <v>-7.6221999999999998E-2</v>
      </c>
      <c r="N36" s="43">
        <v>0</v>
      </c>
      <c r="O36" s="44">
        <v>0</v>
      </c>
      <c r="P36" s="74">
        <v>0</v>
      </c>
    </row>
    <row r="37" spans="1:16" ht="15" customHeight="1" x14ac:dyDescent="0.2">
      <c r="A37" s="111"/>
      <c r="B37" s="114"/>
      <c r="C37" s="84" t="s">
        <v>51</v>
      </c>
      <c r="D37" s="44">
        <v>-11980</v>
      </c>
      <c r="E37" s="44">
        <v>0</v>
      </c>
      <c r="F37" s="44">
        <v>-9527.5568640000001</v>
      </c>
      <c r="G37" s="66">
        <v>-0.219363</v>
      </c>
      <c r="H37" s="43">
        <v>-3788</v>
      </c>
      <c r="I37" s="44">
        <v>-16809.777873999999</v>
      </c>
      <c r="J37" s="74">
        <v>-0.250749</v>
      </c>
      <c r="K37" s="44">
        <v>-8192</v>
      </c>
      <c r="L37" s="44">
        <v>-6129.5422269999999</v>
      </c>
      <c r="M37" s="66">
        <v>-0.203821</v>
      </c>
      <c r="N37" s="43">
        <v>0</v>
      </c>
      <c r="O37" s="44">
        <v>0</v>
      </c>
      <c r="P37" s="74">
        <v>0</v>
      </c>
    </row>
    <row r="38" spans="1:16" s="3" customFormat="1" ht="15" customHeight="1" x14ac:dyDescent="0.2">
      <c r="A38" s="111"/>
      <c r="B38" s="114"/>
      <c r="C38" s="84" t="s">
        <v>52</v>
      </c>
      <c r="D38" s="35">
        <v>-10112</v>
      </c>
      <c r="E38" s="35">
        <v>0</v>
      </c>
      <c r="F38" s="35">
        <v>-7517.8157039999996</v>
      </c>
      <c r="G38" s="68">
        <v>-0.26794400000000002</v>
      </c>
      <c r="H38" s="43">
        <v>-3046</v>
      </c>
      <c r="I38" s="44">
        <v>-8459.9764130000003</v>
      </c>
      <c r="J38" s="74">
        <v>-0.22706999999999999</v>
      </c>
      <c r="K38" s="35">
        <v>-7066</v>
      </c>
      <c r="L38" s="35">
        <v>-6239.6692700000003</v>
      </c>
      <c r="M38" s="68">
        <v>-0.272422</v>
      </c>
      <c r="N38" s="43">
        <v>0</v>
      </c>
      <c r="O38" s="44">
        <v>0</v>
      </c>
      <c r="P38" s="74">
        <v>0</v>
      </c>
    </row>
    <row r="39" spans="1:16" ht="15" customHeight="1" x14ac:dyDescent="0.2">
      <c r="A39" s="111"/>
      <c r="B39" s="114"/>
      <c r="C39" s="84" t="s">
        <v>53</v>
      </c>
      <c r="D39" s="44">
        <v>-8381</v>
      </c>
      <c r="E39" s="44">
        <v>0</v>
      </c>
      <c r="F39" s="44">
        <v>-12787.615051999999</v>
      </c>
      <c r="G39" s="66">
        <v>-0.314218</v>
      </c>
      <c r="H39" s="43">
        <v>-2447</v>
      </c>
      <c r="I39" s="44">
        <v>-10144.942786</v>
      </c>
      <c r="J39" s="74">
        <v>-0.204402</v>
      </c>
      <c r="K39" s="44">
        <v>-5934</v>
      </c>
      <c r="L39" s="44">
        <v>-12235.586934000001</v>
      </c>
      <c r="M39" s="66">
        <v>-0.34854200000000002</v>
      </c>
      <c r="N39" s="43">
        <v>0</v>
      </c>
      <c r="O39" s="44">
        <v>0</v>
      </c>
      <c r="P39" s="74">
        <v>0</v>
      </c>
    </row>
    <row r="40" spans="1:16" ht="15" customHeight="1" x14ac:dyDescent="0.2">
      <c r="A40" s="111"/>
      <c r="B40" s="114"/>
      <c r="C40" s="84" t="s">
        <v>54</v>
      </c>
      <c r="D40" s="44">
        <v>-7470</v>
      </c>
      <c r="E40" s="44">
        <v>0</v>
      </c>
      <c r="F40" s="44">
        <v>8816.7500610000006</v>
      </c>
      <c r="G40" s="66">
        <v>-0.32178499999999999</v>
      </c>
      <c r="H40" s="43">
        <v>-2409</v>
      </c>
      <c r="I40" s="44">
        <v>13140.2101</v>
      </c>
      <c r="J40" s="74">
        <v>-0.174063</v>
      </c>
      <c r="K40" s="44">
        <v>-5061</v>
      </c>
      <c r="L40" s="44">
        <v>9767.0934840000009</v>
      </c>
      <c r="M40" s="66">
        <v>-0.36488799999999999</v>
      </c>
      <c r="N40" s="43">
        <v>0</v>
      </c>
      <c r="O40" s="44">
        <v>0</v>
      </c>
      <c r="P40" s="74">
        <v>0</v>
      </c>
    </row>
    <row r="41" spans="1:16" ht="15" customHeight="1" x14ac:dyDescent="0.2">
      <c r="A41" s="111"/>
      <c r="B41" s="114"/>
      <c r="C41" s="84" t="s">
        <v>55</v>
      </c>
      <c r="D41" s="44">
        <v>-7593</v>
      </c>
      <c r="E41" s="44">
        <v>0</v>
      </c>
      <c r="F41" s="44">
        <v>5617.7701470000002</v>
      </c>
      <c r="G41" s="66">
        <v>-0.27198099999999997</v>
      </c>
      <c r="H41" s="43">
        <v>-2806</v>
      </c>
      <c r="I41" s="44">
        <v>2040.1016320000001</v>
      </c>
      <c r="J41" s="74">
        <v>-8.6679000000000006E-2</v>
      </c>
      <c r="K41" s="44">
        <v>-4787</v>
      </c>
      <c r="L41" s="44">
        <v>17667.653611999998</v>
      </c>
      <c r="M41" s="66">
        <v>-0.33521400000000001</v>
      </c>
      <c r="N41" s="43">
        <v>0</v>
      </c>
      <c r="O41" s="44">
        <v>0</v>
      </c>
      <c r="P41" s="74">
        <v>0</v>
      </c>
    </row>
    <row r="42" spans="1:16" s="3" customFormat="1" ht="15" customHeight="1" x14ac:dyDescent="0.2">
      <c r="A42" s="111"/>
      <c r="B42" s="114"/>
      <c r="C42" s="84" t="s">
        <v>56</v>
      </c>
      <c r="D42" s="35">
        <v>-11109</v>
      </c>
      <c r="E42" s="35">
        <v>0</v>
      </c>
      <c r="F42" s="35">
        <v>-87521.151488000003</v>
      </c>
      <c r="G42" s="68">
        <v>-0.31298500000000001</v>
      </c>
      <c r="H42" s="43">
        <v>-3506</v>
      </c>
      <c r="I42" s="44">
        <v>-70412.349015</v>
      </c>
      <c r="J42" s="74">
        <v>-2.9774999999999999E-2</v>
      </c>
      <c r="K42" s="35">
        <v>-7603</v>
      </c>
      <c r="L42" s="35">
        <v>28377.728941000001</v>
      </c>
      <c r="M42" s="68">
        <v>-0.307139</v>
      </c>
      <c r="N42" s="43">
        <v>0</v>
      </c>
      <c r="O42" s="44">
        <v>0</v>
      </c>
      <c r="P42" s="74">
        <v>0</v>
      </c>
    </row>
    <row r="43" spans="1:16" s="3" customFormat="1" ht="15" customHeight="1" x14ac:dyDescent="0.2">
      <c r="A43" s="112"/>
      <c r="B43" s="115"/>
      <c r="C43" s="85" t="s">
        <v>9</v>
      </c>
      <c r="D43" s="46">
        <v>-65864</v>
      </c>
      <c r="E43" s="46">
        <v>0</v>
      </c>
      <c r="F43" s="46">
        <v>-29006.546425</v>
      </c>
      <c r="G43" s="67">
        <v>-0.27853099999999997</v>
      </c>
      <c r="H43" s="87">
        <v>-18273</v>
      </c>
      <c r="I43" s="46">
        <v>-27618.011243000001</v>
      </c>
      <c r="J43" s="75">
        <v>-0.24916199999999999</v>
      </c>
      <c r="K43" s="46">
        <v>-47591</v>
      </c>
      <c r="L43" s="46">
        <v>-29881.224720999999</v>
      </c>
      <c r="M43" s="67">
        <v>-0.29166999999999998</v>
      </c>
      <c r="N43" s="87">
        <v>0</v>
      </c>
      <c r="O43" s="46">
        <v>0</v>
      </c>
      <c r="P43" s="75">
        <v>0</v>
      </c>
    </row>
    <row r="44" spans="1:16" ht="15" customHeight="1" x14ac:dyDescent="0.2">
      <c r="A44" s="110">
        <v>4</v>
      </c>
      <c r="B44" s="113" t="s">
        <v>59</v>
      </c>
      <c r="C44" s="84" t="s">
        <v>46</v>
      </c>
      <c r="D44" s="44">
        <v>2</v>
      </c>
      <c r="E44" s="53">
        <v>1.201E-3</v>
      </c>
      <c r="F44" s="44">
        <v>122011</v>
      </c>
      <c r="G44" s="66">
        <v>0</v>
      </c>
      <c r="H44" s="43">
        <v>2</v>
      </c>
      <c r="I44" s="44">
        <v>122011</v>
      </c>
      <c r="J44" s="74">
        <v>0</v>
      </c>
      <c r="K44" s="44">
        <v>0</v>
      </c>
      <c r="L44" s="44">
        <v>0</v>
      </c>
      <c r="M44" s="66">
        <v>0</v>
      </c>
      <c r="N44" s="43">
        <v>0</v>
      </c>
      <c r="O44" s="44">
        <v>0</v>
      </c>
      <c r="P44" s="74">
        <v>0</v>
      </c>
    </row>
    <row r="45" spans="1:16" ht="15" customHeight="1" x14ac:dyDescent="0.2">
      <c r="A45" s="111"/>
      <c r="B45" s="114"/>
      <c r="C45" s="84" t="s">
        <v>47</v>
      </c>
      <c r="D45" s="44">
        <v>420</v>
      </c>
      <c r="E45" s="53">
        <v>3.9541E-2</v>
      </c>
      <c r="F45" s="44">
        <v>163851.15714299999</v>
      </c>
      <c r="G45" s="66">
        <v>0.20714299999999999</v>
      </c>
      <c r="H45" s="43">
        <v>127</v>
      </c>
      <c r="I45" s="44">
        <v>163506.98425199999</v>
      </c>
      <c r="J45" s="74">
        <v>0.25984299999999999</v>
      </c>
      <c r="K45" s="44">
        <v>293</v>
      </c>
      <c r="L45" s="44">
        <v>164000.33788400001</v>
      </c>
      <c r="M45" s="66">
        <v>0.18429999999999999</v>
      </c>
      <c r="N45" s="43">
        <v>0</v>
      </c>
      <c r="O45" s="44">
        <v>0</v>
      </c>
      <c r="P45" s="74">
        <v>0</v>
      </c>
    </row>
    <row r="46" spans="1:16" ht="15" customHeight="1" x14ac:dyDescent="0.2">
      <c r="A46" s="111"/>
      <c r="B46" s="114"/>
      <c r="C46" s="84" t="s">
        <v>48</v>
      </c>
      <c r="D46" s="44">
        <v>7570</v>
      </c>
      <c r="E46" s="53">
        <v>8.8943999999999995E-2</v>
      </c>
      <c r="F46" s="44">
        <v>170239.54214000001</v>
      </c>
      <c r="G46" s="66">
        <v>0.14702799999999999</v>
      </c>
      <c r="H46" s="43">
        <v>2946</v>
      </c>
      <c r="I46" s="44">
        <v>169841.30719600001</v>
      </c>
      <c r="J46" s="74">
        <v>0.138493</v>
      </c>
      <c r="K46" s="44">
        <v>4624</v>
      </c>
      <c r="L46" s="44">
        <v>170493.261894</v>
      </c>
      <c r="M46" s="66">
        <v>0.15246499999999999</v>
      </c>
      <c r="N46" s="43">
        <v>0</v>
      </c>
      <c r="O46" s="44">
        <v>0</v>
      </c>
      <c r="P46" s="74">
        <v>0</v>
      </c>
    </row>
    <row r="47" spans="1:16" ht="15" customHeight="1" x14ac:dyDescent="0.2">
      <c r="A47" s="111"/>
      <c r="B47" s="114"/>
      <c r="C47" s="84" t="s">
        <v>49</v>
      </c>
      <c r="D47" s="44">
        <v>21561</v>
      </c>
      <c r="E47" s="53">
        <v>0.110654</v>
      </c>
      <c r="F47" s="44">
        <v>191813.612727</v>
      </c>
      <c r="G47" s="66">
        <v>0.31547700000000001</v>
      </c>
      <c r="H47" s="43">
        <v>8603</v>
      </c>
      <c r="I47" s="44">
        <v>191152.786586</v>
      </c>
      <c r="J47" s="74">
        <v>0.30268499999999998</v>
      </c>
      <c r="K47" s="44">
        <v>12958</v>
      </c>
      <c r="L47" s="44">
        <v>192252.344575</v>
      </c>
      <c r="M47" s="66">
        <v>0.32396999999999998</v>
      </c>
      <c r="N47" s="43">
        <v>0</v>
      </c>
      <c r="O47" s="44">
        <v>0</v>
      </c>
      <c r="P47" s="74">
        <v>0</v>
      </c>
    </row>
    <row r="48" spans="1:16" ht="15" customHeight="1" x14ac:dyDescent="0.2">
      <c r="A48" s="111"/>
      <c r="B48" s="114"/>
      <c r="C48" s="84" t="s">
        <v>50</v>
      </c>
      <c r="D48" s="44">
        <v>22241</v>
      </c>
      <c r="E48" s="53">
        <v>8.9494000000000004E-2</v>
      </c>
      <c r="F48" s="44">
        <v>219499.161773</v>
      </c>
      <c r="G48" s="66">
        <v>0.55739399999999995</v>
      </c>
      <c r="H48" s="43">
        <v>8105</v>
      </c>
      <c r="I48" s="44">
        <v>221563.52930299999</v>
      </c>
      <c r="J48" s="74">
        <v>0.55644700000000002</v>
      </c>
      <c r="K48" s="44">
        <v>14136</v>
      </c>
      <c r="L48" s="44">
        <v>218315.53848300001</v>
      </c>
      <c r="M48" s="66">
        <v>0.55793700000000002</v>
      </c>
      <c r="N48" s="43">
        <v>0</v>
      </c>
      <c r="O48" s="44">
        <v>0</v>
      </c>
      <c r="P48" s="74">
        <v>0</v>
      </c>
    </row>
    <row r="49" spans="1:16" ht="15" customHeight="1" x14ac:dyDescent="0.2">
      <c r="A49" s="111"/>
      <c r="B49" s="114"/>
      <c r="C49" s="84" t="s">
        <v>51</v>
      </c>
      <c r="D49" s="44">
        <v>16734</v>
      </c>
      <c r="E49" s="53">
        <v>7.5568999999999997E-2</v>
      </c>
      <c r="F49" s="44">
        <v>240973.17664600001</v>
      </c>
      <c r="G49" s="66">
        <v>0.79837499999999995</v>
      </c>
      <c r="H49" s="43">
        <v>6153</v>
      </c>
      <c r="I49" s="44">
        <v>237470.33950900001</v>
      </c>
      <c r="J49" s="74">
        <v>0.72533700000000001</v>
      </c>
      <c r="K49" s="44">
        <v>10581</v>
      </c>
      <c r="L49" s="44">
        <v>243010.12560199999</v>
      </c>
      <c r="M49" s="66">
        <v>0.84084700000000001</v>
      </c>
      <c r="N49" s="43">
        <v>0</v>
      </c>
      <c r="O49" s="44">
        <v>0</v>
      </c>
      <c r="P49" s="74">
        <v>0</v>
      </c>
    </row>
    <row r="50" spans="1:16" s="3" customFormat="1" ht="15" customHeight="1" x14ac:dyDescent="0.2">
      <c r="A50" s="111"/>
      <c r="B50" s="114"/>
      <c r="C50" s="84" t="s">
        <v>52</v>
      </c>
      <c r="D50" s="35">
        <v>10400</v>
      </c>
      <c r="E50" s="55">
        <v>5.5601999999999999E-2</v>
      </c>
      <c r="F50" s="35">
        <v>252822.14163500001</v>
      </c>
      <c r="G50" s="68">
        <v>0.92519200000000001</v>
      </c>
      <c r="H50" s="43">
        <v>3709</v>
      </c>
      <c r="I50" s="44">
        <v>244738.02129999999</v>
      </c>
      <c r="J50" s="74">
        <v>0.78538699999999995</v>
      </c>
      <c r="K50" s="35">
        <v>6691</v>
      </c>
      <c r="L50" s="35">
        <v>257303.38544300001</v>
      </c>
      <c r="M50" s="68">
        <v>1.0026900000000001</v>
      </c>
      <c r="N50" s="43">
        <v>0</v>
      </c>
      <c r="O50" s="44">
        <v>0</v>
      </c>
      <c r="P50" s="74">
        <v>0</v>
      </c>
    </row>
    <row r="51" spans="1:16" ht="15" customHeight="1" x14ac:dyDescent="0.2">
      <c r="A51" s="111"/>
      <c r="B51" s="114"/>
      <c r="C51" s="84" t="s">
        <v>53</v>
      </c>
      <c r="D51" s="44">
        <v>6730</v>
      </c>
      <c r="E51" s="53">
        <v>4.0843999999999998E-2</v>
      </c>
      <c r="F51" s="44">
        <v>250933.54383400001</v>
      </c>
      <c r="G51" s="66">
        <v>0.86493299999999995</v>
      </c>
      <c r="H51" s="43">
        <v>2370</v>
      </c>
      <c r="I51" s="44">
        <v>237562.42236299999</v>
      </c>
      <c r="J51" s="74">
        <v>0.647679</v>
      </c>
      <c r="K51" s="44">
        <v>4360</v>
      </c>
      <c r="L51" s="44">
        <v>258201.79105500001</v>
      </c>
      <c r="M51" s="66">
        <v>0.98302800000000001</v>
      </c>
      <c r="N51" s="43">
        <v>0</v>
      </c>
      <c r="O51" s="44">
        <v>0</v>
      </c>
      <c r="P51" s="74">
        <v>0</v>
      </c>
    </row>
    <row r="52" spans="1:16" ht="15" customHeight="1" x14ac:dyDescent="0.2">
      <c r="A52" s="111"/>
      <c r="B52" s="114"/>
      <c r="C52" s="84" t="s">
        <v>54</v>
      </c>
      <c r="D52" s="44">
        <v>2663</v>
      </c>
      <c r="E52" s="53">
        <v>2.0789999999999999E-2</v>
      </c>
      <c r="F52" s="44">
        <v>269871.38527999999</v>
      </c>
      <c r="G52" s="66">
        <v>0.75065700000000002</v>
      </c>
      <c r="H52" s="43">
        <v>882</v>
      </c>
      <c r="I52" s="44">
        <v>241809.456916</v>
      </c>
      <c r="J52" s="74">
        <v>0.385488</v>
      </c>
      <c r="K52" s="44">
        <v>1781</v>
      </c>
      <c r="L52" s="44">
        <v>283768.42111200001</v>
      </c>
      <c r="M52" s="66">
        <v>0.93149899999999997</v>
      </c>
      <c r="N52" s="43">
        <v>0</v>
      </c>
      <c r="O52" s="44">
        <v>0</v>
      </c>
      <c r="P52" s="74">
        <v>0</v>
      </c>
    </row>
    <row r="53" spans="1:16" ht="15" customHeight="1" x14ac:dyDescent="0.2">
      <c r="A53" s="111"/>
      <c r="B53" s="114"/>
      <c r="C53" s="84" t="s">
        <v>55</v>
      </c>
      <c r="D53" s="44">
        <v>1173</v>
      </c>
      <c r="E53" s="53">
        <v>1.091E-2</v>
      </c>
      <c r="F53" s="44">
        <v>283652.20204599999</v>
      </c>
      <c r="G53" s="66">
        <v>0.54475700000000005</v>
      </c>
      <c r="H53" s="43">
        <v>421</v>
      </c>
      <c r="I53" s="44">
        <v>256430.90498799999</v>
      </c>
      <c r="J53" s="74">
        <v>0.223278</v>
      </c>
      <c r="K53" s="44">
        <v>752</v>
      </c>
      <c r="L53" s="44">
        <v>298891.78457399999</v>
      </c>
      <c r="M53" s="66">
        <v>0.72473399999999999</v>
      </c>
      <c r="N53" s="43">
        <v>0</v>
      </c>
      <c r="O53" s="44">
        <v>0</v>
      </c>
      <c r="P53" s="74">
        <v>0</v>
      </c>
    </row>
    <row r="54" spans="1:16" s="3" customFormat="1" ht="15" customHeight="1" x14ac:dyDescent="0.2">
      <c r="A54" s="111"/>
      <c r="B54" s="114"/>
      <c r="C54" s="84" t="s">
        <v>56</v>
      </c>
      <c r="D54" s="35">
        <v>300</v>
      </c>
      <c r="E54" s="55">
        <v>1.4239999999999999E-3</v>
      </c>
      <c r="F54" s="35">
        <v>340271.88</v>
      </c>
      <c r="G54" s="68">
        <v>0.48666700000000002</v>
      </c>
      <c r="H54" s="43">
        <v>108</v>
      </c>
      <c r="I54" s="44">
        <v>303870.74074099999</v>
      </c>
      <c r="J54" s="74">
        <v>0.175926</v>
      </c>
      <c r="K54" s="35">
        <v>192</v>
      </c>
      <c r="L54" s="35">
        <v>360747.52083300002</v>
      </c>
      <c r="M54" s="68">
        <v>0.66145799999999999</v>
      </c>
      <c r="N54" s="43">
        <v>0</v>
      </c>
      <c r="O54" s="44">
        <v>0</v>
      </c>
      <c r="P54" s="74">
        <v>0</v>
      </c>
    </row>
    <row r="55" spans="1:16" s="3" customFormat="1" ht="15" customHeight="1" x14ac:dyDescent="0.2">
      <c r="A55" s="112"/>
      <c r="B55" s="115"/>
      <c r="C55" s="85" t="s">
        <v>9</v>
      </c>
      <c r="D55" s="46">
        <v>89794</v>
      </c>
      <c r="E55" s="54">
        <v>5.7548000000000002E-2</v>
      </c>
      <c r="F55" s="46">
        <v>221388.959841</v>
      </c>
      <c r="G55" s="67">
        <v>0.57894699999999999</v>
      </c>
      <c r="H55" s="87">
        <v>33426</v>
      </c>
      <c r="I55" s="46">
        <v>216824.75860100001</v>
      </c>
      <c r="J55" s="75">
        <v>0.50616300000000003</v>
      </c>
      <c r="K55" s="46">
        <v>56368</v>
      </c>
      <c r="L55" s="46">
        <v>224095.51303900001</v>
      </c>
      <c r="M55" s="67">
        <v>0.62210799999999999</v>
      </c>
      <c r="N55" s="87">
        <v>0</v>
      </c>
      <c r="O55" s="46">
        <v>0</v>
      </c>
      <c r="P55" s="75">
        <v>0</v>
      </c>
    </row>
    <row r="56" spans="1:16" ht="15" customHeight="1" x14ac:dyDescent="0.2">
      <c r="A56" s="110">
        <v>5</v>
      </c>
      <c r="B56" s="113" t="s">
        <v>60</v>
      </c>
      <c r="C56" s="84" t="s">
        <v>46</v>
      </c>
      <c r="D56" s="44">
        <v>1665</v>
      </c>
      <c r="E56" s="53">
        <v>1</v>
      </c>
      <c r="F56" s="44">
        <v>63800.236637000002</v>
      </c>
      <c r="G56" s="66">
        <v>7.8077999999999995E-2</v>
      </c>
      <c r="H56" s="43">
        <v>789</v>
      </c>
      <c r="I56" s="44">
        <v>66718.538656999997</v>
      </c>
      <c r="J56" s="74">
        <v>8.2382999999999998E-2</v>
      </c>
      <c r="K56" s="44">
        <v>876</v>
      </c>
      <c r="L56" s="44">
        <v>61171.765981999997</v>
      </c>
      <c r="M56" s="66">
        <v>7.4201000000000003E-2</v>
      </c>
      <c r="N56" s="43">
        <v>0</v>
      </c>
      <c r="O56" s="44">
        <v>0</v>
      </c>
      <c r="P56" s="74">
        <v>0</v>
      </c>
    </row>
    <row r="57" spans="1:16" ht="15" customHeight="1" x14ac:dyDescent="0.2">
      <c r="A57" s="111"/>
      <c r="B57" s="114"/>
      <c r="C57" s="84" t="s">
        <v>47</v>
      </c>
      <c r="D57" s="44">
        <v>10622</v>
      </c>
      <c r="E57" s="53">
        <v>1</v>
      </c>
      <c r="F57" s="44">
        <v>134833.90444400001</v>
      </c>
      <c r="G57" s="66">
        <v>9.2450000000000004E-2</v>
      </c>
      <c r="H57" s="43">
        <v>4360</v>
      </c>
      <c r="I57" s="44">
        <v>138502.92247699999</v>
      </c>
      <c r="J57" s="74">
        <v>0.10917399999999999</v>
      </c>
      <c r="K57" s="44">
        <v>6262</v>
      </c>
      <c r="L57" s="44">
        <v>132279.30230000001</v>
      </c>
      <c r="M57" s="66">
        <v>8.0805000000000002E-2</v>
      </c>
      <c r="N57" s="43">
        <v>0</v>
      </c>
      <c r="O57" s="44">
        <v>0</v>
      </c>
      <c r="P57" s="74">
        <v>0</v>
      </c>
    </row>
    <row r="58" spans="1:16" ht="15" customHeight="1" x14ac:dyDescent="0.2">
      <c r="A58" s="111"/>
      <c r="B58" s="114"/>
      <c r="C58" s="84" t="s">
        <v>48</v>
      </c>
      <c r="D58" s="44">
        <v>85110</v>
      </c>
      <c r="E58" s="53">
        <v>1</v>
      </c>
      <c r="F58" s="44">
        <v>161197.28127100001</v>
      </c>
      <c r="G58" s="66">
        <v>9.9435999999999997E-2</v>
      </c>
      <c r="H58" s="43">
        <v>38006</v>
      </c>
      <c r="I58" s="44">
        <v>165331.40285700001</v>
      </c>
      <c r="J58" s="74">
        <v>0.116718</v>
      </c>
      <c r="K58" s="44">
        <v>47104</v>
      </c>
      <c r="L58" s="44">
        <v>157861.65319300001</v>
      </c>
      <c r="M58" s="66">
        <v>8.5491999999999999E-2</v>
      </c>
      <c r="N58" s="43">
        <v>0</v>
      </c>
      <c r="O58" s="44">
        <v>0</v>
      </c>
      <c r="P58" s="74">
        <v>0</v>
      </c>
    </row>
    <row r="59" spans="1:16" ht="15" customHeight="1" x14ac:dyDescent="0.2">
      <c r="A59" s="111"/>
      <c r="B59" s="114"/>
      <c r="C59" s="84" t="s">
        <v>49</v>
      </c>
      <c r="D59" s="44">
        <v>194851</v>
      </c>
      <c r="E59" s="53">
        <v>1</v>
      </c>
      <c r="F59" s="44">
        <v>187925.337463</v>
      </c>
      <c r="G59" s="66">
        <v>0.26552599999999998</v>
      </c>
      <c r="H59" s="43">
        <v>84629</v>
      </c>
      <c r="I59" s="44">
        <v>194609.60501699999</v>
      </c>
      <c r="J59" s="74">
        <v>0.32850400000000002</v>
      </c>
      <c r="K59" s="44">
        <v>110222</v>
      </c>
      <c r="L59" s="44">
        <v>182793.123578</v>
      </c>
      <c r="M59" s="66">
        <v>0.217171</v>
      </c>
      <c r="N59" s="43">
        <v>0</v>
      </c>
      <c r="O59" s="44">
        <v>0</v>
      </c>
      <c r="P59" s="74">
        <v>0</v>
      </c>
    </row>
    <row r="60" spans="1:16" ht="15" customHeight="1" x14ac:dyDescent="0.2">
      <c r="A60" s="111"/>
      <c r="B60" s="114"/>
      <c r="C60" s="84" t="s">
        <v>50</v>
      </c>
      <c r="D60" s="44">
        <v>248519</v>
      </c>
      <c r="E60" s="53">
        <v>1</v>
      </c>
      <c r="F60" s="44">
        <v>219573.04623400001</v>
      </c>
      <c r="G60" s="66">
        <v>0.51365099999999997</v>
      </c>
      <c r="H60" s="43">
        <v>103327</v>
      </c>
      <c r="I60" s="44">
        <v>230222.67820600001</v>
      </c>
      <c r="J60" s="74">
        <v>0.59341699999999997</v>
      </c>
      <c r="K60" s="44">
        <v>145192</v>
      </c>
      <c r="L60" s="44">
        <v>211994.15398900001</v>
      </c>
      <c r="M60" s="66">
        <v>0.45688499999999999</v>
      </c>
      <c r="N60" s="43">
        <v>0</v>
      </c>
      <c r="O60" s="44">
        <v>0</v>
      </c>
      <c r="P60" s="74">
        <v>0</v>
      </c>
    </row>
    <row r="61" spans="1:16" ht="15" customHeight="1" x14ac:dyDescent="0.2">
      <c r="A61" s="111"/>
      <c r="B61" s="114"/>
      <c r="C61" s="84" t="s">
        <v>51</v>
      </c>
      <c r="D61" s="44">
        <v>221441</v>
      </c>
      <c r="E61" s="53">
        <v>1</v>
      </c>
      <c r="F61" s="44">
        <v>248784.175487</v>
      </c>
      <c r="G61" s="66">
        <v>0.77366000000000001</v>
      </c>
      <c r="H61" s="43">
        <v>89173</v>
      </c>
      <c r="I61" s="44">
        <v>251962.50064499999</v>
      </c>
      <c r="J61" s="74">
        <v>0.72488300000000006</v>
      </c>
      <c r="K61" s="44">
        <v>132268</v>
      </c>
      <c r="L61" s="44">
        <v>246641.398781</v>
      </c>
      <c r="M61" s="66">
        <v>0.80654400000000004</v>
      </c>
      <c r="N61" s="43">
        <v>0</v>
      </c>
      <c r="O61" s="44">
        <v>0</v>
      </c>
      <c r="P61" s="74">
        <v>0</v>
      </c>
    </row>
    <row r="62" spans="1:16" s="3" customFormat="1" ht="15" customHeight="1" x14ac:dyDescent="0.2">
      <c r="A62" s="111"/>
      <c r="B62" s="114"/>
      <c r="C62" s="84" t="s">
        <v>52</v>
      </c>
      <c r="D62" s="35">
        <v>187042</v>
      </c>
      <c r="E62" s="55">
        <v>1</v>
      </c>
      <c r="F62" s="35">
        <v>263958.62009099999</v>
      </c>
      <c r="G62" s="68">
        <v>0.94999</v>
      </c>
      <c r="H62" s="43">
        <v>74374</v>
      </c>
      <c r="I62" s="44">
        <v>252001.50642699999</v>
      </c>
      <c r="J62" s="74">
        <v>0.74251800000000001</v>
      </c>
      <c r="K62" s="35">
        <v>112668</v>
      </c>
      <c r="L62" s="35">
        <v>271851.70749499998</v>
      </c>
      <c r="M62" s="68">
        <v>1.086946</v>
      </c>
      <c r="N62" s="43">
        <v>0</v>
      </c>
      <c r="O62" s="44">
        <v>0</v>
      </c>
      <c r="P62" s="74">
        <v>0</v>
      </c>
    </row>
    <row r="63" spans="1:16" ht="15" customHeight="1" x14ac:dyDescent="0.2">
      <c r="A63" s="111"/>
      <c r="B63" s="114"/>
      <c r="C63" s="84" t="s">
        <v>53</v>
      </c>
      <c r="D63" s="44">
        <v>164775</v>
      </c>
      <c r="E63" s="53">
        <v>1</v>
      </c>
      <c r="F63" s="44">
        <v>269331.76541300002</v>
      </c>
      <c r="G63" s="66">
        <v>0.98592000000000002</v>
      </c>
      <c r="H63" s="43">
        <v>65913</v>
      </c>
      <c r="I63" s="44">
        <v>247089.44184000001</v>
      </c>
      <c r="J63" s="74">
        <v>0.68422000000000005</v>
      </c>
      <c r="K63" s="44">
        <v>98862</v>
      </c>
      <c r="L63" s="44">
        <v>284161.10604699998</v>
      </c>
      <c r="M63" s="66">
        <v>1.1870689999999999</v>
      </c>
      <c r="N63" s="43">
        <v>0</v>
      </c>
      <c r="O63" s="44">
        <v>0</v>
      </c>
      <c r="P63" s="74">
        <v>0</v>
      </c>
    </row>
    <row r="64" spans="1:16" ht="15" customHeight="1" x14ac:dyDescent="0.2">
      <c r="A64" s="111"/>
      <c r="B64" s="114"/>
      <c r="C64" s="84" t="s">
        <v>54</v>
      </c>
      <c r="D64" s="44">
        <v>128092</v>
      </c>
      <c r="E64" s="53">
        <v>1</v>
      </c>
      <c r="F64" s="44">
        <v>265737.54548299999</v>
      </c>
      <c r="G64" s="66">
        <v>0.86393399999999998</v>
      </c>
      <c r="H64" s="43">
        <v>50220</v>
      </c>
      <c r="I64" s="44">
        <v>233008.57128599999</v>
      </c>
      <c r="J64" s="74">
        <v>0.49314999999999998</v>
      </c>
      <c r="K64" s="44">
        <v>77872</v>
      </c>
      <c r="L64" s="44">
        <v>286844.606868</v>
      </c>
      <c r="M64" s="66">
        <v>1.103054</v>
      </c>
      <c r="N64" s="43">
        <v>0</v>
      </c>
      <c r="O64" s="44">
        <v>0</v>
      </c>
      <c r="P64" s="74">
        <v>0</v>
      </c>
    </row>
    <row r="65" spans="1:16" ht="15" customHeight="1" x14ac:dyDescent="0.2">
      <c r="A65" s="111"/>
      <c r="B65" s="114"/>
      <c r="C65" s="84" t="s">
        <v>55</v>
      </c>
      <c r="D65" s="44">
        <v>107519</v>
      </c>
      <c r="E65" s="53">
        <v>1</v>
      </c>
      <c r="F65" s="44">
        <v>268751.61929499998</v>
      </c>
      <c r="G65" s="66">
        <v>0.67414099999999999</v>
      </c>
      <c r="H65" s="43">
        <v>41128</v>
      </c>
      <c r="I65" s="44">
        <v>233218.70071500001</v>
      </c>
      <c r="J65" s="74">
        <v>0.29369299999999998</v>
      </c>
      <c r="K65" s="44">
        <v>66391</v>
      </c>
      <c r="L65" s="44">
        <v>290763.60699499998</v>
      </c>
      <c r="M65" s="66">
        <v>0.90982200000000002</v>
      </c>
      <c r="N65" s="43">
        <v>0</v>
      </c>
      <c r="O65" s="44">
        <v>0</v>
      </c>
      <c r="P65" s="74">
        <v>0</v>
      </c>
    </row>
    <row r="66" spans="1:16" s="3" customFormat="1" ht="15" customHeight="1" x14ac:dyDescent="0.2">
      <c r="A66" s="111"/>
      <c r="B66" s="114"/>
      <c r="C66" s="84" t="s">
        <v>56</v>
      </c>
      <c r="D66" s="35">
        <v>210698</v>
      </c>
      <c r="E66" s="55">
        <v>1</v>
      </c>
      <c r="F66" s="35">
        <v>262058.284331</v>
      </c>
      <c r="G66" s="68">
        <v>0.39352500000000001</v>
      </c>
      <c r="H66" s="43">
        <v>89962</v>
      </c>
      <c r="I66" s="44">
        <v>214509.529335</v>
      </c>
      <c r="J66" s="74">
        <v>9.2806E-2</v>
      </c>
      <c r="K66" s="35">
        <v>120736</v>
      </c>
      <c r="L66" s="35">
        <v>297487.49431799998</v>
      </c>
      <c r="M66" s="68">
        <v>0.61759500000000001</v>
      </c>
      <c r="N66" s="43">
        <v>0</v>
      </c>
      <c r="O66" s="44">
        <v>0</v>
      </c>
      <c r="P66" s="74">
        <v>0</v>
      </c>
    </row>
    <row r="67" spans="1:16" s="3" customFormat="1" ht="15" customHeight="1" x14ac:dyDescent="0.2">
      <c r="A67" s="112"/>
      <c r="B67" s="115"/>
      <c r="C67" s="85" t="s">
        <v>9</v>
      </c>
      <c r="D67" s="46">
        <v>1560334</v>
      </c>
      <c r="E67" s="54">
        <v>1</v>
      </c>
      <c r="F67" s="46">
        <v>239330.085376</v>
      </c>
      <c r="G67" s="67">
        <v>0.61941199999999996</v>
      </c>
      <c r="H67" s="87">
        <v>641881</v>
      </c>
      <c r="I67" s="46">
        <v>226344.39692100001</v>
      </c>
      <c r="J67" s="75">
        <v>0.473999</v>
      </c>
      <c r="K67" s="46">
        <v>918453</v>
      </c>
      <c r="L67" s="46">
        <v>248405.418236</v>
      </c>
      <c r="M67" s="67">
        <v>0.72103600000000001</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v>45985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N6:P6"/>
    <mergeCell ref="K6:M6"/>
    <mergeCell ref="A8:A19"/>
    <mergeCell ref="B8:B19"/>
    <mergeCell ref="A56:A67"/>
    <mergeCell ref="B56:B67"/>
    <mergeCell ref="A44:A55"/>
    <mergeCell ref="B44:B55"/>
    <mergeCell ref="A20:A31"/>
    <mergeCell ref="B20:B31"/>
    <mergeCell ref="A32:A43"/>
    <mergeCell ref="B32:B43"/>
  </mergeCells>
  <conditionalFormatting sqref="D8:D19">
    <cfRule type="cellIs" dxfId="580" priority="45" operator="notEqual">
      <formula>H8+K8+N8</formula>
    </cfRule>
  </conditionalFormatting>
  <conditionalFormatting sqref="D20:D30">
    <cfRule type="cellIs" dxfId="579" priority="44" operator="notEqual">
      <formula>H20+K20+N20</formula>
    </cfRule>
  </conditionalFormatting>
  <conditionalFormatting sqref="D32:D42">
    <cfRule type="cellIs" dxfId="578" priority="43" operator="notEqual">
      <formula>H32+K32+N32</formula>
    </cfRule>
  </conditionalFormatting>
  <conditionalFormatting sqref="D44:D54">
    <cfRule type="cellIs" dxfId="577" priority="42" operator="notEqual">
      <formula>H44+K44+N44</formula>
    </cfRule>
  </conditionalFormatting>
  <conditionalFormatting sqref="D56:D66">
    <cfRule type="cellIs" dxfId="576" priority="41" operator="notEqual">
      <formula>H56+K56+N56</formula>
    </cfRule>
  </conditionalFormatting>
  <conditionalFormatting sqref="D19">
    <cfRule type="cellIs" dxfId="575" priority="40" operator="notEqual">
      <formula>SUM(D8:D18)</formula>
    </cfRule>
  </conditionalFormatting>
  <conditionalFormatting sqref="D31">
    <cfRule type="cellIs" dxfId="574" priority="39" operator="notEqual">
      <formula>H31+K31+N31</formula>
    </cfRule>
  </conditionalFormatting>
  <conditionalFormatting sqref="D31">
    <cfRule type="cellIs" dxfId="573" priority="38" operator="notEqual">
      <formula>SUM(D20:D30)</formula>
    </cfRule>
  </conditionalFormatting>
  <conditionalFormatting sqref="D43">
    <cfRule type="cellIs" dxfId="572" priority="37" operator="notEqual">
      <formula>H43+K43+N43</formula>
    </cfRule>
  </conditionalFormatting>
  <conditionalFormatting sqref="D43">
    <cfRule type="cellIs" dxfId="571" priority="36" operator="notEqual">
      <formula>SUM(D32:D42)</formula>
    </cfRule>
  </conditionalFormatting>
  <conditionalFormatting sqref="D55">
    <cfRule type="cellIs" dxfId="570" priority="35" operator="notEqual">
      <formula>H55+K55+N55</formula>
    </cfRule>
  </conditionalFormatting>
  <conditionalFormatting sqref="D55">
    <cfRule type="cellIs" dxfId="569" priority="34" operator="notEqual">
      <formula>SUM(D44:D54)</formula>
    </cfRule>
  </conditionalFormatting>
  <conditionalFormatting sqref="D67">
    <cfRule type="cellIs" dxfId="568" priority="33" operator="notEqual">
      <formula>H67+K67+N67</formula>
    </cfRule>
  </conditionalFormatting>
  <conditionalFormatting sqref="D67">
    <cfRule type="cellIs" dxfId="567" priority="32" operator="notEqual">
      <formula>SUM(D56:D66)</formula>
    </cfRule>
  </conditionalFormatting>
  <conditionalFormatting sqref="H19">
    <cfRule type="cellIs" dxfId="566" priority="30" operator="notEqual">
      <formula>SUM(H8:H18)</formula>
    </cfRule>
  </conditionalFormatting>
  <conditionalFormatting sqref="K19">
    <cfRule type="cellIs" dxfId="565" priority="28" operator="notEqual">
      <formula>SUM(K8:K18)</formula>
    </cfRule>
  </conditionalFormatting>
  <conditionalFormatting sqref="N19">
    <cfRule type="cellIs" dxfId="564" priority="26" operator="notEqual">
      <formula>SUM(N8:N18)</formula>
    </cfRule>
  </conditionalFormatting>
  <conditionalFormatting sqref="H31">
    <cfRule type="cellIs" dxfId="563" priority="24" operator="notEqual">
      <formula>SUM(H20:H30)</formula>
    </cfRule>
  </conditionalFormatting>
  <conditionalFormatting sqref="K31">
    <cfRule type="cellIs" dxfId="562" priority="22" operator="notEqual">
      <formula>SUM(K20:K30)</formula>
    </cfRule>
  </conditionalFormatting>
  <conditionalFormatting sqref="N31">
    <cfRule type="cellIs" dxfId="561" priority="20" operator="notEqual">
      <formula>SUM(N20:N30)</formula>
    </cfRule>
  </conditionalFormatting>
  <conditionalFormatting sqref="H43">
    <cfRule type="cellIs" dxfId="560" priority="18" operator="notEqual">
      <formula>SUM(H32:H42)</formula>
    </cfRule>
  </conditionalFormatting>
  <conditionalFormatting sqref="K43">
    <cfRule type="cellIs" dxfId="559" priority="16" operator="notEqual">
      <formula>SUM(K32:K42)</formula>
    </cfRule>
  </conditionalFormatting>
  <conditionalFormatting sqref="N43">
    <cfRule type="cellIs" dxfId="558" priority="14" operator="notEqual">
      <formula>SUM(N32:N42)</formula>
    </cfRule>
  </conditionalFormatting>
  <conditionalFormatting sqref="H55">
    <cfRule type="cellIs" dxfId="557" priority="12" operator="notEqual">
      <formula>SUM(H44:H54)</formula>
    </cfRule>
  </conditionalFormatting>
  <conditionalFormatting sqref="K55">
    <cfRule type="cellIs" dxfId="556" priority="10" operator="notEqual">
      <formula>SUM(K44:K54)</formula>
    </cfRule>
  </conditionalFormatting>
  <conditionalFormatting sqref="N55">
    <cfRule type="cellIs" dxfId="555" priority="8" operator="notEqual">
      <formula>SUM(N44:N54)</formula>
    </cfRule>
  </conditionalFormatting>
  <conditionalFormatting sqref="H67">
    <cfRule type="cellIs" dxfId="554" priority="6" operator="notEqual">
      <formula>SUM(H56:H66)</formula>
    </cfRule>
  </conditionalFormatting>
  <conditionalFormatting sqref="K67">
    <cfRule type="cellIs" dxfId="553" priority="4" operator="notEqual">
      <formula>SUM(K56:K66)</formula>
    </cfRule>
  </conditionalFormatting>
  <conditionalFormatting sqref="N67">
    <cfRule type="cellIs" dxfId="552" priority="2" operator="notEqual">
      <formula>SUM(N56:N66)</formula>
    </cfRule>
  </conditionalFormatting>
  <conditionalFormatting sqref="D32:D43">
    <cfRule type="cellIs" dxfId="55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33</v>
      </c>
      <c r="B2" s="116"/>
      <c r="C2" s="116"/>
      <c r="D2" s="116"/>
      <c r="E2" s="116"/>
      <c r="F2" s="116"/>
      <c r="G2" s="116"/>
      <c r="H2" s="116"/>
      <c r="I2" s="116"/>
      <c r="J2" s="116"/>
      <c r="K2" s="116"/>
      <c r="L2" s="116"/>
      <c r="M2" s="116"/>
      <c r="N2" s="116"/>
      <c r="O2" s="116"/>
      <c r="P2" s="116"/>
    </row>
    <row r="3" spans="1:16" s="21" customFormat="1" ht="15" customHeight="1" x14ac:dyDescent="0.2">
      <c r="A3" s="117" t="str">
        <f>+Notas!C6</f>
        <v>OCTUBRE 2024 Y OCTUBRE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v>
      </c>
      <c r="E8" s="53">
        <v>0.111111</v>
      </c>
      <c r="F8" s="44">
        <v>50601.227832999997</v>
      </c>
      <c r="G8" s="66">
        <v>0</v>
      </c>
      <c r="H8" s="43">
        <v>1</v>
      </c>
      <c r="I8" s="44">
        <v>50601.227832999997</v>
      </c>
      <c r="J8" s="74">
        <v>0</v>
      </c>
      <c r="K8" s="44">
        <v>0</v>
      </c>
      <c r="L8" s="44">
        <v>0</v>
      </c>
      <c r="M8" s="66">
        <v>0</v>
      </c>
      <c r="N8" s="43">
        <v>0</v>
      </c>
      <c r="O8" s="44">
        <v>0</v>
      </c>
      <c r="P8" s="74">
        <v>0</v>
      </c>
    </row>
    <row r="9" spans="1:16" ht="15" customHeight="1" x14ac:dyDescent="0.2">
      <c r="A9" s="111"/>
      <c r="B9" s="114"/>
      <c r="C9" s="84" t="s">
        <v>47</v>
      </c>
      <c r="D9" s="44">
        <v>20</v>
      </c>
      <c r="E9" s="53">
        <v>0.64516099999999998</v>
      </c>
      <c r="F9" s="44">
        <v>99639.340200000006</v>
      </c>
      <c r="G9" s="66">
        <v>0.05</v>
      </c>
      <c r="H9" s="43">
        <v>6</v>
      </c>
      <c r="I9" s="44">
        <v>89995.723396000001</v>
      </c>
      <c r="J9" s="74">
        <v>0</v>
      </c>
      <c r="K9" s="44">
        <v>14</v>
      </c>
      <c r="L9" s="44">
        <v>103772.31883</v>
      </c>
      <c r="M9" s="66">
        <v>7.1429000000000006E-2</v>
      </c>
      <c r="N9" s="43">
        <v>0</v>
      </c>
      <c r="O9" s="44">
        <v>0</v>
      </c>
      <c r="P9" s="74">
        <v>0</v>
      </c>
    </row>
    <row r="10" spans="1:16" ht="15" customHeight="1" x14ac:dyDescent="0.2">
      <c r="A10" s="111"/>
      <c r="B10" s="114"/>
      <c r="C10" s="84" t="s">
        <v>48</v>
      </c>
      <c r="D10" s="44">
        <v>90</v>
      </c>
      <c r="E10" s="53">
        <v>0.29900300000000002</v>
      </c>
      <c r="F10" s="44">
        <v>141997.67352000001</v>
      </c>
      <c r="G10" s="66">
        <v>0.122222</v>
      </c>
      <c r="H10" s="43">
        <v>25</v>
      </c>
      <c r="I10" s="44">
        <v>157799.244748</v>
      </c>
      <c r="J10" s="74">
        <v>0.24</v>
      </c>
      <c r="K10" s="44">
        <v>65</v>
      </c>
      <c r="L10" s="44">
        <v>135920.146125</v>
      </c>
      <c r="M10" s="66">
        <v>7.6923000000000005E-2</v>
      </c>
      <c r="N10" s="43">
        <v>0</v>
      </c>
      <c r="O10" s="44">
        <v>0</v>
      </c>
      <c r="P10" s="74">
        <v>0</v>
      </c>
    </row>
    <row r="11" spans="1:16" ht="15" customHeight="1" x14ac:dyDescent="0.2">
      <c r="A11" s="111"/>
      <c r="B11" s="114"/>
      <c r="C11" s="84" t="s">
        <v>49</v>
      </c>
      <c r="D11" s="44">
        <v>185</v>
      </c>
      <c r="E11" s="53">
        <v>0.200433</v>
      </c>
      <c r="F11" s="44">
        <v>150829.84351499999</v>
      </c>
      <c r="G11" s="66">
        <v>0.15135100000000001</v>
      </c>
      <c r="H11" s="43">
        <v>53</v>
      </c>
      <c r="I11" s="44">
        <v>166362.77302699999</v>
      </c>
      <c r="J11" s="74">
        <v>0.28301900000000002</v>
      </c>
      <c r="K11" s="44">
        <v>132</v>
      </c>
      <c r="L11" s="44">
        <v>144593.13696800001</v>
      </c>
      <c r="M11" s="66">
        <v>9.8485000000000003E-2</v>
      </c>
      <c r="N11" s="43">
        <v>0</v>
      </c>
      <c r="O11" s="44">
        <v>0</v>
      </c>
      <c r="P11" s="74">
        <v>0</v>
      </c>
    </row>
    <row r="12" spans="1:16" ht="15" customHeight="1" x14ac:dyDescent="0.2">
      <c r="A12" s="111"/>
      <c r="B12" s="114"/>
      <c r="C12" s="84" t="s">
        <v>50</v>
      </c>
      <c r="D12" s="44">
        <v>238</v>
      </c>
      <c r="E12" s="53">
        <v>0.16234699999999999</v>
      </c>
      <c r="F12" s="44">
        <v>175967.052972</v>
      </c>
      <c r="G12" s="66">
        <v>0.352941</v>
      </c>
      <c r="H12" s="43">
        <v>73</v>
      </c>
      <c r="I12" s="44">
        <v>183594.50840300001</v>
      </c>
      <c r="J12" s="74">
        <v>0.45205499999999998</v>
      </c>
      <c r="K12" s="44">
        <v>165</v>
      </c>
      <c r="L12" s="44">
        <v>172592.48178100001</v>
      </c>
      <c r="M12" s="66">
        <v>0.309091</v>
      </c>
      <c r="N12" s="43">
        <v>0</v>
      </c>
      <c r="O12" s="44">
        <v>0</v>
      </c>
      <c r="P12" s="74">
        <v>0</v>
      </c>
    </row>
    <row r="13" spans="1:16" ht="15" customHeight="1" x14ac:dyDescent="0.2">
      <c r="A13" s="111"/>
      <c r="B13" s="114"/>
      <c r="C13" s="84" t="s">
        <v>51</v>
      </c>
      <c r="D13" s="44">
        <v>252</v>
      </c>
      <c r="E13" s="53">
        <v>0.16195399999999999</v>
      </c>
      <c r="F13" s="44">
        <v>186551.453557</v>
      </c>
      <c r="G13" s="66">
        <v>0.50396799999999997</v>
      </c>
      <c r="H13" s="43">
        <v>69</v>
      </c>
      <c r="I13" s="44">
        <v>182246.17283</v>
      </c>
      <c r="J13" s="74">
        <v>0.49275400000000003</v>
      </c>
      <c r="K13" s="44">
        <v>183</v>
      </c>
      <c r="L13" s="44">
        <v>188174.75612599999</v>
      </c>
      <c r="M13" s="66">
        <v>0.50819700000000001</v>
      </c>
      <c r="N13" s="43">
        <v>0</v>
      </c>
      <c r="O13" s="44">
        <v>0</v>
      </c>
      <c r="P13" s="74">
        <v>0</v>
      </c>
    </row>
    <row r="14" spans="1:16" s="3" customFormat="1" ht="15" customHeight="1" x14ac:dyDescent="0.2">
      <c r="A14" s="111"/>
      <c r="B14" s="114"/>
      <c r="C14" s="84" t="s">
        <v>52</v>
      </c>
      <c r="D14" s="35">
        <v>190</v>
      </c>
      <c r="E14" s="55">
        <v>0.138484</v>
      </c>
      <c r="F14" s="35">
        <v>203085.50054199999</v>
      </c>
      <c r="G14" s="68">
        <v>0.605263</v>
      </c>
      <c r="H14" s="43">
        <v>63</v>
      </c>
      <c r="I14" s="44">
        <v>209181.67985300001</v>
      </c>
      <c r="J14" s="74">
        <v>0.66666700000000001</v>
      </c>
      <c r="K14" s="35">
        <v>127</v>
      </c>
      <c r="L14" s="35">
        <v>200061.411593</v>
      </c>
      <c r="M14" s="68">
        <v>0.57480299999999995</v>
      </c>
      <c r="N14" s="43">
        <v>0</v>
      </c>
      <c r="O14" s="44">
        <v>0</v>
      </c>
      <c r="P14" s="74">
        <v>0</v>
      </c>
    </row>
    <row r="15" spans="1:16" ht="15" customHeight="1" x14ac:dyDescent="0.2">
      <c r="A15" s="111"/>
      <c r="B15" s="114"/>
      <c r="C15" s="84" t="s">
        <v>53</v>
      </c>
      <c r="D15" s="44">
        <v>158</v>
      </c>
      <c r="E15" s="53">
        <v>0.118441</v>
      </c>
      <c r="F15" s="44">
        <v>192697.71654299999</v>
      </c>
      <c r="G15" s="66">
        <v>0.64556999999999998</v>
      </c>
      <c r="H15" s="43">
        <v>35</v>
      </c>
      <c r="I15" s="44">
        <v>191450.38748999999</v>
      </c>
      <c r="J15" s="74">
        <v>0.6</v>
      </c>
      <c r="K15" s="44">
        <v>123</v>
      </c>
      <c r="L15" s="44">
        <v>193052.647574</v>
      </c>
      <c r="M15" s="66">
        <v>0.65853700000000004</v>
      </c>
      <c r="N15" s="43">
        <v>0</v>
      </c>
      <c r="O15" s="44">
        <v>0</v>
      </c>
      <c r="P15" s="74">
        <v>0</v>
      </c>
    </row>
    <row r="16" spans="1:16" ht="15" customHeight="1" x14ac:dyDescent="0.2">
      <c r="A16" s="111"/>
      <c r="B16" s="114"/>
      <c r="C16" s="84" t="s">
        <v>54</v>
      </c>
      <c r="D16" s="44">
        <v>96</v>
      </c>
      <c r="E16" s="53">
        <v>0.100313</v>
      </c>
      <c r="F16" s="44">
        <v>198406.20426999999</v>
      </c>
      <c r="G16" s="66">
        <v>0.47916700000000001</v>
      </c>
      <c r="H16" s="43">
        <v>33</v>
      </c>
      <c r="I16" s="44">
        <v>197513.164976</v>
      </c>
      <c r="J16" s="74">
        <v>0.33333299999999999</v>
      </c>
      <c r="K16" s="44">
        <v>63</v>
      </c>
      <c r="L16" s="44">
        <v>198873.98675700001</v>
      </c>
      <c r="M16" s="66">
        <v>0.55555600000000005</v>
      </c>
      <c r="N16" s="43">
        <v>0</v>
      </c>
      <c r="O16" s="44">
        <v>0</v>
      </c>
      <c r="P16" s="74">
        <v>0</v>
      </c>
    </row>
    <row r="17" spans="1:16" ht="15" customHeight="1" x14ac:dyDescent="0.2">
      <c r="A17" s="111"/>
      <c r="B17" s="114"/>
      <c r="C17" s="84" t="s">
        <v>55</v>
      </c>
      <c r="D17" s="44">
        <v>101</v>
      </c>
      <c r="E17" s="53">
        <v>0.12817300000000001</v>
      </c>
      <c r="F17" s="44">
        <v>209956.998789</v>
      </c>
      <c r="G17" s="66">
        <v>0.41584199999999999</v>
      </c>
      <c r="H17" s="43">
        <v>41</v>
      </c>
      <c r="I17" s="44">
        <v>193003.56039599999</v>
      </c>
      <c r="J17" s="74">
        <v>7.3171E-2</v>
      </c>
      <c r="K17" s="44">
        <v>60</v>
      </c>
      <c r="L17" s="44">
        <v>221541.84835799999</v>
      </c>
      <c r="M17" s="66">
        <v>0.65</v>
      </c>
      <c r="N17" s="43">
        <v>0</v>
      </c>
      <c r="O17" s="44">
        <v>0</v>
      </c>
      <c r="P17" s="74">
        <v>0</v>
      </c>
    </row>
    <row r="18" spans="1:16" s="3" customFormat="1" ht="15" customHeight="1" x14ac:dyDescent="0.2">
      <c r="A18" s="111"/>
      <c r="B18" s="114"/>
      <c r="C18" s="84" t="s">
        <v>56</v>
      </c>
      <c r="D18" s="35">
        <v>150</v>
      </c>
      <c r="E18" s="55">
        <v>0.11942700000000001</v>
      </c>
      <c r="F18" s="35">
        <v>218321.901873</v>
      </c>
      <c r="G18" s="68">
        <v>0.28666700000000001</v>
      </c>
      <c r="H18" s="43">
        <v>57</v>
      </c>
      <c r="I18" s="44">
        <v>205130.977457</v>
      </c>
      <c r="J18" s="74">
        <v>7.0175000000000001E-2</v>
      </c>
      <c r="K18" s="35">
        <v>93</v>
      </c>
      <c r="L18" s="35">
        <v>226406.661998</v>
      </c>
      <c r="M18" s="68">
        <v>0.41935499999999998</v>
      </c>
      <c r="N18" s="43">
        <v>0</v>
      </c>
      <c r="O18" s="44">
        <v>0</v>
      </c>
      <c r="P18" s="74">
        <v>0</v>
      </c>
    </row>
    <row r="19" spans="1:16" s="3" customFormat="1" ht="15" customHeight="1" x14ac:dyDescent="0.2">
      <c r="A19" s="112"/>
      <c r="B19" s="115"/>
      <c r="C19" s="85" t="s">
        <v>9</v>
      </c>
      <c r="D19" s="46">
        <v>1481</v>
      </c>
      <c r="E19" s="54">
        <v>0.148204</v>
      </c>
      <c r="F19" s="46">
        <v>184774.64327299999</v>
      </c>
      <c r="G19" s="67">
        <v>0.40445599999999998</v>
      </c>
      <c r="H19" s="87">
        <v>456</v>
      </c>
      <c r="I19" s="46">
        <v>187133.605755</v>
      </c>
      <c r="J19" s="75">
        <v>0.370614</v>
      </c>
      <c r="K19" s="46">
        <v>1025</v>
      </c>
      <c r="L19" s="46">
        <v>183725.19264699999</v>
      </c>
      <c r="M19" s="67">
        <v>0.419512</v>
      </c>
      <c r="N19" s="87">
        <v>0</v>
      </c>
      <c r="O19" s="46">
        <v>0</v>
      </c>
      <c r="P19" s="75">
        <v>0</v>
      </c>
    </row>
    <row r="20" spans="1:16" ht="15" customHeight="1" x14ac:dyDescent="0.2">
      <c r="A20" s="110">
        <v>2</v>
      </c>
      <c r="B20" s="113" t="s">
        <v>57</v>
      </c>
      <c r="C20" s="84" t="s">
        <v>46</v>
      </c>
      <c r="D20" s="44">
        <v>2</v>
      </c>
      <c r="E20" s="53">
        <v>0.222222</v>
      </c>
      <c r="F20" s="44">
        <v>25375.5</v>
      </c>
      <c r="G20" s="66">
        <v>0</v>
      </c>
      <c r="H20" s="43">
        <v>2</v>
      </c>
      <c r="I20" s="44">
        <v>25375.5</v>
      </c>
      <c r="J20" s="74">
        <v>0</v>
      </c>
      <c r="K20" s="44">
        <v>0</v>
      </c>
      <c r="L20" s="44">
        <v>0</v>
      </c>
      <c r="M20" s="66">
        <v>0</v>
      </c>
      <c r="N20" s="43">
        <v>0</v>
      </c>
      <c r="O20" s="44">
        <v>0</v>
      </c>
      <c r="P20" s="74">
        <v>0</v>
      </c>
    </row>
    <row r="21" spans="1:16" ht="15" customHeight="1" x14ac:dyDescent="0.2">
      <c r="A21" s="111"/>
      <c r="B21" s="114"/>
      <c r="C21" s="84" t="s">
        <v>47</v>
      </c>
      <c r="D21" s="44">
        <v>15</v>
      </c>
      <c r="E21" s="53">
        <v>0.483871</v>
      </c>
      <c r="F21" s="44">
        <v>122251.06666700001</v>
      </c>
      <c r="G21" s="66">
        <v>6.6667000000000004E-2</v>
      </c>
      <c r="H21" s="43">
        <v>3</v>
      </c>
      <c r="I21" s="44">
        <v>117693.333333</v>
      </c>
      <c r="J21" s="74">
        <v>0</v>
      </c>
      <c r="K21" s="44">
        <v>12</v>
      </c>
      <c r="L21" s="44">
        <v>123390.5</v>
      </c>
      <c r="M21" s="66">
        <v>8.3333000000000004E-2</v>
      </c>
      <c r="N21" s="43">
        <v>0</v>
      </c>
      <c r="O21" s="44">
        <v>0</v>
      </c>
      <c r="P21" s="74">
        <v>0</v>
      </c>
    </row>
    <row r="22" spans="1:16" ht="15" customHeight="1" x14ac:dyDescent="0.2">
      <c r="A22" s="111"/>
      <c r="B22" s="114"/>
      <c r="C22" s="84" t="s">
        <v>48</v>
      </c>
      <c r="D22" s="44">
        <v>74</v>
      </c>
      <c r="E22" s="53">
        <v>0.24584700000000001</v>
      </c>
      <c r="F22" s="44">
        <v>150571.32432399999</v>
      </c>
      <c r="G22" s="66">
        <v>0.148649</v>
      </c>
      <c r="H22" s="43">
        <v>30</v>
      </c>
      <c r="I22" s="44">
        <v>148198.56666700001</v>
      </c>
      <c r="J22" s="74">
        <v>0</v>
      </c>
      <c r="K22" s="44">
        <v>44</v>
      </c>
      <c r="L22" s="44">
        <v>152189.11363599999</v>
      </c>
      <c r="M22" s="66">
        <v>0.25</v>
      </c>
      <c r="N22" s="43">
        <v>0</v>
      </c>
      <c r="O22" s="44">
        <v>0</v>
      </c>
      <c r="P22" s="74">
        <v>0</v>
      </c>
    </row>
    <row r="23" spans="1:16" ht="15" customHeight="1" x14ac:dyDescent="0.2">
      <c r="A23" s="111"/>
      <c r="B23" s="114"/>
      <c r="C23" s="84" t="s">
        <v>49</v>
      </c>
      <c r="D23" s="44">
        <v>84</v>
      </c>
      <c r="E23" s="53">
        <v>9.1008000000000006E-2</v>
      </c>
      <c r="F23" s="44">
        <v>155228.69047599999</v>
      </c>
      <c r="G23" s="66">
        <v>0.16666700000000001</v>
      </c>
      <c r="H23" s="43">
        <v>25</v>
      </c>
      <c r="I23" s="44">
        <v>152265</v>
      </c>
      <c r="J23" s="74">
        <v>0.2</v>
      </c>
      <c r="K23" s="44">
        <v>59</v>
      </c>
      <c r="L23" s="44">
        <v>156484.49152499999</v>
      </c>
      <c r="M23" s="66">
        <v>0.15254200000000001</v>
      </c>
      <c r="N23" s="43">
        <v>0</v>
      </c>
      <c r="O23" s="44">
        <v>0</v>
      </c>
      <c r="P23" s="74">
        <v>0</v>
      </c>
    </row>
    <row r="24" spans="1:16" ht="15" customHeight="1" x14ac:dyDescent="0.2">
      <c r="A24" s="111"/>
      <c r="B24" s="114"/>
      <c r="C24" s="84" t="s">
        <v>50</v>
      </c>
      <c r="D24" s="44">
        <v>77</v>
      </c>
      <c r="E24" s="53">
        <v>5.2524000000000001E-2</v>
      </c>
      <c r="F24" s="44">
        <v>180303.714286</v>
      </c>
      <c r="G24" s="66">
        <v>0.31168800000000002</v>
      </c>
      <c r="H24" s="43">
        <v>23</v>
      </c>
      <c r="I24" s="44">
        <v>183362.65217399999</v>
      </c>
      <c r="J24" s="74">
        <v>0.30434800000000001</v>
      </c>
      <c r="K24" s="44">
        <v>54</v>
      </c>
      <c r="L24" s="44">
        <v>179000.83333299999</v>
      </c>
      <c r="M24" s="66">
        <v>0.31481500000000001</v>
      </c>
      <c r="N24" s="43">
        <v>0</v>
      </c>
      <c r="O24" s="44">
        <v>0</v>
      </c>
      <c r="P24" s="74">
        <v>0</v>
      </c>
    </row>
    <row r="25" spans="1:16" ht="15" customHeight="1" x14ac:dyDescent="0.2">
      <c r="A25" s="111"/>
      <c r="B25" s="114"/>
      <c r="C25" s="84" t="s">
        <v>51</v>
      </c>
      <c r="D25" s="44">
        <v>64</v>
      </c>
      <c r="E25" s="53">
        <v>4.1131000000000001E-2</v>
      </c>
      <c r="F25" s="44">
        <v>175112.546875</v>
      </c>
      <c r="G25" s="66">
        <v>0.25</v>
      </c>
      <c r="H25" s="43">
        <v>13</v>
      </c>
      <c r="I25" s="44">
        <v>197473.61538500001</v>
      </c>
      <c r="J25" s="74">
        <v>0.538462</v>
      </c>
      <c r="K25" s="44">
        <v>51</v>
      </c>
      <c r="L25" s="44">
        <v>169412.66666700001</v>
      </c>
      <c r="M25" s="66">
        <v>0.17647099999999999</v>
      </c>
      <c r="N25" s="43">
        <v>0</v>
      </c>
      <c r="O25" s="44">
        <v>0</v>
      </c>
      <c r="P25" s="74">
        <v>0</v>
      </c>
    </row>
    <row r="26" spans="1:16" s="3" customFormat="1" ht="15" customHeight="1" x14ac:dyDescent="0.2">
      <c r="A26" s="111"/>
      <c r="B26" s="114"/>
      <c r="C26" s="84" t="s">
        <v>52</v>
      </c>
      <c r="D26" s="35">
        <v>42</v>
      </c>
      <c r="E26" s="55">
        <v>3.0612E-2</v>
      </c>
      <c r="F26" s="35">
        <v>178829.45238100001</v>
      </c>
      <c r="G26" s="68">
        <v>0.30952400000000002</v>
      </c>
      <c r="H26" s="43">
        <v>15</v>
      </c>
      <c r="I26" s="44">
        <v>175250.33333299999</v>
      </c>
      <c r="J26" s="74">
        <v>0.4</v>
      </c>
      <c r="K26" s="35">
        <v>27</v>
      </c>
      <c r="L26" s="35">
        <v>180817.85185199999</v>
      </c>
      <c r="M26" s="68">
        <v>0.25925900000000002</v>
      </c>
      <c r="N26" s="43">
        <v>0</v>
      </c>
      <c r="O26" s="44">
        <v>0</v>
      </c>
      <c r="P26" s="74">
        <v>0</v>
      </c>
    </row>
    <row r="27" spans="1:16" ht="15" customHeight="1" x14ac:dyDescent="0.2">
      <c r="A27" s="111"/>
      <c r="B27" s="114"/>
      <c r="C27" s="84" t="s">
        <v>53</v>
      </c>
      <c r="D27" s="44">
        <v>30</v>
      </c>
      <c r="E27" s="53">
        <v>2.2488999999999999E-2</v>
      </c>
      <c r="F27" s="44">
        <v>177643.16666700001</v>
      </c>
      <c r="G27" s="66">
        <v>0.1</v>
      </c>
      <c r="H27" s="43">
        <v>7</v>
      </c>
      <c r="I27" s="44">
        <v>174227.428571</v>
      </c>
      <c r="J27" s="74">
        <v>0.14285700000000001</v>
      </c>
      <c r="K27" s="44">
        <v>23</v>
      </c>
      <c r="L27" s="44">
        <v>178682.73913</v>
      </c>
      <c r="M27" s="66">
        <v>8.6957000000000007E-2</v>
      </c>
      <c r="N27" s="43">
        <v>0</v>
      </c>
      <c r="O27" s="44">
        <v>0</v>
      </c>
      <c r="P27" s="74">
        <v>0</v>
      </c>
    </row>
    <row r="28" spans="1:16" ht="15" customHeight="1" x14ac:dyDescent="0.2">
      <c r="A28" s="111"/>
      <c r="B28" s="114"/>
      <c r="C28" s="84" t="s">
        <v>54</v>
      </c>
      <c r="D28" s="44">
        <v>13</v>
      </c>
      <c r="E28" s="53">
        <v>1.3584000000000001E-2</v>
      </c>
      <c r="F28" s="44">
        <v>205299</v>
      </c>
      <c r="G28" s="66">
        <v>0.30769200000000002</v>
      </c>
      <c r="H28" s="43">
        <v>2</v>
      </c>
      <c r="I28" s="44">
        <v>127072.5</v>
      </c>
      <c r="J28" s="74">
        <v>0.5</v>
      </c>
      <c r="K28" s="44">
        <v>11</v>
      </c>
      <c r="L28" s="44">
        <v>219522</v>
      </c>
      <c r="M28" s="66">
        <v>0.272727</v>
      </c>
      <c r="N28" s="43">
        <v>0</v>
      </c>
      <c r="O28" s="44">
        <v>0</v>
      </c>
      <c r="P28" s="74">
        <v>0</v>
      </c>
    </row>
    <row r="29" spans="1:16" ht="15" customHeight="1" x14ac:dyDescent="0.2">
      <c r="A29" s="111"/>
      <c r="B29" s="114"/>
      <c r="C29" s="84" t="s">
        <v>55</v>
      </c>
      <c r="D29" s="44">
        <v>6</v>
      </c>
      <c r="E29" s="53">
        <v>7.6140000000000001E-3</v>
      </c>
      <c r="F29" s="44">
        <v>226140.66666700001</v>
      </c>
      <c r="G29" s="66">
        <v>0.16666700000000001</v>
      </c>
      <c r="H29" s="43">
        <v>1</v>
      </c>
      <c r="I29" s="44">
        <v>251997</v>
      </c>
      <c r="J29" s="74">
        <v>0</v>
      </c>
      <c r="K29" s="44">
        <v>5</v>
      </c>
      <c r="L29" s="44">
        <v>220969.4</v>
      </c>
      <c r="M29" s="66">
        <v>0.2</v>
      </c>
      <c r="N29" s="43">
        <v>0</v>
      </c>
      <c r="O29" s="44">
        <v>0</v>
      </c>
      <c r="P29" s="74">
        <v>0</v>
      </c>
    </row>
    <row r="30" spans="1:16" s="3" customFormat="1" ht="15" customHeight="1" x14ac:dyDescent="0.2">
      <c r="A30" s="111"/>
      <c r="B30" s="114"/>
      <c r="C30" s="84" t="s">
        <v>56</v>
      </c>
      <c r="D30" s="35">
        <v>2</v>
      </c>
      <c r="E30" s="55">
        <v>1.5920000000000001E-3</v>
      </c>
      <c r="F30" s="35">
        <v>140727</v>
      </c>
      <c r="G30" s="68">
        <v>0</v>
      </c>
      <c r="H30" s="43">
        <v>2</v>
      </c>
      <c r="I30" s="44">
        <v>140727</v>
      </c>
      <c r="J30" s="74">
        <v>0</v>
      </c>
      <c r="K30" s="35">
        <v>0</v>
      </c>
      <c r="L30" s="35">
        <v>0</v>
      </c>
      <c r="M30" s="68">
        <v>0</v>
      </c>
      <c r="N30" s="43">
        <v>0</v>
      </c>
      <c r="O30" s="44">
        <v>0</v>
      </c>
      <c r="P30" s="74">
        <v>0</v>
      </c>
    </row>
    <row r="31" spans="1:16" s="3" customFormat="1" ht="15" customHeight="1" x14ac:dyDescent="0.2">
      <c r="A31" s="112"/>
      <c r="B31" s="115"/>
      <c r="C31" s="85" t="s">
        <v>9</v>
      </c>
      <c r="D31" s="46">
        <v>409</v>
      </c>
      <c r="E31" s="54">
        <v>4.0929E-2</v>
      </c>
      <c r="F31" s="46">
        <v>167002.227384</v>
      </c>
      <c r="G31" s="67">
        <v>0.21271399999999999</v>
      </c>
      <c r="H31" s="87">
        <v>123</v>
      </c>
      <c r="I31" s="46">
        <v>163226.455285</v>
      </c>
      <c r="J31" s="75">
        <v>0.21951200000000001</v>
      </c>
      <c r="K31" s="46">
        <v>286</v>
      </c>
      <c r="L31" s="46">
        <v>168626.073427</v>
      </c>
      <c r="M31" s="67">
        <v>0.20979</v>
      </c>
      <c r="N31" s="87">
        <v>0</v>
      </c>
      <c r="O31" s="46">
        <v>0</v>
      </c>
      <c r="P31" s="75">
        <v>0</v>
      </c>
    </row>
    <row r="32" spans="1:16" ht="15" customHeight="1" x14ac:dyDescent="0.2">
      <c r="A32" s="110">
        <v>3</v>
      </c>
      <c r="B32" s="113" t="s">
        <v>58</v>
      </c>
      <c r="C32" s="84" t="s">
        <v>46</v>
      </c>
      <c r="D32" s="44">
        <v>1</v>
      </c>
      <c r="E32" s="44">
        <v>0</v>
      </c>
      <c r="F32" s="44">
        <v>-25225.727833000001</v>
      </c>
      <c r="G32" s="66">
        <v>0</v>
      </c>
      <c r="H32" s="43">
        <v>1</v>
      </c>
      <c r="I32" s="44">
        <v>-25225.727833000001</v>
      </c>
      <c r="J32" s="74">
        <v>0</v>
      </c>
      <c r="K32" s="44">
        <v>0</v>
      </c>
      <c r="L32" s="44">
        <v>0</v>
      </c>
      <c r="M32" s="66">
        <v>0</v>
      </c>
      <c r="N32" s="43">
        <v>0</v>
      </c>
      <c r="O32" s="44">
        <v>0</v>
      </c>
      <c r="P32" s="74">
        <v>0</v>
      </c>
    </row>
    <row r="33" spans="1:16" ht="15" customHeight="1" x14ac:dyDescent="0.2">
      <c r="A33" s="111"/>
      <c r="B33" s="114"/>
      <c r="C33" s="84" t="s">
        <v>47</v>
      </c>
      <c r="D33" s="44">
        <v>-5</v>
      </c>
      <c r="E33" s="44">
        <v>0</v>
      </c>
      <c r="F33" s="44">
        <v>22611.726467</v>
      </c>
      <c r="G33" s="66">
        <v>1.6667000000000001E-2</v>
      </c>
      <c r="H33" s="43">
        <v>-3</v>
      </c>
      <c r="I33" s="44">
        <v>27697.609937000001</v>
      </c>
      <c r="J33" s="74">
        <v>0</v>
      </c>
      <c r="K33" s="44">
        <v>-2</v>
      </c>
      <c r="L33" s="44">
        <v>19618.18117</v>
      </c>
      <c r="M33" s="66">
        <v>1.1905000000000001E-2</v>
      </c>
      <c r="N33" s="43">
        <v>0</v>
      </c>
      <c r="O33" s="44">
        <v>0</v>
      </c>
      <c r="P33" s="74">
        <v>0</v>
      </c>
    </row>
    <row r="34" spans="1:16" ht="15" customHeight="1" x14ac:dyDescent="0.2">
      <c r="A34" s="111"/>
      <c r="B34" s="114"/>
      <c r="C34" s="84" t="s">
        <v>48</v>
      </c>
      <c r="D34" s="44">
        <v>-16</v>
      </c>
      <c r="E34" s="44">
        <v>0</v>
      </c>
      <c r="F34" s="44">
        <v>8573.6508040000008</v>
      </c>
      <c r="G34" s="66">
        <v>2.6426000000000002E-2</v>
      </c>
      <c r="H34" s="43">
        <v>5</v>
      </c>
      <c r="I34" s="44">
        <v>-9600.678081</v>
      </c>
      <c r="J34" s="74">
        <v>-0.24</v>
      </c>
      <c r="K34" s="44">
        <v>-21</v>
      </c>
      <c r="L34" s="44">
        <v>16268.967511999999</v>
      </c>
      <c r="M34" s="66">
        <v>0.17307700000000001</v>
      </c>
      <c r="N34" s="43">
        <v>0</v>
      </c>
      <c r="O34" s="44">
        <v>0</v>
      </c>
      <c r="P34" s="74">
        <v>0</v>
      </c>
    </row>
    <row r="35" spans="1:16" ht="15" customHeight="1" x14ac:dyDescent="0.2">
      <c r="A35" s="111"/>
      <c r="B35" s="114"/>
      <c r="C35" s="84" t="s">
        <v>49</v>
      </c>
      <c r="D35" s="44">
        <v>-101</v>
      </c>
      <c r="E35" s="44">
        <v>0</v>
      </c>
      <c r="F35" s="44">
        <v>4398.8469619999996</v>
      </c>
      <c r="G35" s="66">
        <v>1.5315E-2</v>
      </c>
      <c r="H35" s="43">
        <v>-28</v>
      </c>
      <c r="I35" s="44">
        <v>-14097.773026999999</v>
      </c>
      <c r="J35" s="74">
        <v>-8.3018999999999996E-2</v>
      </c>
      <c r="K35" s="44">
        <v>-73</v>
      </c>
      <c r="L35" s="44">
        <v>11891.354558000001</v>
      </c>
      <c r="M35" s="66">
        <v>5.4058000000000002E-2</v>
      </c>
      <c r="N35" s="43">
        <v>0</v>
      </c>
      <c r="O35" s="44">
        <v>0</v>
      </c>
      <c r="P35" s="74">
        <v>0</v>
      </c>
    </row>
    <row r="36" spans="1:16" ht="15" customHeight="1" x14ac:dyDescent="0.2">
      <c r="A36" s="111"/>
      <c r="B36" s="114"/>
      <c r="C36" s="84" t="s">
        <v>50</v>
      </c>
      <c r="D36" s="44">
        <v>-161</v>
      </c>
      <c r="E36" s="44">
        <v>0</v>
      </c>
      <c r="F36" s="44">
        <v>4336.6613139999999</v>
      </c>
      <c r="G36" s="66">
        <v>-4.1252999999999998E-2</v>
      </c>
      <c r="H36" s="43">
        <v>-50</v>
      </c>
      <c r="I36" s="44">
        <v>-231.85622900000001</v>
      </c>
      <c r="J36" s="74">
        <v>-0.147707</v>
      </c>
      <c r="K36" s="44">
        <v>-111</v>
      </c>
      <c r="L36" s="44">
        <v>6408.3515520000001</v>
      </c>
      <c r="M36" s="66">
        <v>5.7239999999999999E-3</v>
      </c>
      <c r="N36" s="43">
        <v>0</v>
      </c>
      <c r="O36" s="44">
        <v>0</v>
      </c>
      <c r="P36" s="74">
        <v>0</v>
      </c>
    </row>
    <row r="37" spans="1:16" ht="15" customHeight="1" x14ac:dyDescent="0.2">
      <c r="A37" s="111"/>
      <c r="B37" s="114"/>
      <c r="C37" s="84" t="s">
        <v>51</v>
      </c>
      <c r="D37" s="44">
        <v>-188</v>
      </c>
      <c r="E37" s="44">
        <v>0</v>
      </c>
      <c r="F37" s="44">
        <v>-11438.906682000001</v>
      </c>
      <c r="G37" s="66">
        <v>-0.25396800000000003</v>
      </c>
      <c r="H37" s="43">
        <v>-56</v>
      </c>
      <c r="I37" s="44">
        <v>15227.442555</v>
      </c>
      <c r="J37" s="74">
        <v>4.5707999999999999E-2</v>
      </c>
      <c r="K37" s="44">
        <v>-132</v>
      </c>
      <c r="L37" s="44">
        <v>-18762.089458999999</v>
      </c>
      <c r="M37" s="66">
        <v>-0.33172600000000002</v>
      </c>
      <c r="N37" s="43">
        <v>0</v>
      </c>
      <c r="O37" s="44">
        <v>0</v>
      </c>
      <c r="P37" s="74">
        <v>0</v>
      </c>
    </row>
    <row r="38" spans="1:16" s="3" customFormat="1" ht="15" customHeight="1" x14ac:dyDescent="0.2">
      <c r="A38" s="111"/>
      <c r="B38" s="114"/>
      <c r="C38" s="84" t="s">
        <v>52</v>
      </c>
      <c r="D38" s="35">
        <v>-148</v>
      </c>
      <c r="E38" s="35">
        <v>0</v>
      </c>
      <c r="F38" s="35">
        <v>-24256.048160999999</v>
      </c>
      <c r="G38" s="68">
        <v>-0.29573899999999997</v>
      </c>
      <c r="H38" s="43">
        <v>-48</v>
      </c>
      <c r="I38" s="44">
        <v>-33931.346518999999</v>
      </c>
      <c r="J38" s="74">
        <v>-0.26666699999999999</v>
      </c>
      <c r="K38" s="35">
        <v>-100</v>
      </c>
      <c r="L38" s="35">
        <v>-19243.559741000001</v>
      </c>
      <c r="M38" s="68">
        <v>-0.31554399999999999</v>
      </c>
      <c r="N38" s="43">
        <v>0</v>
      </c>
      <c r="O38" s="44">
        <v>0</v>
      </c>
      <c r="P38" s="74">
        <v>0</v>
      </c>
    </row>
    <row r="39" spans="1:16" ht="15" customHeight="1" x14ac:dyDescent="0.2">
      <c r="A39" s="111"/>
      <c r="B39" s="114"/>
      <c r="C39" s="84" t="s">
        <v>53</v>
      </c>
      <c r="D39" s="44">
        <v>-128</v>
      </c>
      <c r="E39" s="44">
        <v>0</v>
      </c>
      <c r="F39" s="44">
        <v>-15054.549875999999</v>
      </c>
      <c r="G39" s="66">
        <v>-0.54557</v>
      </c>
      <c r="H39" s="43">
        <v>-28</v>
      </c>
      <c r="I39" s="44">
        <v>-17222.958918</v>
      </c>
      <c r="J39" s="74">
        <v>-0.45714300000000002</v>
      </c>
      <c r="K39" s="44">
        <v>-100</v>
      </c>
      <c r="L39" s="44">
        <v>-14369.908443</v>
      </c>
      <c r="M39" s="66">
        <v>-0.57157999999999998</v>
      </c>
      <c r="N39" s="43">
        <v>0</v>
      </c>
      <c r="O39" s="44">
        <v>0</v>
      </c>
      <c r="P39" s="74">
        <v>0</v>
      </c>
    </row>
    <row r="40" spans="1:16" ht="15" customHeight="1" x14ac:dyDescent="0.2">
      <c r="A40" s="111"/>
      <c r="B40" s="114"/>
      <c r="C40" s="84" t="s">
        <v>54</v>
      </c>
      <c r="D40" s="44">
        <v>-83</v>
      </c>
      <c r="E40" s="44">
        <v>0</v>
      </c>
      <c r="F40" s="44">
        <v>6892.7957299999998</v>
      </c>
      <c r="G40" s="66">
        <v>-0.17147399999999999</v>
      </c>
      <c r="H40" s="43">
        <v>-31</v>
      </c>
      <c r="I40" s="44">
        <v>-70440.664976</v>
      </c>
      <c r="J40" s="74">
        <v>0.16666700000000001</v>
      </c>
      <c r="K40" s="44">
        <v>-52</v>
      </c>
      <c r="L40" s="44">
        <v>20648.013243000001</v>
      </c>
      <c r="M40" s="66">
        <v>-0.28282800000000002</v>
      </c>
      <c r="N40" s="43">
        <v>0</v>
      </c>
      <c r="O40" s="44">
        <v>0</v>
      </c>
      <c r="P40" s="74">
        <v>0</v>
      </c>
    </row>
    <row r="41" spans="1:16" ht="15" customHeight="1" x14ac:dyDescent="0.2">
      <c r="A41" s="111"/>
      <c r="B41" s="114"/>
      <c r="C41" s="84" t="s">
        <v>55</v>
      </c>
      <c r="D41" s="44">
        <v>-95</v>
      </c>
      <c r="E41" s="44">
        <v>0</v>
      </c>
      <c r="F41" s="44">
        <v>16183.667878</v>
      </c>
      <c r="G41" s="66">
        <v>-0.24917500000000001</v>
      </c>
      <c r="H41" s="43">
        <v>-40</v>
      </c>
      <c r="I41" s="44">
        <v>58993.439603999999</v>
      </c>
      <c r="J41" s="74">
        <v>-7.3171E-2</v>
      </c>
      <c r="K41" s="44">
        <v>-55</v>
      </c>
      <c r="L41" s="44">
        <v>-572.44835799999998</v>
      </c>
      <c r="M41" s="66">
        <v>-0.45</v>
      </c>
      <c r="N41" s="43">
        <v>0</v>
      </c>
      <c r="O41" s="44">
        <v>0</v>
      </c>
      <c r="P41" s="74">
        <v>0</v>
      </c>
    </row>
    <row r="42" spans="1:16" s="3" customFormat="1" ht="15" customHeight="1" x14ac:dyDescent="0.2">
      <c r="A42" s="111"/>
      <c r="B42" s="114"/>
      <c r="C42" s="84" t="s">
        <v>56</v>
      </c>
      <c r="D42" s="35">
        <v>-148</v>
      </c>
      <c r="E42" s="35">
        <v>0</v>
      </c>
      <c r="F42" s="35">
        <v>-77594.901872999995</v>
      </c>
      <c r="G42" s="68">
        <v>-0.28666700000000001</v>
      </c>
      <c r="H42" s="43">
        <v>-55</v>
      </c>
      <c r="I42" s="44">
        <v>-64403.977457000001</v>
      </c>
      <c r="J42" s="74">
        <v>-7.0175000000000001E-2</v>
      </c>
      <c r="K42" s="35">
        <v>-93</v>
      </c>
      <c r="L42" s="35">
        <v>-226406.661998</v>
      </c>
      <c r="M42" s="68">
        <v>-0.41935499999999998</v>
      </c>
      <c r="N42" s="43">
        <v>0</v>
      </c>
      <c r="O42" s="44">
        <v>0</v>
      </c>
      <c r="P42" s="74">
        <v>0</v>
      </c>
    </row>
    <row r="43" spans="1:16" s="3" customFormat="1" ht="15" customHeight="1" x14ac:dyDescent="0.2">
      <c r="A43" s="112"/>
      <c r="B43" s="115"/>
      <c r="C43" s="85" t="s">
        <v>9</v>
      </c>
      <c r="D43" s="46">
        <v>-1072</v>
      </c>
      <c r="E43" s="46">
        <v>0</v>
      </c>
      <c r="F43" s="46">
        <v>-17772.415889</v>
      </c>
      <c r="G43" s="67">
        <v>-0.191743</v>
      </c>
      <c r="H43" s="87">
        <v>-333</v>
      </c>
      <c r="I43" s="46">
        <v>-23907.150471000001</v>
      </c>
      <c r="J43" s="75">
        <v>-0.15110199999999999</v>
      </c>
      <c r="K43" s="46">
        <v>-739</v>
      </c>
      <c r="L43" s="46">
        <v>-15099.119221000001</v>
      </c>
      <c r="M43" s="67">
        <v>-0.20972199999999999</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1</v>
      </c>
      <c r="E45" s="53">
        <v>3.2258000000000002E-2</v>
      </c>
      <c r="F45" s="44">
        <v>130500</v>
      </c>
      <c r="G45" s="66">
        <v>0</v>
      </c>
      <c r="H45" s="43">
        <v>0</v>
      </c>
      <c r="I45" s="44">
        <v>0</v>
      </c>
      <c r="J45" s="74">
        <v>0</v>
      </c>
      <c r="K45" s="44">
        <v>1</v>
      </c>
      <c r="L45" s="44">
        <v>130500</v>
      </c>
      <c r="M45" s="66">
        <v>0</v>
      </c>
      <c r="N45" s="43">
        <v>0</v>
      </c>
      <c r="O45" s="44">
        <v>0</v>
      </c>
      <c r="P45" s="74">
        <v>0</v>
      </c>
    </row>
    <row r="46" spans="1:16" ht="15" customHeight="1" x14ac:dyDescent="0.2">
      <c r="A46" s="111"/>
      <c r="B46" s="114"/>
      <c r="C46" s="84" t="s">
        <v>48</v>
      </c>
      <c r="D46" s="44">
        <v>24</v>
      </c>
      <c r="E46" s="53">
        <v>7.9733999999999999E-2</v>
      </c>
      <c r="F46" s="44">
        <v>168881.625</v>
      </c>
      <c r="G46" s="66">
        <v>0.125</v>
      </c>
      <c r="H46" s="43">
        <v>4</v>
      </c>
      <c r="I46" s="44">
        <v>134596.5</v>
      </c>
      <c r="J46" s="74">
        <v>0</v>
      </c>
      <c r="K46" s="44">
        <v>20</v>
      </c>
      <c r="L46" s="44">
        <v>175738.65</v>
      </c>
      <c r="M46" s="66">
        <v>0.15</v>
      </c>
      <c r="N46" s="43">
        <v>0</v>
      </c>
      <c r="O46" s="44">
        <v>0</v>
      </c>
      <c r="P46" s="74">
        <v>0</v>
      </c>
    </row>
    <row r="47" spans="1:16" ht="15" customHeight="1" x14ac:dyDescent="0.2">
      <c r="A47" s="111"/>
      <c r="B47" s="114"/>
      <c r="C47" s="84" t="s">
        <v>49</v>
      </c>
      <c r="D47" s="44">
        <v>96</v>
      </c>
      <c r="E47" s="53">
        <v>0.104009</v>
      </c>
      <c r="F47" s="44">
        <v>179526.47916700001</v>
      </c>
      <c r="G47" s="66">
        <v>0.30208299999999999</v>
      </c>
      <c r="H47" s="43">
        <v>15</v>
      </c>
      <c r="I47" s="44">
        <v>174987.13333300001</v>
      </c>
      <c r="J47" s="74">
        <v>0.26666699999999999</v>
      </c>
      <c r="K47" s="44">
        <v>81</v>
      </c>
      <c r="L47" s="44">
        <v>180367.098765</v>
      </c>
      <c r="M47" s="66">
        <v>0.30864200000000003</v>
      </c>
      <c r="N47" s="43">
        <v>0</v>
      </c>
      <c r="O47" s="44">
        <v>0</v>
      </c>
      <c r="P47" s="74">
        <v>0</v>
      </c>
    </row>
    <row r="48" spans="1:16" ht="15" customHeight="1" x14ac:dyDescent="0.2">
      <c r="A48" s="111"/>
      <c r="B48" s="114"/>
      <c r="C48" s="84" t="s">
        <v>50</v>
      </c>
      <c r="D48" s="44">
        <v>151</v>
      </c>
      <c r="E48" s="53">
        <v>0.103001</v>
      </c>
      <c r="F48" s="44">
        <v>186730.668874</v>
      </c>
      <c r="G48" s="66">
        <v>0.25827800000000001</v>
      </c>
      <c r="H48" s="43">
        <v>30</v>
      </c>
      <c r="I48" s="44">
        <v>196117.23333300001</v>
      </c>
      <c r="J48" s="74">
        <v>0.33333299999999999</v>
      </c>
      <c r="K48" s="44">
        <v>121</v>
      </c>
      <c r="L48" s="44">
        <v>184403.42148799999</v>
      </c>
      <c r="M48" s="66">
        <v>0.23966899999999999</v>
      </c>
      <c r="N48" s="43">
        <v>0</v>
      </c>
      <c r="O48" s="44">
        <v>0</v>
      </c>
      <c r="P48" s="74">
        <v>0</v>
      </c>
    </row>
    <row r="49" spans="1:16" ht="15" customHeight="1" x14ac:dyDescent="0.2">
      <c r="A49" s="111"/>
      <c r="B49" s="114"/>
      <c r="C49" s="84" t="s">
        <v>51</v>
      </c>
      <c r="D49" s="44">
        <v>132</v>
      </c>
      <c r="E49" s="53">
        <v>8.4833000000000006E-2</v>
      </c>
      <c r="F49" s="44">
        <v>203626.56818199999</v>
      </c>
      <c r="G49" s="66">
        <v>0.5</v>
      </c>
      <c r="H49" s="43">
        <v>21</v>
      </c>
      <c r="I49" s="44">
        <v>224460.857143</v>
      </c>
      <c r="J49" s="74">
        <v>0.61904800000000004</v>
      </c>
      <c r="K49" s="44">
        <v>111</v>
      </c>
      <c r="L49" s="44">
        <v>199684.94594599999</v>
      </c>
      <c r="M49" s="66">
        <v>0.47747699999999998</v>
      </c>
      <c r="N49" s="43">
        <v>0</v>
      </c>
      <c r="O49" s="44">
        <v>0</v>
      </c>
      <c r="P49" s="74">
        <v>0</v>
      </c>
    </row>
    <row r="50" spans="1:16" s="3" customFormat="1" ht="15" customHeight="1" x14ac:dyDescent="0.2">
      <c r="A50" s="111"/>
      <c r="B50" s="114"/>
      <c r="C50" s="84" t="s">
        <v>52</v>
      </c>
      <c r="D50" s="35">
        <v>80</v>
      </c>
      <c r="E50" s="55">
        <v>5.8309E-2</v>
      </c>
      <c r="F50" s="35">
        <v>221050.42499999999</v>
      </c>
      <c r="G50" s="68">
        <v>0.6</v>
      </c>
      <c r="H50" s="43">
        <v>19</v>
      </c>
      <c r="I50" s="44">
        <v>232061.31578899999</v>
      </c>
      <c r="J50" s="74">
        <v>0.78947400000000001</v>
      </c>
      <c r="K50" s="35">
        <v>61</v>
      </c>
      <c r="L50" s="35">
        <v>217620.80327900001</v>
      </c>
      <c r="M50" s="68">
        <v>0.54098400000000002</v>
      </c>
      <c r="N50" s="43">
        <v>0</v>
      </c>
      <c r="O50" s="44">
        <v>0</v>
      </c>
      <c r="P50" s="74">
        <v>0</v>
      </c>
    </row>
    <row r="51" spans="1:16" ht="15" customHeight="1" x14ac:dyDescent="0.2">
      <c r="A51" s="111"/>
      <c r="B51" s="114"/>
      <c r="C51" s="84" t="s">
        <v>53</v>
      </c>
      <c r="D51" s="44">
        <v>76</v>
      </c>
      <c r="E51" s="53">
        <v>5.6972000000000002E-2</v>
      </c>
      <c r="F51" s="44">
        <v>199178.973684</v>
      </c>
      <c r="G51" s="66">
        <v>0.355263</v>
      </c>
      <c r="H51" s="43">
        <v>21</v>
      </c>
      <c r="I51" s="44">
        <v>195514.04761899999</v>
      </c>
      <c r="J51" s="74">
        <v>0.38095200000000001</v>
      </c>
      <c r="K51" s="44">
        <v>55</v>
      </c>
      <c r="L51" s="44">
        <v>200578.309091</v>
      </c>
      <c r="M51" s="66">
        <v>0.34545500000000001</v>
      </c>
      <c r="N51" s="43">
        <v>0</v>
      </c>
      <c r="O51" s="44">
        <v>0</v>
      </c>
      <c r="P51" s="74">
        <v>0</v>
      </c>
    </row>
    <row r="52" spans="1:16" ht="15" customHeight="1" x14ac:dyDescent="0.2">
      <c r="A52" s="111"/>
      <c r="B52" s="114"/>
      <c r="C52" s="84" t="s">
        <v>54</v>
      </c>
      <c r="D52" s="44">
        <v>28</v>
      </c>
      <c r="E52" s="53">
        <v>2.9257999999999999E-2</v>
      </c>
      <c r="F52" s="44">
        <v>230491.714286</v>
      </c>
      <c r="G52" s="66">
        <v>0.42857099999999998</v>
      </c>
      <c r="H52" s="43">
        <v>7</v>
      </c>
      <c r="I52" s="44">
        <v>197574.714286</v>
      </c>
      <c r="J52" s="74">
        <v>0.14285700000000001</v>
      </c>
      <c r="K52" s="44">
        <v>21</v>
      </c>
      <c r="L52" s="44">
        <v>241464.04761899999</v>
      </c>
      <c r="M52" s="66">
        <v>0.52381</v>
      </c>
      <c r="N52" s="43">
        <v>0</v>
      </c>
      <c r="O52" s="44">
        <v>0</v>
      </c>
      <c r="P52" s="74">
        <v>0</v>
      </c>
    </row>
    <row r="53" spans="1:16" ht="15" customHeight="1" x14ac:dyDescent="0.2">
      <c r="A53" s="111"/>
      <c r="B53" s="114"/>
      <c r="C53" s="84" t="s">
        <v>55</v>
      </c>
      <c r="D53" s="44">
        <v>9</v>
      </c>
      <c r="E53" s="53">
        <v>1.1421000000000001E-2</v>
      </c>
      <c r="F53" s="44">
        <v>235018.33333299999</v>
      </c>
      <c r="G53" s="66">
        <v>0.33333299999999999</v>
      </c>
      <c r="H53" s="43">
        <v>1</v>
      </c>
      <c r="I53" s="44">
        <v>235413</v>
      </c>
      <c r="J53" s="74">
        <v>0</v>
      </c>
      <c r="K53" s="44">
        <v>8</v>
      </c>
      <c r="L53" s="44">
        <v>234969</v>
      </c>
      <c r="M53" s="66">
        <v>0.375</v>
      </c>
      <c r="N53" s="43">
        <v>0</v>
      </c>
      <c r="O53" s="44">
        <v>0</v>
      </c>
      <c r="P53" s="74">
        <v>0</v>
      </c>
    </row>
    <row r="54" spans="1:16" s="3" customFormat="1" ht="15" customHeight="1" x14ac:dyDescent="0.2">
      <c r="A54" s="111"/>
      <c r="B54" s="114"/>
      <c r="C54" s="84" t="s">
        <v>56</v>
      </c>
      <c r="D54" s="35">
        <v>1</v>
      </c>
      <c r="E54" s="55">
        <v>7.9600000000000005E-4</v>
      </c>
      <c r="F54" s="35">
        <v>208563</v>
      </c>
      <c r="G54" s="68">
        <v>0</v>
      </c>
      <c r="H54" s="43">
        <v>0</v>
      </c>
      <c r="I54" s="44">
        <v>0</v>
      </c>
      <c r="J54" s="74">
        <v>0</v>
      </c>
      <c r="K54" s="35">
        <v>1</v>
      </c>
      <c r="L54" s="35">
        <v>208563</v>
      </c>
      <c r="M54" s="68">
        <v>0</v>
      </c>
      <c r="N54" s="43">
        <v>0</v>
      </c>
      <c r="O54" s="44">
        <v>0</v>
      </c>
      <c r="P54" s="74">
        <v>0</v>
      </c>
    </row>
    <row r="55" spans="1:16" s="3" customFormat="1" ht="15" customHeight="1" x14ac:dyDescent="0.2">
      <c r="A55" s="112"/>
      <c r="B55" s="115"/>
      <c r="C55" s="85" t="s">
        <v>9</v>
      </c>
      <c r="D55" s="46">
        <v>598</v>
      </c>
      <c r="E55" s="54">
        <v>5.9841999999999999E-2</v>
      </c>
      <c r="F55" s="46">
        <v>197478.88127099999</v>
      </c>
      <c r="G55" s="67">
        <v>0.37959900000000002</v>
      </c>
      <c r="H55" s="87">
        <v>118</v>
      </c>
      <c r="I55" s="46">
        <v>202489.694915</v>
      </c>
      <c r="J55" s="75">
        <v>0.432203</v>
      </c>
      <c r="K55" s="46">
        <v>480</v>
      </c>
      <c r="L55" s="46">
        <v>196247.05624999999</v>
      </c>
      <c r="M55" s="67">
        <v>0.36666700000000002</v>
      </c>
      <c r="N55" s="87">
        <v>0</v>
      </c>
      <c r="O55" s="46">
        <v>0</v>
      </c>
      <c r="P55" s="75">
        <v>0</v>
      </c>
    </row>
    <row r="56" spans="1:16" ht="15" customHeight="1" x14ac:dyDescent="0.2">
      <c r="A56" s="110">
        <v>5</v>
      </c>
      <c r="B56" s="113" t="s">
        <v>60</v>
      </c>
      <c r="C56" s="84" t="s">
        <v>46</v>
      </c>
      <c r="D56" s="44">
        <v>9</v>
      </c>
      <c r="E56" s="53">
        <v>1</v>
      </c>
      <c r="F56" s="44">
        <v>47597.555555999999</v>
      </c>
      <c r="G56" s="66">
        <v>0.111111</v>
      </c>
      <c r="H56" s="43">
        <v>6</v>
      </c>
      <c r="I56" s="44">
        <v>34283.833333000002</v>
      </c>
      <c r="J56" s="74">
        <v>0</v>
      </c>
      <c r="K56" s="44">
        <v>3</v>
      </c>
      <c r="L56" s="44">
        <v>74225</v>
      </c>
      <c r="M56" s="66">
        <v>0.33333299999999999</v>
      </c>
      <c r="N56" s="43">
        <v>0</v>
      </c>
      <c r="O56" s="44">
        <v>0</v>
      </c>
      <c r="P56" s="74">
        <v>0</v>
      </c>
    </row>
    <row r="57" spans="1:16" ht="15" customHeight="1" x14ac:dyDescent="0.2">
      <c r="A57" s="111"/>
      <c r="B57" s="114"/>
      <c r="C57" s="84" t="s">
        <v>47</v>
      </c>
      <c r="D57" s="44">
        <v>31</v>
      </c>
      <c r="E57" s="53">
        <v>1</v>
      </c>
      <c r="F57" s="44">
        <v>123793.516129</v>
      </c>
      <c r="G57" s="66">
        <v>6.4516000000000004E-2</v>
      </c>
      <c r="H57" s="43">
        <v>8</v>
      </c>
      <c r="I57" s="44">
        <v>133329.875</v>
      </c>
      <c r="J57" s="74">
        <v>0</v>
      </c>
      <c r="K57" s="44">
        <v>23</v>
      </c>
      <c r="L57" s="44">
        <v>120476.521739</v>
      </c>
      <c r="M57" s="66">
        <v>8.6957000000000007E-2</v>
      </c>
      <c r="N57" s="43">
        <v>0</v>
      </c>
      <c r="O57" s="44">
        <v>0</v>
      </c>
      <c r="P57" s="74">
        <v>0</v>
      </c>
    </row>
    <row r="58" spans="1:16" ht="15" customHeight="1" x14ac:dyDescent="0.2">
      <c r="A58" s="111"/>
      <c r="B58" s="114"/>
      <c r="C58" s="84" t="s">
        <v>48</v>
      </c>
      <c r="D58" s="44">
        <v>301</v>
      </c>
      <c r="E58" s="53">
        <v>1</v>
      </c>
      <c r="F58" s="44">
        <v>149132.445183</v>
      </c>
      <c r="G58" s="66">
        <v>9.3022999999999995E-2</v>
      </c>
      <c r="H58" s="43">
        <v>107</v>
      </c>
      <c r="I58" s="44">
        <v>152882.588785</v>
      </c>
      <c r="J58" s="74">
        <v>6.5421000000000007E-2</v>
      </c>
      <c r="K58" s="44">
        <v>194</v>
      </c>
      <c r="L58" s="44">
        <v>147064.06701</v>
      </c>
      <c r="M58" s="66">
        <v>0.108247</v>
      </c>
      <c r="N58" s="43">
        <v>0</v>
      </c>
      <c r="O58" s="44">
        <v>0</v>
      </c>
      <c r="P58" s="74">
        <v>0</v>
      </c>
    </row>
    <row r="59" spans="1:16" ht="15" customHeight="1" x14ac:dyDescent="0.2">
      <c r="A59" s="111"/>
      <c r="B59" s="114"/>
      <c r="C59" s="84" t="s">
        <v>49</v>
      </c>
      <c r="D59" s="44">
        <v>923</v>
      </c>
      <c r="E59" s="53">
        <v>1</v>
      </c>
      <c r="F59" s="44">
        <v>170315.35969700001</v>
      </c>
      <c r="G59" s="66">
        <v>0.175515</v>
      </c>
      <c r="H59" s="43">
        <v>283</v>
      </c>
      <c r="I59" s="44">
        <v>174556.586572</v>
      </c>
      <c r="J59" s="74">
        <v>0.20494699999999999</v>
      </c>
      <c r="K59" s="44">
        <v>640</v>
      </c>
      <c r="L59" s="44">
        <v>168439.94218799999</v>
      </c>
      <c r="M59" s="66">
        <v>0.16250000000000001</v>
      </c>
      <c r="N59" s="43">
        <v>0</v>
      </c>
      <c r="O59" s="44">
        <v>0</v>
      </c>
      <c r="P59" s="74">
        <v>0</v>
      </c>
    </row>
    <row r="60" spans="1:16" ht="15" customHeight="1" x14ac:dyDescent="0.2">
      <c r="A60" s="111"/>
      <c r="B60" s="114"/>
      <c r="C60" s="84" t="s">
        <v>50</v>
      </c>
      <c r="D60" s="44">
        <v>1466</v>
      </c>
      <c r="E60" s="53">
        <v>1</v>
      </c>
      <c r="F60" s="44">
        <v>192714.41678</v>
      </c>
      <c r="G60" s="66">
        <v>0.36016399999999998</v>
      </c>
      <c r="H60" s="43">
        <v>436</v>
      </c>
      <c r="I60" s="44">
        <v>202674.48394500001</v>
      </c>
      <c r="J60" s="74">
        <v>0.44954100000000002</v>
      </c>
      <c r="K60" s="44">
        <v>1030</v>
      </c>
      <c r="L60" s="44">
        <v>188498.31068</v>
      </c>
      <c r="M60" s="66">
        <v>0.32233000000000001</v>
      </c>
      <c r="N60" s="43">
        <v>0</v>
      </c>
      <c r="O60" s="44">
        <v>0</v>
      </c>
      <c r="P60" s="74">
        <v>0</v>
      </c>
    </row>
    <row r="61" spans="1:16" ht="15" customHeight="1" x14ac:dyDescent="0.2">
      <c r="A61" s="111"/>
      <c r="B61" s="114"/>
      <c r="C61" s="84" t="s">
        <v>51</v>
      </c>
      <c r="D61" s="44">
        <v>1556</v>
      </c>
      <c r="E61" s="53">
        <v>1</v>
      </c>
      <c r="F61" s="44">
        <v>214333.50321299999</v>
      </c>
      <c r="G61" s="66">
        <v>0.52570700000000004</v>
      </c>
      <c r="H61" s="43">
        <v>472</v>
      </c>
      <c r="I61" s="44">
        <v>215960.52966100001</v>
      </c>
      <c r="J61" s="74">
        <v>0.48305100000000001</v>
      </c>
      <c r="K61" s="44">
        <v>1084</v>
      </c>
      <c r="L61" s="44">
        <v>213625.05627299999</v>
      </c>
      <c r="M61" s="66">
        <v>0.54427999999999999</v>
      </c>
      <c r="N61" s="43">
        <v>0</v>
      </c>
      <c r="O61" s="44">
        <v>0</v>
      </c>
      <c r="P61" s="74">
        <v>0</v>
      </c>
    </row>
    <row r="62" spans="1:16" s="3" customFormat="1" ht="15" customHeight="1" x14ac:dyDescent="0.2">
      <c r="A62" s="111"/>
      <c r="B62" s="114"/>
      <c r="C62" s="84" t="s">
        <v>52</v>
      </c>
      <c r="D62" s="35">
        <v>1372</v>
      </c>
      <c r="E62" s="55">
        <v>1</v>
      </c>
      <c r="F62" s="35">
        <v>227452.04154499999</v>
      </c>
      <c r="G62" s="68">
        <v>0.68877600000000005</v>
      </c>
      <c r="H62" s="43">
        <v>458</v>
      </c>
      <c r="I62" s="44">
        <v>218757.32751100001</v>
      </c>
      <c r="J62" s="74">
        <v>0.54366800000000004</v>
      </c>
      <c r="K62" s="35">
        <v>914</v>
      </c>
      <c r="L62" s="35">
        <v>231808.911379</v>
      </c>
      <c r="M62" s="68">
        <v>0.76148800000000005</v>
      </c>
      <c r="N62" s="43">
        <v>0</v>
      </c>
      <c r="O62" s="44">
        <v>0</v>
      </c>
      <c r="P62" s="74">
        <v>0</v>
      </c>
    </row>
    <row r="63" spans="1:16" ht="15" customHeight="1" x14ac:dyDescent="0.2">
      <c r="A63" s="111"/>
      <c r="B63" s="114"/>
      <c r="C63" s="84" t="s">
        <v>53</v>
      </c>
      <c r="D63" s="44">
        <v>1334</v>
      </c>
      <c r="E63" s="53">
        <v>1</v>
      </c>
      <c r="F63" s="44">
        <v>238064.85382300001</v>
      </c>
      <c r="G63" s="66">
        <v>0.79535199999999995</v>
      </c>
      <c r="H63" s="43">
        <v>462</v>
      </c>
      <c r="I63" s="44">
        <v>218356.50432899999</v>
      </c>
      <c r="J63" s="74">
        <v>0.53679699999999997</v>
      </c>
      <c r="K63" s="44">
        <v>872</v>
      </c>
      <c r="L63" s="44">
        <v>248506.66284400001</v>
      </c>
      <c r="M63" s="66">
        <v>0.93233900000000003</v>
      </c>
      <c r="N63" s="43">
        <v>0</v>
      </c>
      <c r="O63" s="44">
        <v>0</v>
      </c>
      <c r="P63" s="74">
        <v>0</v>
      </c>
    </row>
    <row r="64" spans="1:16" ht="15" customHeight="1" x14ac:dyDescent="0.2">
      <c r="A64" s="111"/>
      <c r="B64" s="114"/>
      <c r="C64" s="84" t="s">
        <v>54</v>
      </c>
      <c r="D64" s="44">
        <v>957</v>
      </c>
      <c r="E64" s="53">
        <v>1</v>
      </c>
      <c r="F64" s="44">
        <v>236470.145246</v>
      </c>
      <c r="G64" s="66">
        <v>0.69069999999999998</v>
      </c>
      <c r="H64" s="43">
        <v>313</v>
      </c>
      <c r="I64" s="44">
        <v>215385.38338700001</v>
      </c>
      <c r="J64" s="74">
        <v>0.40575099999999997</v>
      </c>
      <c r="K64" s="44">
        <v>644</v>
      </c>
      <c r="L64" s="44">
        <v>246717.863354</v>
      </c>
      <c r="M64" s="66">
        <v>0.82919299999999996</v>
      </c>
      <c r="N64" s="43">
        <v>0</v>
      </c>
      <c r="O64" s="44">
        <v>0</v>
      </c>
      <c r="P64" s="74">
        <v>0</v>
      </c>
    </row>
    <row r="65" spans="1:16" ht="15" customHeight="1" x14ac:dyDescent="0.2">
      <c r="A65" s="111"/>
      <c r="B65" s="114"/>
      <c r="C65" s="84" t="s">
        <v>55</v>
      </c>
      <c r="D65" s="44">
        <v>788</v>
      </c>
      <c r="E65" s="53">
        <v>1</v>
      </c>
      <c r="F65" s="44">
        <v>248582.48096399999</v>
      </c>
      <c r="G65" s="66">
        <v>0.58756299999999995</v>
      </c>
      <c r="H65" s="43">
        <v>281</v>
      </c>
      <c r="I65" s="44">
        <v>231734.44839899999</v>
      </c>
      <c r="J65" s="74">
        <v>0.263345</v>
      </c>
      <c r="K65" s="44">
        <v>507</v>
      </c>
      <c r="L65" s="44">
        <v>257920.345168</v>
      </c>
      <c r="M65" s="66">
        <v>0.767258</v>
      </c>
      <c r="N65" s="43">
        <v>0</v>
      </c>
      <c r="O65" s="44">
        <v>0</v>
      </c>
      <c r="P65" s="74">
        <v>0</v>
      </c>
    </row>
    <row r="66" spans="1:16" s="3" customFormat="1" ht="15" customHeight="1" x14ac:dyDescent="0.2">
      <c r="A66" s="111"/>
      <c r="B66" s="114"/>
      <c r="C66" s="84" t="s">
        <v>56</v>
      </c>
      <c r="D66" s="35">
        <v>1256</v>
      </c>
      <c r="E66" s="55">
        <v>1</v>
      </c>
      <c r="F66" s="35">
        <v>236251.41480900001</v>
      </c>
      <c r="G66" s="68">
        <v>0.34872599999999998</v>
      </c>
      <c r="H66" s="43">
        <v>552</v>
      </c>
      <c r="I66" s="44">
        <v>206067.33695699999</v>
      </c>
      <c r="J66" s="74">
        <v>0.115942</v>
      </c>
      <c r="K66" s="35">
        <v>704</v>
      </c>
      <c r="L66" s="35">
        <v>259918.475852</v>
      </c>
      <c r="M66" s="68">
        <v>0.53125</v>
      </c>
      <c r="N66" s="43">
        <v>0</v>
      </c>
      <c r="O66" s="44">
        <v>0</v>
      </c>
      <c r="P66" s="74">
        <v>0</v>
      </c>
    </row>
    <row r="67" spans="1:16" s="3" customFormat="1" ht="15" customHeight="1" x14ac:dyDescent="0.2">
      <c r="A67" s="112"/>
      <c r="B67" s="115"/>
      <c r="C67" s="85" t="s">
        <v>9</v>
      </c>
      <c r="D67" s="46">
        <v>9993</v>
      </c>
      <c r="E67" s="54">
        <v>1</v>
      </c>
      <c r="F67" s="46">
        <v>217245.832383</v>
      </c>
      <c r="G67" s="67">
        <v>0.51105800000000001</v>
      </c>
      <c r="H67" s="87">
        <v>3378</v>
      </c>
      <c r="I67" s="46">
        <v>208609.67258700001</v>
      </c>
      <c r="J67" s="75">
        <v>0.37033700000000003</v>
      </c>
      <c r="K67" s="46">
        <v>6615</v>
      </c>
      <c r="L67" s="46">
        <v>221655.95298599999</v>
      </c>
      <c r="M67" s="67">
        <v>0.58291800000000005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45985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550" priority="30" operator="notEqual">
      <formula>H8+K8+N8</formula>
    </cfRule>
  </conditionalFormatting>
  <conditionalFormatting sqref="D20:D30">
    <cfRule type="cellIs" dxfId="549" priority="29" operator="notEqual">
      <formula>H20+K20+N20</formula>
    </cfRule>
  </conditionalFormatting>
  <conditionalFormatting sqref="D32:D42">
    <cfRule type="cellIs" dxfId="548" priority="28" operator="notEqual">
      <formula>H32+K32+N32</formula>
    </cfRule>
  </conditionalFormatting>
  <conditionalFormatting sqref="D44:D54">
    <cfRule type="cellIs" dxfId="547" priority="27" operator="notEqual">
      <formula>H44+K44+N44</formula>
    </cfRule>
  </conditionalFormatting>
  <conditionalFormatting sqref="D56:D66">
    <cfRule type="cellIs" dxfId="546" priority="26" operator="notEqual">
      <formula>H56+K56+N56</formula>
    </cfRule>
  </conditionalFormatting>
  <conditionalFormatting sqref="D19">
    <cfRule type="cellIs" dxfId="545" priority="25" operator="notEqual">
      <formula>SUM(D8:D18)</formula>
    </cfRule>
  </conditionalFormatting>
  <conditionalFormatting sqref="D31">
    <cfRule type="cellIs" dxfId="544" priority="24" operator="notEqual">
      <formula>H31+K31+N31</formula>
    </cfRule>
  </conditionalFormatting>
  <conditionalFormatting sqref="D31">
    <cfRule type="cellIs" dxfId="543" priority="23" operator="notEqual">
      <formula>SUM(D20:D30)</formula>
    </cfRule>
  </conditionalFormatting>
  <conditionalFormatting sqref="D43">
    <cfRule type="cellIs" dxfId="542" priority="22" operator="notEqual">
      <formula>H43+K43+N43</formula>
    </cfRule>
  </conditionalFormatting>
  <conditionalFormatting sqref="D43">
    <cfRule type="cellIs" dxfId="541" priority="21" operator="notEqual">
      <formula>SUM(D32:D42)</formula>
    </cfRule>
  </conditionalFormatting>
  <conditionalFormatting sqref="D55">
    <cfRule type="cellIs" dxfId="540" priority="20" operator="notEqual">
      <formula>H55+K55+N55</formula>
    </cfRule>
  </conditionalFormatting>
  <conditionalFormatting sqref="D55">
    <cfRule type="cellIs" dxfId="539" priority="19" operator="notEqual">
      <formula>SUM(D44:D54)</formula>
    </cfRule>
  </conditionalFormatting>
  <conditionalFormatting sqref="D67">
    <cfRule type="cellIs" dxfId="538" priority="18" operator="notEqual">
      <formula>H67+K67+N67</formula>
    </cfRule>
  </conditionalFormatting>
  <conditionalFormatting sqref="D67">
    <cfRule type="cellIs" dxfId="537" priority="17" operator="notEqual">
      <formula>SUM(D56:D66)</formula>
    </cfRule>
  </conditionalFormatting>
  <conditionalFormatting sqref="H19">
    <cfRule type="cellIs" dxfId="536" priority="16" operator="notEqual">
      <formula>SUM(H8:H18)</formula>
    </cfRule>
  </conditionalFormatting>
  <conditionalFormatting sqref="K19">
    <cfRule type="cellIs" dxfId="535" priority="15" operator="notEqual">
      <formula>SUM(K8:K18)</formula>
    </cfRule>
  </conditionalFormatting>
  <conditionalFormatting sqref="N19">
    <cfRule type="cellIs" dxfId="534" priority="14" operator="notEqual">
      <formula>SUM(N8:N18)</formula>
    </cfRule>
  </conditionalFormatting>
  <conditionalFormatting sqref="H31">
    <cfRule type="cellIs" dxfId="533" priority="13" operator="notEqual">
      <formula>SUM(H20:H30)</formula>
    </cfRule>
  </conditionalFormatting>
  <conditionalFormatting sqref="K31">
    <cfRule type="cellIs" dxfId="532" priority="12" operator="notEqual">
      <formula>SUM(K20:K30)</formula>
    </cfRule>
  </conditionalFormatting>
  <conditionalFormatting sqref="N31">
    <cfRule type="cellIs" dxfId="531" priority="11" operator="notEqual">
      <formula>SUM(N20:N30)</formula>
    </cfRule>
  </conditionalFormatting>
  <conditionalFormatting sqref="H43">
    <cfRule type="cellIs" dxfId="530" priority="10" operator="notEqual">
      <formula>SUM(H32:H42)</formula>
    </cfRule>
  </conditionalFormatting>
  <conditionalFormatting sqref="K43">
    <cfRule type="cellIs" dxfId="529" priority="9" operator="notEqual">
      <formula>SUM(K32:K42)</formula>
    </cfRule>
  </conditionalFormatting>
  <conditionalFormatting sqref="N43">
    <cfRule type="cellIs" dxfId="528" priority="8" operator="notEqual">
      <formula>SUM(N32:N42)</formula>
    </cfRule>
  </conditionalFormatting>
  <conditionalFormatting sqref="H55">
    <cfRule type="cellIs" dxfId="527" priority="7" operator="notEqual">
      <formula>SUM(H44:H54)</formula>
    </cfRule>
  </conditionalFormatting>
  <conditionalFormatting sqref="K55">
    <cfRule type="cellIs" dxfId="526" priority="6" operator="notEqual">
      <formula>SUM(K44:K54)</formula>
    </cfRule>
  </conditionalFormatting>
  <conditionalFormatting sqref="N55">
    <cfRule type="cellIs" dxfId="525" priority="5" operator="notEqual">
      <formula>SUM(N44:N54)</formula>
    </cfRule>
  </conditionalFormatting>
  <conditionalFormatting sqref="H67">
    <cfRule type="cellIs" dxfId="524" priority="4" operator="notEqual">
      <formula>SUM(H56:H66)</formula>
    </cfRule>
  </conditionalFormatting>
  <conditionalFormatting sqref="K67">
    <cfRule type="cellIs" dxfId="523" priority="3" operator="notEqual">
      <formula>SUM(K56:K66)</formula>
    </cfRule>
  </conditionalFormatting>
  <conditionalFormatting sqref="N67">
    <cfRule type="cellIs" dxfId="522" priority="2" operator="notEqual">
      <formula>SUM(N56:N66)</formula>
    </cfRule>
  </conditionalFormatting>
  <conditionalFormatting sqref="D32:D43">
    <cfRule type="cellIs" dxfId="52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62</v>
      </c>
      <c r="B2" s="116"/>
      <c r="C2" s="116"/>
      <c r="D2" s="116"/>
      <c r="E2" s="116"/>
      <c r="F2" s="116"/>
      <c r="G2" s="116"/>
      <c r="H2" s="116"/>
      <c r="I2" s="116"/>
      <c r="J2" s="116"/>
      <c r="K2" s="116"/>
      <c r="L2" s="116"/>
      <c r="M2" s="116"/>
      <c r="N2" s="116"/>
      <c r="O2" s="116"/>
      <c r="P2" s="116"/>
    </row>
    <row r="3" spans="1:16" s="21" customFormat="1" ht="15" customHeight="1" x14ac:dyDescent="0.2">
      <c r="A3" s="117" t="str">
        <f>+Notas!C6</f>
        <v>OCTUBRE 2024 Y OCTUBRE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4</v>
      </c>
      <c r="E8" s="53">
        <v>0.121212</v>
      </c>
      <c r="F8" s="44">
        <v>65349.532304</v>
      </c>
      <c r="G8" s="66">
        <v>0</v>
      </c>
      <c r="H8" s="43">
        <v>0</v>
      </c>
      <c r="I8" s="44">
        <v>0</v>
      </c>
      <c r="J8" s="74">
        <v>0</v>
      </c>
      <c r="K8" s="44">
        <v>4</v>
      </c>
      <c r="L8" s="44">
        <v>65349.532304</v>
      </c>
      <c r="M8" s="66">
        <v>0</v>
      </c>
      <c r="N8" s="43">
        <v>0</v>
      </c>
      <c r="O8" s="44">
        <v>0</v>
      </c>
      <c r="P8" s="74">
        <v>0</v>
      </c>
    </row>
    <row r="9" spans="1:16" ht="15" customHeight="1" x14ac:dyDescent="0.2">
      <c r="A9" s="111"/>
      <c r="B9" s="114"/>
      <c r="C9" s="84" t="s">
        <v>47</v>
      </c>
      <c r="D9" s="44">
        <v>56</v>
      </c>
      <c r="E9" s="53">
        <v>0.20143900000000001</v>
      </c>
      <c r="F9" s="44">
        <v>126263.202387</v>
      </c>
      <c r="G9" s="66">
        <v>0.125</v>
      </c>
      <c r="H9" s="43">
        <v>13</v>
      </c>
      <c r="I9" s="44">
        <v>133753.45331099999</v>
      </c>
      <c r="J9" s="74">
        <v>0.15384600000000001</v>
      </c>
      <c r="K9" s="44">
        <v>43</v>
      </c>
      <c r="L9" s="44">
        <v>123998.70792099999</v>
      </c>
      <c r="M9" s="66">
        <v>0.11627899999999999</v>
      </c>
      <c r="N9" s="43">
        <v>0</v>
      </c>
      <c r="O9" s="44">
        <v>0</v>
      </c>
      <c r="P9" s="74">
        <v>0</v>
      </c>
    </row>
    <row r="10" spans="1:16" ht="15" customHeight="1" x14ac:dyDescent="0.2">
      <c r="A10" s="111"/>
      <c r="B10" s="114"/>
      <c r="C10" s="84" t="s">
        <v>48</v>
      </c>
      <c r="D10" s="44">
        <v>208</v>
      </c>
      <c r="E10" s="53">
        <v>0.19734299999999999</v>
      </c>
      <c r="F10" s="44">
        <v>140695.286055</v>
      </c>
      <c r="G10" s="66">
        <v>0.12019199999999999</v>
      </c>
      <c r="H10" s="43">
        <v>71</v>
      </c>
      <c r="I10" s="44">
        <v>149501.25230299999</v>
      </c>
      <c r="J10" s="74">
        <v>0.18309900000000001</v>
      </c>
      <c r="K10" s="44">
        <v>137</v>
      </c>
      <c r="L10" s="44">
        <v>136131.610117</v>
      </c>
      <c r="M10" s="66">
        <v>8.7591000000000002E-2</v>
      </c>
      <c r="N10" s="43">
        <v>0</v>
      </c>
      <c r="O10" s="44">
        <v>0</v>
      </c>
      <c r="P10" s="74">
        <v>0</v>
      </c>
    </row>
    <row r="11" spans="1:16" ht="15" customHeight="1" x14ac:dyDescent="0.2">
      <c r="A11" s="111"/>
      <c r="B11" s="114"/>
      <c r="C11" s="84" t="s">
        <v>49</v>
      </c>
      <c r="D11" s="44">
        <v>432</v>
      </c>
      <c r="E11" s="53">
        <v>0.18839900000000001</v>
      </c>
      <c r="F11" s="44">
        <v>165877.315562</v>
      </c>
      <c r="G11" s="66">
        <v>0.30555599999999999</v>
      </c>
      <c r="H11" s="43">
        <v>153</v>
      </c>
      <c r="I11" s="44">
        <v>168314.15247999999</v>
      </c>
      <c r="J11" s="74">
        <v>0.37908500000000001</v>
      </c>
      <c r="K11" s="44">
        <v>279</v>
      </c>
      <c r="L11" s="44">
        <v>164540.98564</v>
      </c>
      <c r="M11" s="66">
        <v>0.265233</v>
      </c>
      <c r="N11" s="43">
        <v>0</v>
      </c>
      <c r="O11" s="44">
        <v>0</v>
      </c>
      <c r="P11" s="74">
        <v>0</v>
      </c>
    </row>
    <row r="12" spans="1:16" ht="15" customHeight="1" x14ac:dyDescent="0.2">
      <c r="A12" s="111"/>
      <c r="B12" s="114"/>
      <c r="C12" s="84" t="s">
        <v>50</v>
      </c>
      <c r="D12" s="44">
        <v>493</v>
      </c>
      <c r="E12" s="53">
        <v>0.15415899999999999</v>
      </c>
      <c r="F12" s="44">
        <v>185542.27996700001</v>
      </c>
      <c r="G12" s="66">
        <v>0.45638899999999999</v>
      </c>
      <c r="H12" s="43">
        <v>169</v>
      </c>
      <c r="I12" s="44">
        <v>200145.04892299999</v>
      </c>
      <c r="J12" s="74">
        <v>0.62130200000000002</v>
      </c>
      <c r="K12" s="44">
        <v>324</v>
      </c>
      <c r="L12" s="44">
        <v>177925.40356800001</v>
      </c>
      <c r="M12" s="66">
        <v>0.37036999999999998</v>
      </c>
      <c r="N12" s="43">
        <v>0</v>
      </c>
      <c r="O12" s="44">
        <v>0</v>
      </c>
      <c r="P12" s="74">
        <v>0</v>
      </c>
    </row>
    <row r="13" spans="1:16" ht="15" customHeight="1" x14ac:dyDescent="0.2">
      <c r="A13" s="111"/>
      <c r="B13" s="114"/>
      <c r="C13" s="84" t="s">
        <v>51</v>
      </c>
      <c r="D13" s="44">
        <v>370</v>
      </c>
      <c r="E13" s="53">
        <v>0.11638900000000001</v>
      </c>
      <c r="F13" s="44">
        <v>203725.55086600001</v>
      </c>
      <c r="G13" s="66">
        <v>0.65405400000000002</v>
      </c>
      <c r="H13" s="43">
        <v>101</v>
      </c>
      <c r="I13" s="44">
        <v>201629.652867</v>
      </c>
      <c r="J13" s="74">
        <v>0.54455399999999998</v>
      </c>
      <c r="K13" s="44">
        <v>269</v>
      </c>
      <c r="L13" s="44">
        <v>204512.486546</v>
      </c>
      <c r="M13" s="66">
        <v>0.69516699999999998</v>
      </c>
      <c r="N13" s="43">
        <v>0</v>
      </c>
      <c r="O13" s="44">
        <v>0</v>
      </c>
      <c r="P13" s="74">
        <v>0</v>
      </c>
    </row>
    <row r="14" spans="1:16" s="3" customFormat="1" ht="15" customHeight="1" x14ac:dyDescent="0.2">
      <c r="A14" s="111"/>
      <c r="B14" s="114"/>
      <c r="C14" s="84" t="s">
        <v>52</v>
      </c>
      <c r="D14" s="35">
        <v>314</v>
      </c>
      <c r="E14" s="55">
        <v>0.11422300000000001</v>
      </c>
      <c r="F14" s="35">
        <v>205021.817503</v>
      </c>
      <c r="G14" s="68">
        <v>0.65923600000000004</v>
      </c>
      <c r="H14" s="43">
        <v>69</v>
      </c>
      <c r="I14" s="44">
        <v>190781.62800500001</v>
      </c>
      <c r="J14" s="74">
        <v>0.53623200000000004</v>
      </c>
      <c r="K14" s="35">
        <v>245</v>
      </c>
      <c r="L14" s="35">
        <v>209032.31985100001</v>
      </c>
      <c r="M14" s="68">
        <v>0.69387799999999999</v>
      </c>
      <c r="N14" s="43">
        <v>0</v>
      </c>
      <c r="O14" s="44">
        <v>0</v>
      </c>
      <c r="P14" s="74">
        <v>0</v>
      </c>
    </row>
    <row r="15" spans="1:16" ht="15" customHeight="1" x14ac:dyDescent="0.2">
      <c r="A15" s="111"/>
      <c r="B15" s="114"/>
      <c r="C15" s="84" t="s">
        <v>53</v>
      </c>
      <c r="D15" s="44">
        <v>259</v>
      </c>
      <c r="E15" s="53">
        <v>0.109375</v>
      </c>
      <c r="F15" s="44">
        <v>216238.69697300001</v>
      </c>
      <c r="G15" s="66">
        <v>0.67181500000000005</v>
      </c>
      <c r="H15" s="43">
        <v>61</v>
      </c>
      <c r="I15" s="44">
        <v>219936.414835</v>
      </c>
      <c r="J15" s="74">
        <v>0.44262299999999999</v>
      </c>
      <c r="K15" s="44">
        <v>198</v>
      </c>
      <c r="L15" s="44">
        <v>215099.501066</v>
      </c>
      <c r="M15" s="66">
        <v>0.74242399999999997</v>
      </c>
      <c r="N15" s="43">
        <v>0</v>
      </c>
      <c r="O15" s="44">
        <v>0</v>
      </c>
      <c r="P15" s="74">
        <v>0</v>
      </c>
    </row>
    <row r="16" spans="1:16" ht="15" customHeight="1" x14ac:dyDescent="0.2">
      <c r="A16" s="111"/>
      <c r="B16" s="114"/>
      <c r="C16" s="84" t="s">
        <v>54</v>
      </c>
      <c r="D16" s="44">
        <v>196</v>
      </c>
      <c r="E16" s="53">
        <v>0.11029799999999999</v>
      </c>
      <c r="F16" s="44">
        <v>221470.22367199999</v>
      </c>
      <c r="G16" s="66">
        <v>0.64795899999999995</v>
      </c>
      <c r="H16" s="43">
        <v>46</v>
      </c>
      <c r="I16" s="44">
        <v>203876.66559700001</v>
      </c>
      <c r="J16" s="74">
        <v>0.30434800000000001</v>
      </c>
      <c r="K16" s="44">
        <v>150</v>
      </c>
      <c r="L16" s="44">
        <v>226865.58148200001</v>
      </c>
      <c r="M16" s="66">
        <v>0.75333300000000003</v>
      </c>
      <c r="N16" s="43">
        <v>0</v>
      </c>
      <c r="O16" s="44">
        <v>0</v>
      </c>
      <c r="P16" s="74">
        <v>0</v>
      </c>
    </row>
    <row r="17" spans="1:16" ht="15" customHeight="1" x14ac:dyDescent="0.2">
      <c r="A17" s="111"/>
      <c r="B17" s="114"/>
      <c r="C17" s="84" t="s">
        <v>55</v>
      </c>
      <c r="D17" s="44">
        <v>153</v>
      </c>
      <c r="E17" s="53">
        <v>0.114693</v>
      </c>
      <c r="F17" s="44">
        <v>224763.41132799999</v>
      </c>
      <c r="G17" s="66">
        <v>0.53594799999999998</v>
      </c>
      <c r="H17" s="43">
        <v>48</v>
      </c>
      <c r="I17" s="44">
        <v>221949.41448000001</v>
      </c>
      <c r="J17" s="74">
        <v>0.375</v>
      </c>
      <c r="K17" s="44">
        <v>105</v>
      </c>
      <c r="L17" s="44">
        <v>226049.80988700001</v>
      </c>
      <c r="M17" s="66">
        <v>0.60952399999999995</v>
      </c>
      <c r="N17" s="43">
        <v>0</v>
      </c>
      <c r="O17" s="44">
        <v>0</v>
      </c>
      <c r="P17" s="74">
        <v>0</v>
      </c>
    </row>
    <row r="18" spans="1:16" s="3" customFormat="1" ht="15" customHeight="1" x14ac:dyDescent="0.2">
      <c r="A18" s="111"/>
      <c r="B18" s="114"/>
      <c r="C18" s="84" t="s">
        <v>56</v>
      </c>
      <c r="D18" s="35">
        <v>154</v>
      </c>
      <c r="E18" s="55">
        <v>7.9299999999999995E-2</v>
      </c>
      <c r="F18" s="35">
        <v>244912.83872699999</v>
      </c>
      <c r="G18" s="68">
        <v>0.48051899999999997</v>
      </c>
      <c r="H18" s="43">
        <v>43</v>
      </c>
      <c r="I18" s="44">
        <v>212442.97356499999</v>
      </c>
      <c r="J18" s="74">
        <v>0.11627899999999999</v>
      </c>
      <c r="K18" s="35">
        <v>111</v>
      </c>
      <c r="L18" s="35">
        <v>257491.254961</v>
      </c>
      <c r="M18" s="68">
        <v>0.62162200000000001</v>
      </c>
      <c r="N18" s="43">
        <v>0</v>
      </c>
      <c r="O18" s="44">
        <v>0</v>
      </c>
      <c r="P18" s="74">
        <v>0</v>
      </c>
    </row>
    <row r="19" spans="1:16" s="3" customFormat="1" ht="15" customHeight="1" x14ac:dyDescent="0.2">
      <c r="A19" s="112"/>
      <c r="B19" s="115"/>
      <c r="C19" s="85" t="s">
        <v>9</v>
      </c>
      <c r="D19" s="46">
        <v>2639</v>
      </c>
      <c r="E19" s="54">
        <v>0.130611</v>
      </c>
      <c r="F19" s="46">
        <v>193635.00237900001</v>
      </c>
      <c r="G19" s="67">
        <v>0.49071599999999999</v>
      </c>
      <c r="H19" s="87">
        <v>774</v>
      </c>
      <c r="I19" s="46">
        <v>191268.16195899999</v>
      </c>
      <c r="J19" s="75">
        <v>0.43152499999999999</v>
      </c>
      <c r="K19" s="46">
        <v>1865</v>
      </c>
      <c r="L19" s="46">
        <v>194617.27288</v>
      </c>
      <c r="M19" s="67">
        <v>0.51528200000000002</v>
      </c>
      <c r="N19" s="87">
        <v>0</v>
      </c>
      <c r="O19" s="46">
        <v>0</v>
      </c>
      <c r="P19" s="75">
        <v>0</v>
      </c>
    </row>
    <row r="20" spans="1:16" ht="15" customHeight="1" x14ac:dyDescent="0.2">
      <c r="A20" s="110">
        <v>2</v>
      </c>
      <c r="B20" s="113" t="s">
        <v>57</v>
      </c>
      <c r="C20" s="84" t="s">
        <v>46</v>
      </c>
      <c r="D20" s="44">
        <v>18</v>
      </c>
      <c r="E20" s="53">
        <v>0.54545500000000002</v>
      </c>
      <c r="F20" s="44">
        <v>84165.166666999998</v>
      </c>
      <c r="G20" s="66">
        <v>5.5556000000000001E-2</v>
      </c>
      <c r="H20" s="43">
        <v>4</v>
      </c>
      <c r="I20" s="44">
        <v>82422.5</v>
      </c>
      <c r="J20" s="74">
        <v>0</v>
      </c>
      <c r="K20" s="44">
        <v>14</v>
      </c>
      <c r="L20" s="44">
        <v>84663.071429000003</v>
      </c>
      <c r="M20" s="66">
        <v>7.1429000000000006E-2</v>
      </c>
      <c r="N20" s="43">
        <v>0</v>
      </c>
      <c r="O20" s="44">
        <v>0</v>
      </c>
      <c r="P20" s="74">
        <v>0</v>
      </c>
    </row>
    <row r="21" spans="1:16" ht="15" customHeight="1" x14ac:dyDescent="0.2">
      <c r="A21" s="111"/>
      <c r="B21" s="114"/>
      <c r="C21" s="84" t="s">
        <v>47</v>
      </c>
      <c r="D21" s="44">
        <v>92</v>
      </c>
      <c r="E21" s="53">
        <v>0.33093499999999998</v>
      </c>
      <c r="F21" s="44">
        <v>124634.07608699999</v>
      </c>
      <c r="G21" s="66">
        <v>7.6087000000000002E-2</v>
      </c>
      <c r="H21" s="43">
        <v>24</v>
      </c>
      <c r="I21" s="44">
        <v>126288.125</v>
      </c>
      <c r="J21" s="74">
        <v>4.1667000000000003E-2</v>
      </c>
      <c r="K21" s="44">
        <v>68</v>
      </c>
      <c r="L21" s="44">
        <v>124050.29411800001</v>
      </c>
      <c r="M21" s="66">
        <v>8.8234999999999994E-2</v>
      </c>
      <c r="N21" s="43">
        <v>0</v>
      </c>
      <c r="O21" s="44">
        <v>0</v>
      </c>
      <c r="P21" s="74">
        <v>0</v>
      </c>
    </row>
    <row r="22" spans="1:16" ht="15" customHeight="1" x14ac:dyDescent="0.2">
      <c r="A22" s="111"/>
      <c r="B22" s="114"/>
      <c r="C22" s="84" t="s">
        <v>48</v>
      </c>
      <c r="D22" s="44">
        <v>157</v>
      </c>
      <c r="E22" s="53">
        <v>0.14895600000000001</v>
      </c>
      <c r="F22" s="44">
        <v>145276.815287</v>
      </c>
      <c r="G22" s="66">
        <v>8.2803000000000002E-2</v>
      </c>
      <c r="H22" s="43">
        <v>58</v>
      </c>
      <c r="I22" s="44">
        <v>154015.56896599999</v>
      </c>
      <c r="J22" s="74">
        <v>0.103448</v>
      </c>
      <c r="K22" s="44">
        <v>99</v>
      </c>
      <c r="L22" s="44">
        <v>140157.14141400001</v>
      </c>
      <c r="M22" s="66">
        <v>7.0707000000000006E-2</v>
      </c>
      <c r="N22" s="43">
        <v>0</v>
      </c>
      <c r="O22" s="44">
        <v>0</v>
      </c>
      <c r="P22" s="74">
        <v>0</v>
      </c>
    </row>
    <row r="23" spans="1:16" ht="15" customHeight="1" x14ac:dyDescent="0.2">
      <c r="A23" s="111"/>
      <c r="B23" s="114"/>
      <c r="C23" s="84" t="s">
        <v>49</v>
      </c>
      <c r="D23" s="44">
        <v>176</v>
      </c>
      <c r="E23" s="53">
        <v>7.6755000000000004E-2</v>
      </c>
      <c r="F23" s="44">
        <v>162849.9375</v>
      </c>
      <c r="G23" s="66">
        <v>0.26704499999999998</v>
      </c>
      <c r="H23" s="43">
        <v>52</v>
      </c>
      <c r="I23" s="44">
        <v>172453.42307700001</v>
      </c>
      <c r="J23" s="74">
        <v>0.19230800000000001</v>
      </c>
      <c r="K23" s="44">
        <v>124</v>
      </c>
      <c r="L23" s="44">
        <v>158822.66935499999</v>
      </c>
      <c r="M23" s="66">
        <v>0.29838700000000001</v>
      </c>
      <c r="N23" s="43">
        <v>0</v>
      </c>
      <c r="O23" s="44">
        <v>0</v>
      </c>
      <c r="P23" s="74">
        <v>0</v>
      </c>
    </row>
    <row r="24" spans="1:16" ht="15" customHeight="1" x14ac:dyDescent="0.2">
      <c r="A24" s="111"/>
      <c r="B24" s="114"/>
      <c r="C24" s="84" t="s">
        <v>50</v>
      </c>
      <c r="D24" s="44">
        <v>145</v>
      </c>
      <c r="E24" s="53">
        <v>4.5340999999999999E-2</v>
      </c>
      <c r="F24" s="44">
        <v>168610.73793100001</v>
      </c>
      <c r="G24" s="66">
        <v>0.21379300000000001</v>
      </c>
      <c r="H24" s="43">
        <v>32</v>
      </c>
      <c r="I24" s="44">
        <v>174208.09375</v>
      </c>
      <c r="J24" s="74">
        <v>0.25</v>
      </c>
      <c r="K24" s="44">
        <v>113</v>
      </c>
      <c r="L24" s="44">
        <v>167025.646018</v>
      </c>
      <c r="M24" s="66">
        <v>0.20354</v>
      </c>
      <c r="N24" s="43">
        <v>0</v>
      </c>
      <c r="O24" s="44">
        <v>0</v>
      </c>
      <c r="P24" s="74">
        <v>0</v>
      </c>
    </row>
    <row r="25" spans="1:16" ht="15" customHeight="1" x14ac:dyDescent="0.2">
      <c r="A25" s="111"/>
      <c r="B25" s="114"/>
      <c r="C25" s="84" t="s">
        <v>51</v>
      </c>
      <c r="D25" s="44">
        <v>147</v>
      </c>
      <c r="E25" s="53">
        <v>4.6240999999999997E-2</v>
      </c>
      <c r="F25" s="44">
        <v>185428.782313</v>
      </c>
      <c r="G25" s="66">
        <v>0.36734699999999998</v>
      </c>
      <c r="H25" s="43">
        <v>38</v>
      </c>
      <c r="I25" s="44">
        <v>195066.05263200001</v>
      </c>
      <c r="J25" s="74">
        <v>0.47368399999999999</v>
      </c>
      <c r="K25" s="44">
        <v>109</v>
      </c>
      <c r="L25" s="44">
        <v>182069</v>
      </c>
      <c r="M25" s="66">
        <v>0.33027499999999999</v>
      </c>
      <c r="N25" s="43">
        <v>0</v>
      </c>
      <c r="O25" s="44">
        <v>0</v>
      </c>
      <c r="P25" s="74">
        <v>0</v>
      </c>
    </row>
    <row r="26" spans="1:16" s="3" customFormat="1" ht="15" customHeight="1" x14ac:dyDescent="0.2">
      <c r="A26" s="111"/>
      <c r="B26" s="114"/>
      <c r="C26" s="84" t="s">
        <v>52</v>
      </c>
      <c r="D26" s="35">
        <v>81</v>
      </c>
      <c r="E26" s="55">
        <v>2.9465000000000002E-2</v>
      </c>
      <c r="F26" s="35">
        <v>188227.530864</v>
      </c>
      <c r="G26" s="68">
        <v>0.382716</v>
      </c>
      <c r="H26" s="43">
        <v>11</v>
      </c>
      <c r="I26" s="44">
        <v>190780.45454499999</v>
      </c>
      <c r="J26" s="74">
        <v>0.36363600000000001</v>
      </c>
      <c r="K26" s="35">
        <v>70</v>
      </c>
      <c r="L26" s="35">
        <v>187826.357143</v>
      </c>
      <c r="M26" s="68">
        <v>0.385714</v>
      </c>
      <c r="N26" s="43">
        <v>0</v>
      </c>
      <c r="O26" s="44">
        <v>0</v>
      </c>
      <c r="P26" s="74">
        <v>0</v>
      </c>
    </row>
    <row r="27" spans="1:16" ht="15" customHeight="1" x14ac:dyDescent="0.2">
      <c r="A27" s="111"/>
      <c r="B27" s="114"/>
      <c r="C27" s="84" t="s">
        <v>53</v>
      </c>
      <c r="D27" s="44">
        <v>62</v>
      </c>
      <c r="E27" s="53">
        <v>2.6182E-2</v>
      </c>
      <c r="F27" s="44">
        <v>187789.758065</v>
      </c>
      <c r="G27" s="66">
        <v>0.35483900000000002</v>
      </c>
      <c r="H27" s="43">
        <v>16</v>
      </c>
      <c r="I27" s="44">
        <v>186609</v>
      </c>
      <c r="J27" s="74">
        <v>0.375</v>
      </c>
      <c r="K27" s="44">
        <v>46</v>
      </c>
      <c r="L27" s="44">
        <v>188200.45652199999</v>
      </c>
      <c r="M27" s="66">
        <v>0.34782600000000002</v>
      </c>
      <c r="N27" s="43">
        <v>0</v>
      </c>
      <c r="O27" s="44">
        <v>0</v>
      </c>
      <c r="P27" s="74">
        <v>0</v>
      </c>
    </row>
    <row r="28" spans="1:16" ht="15" customHeight="1" x14ac:dyDescent="0.2">
      <c r="A28" s="111"/>
      <c r="B28" s="114"/>
      <c r="C28" s="84" t="s">
        <v>54</v>
      </c>
      <c r="D28" s="44">
        <v>25</v>
      </c>
      <c r="E28" s="53">
        <v>1.4069E-2</v>
      </c>
      <c r="F28" s="44">
        <v>184421.52</v>
      </c>
      <c r="G28" s="66">
        <v>0.04</v>
      </c>
      <c r="H28" s="43">
        <v>7</v>
      </c>
      <c r="I28" s="44">
        <v>188707.571429</v>
      </c>
      <c r="J28" s="74">
        <v>0</v>
      </c>
      <c r="K28" s="44">
        <v>18</v>
      </c>
      <c r="L28" s="44">
        <v>182754.72222200001</v>
      </c>
      <c r="M28" s="66">
        <v>5.5556000000000001E-2</v>
      </c>
      <c r="N28" s="43">
        <v>0</v>
      </c>
      <c r="O28" s="44">
        <v>0</v>
      </c>
      <c r="P28" s="74">
        <v>0</v>
      </c>
    </row>
    <row r="29" spans="1:16" ht="15" customHeight="1" x14ac:dyDescent="0.2">
      <c r="A29" s="111"/>
      <c r="B29" s="114"/>
      <c r="C29" s="84" t="s">
        <v>55</v>
      </c>
      <c r="D29" s="44">
        <v>12</v>
      </c>
      <c r="E29" s="53">
        <v>8.9960000000000005E-3</v>
      </c>
      <c r="F29" s="44">
        <v>207197.25</v>
      </c>
      <c r="G29" s="66">
        <v>8.3333000000000004E-2</v>
      </c>
      <c r="H29" s="43">
        <v>5</v>
      </c>
      <c r="I29" s="44">
        <v>220369.2</v>
      </c>
      <c r="J29" s="74">
        <v>0.2</v>
      </c>
      <c r="K29" s="44">
        <v>7</v>
      </c>
      <c r="L29" s="44">
        <v>197788.714286</v>
      </c>
      <c r="M29" s="66">
        <v>0</v>
      </c>
      <c r="N29" s="43">
        <v>0</v>
      </c>
      <c r="O29" s="44">
        <v>0</v>
      </c>
      <c r="P29" s="74">
        <v>0</v>
      </c>
    </row>
    <row r="30" spans="1:16" s="3" customFormat="1" ht="15" customHeight="1" x14ac:dyDescent="0.2">
      <c r="A30" s="111"/>
      <c r="B30" s="114"/>
      <c r="C30" s="84" t="s">
        <v>56</v>
      </c>
      <c r="D30" s="35">
        <v>13</v>
      </c>
      <c r="E30" s="55">
        <v>6.6940000000000003E-3</v>
      </c>
      <c r="F30" s="35">
        <v>210815.23076899999</v>
      </c>
      <c r="G30" s="68">
        <v>7.6923000000000005E-2</v>
      </c>
      <c r="H30" s="43">
        <v>9</v>
      </c>
      <c r="I30" s="44">
        <v>150086.88888899999</v>
      </c>
      <c r="J30" s="74">
        <v>0.111111</v>
      </c>
      <c r="K30" s="35">
        <v>4</v>
      </c>
      <c r="L30" s="35">
        <v>347454</v>
      </c>
      <c r="M30" s="68">
        <v>0</v>
      </c>
      <c r="N30" s="43">
        <v>0</v>
      </c>
      <c r="O30" s="44">
        <v>0</v>
      </c>
      <c r="P30" s="74">
        <v>0</v>
      </c>
    </row>
    <row r="31" spans="1:16" s="3" customFormat="1" ht="15" customHeight="1" x14ac:dyDescent="0.2">
      <c r="A31" s="112"/>
      <c r="B31" s="115"/>
      <c r="C31" s="85" t="s">
        <v>9</v>
      </c>
      <c r="D31" s="46">
        <v>928</v>
      </c>
      <c r="E31" s="54">
        <v>4.5928999999999998E-2</v>
      </c>
      <c r="F31" s="46">
        <v>164746.59805999999</v>
      </c>
      <c r="G31" s="67">
        <v>0.225216</v>
      </c>
      <c r="H31" s="87">
        <v>256</v>
      </c>
      <c r="I31" s="46">
        <v>168383.457031</v>
      </c>
      <c r="J31" s="75">
        <v>0.21484400000000001</v>
      </c>
      <c r="K31" s="46">
        <v>672</v>
      </c>
      <c r="L31" s="46">
        <v>163361.12797599999</v>
      </c>
      <c r="M31" s="67">
        <v>0.22916700000000001</v>
      </c>
      <c r="N31" s="87">
        <v>0</v>
      </c>
      <c r="O31" s="46">
        <v>0</v>
      </c>
      <c r="P31" s="75">
        <v>0</v>
      </c>
    </row>
    <row r="32" spans="1:16" ht="15" customHeight="1" x14ac:dyDescent="0.2">
      <c r="A32" s="110">
        <v>3</v>
      </c>
      <c r="B32" s="113" t="s">
        <v>58</v>
      </c>
      <c r="C32" s="84" t="s">
        <v>46</v>
      </c>
      <c r="D32" s="44">
        <v>14</v>
      </c>
      <c r="E32" s="44">
        <v>0</v>
      </c>
      <c r="F32" s="44">
        <v>18815.634363000001</v>
      </c>
      <c r="G32" s="66">
        <v>5.5556000000000001E-2</v>
      </c>
      <c r="H32" s="43">
        <v>4</v>
      </c>
      <c r="I32" s="44">
        <v>82422.5</v>
      </c>
      <c r="J32" s="74">
        <v>0</v>
      </c>
      <c r="K32" s="44">
        <v>10</v>
      </c>
      <c r="L32" s="44">
        <v>19313.539124999999</v>
      </c>
      <c r="M32" s="66">
        <v>7.1429000000000006E-2</v>
      </c>
      <c r="N32" s="43">
        <v>0</v>
      </c>
      <c r="O32" s="44">
        <v>0</v>
      </c>
      <c r="P32" s="74">
        <v>0</v>
      </c>
    </row>
    <row r="33" spans="1:16" ht="15" customHeight="1" x14ac:dyDescent="0.2">
      <c r="A33" s="111"/>
      <c r="B33" s="114"/>
      <c r="C33" s="84" t="s">
        <v>47</v>
      </c>
      <c r="D33" s="44">
        <v>36</v>
      </c>
      <c r="E33" s="44">
        <v>0</v>
      </c>
      <c r="F33" s="44">
        <v>-1629.1262999999999</v>
      </c>
      <c r="G33" s="66">
        <v>-4.8912999999999998E-2</v>
      </c>
      <c r="H33" s="43">
        <v>11</v>
      </c>
      <c r="I33" s="44">
        <v>-7465.3283110000002</v>
      </c>
      <c r="J33" s="74">
        <v>-0.112179</v>
      </c>
      <c r="K33" s="44">
        <v>25</v>
      </c>
      <c r="L33" s="44">
        <v>51.586196999999999</v>
      </c>
      <c r="M33" s="66">
        <v>-2.8043999999999999E-2</v>
      </c>
      <c r="N33" s="43">
        <v>0</v>
      </c>
      <c r="O33" s="44">
        <v>0</v>
      </c>
      <c r="P33" s="74">
        <v>0</v>
      </c>
    </row>
    <row r="34" spans="1:16" ht="15" customHeight="1" x14ac:dyDescent="0.2">
      <c r="A34" s="111"/>
      <c r="B34" s="114"/>
      <c r="C34" s="84" t="s">
        <v>48</v>
      </c>
      <c r="D34" s="44">
        <v>-51</v>
      </c>
      <c r="E34" s="44">
        <v>0</v>
      </c>
      <c r="F34" s="44">
        <v>4581.5292310000004</v>
      </c>
      <c r="G34" s="66">
        <v>-3.739E-2</v>
      </c>
      <c r="H34" s="43">
        <v>-13</v>
      </c>
      <c r="I34" s="44">
        <v>4514.3166629999996</v>
      </c>
      <c r="J34" s="74">
        <v>-7.9649999999999999E-2</v>
      </c>
      <c r="K34" s="44">
        <v>-38</v>
      </c>
      <c r="L34" s="44">
        <v>4025.531297</v>
      </c>
      <c r="M34" s="66">
        <v>-1.6884E-2</v>
      </c>
      <c r="N34" s="43">
        <v>0</v>
      </c>
      <c r="O34" s="44">
        <v>0</v>
      </c>
      <c r="P34" s="74">
        <v>0</v>
      </c>
    </row>
    <row r="35" spans="1:16" ht="15" customHeight="1" x14ac:dyDescent="0.2">
      <c r="A35" s="111"/>
      <c r="B35" s="114"/>
      <c r="C35" s="84" t="s">
        <v>49</v>
      </c>
      <c r="D35" s="44">
        <v>-256</v>
      </c>
      <c r="E35" s="44">
        <v>0</v>
      </c>
      <c r="F35" s="44">
        <v>-3027.3780620000002</v>
      </c>
      <c r="G35" s="66">
        <v>-3.8510000000000003E-2</v>
      </c>
      <c r="H35" s="43">
        <v>-101</v>
      </c>
      <c r="I35" s="44">
        <v>4139.2705969999997</v>
      </c>
      <c r="J35" s="74">
        <v>-0.186777</v>
      </c>
      <c r="K35" s="44">
        <v>-155</v>
      </c>
      <c r="L35" s="44">
        <v>-5718.3162849999999</v>
      </c>
      <c r="M35" s="66">
        <v>3.3154000000000003E-2</v>
      </c>
      <c r="N35" s="43">
        <v>0</v>
      </c>
      <c r="O35" s="44">
        <v>0</v>
      </c>
      <c r="P35" s="74">
        <v>0</v>
      </c>
    </row>
    <row r="36" spans="1:16" ht="15" customHeight="1" x14ac:dyDescent="0.2">
      <c r="A36" s="111"/>
      <c r="B36" s="114"/>
      <c r="C36" s="84" t="s">
        <v>50</v>
      </c>
      <c r="D36" s="44">
        <v>-348</v>
      </c>
      <c r="E36" s="44">
        <v>0</v>
      </c>
      <c r="F36" s="44">
        <v>-16931.542035999999</v>
      </c>
      <c r="G36" s="66">
        <v>-0.24259600000000001</v>
      </c>
      <c r="H36" s="43">
        <v>-137</v>
      </c>
      <c r="I36" s="44">
        <v>-25936.955172999998</v>
      </c>
      <c r="J36" s="74">
        <v>-0.37130200000000002</v>
      </c>
      <c r="K36" s="44">
        <v>-211</v>
      </c>
      <c r="L36" s="44">
        <v>-10899.75755</v>
      </c>
      <c r="M36" s="66">
        <v>-0.16683100000000001</v>
      </c>
      <c r="N36" s="43">
        <v>0</v>
      </c>
      <c r="O36" s="44">
        <v>0</v>
      </c>
      <c r="P36" s="74">
        <v>0</v>
      </c>
    </row>
    <row r="37" spans="1:16" ht="15" customHeight="1" x14ac:dyDescent="0.2">
      <c r="A37" s="111"/>
      <c r="B37" s="114"/>
      <c r="C37" s="84" t="s">
        <v>51</v>
      </c>
      <c r="D37" s="44">
        <v>-223</v>
      </c>
      <c r="E37" s="44">
        <v>0</v>
      </c>
      <c r="F37" s="44">
        <v>-18296.768553000002</v>
      </c>
      <c r="G37" s="66">
        <v>-0.28670699999999999</v>
      </c>
      <c r="H37" s="43">
        <v>-63</v>
      </c>
      <c r="I37" s="44">
        <v>-6563.6002349999999</v>
      </c>
      <c r="J37" s="74">
        <v>-7.0870000000000002E-2</v>
      </c>
      <c r="K37" s="44">
        <v>-160</v>
      </c>
      <c r="L37" s="44">
        <v>-22443.486546</v>
      </c>
      <c r="M37" s="66">
        <v>-0.36489199999999999</v>
      </c>
      <c r="N37" s="43">
        <v>0</v>
      </c>
      <c r="O37" s="44">
        <v>0</v>
      </c>
      <c r="P37" s="74">
        <v>0</v>
      </c>
    </row>
    <row r="38" spans="1:16" s="3" customFormat="1" ht="15" customHeight="1" x14ac:dyDescent="0.2">
      <c r="A38" s="111"/>
      <c r="B38" s="114"/>
      <c r="C38" s="84" t="s">
        <v>52</v>
      </c>
      <c r="D38" s="35">
        <v>-233</v>
      </c>
      <c r="E38" s="35">
        <v>0</v>
      </c>
      <c r="F38" s="35">
        <v>-16794.286638000001</v>
      </c>
      <c r="G38" s="68">
        <v>-0.27651999999999999</v>
      </c>
      <c r="H38" s="43">
        <v>-58</v>
      </c>
      <c r="I38" s="44">
        <v>-1.173459</v>
      </c>
      <c r="J38" s="74">
        <v>-0.172596</v>
      </c>
      <c r="K38" s="35">
        <v>-175</v>
      </c>
      <c r="L38" s="35">
        <v>-21205.962707999999</v>
      </c>
      <c r="M38" s="68">
        <v>-0.30816300000000002</v>
      </c>
      <c r="N38" s="43">
        <v>0</v>
      </c>
      <c r="O38" s="44">
        <v>0</v>
      </c>
      <c r="P38" s="74">
        <v>0</v>
      </c>
    </row>
    <row r="39" spans="1:16" ht="15" customHeight="1" x14ac:dyDescent="0.2">
      <c r="A39" s="111"/>
      <c r="B39" s="114"/>
      <c r="C39" s="84" t="s">
        <v>53</v>
      </c>
      <c r="D39" s="44">
        <v>-197</v>
      </c>
      <c r="E39" s="44">
        <v>0</v>
      </c>
      <c r="F39" s="44">
        <v>-28448.938909</v>
      </c>
      <c r="G39" s="66">
        <v>-0.31697599999999998</v>
      </c>
      <c r="H39" s="43">
        <v>-45</v>
      </c>
      <c r="I39" s="44">
        <v>-33327.414835000003</v>
      </c>
      <c r="J39" s="74">
        <v>-6.7623000000000003E-2</v>
      </c>
      <c r="K39" s="44">
        <v>-152</v>
      </c>
      <c r="L39" s="44">
        <v>-26899.044545000001</v>
      </c>
      <c r="M39" s="66">
        <v>-0.394598</v>
      </c>
      <c r="N39" s="43">
        <v>0</v>
      </c>
      <c r="O39" s="44">
        <v>0</v>
      </c>
      <c r="P39" s="74">
        <v>0</v>
      </c>
    </row>
    <row r="40" spans="1:16" ht="15" customHeight="1" x14ac:dyDescent="0.2">
      <c r="A40" s="111"/>
      <c r="B40" s="114"/>
      <c r="C40" s="84" t="s">
        <v>54</v>
      </c>
      <c r="D40" s="44">
        <v>-171</v>
      </c>
      <c r="E40" s="44">
        <v>0</v>
      </c>
      <c r="F40" s="44">
        <v>-37048.703672000003</v>
      </c>
      <c r="G40" s="66">
        <v>-0.60795900000000003</v>
      </c>
      <c r="H40" s="43">
        <v>-39</v>
      </c>
      <c r="I40" s="44">
        <v>-15169.094169</v>
      </c>
      <c r="J40" s="74">
        <v>-0.30434800000000001</v>
      </c>
      <c r="K40" s="44">
        <v>-132</v>
      </c>
      <c r="L40" s="44">
        <v>-44110.859258999997</v>
      </c>
      <c r="M40" s="66">
        <v>-0.69777800000000001</v>
      </c>
      <c r="N40" s="43">
        <v>0</v>
      </c>
      <c r="O40" s="44">
        <v>0</v>
      </c>
      <c r="P40" s="74">
        <v>0</v>
      </c>
    </row>
    <row r="41" spans="1:16" ht="15" customHeight="1" x14ac:dyDescent="0.2">
      <c r="A41" s="111"/>
      <c r="B41" s="114"/>
      <c r="C41" s="84" t="s">
        <v>55</v>
      </c>
      <c r="D41" s="44">
        <v>-141</v>
      </c>
      <c r="E41" s="44">
        <v>0</v>
      </c>
      <c r="F41" s="44">
        <v>-17566.161327999998</v>
      </c>
      <c r="G41" s="66">
        <v>-0.45261400000000002</v>
      </c>
      <c r="H41" s="43">
        <v>-43</v>
      </c>
      <c r="I41" s="44">
        <v>-1580.2144800000001</v>
      </c>
      <c r="J41" s="74">
        <v>-0.17499999999999999</v>
      </c>
      <c r="K41" s="44">
        <v>-98</v>
      </c>
      <c r="L41" s="44">
        <v>-28261.095602000001</v>
      </c>
      <c r="M41" s="66">
        <v>-0.60952399999999995</v>
      </c>
      <c r="N41" s="43">
        <v>0</v>
      </c>
      <c r="O41" s="44">
        <v>0</v>
      </c>
      <c r="P41" s="74">
        <v>0</v>
      </c>
    </row>
    <row r="42" spans="1:16" s="3" customFormat="1" ht="15" customHeight="1" x14ac:dyDescent="0.2">
      <c r="A42" s="111"/>
      <c r="B42" s="114"/>
      <c r="C42" s="84" t="s">
        <v>56</v>
      </c>
      <c r="D42" s="35">
        <v>-141</v>
      </c>
      <c r="E42" s="35">
        <v>0</v>
      </c>
      <c r="F42" s="35">
        <v>-34097.607958000001</v>
      </c>
      <c r="G42" s="68">
        <v>-0.40359600000000001</v>
      </c>
      <c r="H42" s="43">
        <v>-34</v>
      </c>
      <c r="I42" s="44">
        <v>-62356.084675999999</v>
      </c>
      <c r="J42" s="74">
        <v>-5.1679999999999999E-3</v>
      </c>
      <c r="K42" s="35">
        <v>-107</v>
      </c>
      <c r="L42" s="35">
        <v>89962.745039000001</v>
      </c>
      <c r="M42" s="68">
        <v>-0.62162200000000001</v>
      </c>
      <c r="N42" s="43">
        <v>0</v>
      </c>
      <c r="O42" s="44">
        <v>0</v>
      </c>
      <c r="P42" s="74">
        <v>0</v>
      </c>
    </row>
    <row r="43" spans="1:16" s="3" customFormat="1" ht="15" customHeight="1" x14ac:dyDescent="0.2">
      <c r="A43" s="112"/>
      <c r="B43" s="115"/>
      <c r="C43" s="85" t="s">
        <v>9</v>
      </c>
      <c r="D43" s="46">
        <v>-1711</v>
      </c>
      <c r="E43" s="46">
        <v>0</v>
      </c>
      <c r="F43" s="46">
        <v>-28888.404319000001</v>
      </c>
      <c r="G43" s="67">
        <v>-0.26550099999999999</v>
      </c>
      <c r="H43" s="87">
        <v>-518</v>
      </c>
      <c r="I43" s="46">
        <v>-22884.704927999999</v>
      </c>
      <c r="J43" s="75">
        <v>-0.21668100000000001</v>
      </c>
      <c r="K43" s="46">
        <v>-1193</v>
      </c>
      <c r="L43" s="46">
        <v>-31256.144904000001</v>
      </c>
      <c r="M43" s="67">
        <v>-0.28611500000000001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38</v>
      </c>
      <c r="E45" s="53">
        <v>0.13669100000000001</v>
      </c>
      <c r="F45" s="44">
        <v>216466.63157900001</v>
      </c>
      <c r="G45" s="66">
        <v>0.21052599999999999</v>
      </c>
      <c r="H45" s="43">
        <v>12</v>
      </c>
      <c r="I45" s="44">
        <v>208474.5</v>
      </c>
      <c r="J45" s="74">
        <v>0.16666700000000001</v>
      </c>
      <c r="K45" s="44">
        <v>26</v>
      </c>
      <c r="L45" s="44">
        <v>220155.307692</v>
      </c>
      <c r="M45" s="66">
        <v>0.230769</v>
      </c>
      <c r="N45" s="43">
        <v>0</v>
      </c>
      <c r="O45" s="44">
        <v>0</v>
      </c>
      <c r="P45" s="74">
        <v>0</v>
      </c>
    </row>
    <row r="46" spans="1:16" ht="15" customHeight="1" x14ac:dyDescent="0.2">
      <c r="A46" s="111"/>
      <c r="B46" s="114"/>
      <c r="C46" s="84" t="s">
        <v>48</v>
      </c>
      <c r="D46" s="44">
        <v>175</v>
      </c>
      <c r="E46" s="53">
        <v>0.16603399999999999</v>
      </c>
      <c r="F46" s="44">
        <v>192693.005714</v>
      </c>
      <c r="G46" s="66">
        <v>0.40571400000000002</v>
      </c>
      <c r="H46" s="43">
        <v>35</v>
      </c>
      <c r="I46" s="44">
        <v>185820.48571400001</v>
      </c>
      <c r="J46" s="74">
        <v>0.28571400000000002</v>
      </c>
      <c r="K46" s="44">
        <v>140</v>
      </c>
      <c r="L46" s="44">
        <v>194411.135714</v>
      </c>
      <c r="M46" s="66">
        <v>0.43571399999999999</v>
      </c>
      <c r="N46" s="43">
        <v>0</v>
      </c>
      <c r="O46" s="44">
        <v>0</v>
      </c>
      <c r="P46" s="74">
        <v>0</v>
      </c>
    </row>
    <row r="47" spans="1:16" ht="15" customHeight="1" x14ac:dyDescent="0.2">
      <c r="A47" s="111"/>
      <c r="B47" s="114"/>
      <c r="C47" s="84" t="s">
        <v>49</v>
      </c>
      <c r="D47" s="44">
        <v>271</v>
      </c>
      <c r="E47" s="53">
        <v>0.118186</v>
      </c>
      <c r="F47" s="44">
        <v>184558.54243500001</v>
      </c>
      <c r="G47" s="66">
        <v>0.354244</v>
      </c>
      <c r="H47" s="43">
        <v>84</v>
      </c>
      <c r="I47" s="44">
        <v>189315.22618999999</v>
      </c>
      <c r="J47" s="74">
        <v>0.33333299999999999</v>
      </c>
      <c r="K47" s="44">
        <v>187</v>
      </c>
      <c r="L47" s="44">
        <v>182421.850267</v>
      </c>
      <c r="M47" s="66">
        <v>0.36363600000000001</v>
      </c>
      <c r="N47" s="43">
        <v>0</v>
      </c>
      <c r="O47" s="44">
        <v>0</v>
      </c>
      <c r="P47" s="74">
        <v>0</v>
      </c>
    </row>
    <row r="48" spans="1:16" ht="15" customHeight="1" x14ac:dyDescent="0.2">
      <c r="A48" s="111"/>
      <c r="B48" s="114"/>
      <c r="C48" s="84" t="s">
        <v>50</v>
      </c>
      <c r="D48" s="44">
        <v>320</v>
      </c>
      <c r="E48" s="53">
        <v>0.100063</v>
      </c>
      <c r="F48" s="44">
        <v>203162.80312500001</v>
      </c>
      <c r="G48" s="66">
        <v>0.47187499999999999</v>
      </c>
      <c r="H48" s="43">
        <v>73</v>
      </c>
      <c r="I48" s="44">
        <v>206943.671233</v>
      </c>
      <c r="J48" s="74">
        <v>0.52054800000000001</v>
      </c>
      <c r="K48" s="44">
        <v>247</v>
      </c>
      <c r="L48" s="44">
        <v>202045.38056699999</v>
      </c>
      <c r="M48" s="66">
        <v>0.45749000000000001</v>
      </c>
      <c r="N48" s="43">
        <v>0</v>
      </c>
      <c r="O48" s="44">
        <v>0</v>
      </c>
      <c r="P48" s="74">
        <v>0</v>
      </c>
    </row>
    <row r="49" spans="1:16" ht="15" customHeight="1" x14ac:dyDescent="0.2">
      <c r="A49" s="111"/>
      <c r="B49" s="114"/>
      <c r="C49" s="84" t="s">
        <v>51</v>
      </c>
      <c r="D49" s="44">
        <v>259</v>
      </c>
      <c r="E49" s="53">
        <v>8.1472000000000003E-2</v>
      </c>
      <c r="F49" s="44">
        <v>216754.74903499999</v>
      </c>
      <c r="G49" s="66">
        <v>0.62162200000000001</v>
      </c>
      <c r="H49" s="43">
        <v>69</v>
      </c>
      <c r="I49" s="44">
        <v>214861.318841</v>
      </c>
      <c r="J49" s="74">
        <v>0.69565200000000005</v>
      </c>
      <c r="K49" s="44">
        <v>190</v>
      </c>
      <c r="L49" s="44">
        <v>217442.36315799999</v>
      </c>
      <c r="M49" s="66">
        <v>0.59473699999999996</v>
      </c>
      <c r="N49" s="43">
        <v>0</v>
      </c>
      <c r="O49" s="44">
        <v>0</v>
      </c>
      <c r="P49" s="74">
        <v>0</v>
      </c>
    </row>
    <row r="50" spans="1:16" s="3" customFormat="1" ht="15" customHeight="1" x14ac:dyDescent="0.2">
      <c r="A50" s="111"/>
      <c r="B50" s="114"/>
      <c r="C50" s="84" t="s">
        <v>52</v>
      </c>
      <c r="D50" s="35">
        <v>200</v>
      </c>
      <c r="E50" s="55">
        <v>7.2753999999999999E-2</v>
      </c>
      <c r="F50" s="35">
        <v>225484.88500000001</v>
      </c>
      <c r="G50" s="68">
        <v>0.76500000000000001</v>
      </c>
      <c r="H50" s="43">
        <v>50</v>
      </c>
      <c r="I50" s="44">
        <v>209765.76000000001</v>
      </c>
      <c r="J50" s="74">
        <v>0.54</v>
      </c>
      <c r="K50" s="35">
        <v>150</v>
      </c>
      <c r="L50" s="35">
        <v>230724.593333</v>
      </c>
      <c r="M50" s="68">
        <v>0.84</v>
      </c>
      <c r="N50" s="43">
        <v>0</v>
      </c>
      <c r="O50" s="44">
        <v>0</v>
      </c>
      <c r="P50" s="74">
        <v>0</v>
      </c>
    </row>
    <row r="51" spans="1:16" ht="15" customHeight="1" x14ac:dyDescent="0.2">
      <c r="A51" s="111"/>
      <c r="B51" s="114"/>
      <c r="C51" s="84" t="s">
        <v>53</v>
      </c>
      <c r="D51" s="44">
        <v>103</v>
      </c>
      <c r="E51" s="53">
        <v>4.3497000000000001E-2</v>
      </c>
      <c r="F51" s="44">
        <v>231973.23301</v>
      </c>
      <c r="G51" s="66">
        <v>0.834951</v>
      </c>
      <c r="H51" s="43">
        <v>27</v>
      </c>
      <c r="I51" s="44">
        <v>228464</v>
      </c>
      <c r="J51" s="74">
        <v>0.66666700000000001</v>
      </c>
      <c r="K51" s="44">
        <v>76</v>
      </c>
      <c r="L51" s="44">
        <v>233219.93421100001</v>
      </c>
      <c r="M51" s="66">
        <v>0.894737</v>
      </c>
      <c r="N51" s="43">
        <v>0</v>
      </c>
      <c r="O51" s="44">
        <v>0</v>
      </c>
      <c r="P51" s="74">
        <v>0</v>
      </c>
    </row>
    <row r="52" spans="1:16" ht="15" customHeight="1" x14ac:dyDescent="0.2">
      <c r="A52" s="111"/>
      <c r="B52" s="114"/>
      <c r="C52" s="84" t="s">
        <v>54</v>
      </c>
      <c r="D52" s="44">
        <v>53</v>
      </c>
      <c r="E52" s="53">
        <v>2.9825999999999998E-2</v>
      </c>
      <c r="F52" s="44">
        <v>256335.45282999999</v>
      </c>
      <c r="G52" s="66">
        <v>0.75471699999999997</v>
      </c>
      <c r="H52" s="43">
        <v>11</v>
      </c>
      <c r="I52" s="44">
        <v>227401.36363599999</v>
      </c>
      <c r="J52" s="74">
        <v>0.45454499999999998</v>
      </c>
      <c r="K52" s="44">
        <v>42</v>
      </c>
      <c r="L52" s="44">
        <v>263913.428571</v>
      </c>
      <c r="M52" s="66">
        <v>0.83333299999999999</v>
      </c>
      <c r="N52" s="43">
        <v>0</v>
      </c>
      <c r="O52" s="44">
        <v>0</v>
      </c>
      <c r="P52" s="74">
        <v>0</v>
      </c>
    </row>
    <row r="53" spans="1:16" ht="15" customHeight="1" x14ac:dyDescent="0.2">
      <c r="A53" s="111"/>
      <c r="B53" s="114"/>
      <c r="C53" s="84" t="s">
        <v>55</v>
      </c>
      <c r="D53" s="44">
        <v>22</v>
      </c>
      <c r="E53" s="53">
        <v>1.6492E-2</v>
      </c>
      <c r="F53" s="44">
        <v>255621.09090899999</v>
      </c>
      <c r="G53" s="66">
        <v>0.36363600000000001</v>
      </c>
      <c r="H53" s="43">
        <v>7</v>
      </c>
      <c r="I53" s="44">
        <v>268265.285714</v>
      </c>
      <c r="J53" s="74">
        <v>0.28571400000000002</v>
      </c>
      <c r="K53" s="44">
        <v>15</v>
      </c>
      <c r="L53" s="44">
        <v>249720.466667</v>
      </c>
      <c r="M53" s="66">
        <v>0.4</v>
      </c>
      <c r="N53" s="43">
        <v>0</v>
      </c>
      <c r="O53" s="44">
        <v>0</v>
      </c>
      <c r="P53" s="74">
        <v>0</v>
      </c>
    </row>
    <row r="54" spans="1:16" s="3" customFormat="1" ht="15" customHeight="1" x14ac:dyDescent="0.2">
      <c r="A54" s="111"/>
      <c r="B54" s="114"/>
      <c r="C54" s="84" t="s">
        <v>56</v>
      </c>
      <c r="D54" s="35">
        <v>7</v>
      </c>
      <c r="E54" s="55">
        <v>3.6050000000000001E-3</v>
      </c>
      <c r="F54" s="35">
        <v>312280.428571</v>
      </c>
      <c r="G54" s="68">
        <v>0.14285700000000001</v>
      </c>
      <c r="H54" s="43">
        <v>0</v>
      </c>
      <c r="I54" s="44">
        <v>0</v>
      </c>
      <c r="J54" s="74">
        <v>0</v>
      </c>
      <c r="K54" s="35">
        <v>7</v>
      </c>
      <c r="L54" s="35">
        <v>312280.428571</v>
      </c>
      <c r="M54" s="68">
        <v>0.14285700000000001</v>
      </c>
      <c r="N54" s="43">
        <v>0</v>
      </c>
      <c r="O54" s="44">
        <v>0</v>
      </c>
      <c r="P54" s="74">
        <v>0</v>
      </c>
    </row>
    <row r="55" spans="1:16" s="3" customFormat="1" ht="15" customHeight="1" x14ac:dyDescent="0.2">
      <c r="A55" s="112"/>
      <c r="B55" s="115"/>
      <c r="C55" s="85" t="s">
        <v>9</v>
      </c>
      <c r="D55" s="46">
        <v>1448</v>
      </c>
      <c r="E55" s="54">
        <v>7.1665000000000006E-2</v>
      </c>
      <c r="F55" s="46">
        <v>209599.15469600001</v>
      </c>
      <c r="G55" s="67">
        <v>0.53522099999999995</v>
      </c>
      <c r="H55" s="87">
        <v>368</v>
      </c>
      <c r="I55" s="46">
        <v>206185.58967399999</v>
      </c>
      <c r="J55" s="75">
        <v>0.48369600000000001</v>
      </c>
      <c r="K55" s="46">
        <v>1080</v>
      </c>
      <c r="L55" s="46">
        <v>210762.29537000001</v>
      </c>
      <c r="M55" s="67">
        <v>0.55277799999999999</v>
      </c>
      <c r="N55" s="87">
        <v>0</v>
      </c>
      <c r="O55" s="46">
        <v>0</v>
      </c>
      <c r="P55" s="75">
        <v>0</v>
      </c>
    </row>
    <row r="56" spans="1:16" ht="15" customHeight="1" x14ac:dyDescent="0.2">
      <c r="A56" s="110">
        <v>5</v>
      </c>
      <c r="B56" s="113" t="s">
        <v>60</v>
      </c>
      <c r="C56" s="84" t="s">
        <v>46</v>
      </c>
      <c r="D56" s="44">
        <v>33</v>
      </c>
      <c r="E56" s="53">
        <v>1</v>
      </c>
      <c r="F56" s="44">
        <v>70252.969696999993</v>
      </c>
      <c r="G56" s="66">
        <v>3.0303E-2</v>
      </c>
      <c r="H56" s="43">
        <v>6</v>
      </c>
      <c r="I56" s="44">
        <v>58983.333333000002</v>
      </c>
      <c r="J56" s="74">
        <v>0</v>
      </c>
      <c r="K56" s="44">
        <v>27</v>
      </c>
      <c r="L56" s="44">
        <v>72757.333333000002</v>
      </c>
      <c r="M56" s="66">
        <v>3.7037E-2</v>
      </c>
      <c r="N56" s="43">
        <v>0</v>
      </c>
      <c r="O56" s="44">
        <v>0</v>
      </c>
      <c r="P56" s="74">
        <v>0</v>
      </c>
    </row>
    <row r="57" spans="1:16" ht="15" customHeight="1" x14ac:dyDescent="0.2">
      <c r="A57" s="111"/>
      <c r="B57" s="114"/>
      <c r="C57" s="84" t="s">
        <v>47</v>
      </c>
      <c r="D57" s="44">
        <v>278</v>
      </c>
      <c r="E57" s="53">
        <v>1</v>
      </c>
      <c r="F57" s="44">
        <v>166080.68705000001</v>
      </c>
      <c r="G57" s="66">
        <v>9.7122E-2</v>
      </c>
      <c r="H57" s="43">
        <v>65</v>
      </c>
      <c r="I57" s="44">
        <v>167805.10769199999</v>
      </c>
      <c r="J57" s="74">
        <v>0.107692</v>
      </c>
      <c r="K57" s="44">
        <v>213</v>
      </c>
      <c r="L57" s="44">
        <v>165554.455399</v>
      </c>
      <c r="M57" s="66">
        <v>9.3896999999999994E-2</v>
      </c>
      <c r="N57" s="43">
        <v>0</v>
      </c>
      <c r="O57" s="44">
        <v>0</v>
      </c>
      <c r="P57" s="74">
        <v>0</v>
      </c>
    </row>
    <row r="58" spans="1:16" ht="15" customHeight="1" x14ac:dyDescent="0.2">
      <c r="A58" s="111"/>
      <c r="B58" s="114"/>
      <c r="C58" s="84" t="s">
        <v>48</v>
      </c>
      <c r="D58" s="44">
        <v>1054</v>
      </c>
      <c r="E58" s="53">
        <v>1</v>
      </c>
      <c r="F58" s="44">
        <v>177427.94876699999</v>
      </c>
      <c r="G58" s="66">
        <v>0.239089</v>
      </c>
      <c r="H58" s="43">
        <v>307</v>
      </c>
      <c r="I58" s="44">
        <v>178160.81433200001</v>
      </c>
      <c r="J58" s="74">
        <v>0.21498400000000001</v>
      </c>
      <c r="K58" s="44">
        <v>747</v>
      </c>
      <c r="L58" s="44">
        <v>177126.75769699999</v>
      </c>
      <c r="M58" s="66">
        <v>0.248996</v>
      </c>
      <c r="N58" s="43">
        <v>0</v>
      </c>
      <c r="O58" s="44">
        <v>0</v>
      </c>
      <c r="P58" s="74">
        <v>0</v>
      </c>
    </row>
    <row r="59" spans="1:16" ht="15" customHeight="1" x14ac:dyDescent="0.2">
      <c r="A59" s="111"/>
      <c r="B59" s="114"/>
      <c r="C59" s="84" t="s">
        <v>49</v>
      </c>
      <c r="D59" s="44">
        <v>2293</v>
      </c>
      <c r="E59" s="53">
        <v>1</v>
      </c>
      <c r="F59" s="44">
        <v>185844.125164</v>
      </c>
      <c r="G59" s="66">
        <v>0.32402999999999998</v>
      </c>
      <c r="H59" s="43">
        <v>769</v>
      </c>
      <c r="I59" s="44">
        <v>191397.361508</v>
      </c>
      <c r="J59" s="74">
        <v>0.358908</v>
      </c>
      <c r="K59" s="44">
        <v>1524</v>
      </c>
      <c r="L59" s="44">
        <v>183042</v>
      </c>
      <c r="M59" s="66">
        <v>0.30642999999999998</v>
      </c>
      <c r="N59" s="43">
        <v>0</v>
      </c>
      <c r="O59" s="44">
        <v>0</v>
      </c>
      <c r="P59" s="74">
        <v>0</v>
      </c>
    </row>
    <row r="60" spans="1:16" ht="15" customHeight="1" x14ac:dyDescent="0.2">
      <c r="A60" s="111"/>
      <c r="B60" s="114"/>
      <c r="C60" s="84" t="s">
        <v>50</v>
      </c>
      <c r="D60" s="44">
        <v>3198</v>
      </c>
      <c r="E60" s="53">
        <v>1</v>
      </c>
      <c r="F60" s="44">
        <v>207202.71638500001</v>
      </c>
      <c r="G60" s="66">
        <v>0.50468999999999997</v>
      </c>
      <c r="H60" s="43">
        <v>1025</v>
      </c>
      <c r="I60" s="44">
        <v>207889.80682900001</v>
      </c>
      <c r="J60" s="74">
        <v>0.49463400000000002</v>
      </c>
      <c r="K60" s="44">
        <v>2173</v>
      </c>
      <c r="L60" s="44">
        <v>206878.617119</v>
      </c>
      <c r="M60" s="66">
        <v>0.50943400000000005</v>
      </c>
      <c r="N60" s="43">
        <v>0</v>
      </c>
      <c r="O60" s="44">
        <v>0</v>
      </c>
      <c r="P60" s="74">
        <v>0</v>
      </c>
    </row>
    <row r="61" spans="1:16" ht="15" customHeight="1" x14ac:dyDescent="0.2">
      <c r="A61" s="111"/>
      <c r="B61" s="114"/>
      <c r="C61" s="84" t="s">
        <v>51</v>
      </c>
      <c r="D61" s="44">
        <v>3179</v>
      </c>
      <c r="E61" s="53">
        <v>1</v>
      </c>
      <c r="F61" s="44">
        <v>230582.342875</v>
      </c>
      <c r="G61" s="66">
        <v>0.72066699999999995</v>
      </c>
      <c r="H61" s="43">
        <v>1071</v>
      </c>
      <c r="I61" s="44">
        <v>230829.60037299999</v>
      </c>
      <c r="J61" s="74">
        <v>0.64332400000000001</v>
      </c>
      <c r="K61" s="44">
        <v>2108</v>
      </c>
      <c r="L61" s="44">
        <v>230456.720114</v>
      </c>
      <c r="M61" s="66">
        <v>0.75996200000000003</v>
      </c>
      <c r="N61" s="43">
        <v>0</v>
      </c>
      <c r="O61" s="44">
        <v>0</v>
      </c>
      <c r="P61" s="74">
        <v>0</v>
      </c>
    </row>
    <row r="62" spans="1:16" s="3" customFormat="1" ht="15" customHeight="1" x14ac:dyDescent="0.2">
      <c r="A62" s="111"/>
      <c r="B62" s="114"/>
      <c r="C62" s="84" t="s">
        <v>52</v>
      </c>
      <c r="D62" s="35">
        <v>2749</v>
      </c>
      <c r="E62" s="55">
        <v>1</v>
      </c>
      <c r="F62" s="35">
        <v>244727.28956</v>
      </c>
      <c r="G62" s="68">
        <v>0.87813799999999997</v>
      </c>
      <c r="H62" s="43">
        <v>901</v>
      </c>
      <c r="I62" s="44">
        <v>226659.72031100001</v>
      </c>
      <c r="J62" s="74">
        <v>0.57269700000000001</v>
      </c>
      <c r="K62" s="35">
        <v>1848</v>
      </c>
      <c r="L62" s="35">
        <v>253536.20725100001</v>
      </c>
      <c r="M62" s="68">
        <v>1.027056</v>
      </c>
      <c r="N62" s="43">
        <v>0</v>
      </c>
      <c r="O62" s="44">
        <v>0</v>
      </c>
      <c r="P62" s="74">
        <v>0</v>
      </c>
    </row>
    <row r="63" spans="1:16" ht="15" customHeight="1" x14ac:dyDescent="0.2">
      <c r="A63" s="111"/>
      <c r="B63" s="114"/>
      <c r="C63" s="84" t="s">
        <v>53</v>
      </c>
      <c r="D63" s="44">
        <v>2368</v>
      </c>
      <c r="E63" s="53">
        <v>1</v>
      </c>
      <c r="F63" s="44">
        <v>251278.245777</v>
      </c>
      <c r="G63" s="66">
        <v>0.90667200000000003</v>
      </c>
      <c r="H63" s="43">
        <v>747</v>
      </c>
      <c r="I63" s="44">
        <v>226753.219545</v>
      </c>
      <c r="J63" s="74">
        <v>0.522088</v>
      </c>
      <c r="K63" s="44">
        <v>1621</v>
      </c>
      <c r="L63" s="44">
        <v>262580.03146199998</v>
      </c>
      <c r="M63" s="66">
        <v>1.0838989999999999</v>
      </c>
      <c r="N63" s="43">
        <v>0</v>
      </c>
      <c r="O63" s="44">
        <v>0</v>
      </c>
      <c r="P63" s="74">
        <v>0</v>
      </c>
    </row>
    <row r="64" spans="1:16" ht="15" customHeight="1" x14ac:dyDescent="0.2">
      <c r="A64" s="111"/>
      <c r="B64" s="114"/>
      <c r="C64" s="84" t="s">
        <v>54</v>
      </c>
      <c r="D64" s="44">
        <v>1777</v>
      </c>
      <c r="E64" s="53">
        <v>1</v>
      </c>
      <c r="F64" s="44">
        <v>249772.489026</v>
      </c>
      <c r="G64" s="66">
        <v>0.78503100000000003</v>
      </c>
      <c r="H64" s="43">
        <v>547</v>
      </c>
      <c r="I64" s="44">
        <v>215035.33637999999</v>
      </c>
      <c r="J64" s="74">
        <v>0.35283399999999998</v>
      </c>
      <c r="K64" s="44">
        <v>1230</v>
      </c>
      <c r="L64" s="44">
        <v>265220.63739799999</v>
      </c>
      <c r="M64" s="66">
        <v>0.97723599999999999</v>
      </c>
      <c r="N64" s="43">
        <v>0</v>
      </c>
      <c r="O64" s="44">
        <v>0</v>
      </c>
      <c r="P64" s="74">
        <v>0</v>
      </c>
    </row>
    <row r="65" spans="1:16" ht="15" customHeight="1" x14ac:dyDescent="0.2">
      <c r="A65" s="111"/>
      <c r="B65" s="114"/>
      <c r="C65" s="84" t="s">
        <v>55</v>
      </c>
      <c r="D65" s="44">
        <v>1334</v>
      </c>
      <c r="E65" s="53">
        <v>1</v>
      </c>
      <c r="F65" s="44">
        <v>265511.18740599998</v>
      </c>
      <c r="G65" s="66">
        <v>0.68965500000000002</v>
      </c>
      <c r="H65" s="43">
        <v>442</v>
      </c>
      <c r="I65" s="44">
        <v>229594.20588200001</v>
      </c>
      <c r="J65" s="74">
        <v>0.28054299999999999</v>
      </c>
      <c r="K65" s="44">
        <v>892</v>
      </c>
      <c r="L65" s="44">
        <v>283308.61547100003</v>
      </c>
      <c r="M65" s="66">
        <v>0.89237699999999998</v>
      </c>
      <c r="N65" s="43">
        <v>0</v>
      </c>
      <c r="O65" s="44">
        <v>0</v>
      </c>
      <c r="P65" s="74">
        <v>0</v>
      </c>
    </row>
    <row r="66" spans="1:16" s="3" customFormat="1" ht="15" customHeight="1" x14ac:dyDescent="0.2">
      <c r="A66" s="111"/>
      <c r="B66" s="114"/>
      <c r="C66" s="84" t="s">
        <v>56</v>
      </c>
      <c r="D66" s="35">
        <v>1942</v>
      </c>
      <c r="E66" s="55">
        <v>1</v>
      </c>
      <c r="F66" s="35">
        <v>263250.45983499999</v>
      </c>
      <c r="G66" s="68">
        <v>0.42070000000000002</v>
      </c>
      <c r="H66" s="43">
        <v>747</v>
      </c>
      <c r="I66" s="44">
        <v>219595.72289199999</v>
      </c>
      <c r="J66" s="74">
        <v>0.105756</v>
      </c>
      <c r="K66" s="35">
        <v>1195</v>
      </c>
      <c r="L66" s="35">
        <v>290539.23681999999</v>
      </c>
      <c r="M66" s="68">
        <v>0.61757300000000004</v>
      </c>
      <c r="N66" s="43">
        <v>0</v>
      </c>
      <c r="O66" s="44">
        <v>0</v>
      </c>
      <c r="P66" s="74">
        <v>0</v>
      </c>
    </row>
    <row r="67" spans="1:16" s="3" customFormat="1" ht="15" customHeight="1" x14ac:dyDescent="0.2">
      <c r="A67" s="112"/>
      <c r="B67" s="115"/>
      <c r="C67" s="85" t="s">
        <v>9</v>
      </c>
      <c r="D67" s="46">
        <v>20205</v>
      </c>
      <c r="E67" s="54">
        <v>1</v>
      </c>
      <c r="F67" s="46">
        <v>229366.30566700001</v>
      </c>
      <c r="G67" s="67">
        <v>0.62464699999999995</v>
      </c>
      <c r="H67" s="87">
        <v>6627</v>
      </c>
      <c r="I67" s="46">
        <v>215813.303606</v>
      </c>
      <c r="J67" s="75">
        <v>0.42960599999999999</v>
      </c>
      <c r="K67" s="46">
        <v>13578</v>
      </c>
      <c r="L67" s="46">
        <v>235981.104949</v>
      </c>
      <c r="M67" s="67">
        <v>0.71984099999999995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45985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520" priority="30" operator="notEqual">
      <formula>H8+K8+N8</formula>
    </cfRule>
  </conditionalFormatting>
  <conditionalFormatting sqref="D20:D30">
    <cfRule type="cellIs" dxfId="519" priority="29" operator="notEqual">
      <formula>H20+K20+N20</formula>
    </cfRule>
  </conditionalFormatting>
  <conditionalFormatting sqref="D32:D42">
    <cfRule type="cellIs" dxfId="518" priority="28" operator="notEqual">
      <formula>H32+K32+N32</formula>
    </cfRule>
  </conditionalFormatting>
  <conditionalFormatting sqref="D44:D54">
    <cfRule type="cellIs" dxfId="517" priority="27" operator="notEqual">
      <formula>H44+K44+N44</formula>
    </cfRule>
  </conditionalFormatting>
  <conditionalFormatting sqref="D56:D66">
    <cfRule type="cellIs" dxfId="516" priority="26" operator="notEqual">
      <formula>H56+K56+N56</formula>
    </cfRule>
  </conditionalFormatting>
  <conditionalFormatting sqref="D19">
    <cfRule type="cellIs" dxfId="515" priority="25" operator="notEqual">
      <formula>SUM(D8:D18)</formula>
    </cfRule>
  </conditionalFormatting>
  <conditionalFormatting sqref="D31">
    <cfRule type="cellIs" dxfId="514" priority="24" operator="notEqual">
      <formula>H31+K31+N31</formula>
    </cfRule>
  </conditionalFormatting>
  <conditionalFormatting sqref="D31">
    <cfRule type="cellIs" dxfId="513" priority="23" operator="notEqual">
      <formula>SUM(D20:D30)</formula>
    </cfRule>
  </conditionalFormatting>
  <conditionalFormatting sqref="D43">
    <cfRule type="cellIs" dxfId="512" priority="22" operator="notEqual">
      <formula>H43+K43+N43</formula>
    </cfRule>
  </conditionalFormatting>
  <conditionalFormatting sqref="D43">
    <cfRule type="cellIs" dxfId="511" priority="21" operator="notEqual">
      <formula>SUM(D32:D42)</formula>
    </cfRule>
  </conditionalFormatting>
  <conditionalFormatting sqref="D55">
    <cfRule type="cellIs" dxfId="510" priority="20" operator="notEqual">
      <formula>H55+K55+N55</formula>
    </cfRule>
  </conditionalFormatting>
  <conditionalFormatting sqref="D55">
    <cfRule type="cellIs" dxfId="509" priority="19" operator="notEqual">
      <formula>SUM(D44:D54)</formula>
    </cfRule>
  </conditionalFormatting>
  <conditionalFormatting sqref="D67">
    <cfRule type="cellIs" dxfId="508" priority="18" operator="notEqual">
      <formula>H67+K67+N67</formula>
    </cfRule>
  </conditionalFormatting>
  <conditionalFormatting sqref="D67">
    <cfRule type="cellIs" dxfId="507" priority="17" operator="notEqual">
      <formula>SUM(D56:D66)</formula>
    </cfRule>
  </conditionalFormatting>
  <conditionalFormatting sqref="H19">
    <cfRule type="cellIs" dxfId="506" priority="16" operator="notEqual">
      <formula>SUM(H8:H18)</formula>
    </cfRule>
  </conditionalFormatting>
  <conditionalFormatting sqref="K19">
    <cfRule type="cellIs" dxfId="505" priority="15" operator="notEqual">
      <formula>SUM(K8:K18)</formula>
    </cfRule>
  </conditionalFormatting>
  <conditionalFormatting sqref="N19">
    <cfRule type="cellIs" dxfId="504" priority="14" operator="notEqual">
      <formula>SUM(N8:N18)</formula>
    </cfRule>
  </conditionalFormatting>
  <conditionalFormatting sqref="H31">
    <cfRule type="cellIs" dxfId="503" priority="13" operator="notEqual">
      <formula>SUM(H20:H30)</formula>
    </cfRule>
  </conditionalFormatting>
  <conditionalFormatting sqref="K31">
    <cfRule type="cellIs" dxfId="502" priority="12" operator="notEqual">
      <formula>SUM(K20:K30)</formula>
    </cfRule>
  </conditionalFormatting>
  <conditionalFormatting sqref="N31">
    <cfRule type="cellIs" dxfId="501" priority="11" operator="notEqual">
      <formula>SUM(N20:N30)</formula>
    </cfRule>
  </conditionalFormatting>
  <conditionalFormatting sqref="H43">
    <cfRule type="cellIs" dxfId="500" priority="10" operator="notEqual">
      <formula>SUM(H32:H42)</formula>
    </cfRule>
  </conditionalFormatting>
  <conditionalFormatting sqref="K43">
    <cfRule type="cellIs" dxfId="499" priority="9" operator="notEqual">
      <formula>SUM(K32:K42)</formula>
    </cfRule>
  </conditionalFormatting>
  <conditionalFormatting sqref="N43">
    <cfRule type="cellIs" dxfId="498" priority="8" operator="notEqual">
      <formula>SUM(N32:N42)</formula>
    </cfRule>
  </conditionalFormatting>
  <conditionalFormatting sqref="H55">
    <cfRule type="cellIs" dxfId="497" priority="7" operator="notEqual">
      <formula>SUM(H44:H54)</formula>
    </cfRule>
  </conditionalFormatting>
  <conditionalFormatting sqref="K55">
    <cfRule type="cellIs" dxfId="496" priority="6" operator="notEqual">
      <formula>SUM(K44:K54)</formula>
    </cfRule>
  </conditionalFormatting>
  <conditionalFormatting sqref="N55">
    <cfRule type="cellIs" dxfId="495" priority="5" operator="notEqual">
      <formula>SUM(N44:N54)</formula>
    </cfRule>
  </conditionalFormatting>
  <conditionalFormatting sqref="H67">
    <cfRule type="cellIs" dxfId="494" priority="4" operator="notEqual">
      <formula>SUM(H56:H66)</formula>
    </cfRule>
  </conditionalFormatting>
  <conditionalFormatting sqref="K67">
    <cfRule type="cellIs" dxfId="493" priority="3" operator="notEqual">
      <formula>SUM(K56:K66)</formula>
    </cfRule>
  </conditionalFormatting>
  <conditionalFormatting sqref="N67">
    <cfRule type="cellIs" dxfId="492" priority="2" operator="notEqual">
      <formula>SUM(N56:N66)</formula>
    </cfRule>
  </conditionalFormatting>
  <conditionalFormatting sqref="D32:D43">
    <cfRule type="cellIs" dxfId="49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63</v>
      </c>
      <c r="B2" s="116"/>
      <c r="C2" s="116"/>
      <c r="D2" s="116"/>
      <c r="E2" s="116"/>
      <c r="F2" s="116"/>
      <c r="G2" s="116"/>
      <c r="H2" s="116"/>
      <c r="I2" s="116"/>
      <c r="J2" s="116"/>
      <c r="K2" s="116"/>
      <c r="L2" s="116"/>
      <c r="M2" s="116"/>
      <c r="N2" s="116"/>
      <c r="O2" s="116"/>
      <c r="P2" s="116"/>
    </row>
    <row r="3" spans="1:16" s="21" customFormat="1" ht="15" customHeight="1" x14ac:dyDescent="0.2">
      <c r="A3" s="117" t="str">
        <f>+Notas!C6</f>
        <v>OCTUBRE 2024 Y OCTUBRE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27</v>
      </c>
      <c r="E8" s="53">
        <v>0.385714</v>
      </c>
      <c r="F8" s="44">
        <v>67573.619802000001</v>
      </c>
      <c r="G8" s="66">
        <v>0.222222</v>
      </c>
      <c r="H8" s="43">
        <v>12</v>
      </c>
      <c r="I8" s="44">
        <v>75275.778395999994</v>
      </c>
      <c r="J8" s="74">
        <v>0.25</v>
      </c>
      <c r="K8" s="44">
        <v>15</v>
      </c>
      <c r="L8" s="44">
        <v>61411.892927000001</v>
      </c>
      <c r="M8" s="66">
        <v>0.2</v>
      </c>
      <c r="N8" s="43">
        <v>0</v>
      </c>
      <c r="O8" s="44">
        <v>0</v>
      </c>
      <c r="P8" s="74">
        <v>0</v>
      </c>
    </row>
    <row r="9" spans="1:16" ht="15" customHeight="1" x14ac:dyDescent="0.2">
      <c r="A9" s="111"/>
      <c r="B9" s="114"/>
      <c r="C9" s="84" t="s">
        <v>47</v>
      </c>
      <c r="D9" s="44">
        <v>112</v>
      </c>
      <c r="E9" s="53">
        <v>0.17073199999999999</v>
      </c>
      <c r="F9" s="44">
        <v>121229.39923700001</v>
      </c>
      <c r="G9" s="66">
        <v>5.3571000000000001E-2</v>
      </c>
      <c r="H9" s="43">
        <v>27</v>
      </c>
      <c r="I9" s="44">
        <v>114146.40431300001</v>
      </c>
      <c r="J9" s="74">
        <v>3.7037E-2</v>
      </c>
      <c r="K9" s="44">
        <v>85</v>
      </c>
      <c r="L9" s="44">
        <v>123479.29174299999</v>
      </c>
      <c r="M9" s="66">
        <v>5.8824000000000001E-2</v>
      </c>
      <c r="N9" s="43">
        <v>0</v>
      </c>
      <c r="O9" s="44">
        <v>0</v>
      </c>
      <c r="P9" s="74">
        <v>0</v>
      </c>
    </row>
    <row r="10" spans="1:16" ht="15" customHeight="1" x14ac:dyDescent="0.2">
      <c r="A10" s="111"/>
      <c r="B10" s="114"/>
      <c r="C10" s="84" t="s">
        <v>48</v>
      </c>
      <c r="D10" s="44">
        <v>628</v>
      </c>
      <c r="E10" s="53">
        <v>0.15814700000000001</v>
      </c>
      <c r="F10" s="44">
        <v>146686.628524</v>
      </c>
      <c r="G10" s="66">
        <v>0.178344</v>
      </c>
      <c r="H10" s="43">
        <v>235</v>
      </c>
      <c r="I10" s="44">
        <v>147939.27585800001</v>
      </c>
      <c r="J10" s="74">
        <v>0.21276600000000001</v>
      </c>
      <c r="K10" s="44">
        <v>393</v>
      </c>
      <c r="L10" s="44">
        <v>145937.590042</v>
      </c>
      <c r="M10" s="66">
        <v>0.15776100000000001</v>
      </c>
      <c r="N10" s="43">
        <v>0</v>
      </c>
      <c r="O10" s="44">
        <v>0</v>
      </c>
      <c r="P10" s="74">
        <v>0</v>
      </c>
    </row>
    <row r="11" spans="1:16" ht="15" customHeight="1" x14ac:dyDescent="0.2">
      <c r="A11" s="111"/>
      <c r="B11" s="114"/>
      <c r="C11" s="84" t="s">
        <v>49</v>
      </c>
      <c r="D11" s="44">
        <v>1155</v>
      </c>
      <c r="E11" s="53">
        <v>0.12970200000000001</v>
      </c>
      <c r="F11" s="44">
        <v>166576.77387599999</v>
      </c>
      <c r="G11" s="66">
        <v>0.34632000000000002</v>
      </c>
      <c r="H11" s="43">
        <v>399</v>
      </c>
      <c r="I11" s="44">
        <v>171070.085983</v>
      </c>
      <c r="J11" s="74">
        <v>0.37343399999999999</v>
      </c>
      <c r="K11" s="44">
        <v>756</v>
      </c>
      <c r="L11" s="44">
        <v>164205.303598</v>
      </c>
      <c r="M11" s="66">
        <v>0.332011</v>
      </c>
      <c r="N11" s="43">
        <v>0</v>
      </c>
      <c r="O11" s="44">
        <v>0</v>
      </c>
      <c r="P11" s="74">
        <v>0</v>
      </c>
    </row>
    <row r="12" spans="1:16" ht="15" customHeight="1" x14ac:dyDescent="0.2">
      <c r="A12" s="111"/>
      <c r="B12" s="114"/>
      <c r="C12" s="84" t="s">
        <v>50</v>
      </c>
      <c r="D12" s="44">
        <v>1184</v>
      </c>
      <c r="E12" s="53">
        <v>0.107725</v>
      </c>
      <c r="F12" s="44">
        <v>199657.73486200001</v>
      </c>
      <c r="G12" s="66">
        <v>0.63597999999999999</v>
      </c>
      <c r="H12" s="43">
        <v>379</v>
      </c>
      <c r="I12" s="44">
        <v>197382.45528200001</v>
      </c>
      <c r="J12" s="74">
        <v>0.56728199999999995</v>
      </c>
      <c r="K12" s="44">
        <v>805</v>
      </c>
      <c r="L12" s="44">
        <v>200728.95344700001</v>
      </c>
      <c r="M12" s="66">
        <v>0.668323</v>
      </c>
      <c r="N12" s="43">
        <v>0</v>
      </c>
      <c r="O12" s="44">
        <v>0</v>
      </c>
      <c r="P12" s="74">
        <v>0</v>
      </c>
    </row>
    <row r="13" spans="1:16" ht="15" customHeight="1" x14ac:dyDescent="0.2">
      <c r="A13" s="111"/>
      <c r="B13" s="114"/>
      <c r="C13" s="84" t="s">
        <v>51</v>
      </c>
      <c r="D13" s="44">
        <v>897</v>
      </c>
      <c r="E13" s="53">
        <v>9.3495999999999996E-2</v>
      </c>
      <c r="F13" s="44">
        <v>216102.162251</v>
      </c>
      <c r="G13" s="66">
        <v>0.87959900000000002</v>
      </c>
      <c r="H13" s="43">
        <v>279</v>
      </c>
      <c r="I13" s="44">
        <v>198106.39510299999</v>
      </c>
      <c r="J13" s="74">
        <v>0.62007199999999996</v>
      </c>
      <c r="K13" s="44">
        <v>618</v>
      </c>
      <c r="L13" s="44">
        <v>224226.46489500001</v>
      </c>
      <c r="M13" s="66">
        <v>0.99676399999999998</v>
      </c>
      <c r="N13" s="43">
        <v>0</v>
      </c>
      <c r="O13" s="44">
        <v>0</v>
      </c>
      <c r="P13" s="74">
        <v>0</v>
      </c>
    </row>
    <row r="14" spans="1:16" s="3" customFormat="1" ht="15" customHeight="1" x14ac:dyDescent="0.2">
      <c r="A14" s="111"/>
      <c r="B14" s="114"/>
      <c r="C14" s="84" t="s">
        <v>52</v>
      </c>
      <c r="D14" s="35">
        <v>725</v>
      </c>
      <c r="E14" s="55">
        <v>8.5455000000000003E-2</v>
      </c>
      <c r="F14" s="35">
        <v>220374.80660700001</v>
      </c>
      <c r="G14" s="68">
        <v>0.83862099999999995</v>
      </c>
      <c r="H14" s="43">
        <v>218</v>
      </c>
      <c r="I14" s="44">
        <v>200587.33498700001</v>
      </c>
      <c r="J14" s="74">
        <v>0.54128399999999999</v>
      </c>
      <c r="K14" s="35">
        <v>507</v>
      </c>
      <c r="L14" s="35">
        <v>228883.02911800001</v>
      </c>
      <c r="M14" s="68">
        <v>0.96646900000000002</v>
      </c>
      <c r="N14" s="43">
        <v>0</v>
      </c>
      <c r="O14" s="44">
        <v>0</v>
      </c>
      <c r="P14" s="74">
        <v>0</v>
      </c>
    </row>
    <row r="15" spans="1:16" ht="15" customHeight="1" x14ac:dyDescent="0.2">
      <c r="A15" s="111"/>
      <c r="B15" s="114"/>
      <c r="C15" s="84" t="s">
        <v>53</v>
      </c>
      <c r="D15" s="44">
        <v>583</v>
      </c>
      <c r="E15" s="53">
        <v>7.4907000000000001E-2</v>
      </c>
      <c r="F15" s="44">
        <v>218520.39821399999</v>
      </c>
      <c r="G15" s="66">
        <v>0.78559199999999996</v>
      </c>
      <c r="H15" s="43">
        <v>179</v>
      </c>
      <c r="I15" s="44">
        <v>196041.89361500001</v>
      </c>
      <c r="J15" s="74">
        <v>0.413408</v>
      </c>
      <c r="K15" s="44">
        <v>404</v>
      </c>
      <c r="L15" s="44">
        <v>228479.93366800001</v>
      </c>
      <c r="M15" s="66">
        <v>0.95049499999999998</v>
      </c>
      <c r="N15" s="43">
        <v>0</v>
      </c>
      <c r="O15" s="44">
        <v>0</v>
      </c>
      <c r="P15" s="74">
        <v>0</v>
      </c>
    </row>
    <row r="16" spans="1:16" ht="15" customHeight="1" x14ac:dyDescent="0.2">
      <c r="A16" s="111"/>
      <c r="B16" s="114"/>
      <c r="C16" s="84" t="s">
        <v>54</v>
      </c>
      <c r="D16" s="44">
        <v>502</v>
      </c>
      <c r="E16" s="53">
        <v>9.0467000000000006E-2</v>
      </c>
      <c r="F16" s="44">
        <v>227033.79737099999</v>
      </c>
      <c r="G16" s="66">
        <v>0.83466099999999999</v>
      </c>
      <c r="H16" s="43">
        <v>114</v>
      </c>
      <c r="I16" s="44">
        <v>179795.08546500001</v>
      </c>
      <c r="J16" s="74">
        <v>0.20175399999999999</v>
      </c>
      <c r="K16" s="44">
        <v>388</v>
      </c>
      <c r="L16" s="44">
        <v>240913.21272499999</v>
      </c>
      <c r="M16" s="66">
        <v>1.0206189999999999</v>
      </c>
      <c r="N16" s="43">
        <v>0</v>
      </c>
      <c r="O16" s="44">
        <v>0</v>
      </c>
      <c r="P16" s="74">
        <v>0</v>
      </c>
    </row>
    <row r="17" spans="1:16" ht="15" customHeight="1" x14ac:dyDescent="0.2">
      <c r="A17" s="111"/>
      <c r="B17" s="114"/>
      <c r="C17" s="84" t="s">
        <v>55</v>
      </c>
      <c r="D17" s="44">
        <v>466</v>
      </c>
      <c r="E17" s="53">
        <v>0.104297</v>
      </c>
      <c r="F17" s="44">
        <v>240649.848122</v>
      </c>
      <c r="G17" s="66">
        <v>0.76824000000000003</v>
      </c>
      <c r="H17" s="43">
        <v>129</v>
      </c>
      <c r="I17" s="44">
        <v>220445.61675799999</v>
      </c>
      <c r="J17" s="74">
        <v>0.124031</v>
      </c>
      <c r="K17" s="44">
        <v>337</v>
      </c>
      <c r="L17" s="44">
        <v>248383.812056</v>
      </c>
      <c r="M17" s="66">
        <v>1.014837</v>
      </c>
      <c r="N17" s="43">
        <v>0</v>
      </c>
      <c r="O17" s="44">
        <v>0</v>
      </c>
      <c r="P17" s="74">
        <v>0</v>
      </c>
    </row>
    <row r="18" spans="1:16" s="3" customFormat="1" ht="15" customHeight="1" x14ac:dyDescent="0.2">
      <c r="A18" s="111"/>
      <c r="B18" s="114"/>
      <c r="C18" s="84" t="s">
        <v>56</v>
      </c>
      <c r="D18" s="35">
        <v>533</v>
      </c>
      <c r="E18" s="55">
        <v>7.6844999999999997E-2</v>
      </c>
      <c r="F18" s="35">
        <v>245694.96039200001</v>
      </c>
      <c r="G18" s="68">
        <v>0.56285200000000002</v>
      </c>
      <c r="H18" s="43">
        <v>166</v>
      </c>
      <c r="I18" s="44">
        <v>195094.26802700001</v>
      </c>
      <c r="J18" s="74">
        <v>9.6385999999999999E-2</v>
      </c>
      <c r="K18" s="35">
        <v>367</v>
      </c>
      <c r="L18" s="35">
        <v>268582.46702099999</v>
      </c>
      <c r="M18" s="68">
        <v>0.77384200000000003</v>
      </c>
      <c r="N18" s="43">
        <v>0</v>
      </c>
      <c r="O18" s="44">
        <v>0</v>
      </c>
      <c r="P18" s="74">
        <v>0</v>
      </c>
    </row>
    <row r="19" spans="1:16" s="3" customFormat="1" ht="15" customHeight="1" x14ac:dyDescent="0.2">
      <c r="A19" s="112"/>
      <c r="B19" s="115"/>
      <c r="C19" s="85" t="s">
        <v>9</v>
      </c>
      <c r="D19" s="46">
        <v>6812</v>
      </c>
      <c r="E19" s="54">
        <v>0.101058</v>
      </c>
      <c r="F19" s="46">
        <v>201760.75909400001</v>
      </c>
      <c r="G19" s="67">
        <v>0.61787999999999998</v>
      </c>
      <c r="H19" s="87">
        <v>2137</v>
      </c>
      <c r="I19" s="46">
        <v>185880.62796300001</v>
      </c>
      <c r="J19" s="75">
        <v>0.39213900000000002</v>
      </c>
      <c r="K19" s="46">
        <v>4675</v>
      </c>
      <c r="L19" s="46">
        <v>209019.76235100001</v>
      </c>
      <c r="M19" s="67">
        <v>0.72106999999999999</v>
      </c>
      <c r="N19" s="87">
        <v>0</v>
      </c>
      <c r="O19" s="46">
        <v>0</v>
      </c>
      <c r="P19" s="75">
        <v>0</v>
      </c>
    </row>
    <row r="20" spans="1:16" ht="15" customHeight="1" x14ac:dyDescent="0.2">
      <c r="A20" s="110">
        <v>2</v>
      </c>
      <c r="B20" s="113" t="s">
        <v>57</v>
      </c>
      <c r="C20" s="84" t="s">
        <v>46</v>
      </c>
      <c r="D20" s="44">
        <v>21</v>
      </c>
      <c r="E20" s="53">
        <v>0.3</v>
      </c>
      <c r="F20" s="44">
        <v>93301.380952000007</v>
      </c>
      <c r="G20" s="66">
        <v>9.5238000000000003E-2</v>
      </c>
      <c r="H20" s="43">
        <v>8</v>
      </c>
      <c r="I20" s="44">
        <v>102481.375</v>
      </c>
      <c r="J20" s="74">
        <v>0.25</v>
      </c>
      <c r="K20" s="44">
        <v>13</v>
      </c>
      <c r="L20" s="44">
        <v>87652.153846000001</v>
      </c>
      <c r="M20" s="66">
        <v>0</v>
      </c>
      <c r="N20" s="43">
        <v>0</v>
      </c>
      <c r="O20" s="44">
        <v>0</v>
      </c>
      <c r="P20" s="74">
        <v>0</v>
      </c>
    </row>
    <row r="21" spans="1:16" ht="15" customHeight="1" x14ac:dyDescent="0.2">
      <c r="A21" s="111"/>
      <c r="B21" s="114"/>
      <c r="C21" s="84" t="s">
        <v>47</v>
      </c>
      <c r="D21" s="44">
        <v>241</v>
      </c>
      <c r="E21" s="53">
        <v>0.36737799999999998</v>
      </c>
      <c r="F21" s="44">
        <v>131512.551867</v>
      </c>
      <c r="G21" s="66">
        <v>7.8838000000000005E-2</v>
      </c>
      <c r="H21" s="43">
        <v>87</v>
      </c>
      <c r="I21" s="44">
        <v>150563.218391</v>
      </c>
      <c r="J21" s="74">
        <v>8.0460000000000004E-2</v>
      </c>
      <c r="K21" s="44">
        <v>154</v>
      </c>
      <c r="L21" s="44">
        <v>120750.16233799999</v>
      </c>
      <c r="M21" s="66">
        <v>7.7922000000000005E-2</v>
      </c>
      <c r="N21" s="43">
        <v>0</v>
      </c>
      <c r="O21" s="44">
        <v>0</v>
      </c>
      <c r="P21" s="74">
        <v>0</v>
      </c>
    </row>
    <row r="22" spans="1:16" ht="15" customHeight="1" x14ac:dyDescent="0.2">
      <c r="A22" s="111"/>
      <c r="B22" s="114"/>
      <c r="C22" s="84" t="s">
        <v>48</v>
      </c>
      <c r="D22" s="44">
        <v>764</v>
      </c>
      <c r="E22" s="53">
        <v>0.19239500000000001</v>
      </c>
      <c r="F22" s="44">
        <v>155290.11780099999</v>
      </c>
      <c r="G22" s="66">
        <v>0.16622999999999999</v>
      </c>
      <c r="H22" s="43">
        <v>328</v>
      </c>
      <c r="I22" s="44">
        <v>169195.11280500001</v>
      </c>
      <c r="J22" s="74">
        <v>0.17073199999999999</v>
      </c>
      <c r="K22" s="44">
        <v>436</v>
      </c>
      <c r="L22" s="44">
        <v>144829.47935800001</v>
      </c>
      <c r="M22" s="66">
        <v>0.16284399999999999</v>
      </c>
      <c r="N22" s="43">
        <v>0</v>
      </c>
      <c r="O22" s="44">
        <v>0</v>
      </c>
      <c r="P22" s="74">
        <v>0</v>
      </c>
    </row>
    <row r="23" spans="1:16" ht="15" customHeight="1" x14ac:dyDescent="0.2">
      <c r="A23" s="111"/>
      <c r="B23" s="114"/>
      <c r="C23" s="84" t="s">
        <v>49</v>
      </c>
      <c r="D23" s="44">
        <v>651</v>
      </c>
      <c r="E23" s="53">
        <v>7.3105000000000003E-2</v>
      </c>
      <c r="F23" s="44">
        <v>173143.428571</v>
      </c>
      <c r="G23" s="66">
        <v>0.34562199999999998</v>
      </c>
      <c r="H23" s="43">
        <v>267</v>
      </c>
      <c r="I23" s="44">
        <v>182651.36704099999</v>
      </c>
      <c r="J23" s="74">
        <v>0.35205999999999998</v>
      </c>
      <c r="K23" s="44">
        <v>384</v>
      </c>
      <c r="L23" s="44">
        <v>166532.44010400001</v>
      </c>
      <c r="M23" s="66">
        <v>0.341146</v>
      </c>
      <c r="N23" s="43">
        <v>0</v>
      </c>
      <c r="O23" s="44">
        <v>0</v>
      </c>
      <c r="P23" s="74">
        <v>0</v>
      </c>
    </row>
    <row r="24" spans="1:16" ht="15" customHeight="1" x14ac:dyDescent="0.2">
      <c r="A24" s="111"/>
      <c r="B24" s="114"/>
      <c r="C24" s="84" t="s">
        <v>50</v>
      </c>
      <c r="D24" s="44">
        <v>455</v>
      </c>
      <c r="E24" s="53">
        <v>4.1397999999999997E-2</v>
      </c>
      <c r="F24" s="44">
        <v>192866.81318699999</v>
      </c>
      <c r="G24" s="66">
        <v>0.55164800000000003</v>
      </c>
      <c r="H24" s="43">
        <v>175</v>
      </c>
      <c r="I24" s="44">
        <v>212425.79428599999</v>
      </c>
      <c r="J24" s="74">
        <v>0.68571400000000005</v>
      </c>
      <c r="K24" s="44">
        <v>280</v>
      </c>
      <c r="L24" s="44">
        <v>180642.45</v>
      </c>
      <c r="M24" s="66">
        <v>0.46785700000000002</v>
      </c>
      <c r="N24" s="43">
        <v>0</v>
      </c>
      <c r="O24" s="44">
        <v>0</v>
      </c>
      <c r="P24" s="74">
        <v>0</v>
      </c>
    </row>
    <row r="25" spans="1:16" ht="15" customHeight="1" x14ac:dyDescent="0.2">
      <c r="A25" s="111"/>
      <c r="B25" s="114"/>
      <c r="C25" s="84" t="s">
        <v>51</v>
      </c>
      <c r="D25" s="44">
        <v>348</v>
      </c>
      <c r="E25" s="53">
        <v>3.6273E-2</v>
      </c>
      <c r="F25" s="44">
        <v>197626.11781600001</v>
      </c>
      <c r="G25" s="66">
        <v>0.54022999999999999</v>
      </c>
      <c r="H25" s="43">
        <v>122</v>
      </c>
      <c r="I25" s="44">
        <v>212580.09836100001</v>
      </c>
      <c r="J25" s="74">
        <v>0.69672100000000003</v>
      </c>
      <c r="K25" s="44">
        <v>226</v>
      </c>
      <c r="L25" s="44">
        <v>189553.61504400001</v>
      </c>
      <c r="M25" s="66">
        <v>0.45575199999999999</v>
      </c>
      <c r="N25" s="43">
        <v>0</v>
      </c>
      <c r="O25" s="44">
        <v>0</v>
      </c>
      <c r="P25" s="74">
        <v>0</v>
      </c>
    </row>
    <row r="26" spans="1:16" s="3" customFormat="1" ht="15" customHeight="1" x14ac:dyDescent="0.2">
      <c r="A26" s="111"/>
      <c r="B26" s="114"/>
      <c r="C26" s="84" t="s">
        <v>52</v>
      </c>
      <c r="D26" s="35">
        <v>235</v>
      </c>
      <c r="E26" s="55">
        <v>2.7699000000000001E-2</v>
      </c>
      <c r="F26" s="35">
        <v>207672.60425500001</v>
      </c>
      <c r="G26" s="68">
        <v>0.56170200000000003</v>
      </c>
      <c r="H26" s="43">
        <v>86</v>
      </c>
      <c r="I26" s="44">
        <v>201069.13953499999</v>
      </c>
      <c r="J26" s="74">
        <v>0.43023299999999998</v>
      </c>
      <c r="K26" s="35">
        <v>149</v>
      </c>
      <c r="L26" s="35">
        <v>211484</v>
      </c>
      <c r="M26" s="68">
        <v>0.63758400000000004</v>
      </c>
      <c r="N26" s="43">
        <v>0</v>
      </c>
      <c r="O26" s="44">
        <v>0</v>
      </c>
      <c r="P26" s="74">
        <v>0</v>
      </c>
    </row>
    <row r="27" spans="1:16" ht="15" customHeight="1" x14ac:dyDescent="0.2">
      <c r="A27" s="111"/>
      <c r="B27" s="114"/>
      <c r="C27" s="84" t="s">
        <v>53</v>
      </c>
      <c r="D27" s="44">
        <v>176</v>
      </c>
      <c r="E27" s="53">
        <v>2.2613000000000001E-2</v>
      </c>
      <c r="F27" s="44">
        <v>199224.44886400001</v>
      </c>
      <c r="G27" s="66">
        <v>0.48295500000000002</v>
      </c>
      <c r="H27" s="43">
        <v>62</v>
      </c>
      <c r="I27" s="44">
        <v>186272.82258099999</v>
      </c>
      <c r="J27" s="74">
        <v>0.25806499999999999</v>
      </c>
      <c r="K27" s="44">
        <v>114</v>
      </c>
      <c r="L27" s="44">
        <v>206268.31578899999</v>
      </c>
      <c r="M27" s="66">
        <v>0.605263</v>
      </c>
      <c r="N27" s="43">
        <v>0</v>
      </c>
      <c r="O27" s="44">
        <v>0</v>
      </c>
      <c r="P27" s="74">
        <v>0</v>
      </c>
    </row>
    <row r="28" spans="1:16" ht="15" customHeight="1" x14ac:dyDescent="0.2">
      <c r="A28" s="111"/>
      <c r="B28" s="114"/>
      <c r="C28" s="84" t="s">
        <v>54</v>
      </c>
      <c r="D28" s="44">
        <v>62</v>
      </c>
      <c r="E28" s="53">
        <v>1.1173000000000001E-2</v>
      </c>
      <c r="F28" s="44">
        <v>224380.08064500001</v>
      </c>
      <c r="G28" s="66">
        <v>0.43548399999999998</v>
      </c>
      <c r="H28" s="43">
        <v>17</v>
      </c>
      <c r="I28" s="44">
        <v>198460.35294099999</v>
      </c>
      <c r="J28" s="74">
        <v>0.17647099999999999</v>
      </c>
      <c r="K28" s="44">
        <v>45</v>
      </c>
      <c r="L28" s="44">
        <v>234171.977778</v>
      </c>
      <c r="M28" s="66">
        <v>0.53333299999999995</v>
      </c>
      <c r="N28" s="43">
        <v>0</v>
      </c>
      <c r="O28" s="44">
        <v>0</v>
      </c>
      <c r="P28" s="74">
        <v>0</v>
      </c>
    </row>
    <row r="29" spans="1:16" ht="15" customHeight="1" x14ac:dyDescent="0.2">
      <c r="A29" s="111"/>
      <c r="B29" s="114"/>
      <c r="C29" s="84" t="s">
        <v>55</v>
      </c>
      <c r="D29" s="44">
        <v>53</v>
      </c>
      <c r="E29" s="53">
        <v>1.1861999999999999E-2</v>
      </c>
      <c r="F29" s="44">
        <v>177248.90565999999</v>
      </c>
      <c r="G29" s="66">
        <v>0.18867900000000001</v>
      </c>
      <c r="H29" s="43">
        <v>31</v>
      </c>
      <c r="I29" s="44">
        <v>146193.387097</v>
      </c>
      <c r="J29" s="74">
        <v>9.6773999999999999E-2</v>
      </c>
      <c r="K29" s="44">
        <v>22</v>
      </c>
      <c r="L29" s="44">
        <v>221008.95454499999</v>
      </c>
      <c r="M29" s="66">
        <v>0.31818200000000002</v>
      </c>
      <c r="N29" s="43">
        <v>0</v>
      </c>
      <c r="O29" s="44">
        <v>0</v>
      </c>
      <c r="P29" s="74">
        <v>0</v>
      </c>
    </row>
    <row r="30" spans="1:16" s="3" customFormat="1" ht="15" customHeight="1" x14ac:dyDescent="0.2">
      <c r="A30" s="111"/>
      <c r="B30" s="114"/>
      <c r="C30" s="84" t="s">
        <v>56</v>
      </c>
      <c r="D30" s="35">
        <v>51</v>
      </c>
      <c r="E30" s="55">
        <v>7.3530000000000002E-3</v>
      </c>
      <c r="F30" s="35">
        <v>130689.686275</v>
      </c>
      <c r="G30" s="68">
        <v>3.9216000000000001E-2</v>
      </c>
      <c r="H30" s="43">
        <v>46</v>
      </c>
      <c r="I30" s="44">
        <v>116610.5</v>
      </c>
      <c r="J30" s="74">
        <v>4.3478000000000003E-2</v>
      </c>
      <c r="K30" s="35">
        <v>5</v>
      </c>
      <c r="L30" s="35">
        <v>260218.2</v>
      </c>
      <c r="M30" s="68">
        <v>0</v>
      </c>
      <c r="N30" s="43">
        <v>0</v>
      </c>
      <c r="O30" s="44">
        <v>0</v>
      </c>
      <c r="P30" s="74">
        <v>0</v>
      </c>
    </row>
    <row r="31" spans="1:16" s="3" customFormat="1" ht="15" customHeight="1" x14ac:dyDescent="0.2">
      <c r="A31" s="112"/>
      <c r="B31" s="115"/>
      <c r="C31" s="85" t="s">
        <v>9</v>
      </c>
      <c r="D31" s="46">
        <v>3057</v>
      </c>
      <c r="E31" s="54">
        <v>4.5351000000000002E-2</v>
      </c>
      <c r="F31" s="46">
        <v>175131.71769699999</v>
      </c>
      <c r="G31" s="67">
        <v>0.34936200000000001</v>
      </c>
      <c r="H31" s="87">
        <v>1229</v>
      </c>
      <c r="I31" s="46">
        <v>181776.089504</v>
      </c>
      <c r="J31" s="75">
        <v>0.34581000000000001</v>
      </c>
      <c r="K31" s="46">
        <v>1828</v>
      </c>
      <c r="L31" s="46">
        <v>170664.57713300001</v>
      </c>
      <c r="M31" s="67">
        <v>0.35175099999999998</v>
      </c>
      <c r="N31" s="87">
        <v>0</v>
      </c>
      <c r="O31" s="46">
        <v>0</v>
      </c>
      <c r="P31" s="75">
        <v>0</v>
      </c>
    </row>
    <row r="32" spans="1:16" ht="15" customHeight="1" x14ac:dyDescent="0.2">
      <c r="A32" s="110">
        <v>3</v>
      </c>
      <c r="B32" s="113" t="s">
        <v>58</v>
      </c>
      <c r="C32" s="84" t="s">
        <v>46</v>
      </c>
      <c r="D32" s="44">
        <v>-6</v>
      </c>
      <c r="E32" s="44">
        <v>0</v>
      </c>
      <c r="F32" s="44">
        <v>25727.761149999998</v>
      </c>
      <c r="G32" s="66">
        <v>-0.12698400000000001</v>
      </c>
      <c r="H32" s="43">
        <v>-4</v>
      </c>
      <c r="I32" s="44">
        <v>27205.596603999998</v>
      </c>
      <c r="J32" s="74">
        <v>0</v>
      </c>
      <c r="K32" s="44">
        <v>-2</v>
      </c>
      <c r="L32" s="44">
        <v>26240.260920000001</v>
      </c>
      <c r="M32" s="66">
        <v>-0.2</v>
      </c>
      <c r="N32" s="43">
        <v>0</v>
      </c>
      <c r="O32" s="44">
        <v>0</v>
      </c>
      <c r="P32" s="74">
        <v>0</v>
      </c>
    </row>
    <row r="33" spans="1:16" ht="15" customHeight="1" x14ac:dyDescent="0.2">
      <c r="A33" s="111"/>
      <c r="B33" s="114"/>
      <c r="C33" s="84" t="s">
        <v>47</v>
      </c>
      <c r="D33" s="44">
        <v>129</v>
      </c>
      <c r="E33" s="44">
        <v>0</v>
      </c>
      <c r="F33" s="44">
        <v>10283.15263</v>
      </c>
      <c r="G33" s="66">
        <v>2.5267000000000001E-2</v>
      </c>
      <c r="H33" s="43">
        <v>60</v>
      </c>
      <c r="I33" s="44">
        <v>36416.814078000003</v>
      </c>
      <c r="J33" s="74">
        <v>4.3423000000000003E-2</v>
      </c>
      <c r="K33" s="44">
        <v>69</v>
      </c>
      <c r="L33" s="44">
        <v>-2729.1294050000001</v>
      </c>
      <c r="M33" s="66">
        <v>1.9099000000000001E-2</v>
      </c>
      <c r="N33" s="43">
        <v>0</v>
      </c>
      <c r="O33" s="44">
        <v>0</v>
      </c>
      <c r="P33" s="74">
        <v>0</v>
      </c>
    </row>
    <row r="34" spans="1:16" ht="15" customHeight="1" x14ac:dyDescent="0.2">
      <c r="A34" s="111"/>
      <c r="B34" s="114"/>
      <c r="C34" s="84" t="s">
        <v>48</v>
      </c>
      <c r="D34" s="44">
        <v>136</v>
      </c>
      <c r="E34" s="44">
        <v>0</v>
      </c>
      <c r="F34" s="44">
        <v>8603.4892770000006</v>
      </c>
      <c r="G34" s="66">
        <v>-1.2114E-2</v>
      </c>
      <c r="H34" s="43">
        <v>93</v>
      </c>
      <c r="I34" s="44">
        <v>21255.836947</v>
      </c>
      <c r="J34" s="74">
        <v>-4.2034000000000002E-2</v>
      </c>
      <c r="K34" s="44">
        <v>43</v>
      </c>
      <c r="L34" s="44">
        <v>-1108.1106850000001</v>
      </c>
      <c r="M34" s="66">
        <v>5.0829999999999998E-3</v>
      </c>
      <c r="N34" s="43">
        <v>0</v>
      </c>
      <c r="O34" s="44">
        <v>0</v>
      </c>
      <c r="P34" s="74">
        <v>0</v>
      </c>
    </row>
    <row r="35" spans="1:16" ht="15" customHeight="1" x14ac:dyDescent="0.2">
      <c r="A35" s="111"/>
      <c r="B35" s="114"/>
      <c r="C35" s="84" t="s">
        <v>49</v>
      </c>
      <c r="D35" s="44">
        <v>-504</v>
      </c>
      <c r="E35" s="44">
        <v>0</v>
      </c>
      <c r="F35" s="44">
        <v>6566.6546950000002</v>
      </c>
      <c r="G35" s="66">
        <v>-6.9800000000000005E-4</v>
      </c>
      <c r="H35" s="43">
        <v>-132</v>
      </c>
      <c r="I35" s="44">
        <v>11581.281059000001</v>
      </c>
      <c r="J35" s="74">
        <v>-2.1374000000000001E-2</v>
      </c>
      <c r="K35" s="44">
        <v>-372</v>
      </c>
      <c r="L35" s="44">
        <v>2327.1365059999998</v>
      </c>
      <c r="M35" s="66">
        <v>9.1350000000000008E-3</v>
      </c>
      <c r="N35" s="43">
        <v>0</v>
      </c>
      <c r="O35" s="44">
        <v>0</v>
      </c>
      <c r="P35" s="74">
        <v>0</v>
      </c>
    </row>
    <row r="36" spans="1:16" ht="15" customHeight="1" x14ac:dyDescent="0.2">
      <c r="A36" s="111"/>
      <c r="B36" s="114"/>
      <c r="C36" s="84" t="s">
        <v>50</v>
      </c>
      <c r="D36" s="44">
        <v>-729</v>
      </c>
      <c r="E36" s="44">
        <v>0</v>
      </c>
      <c r="F36" s="44">
        <v>-6790.9216749999996</v>
      </c>
      <c r="G36" s="66">
        <v>-8.4331000000000003E-2</v>
      </c>
      <c r="H36" s="43">
        <v>-204</v>
      </c>
      <c r="I36" s="44">
        <v>15043.339003999999</v>
      </c>
      <c r="J36" s="74">
        <v>0.118432</v>
      </c>
      <c r="K36" s="44">
        <v>-525</v>
      </c>
      <c r="L36" s="44">
        <v>-20086.503446999999</v>
      </c>
      <c r="M36" s="66">
        <v>-0.20046600000000001</v>
      </c>
      <c r="N36" s="43">
        <v>0</v>
      </c>
      <c r="O36" s="44">
        <v>0</v>
      </c>
      <c r="P36" s="74">
        <v>0</v>
      </c>
    </row>
    <row r="37" spans="1:16" ht="15" customHeight="1" x14ac:dyDescent="0.2">
      <c r="A37" s="111"/>
      <c r="B37" s="114"/>
      <c r="C37" s="84" t="s">
        <v>51</v>
      </c>
      <c r="D37" s="44">
        <v>-549</v>
      </c>
      <c r="E37" s="44">
        <v>0</v>
      </c>
      <c r="F37" s="44">
        <v>-18476.044435</v>
      </c>
      <c r="G37" s="66">
        <v>-0.33936899999999998</v>
      </c>
      <c r="H37" s="43">
        <v>-157</v>
      </c>
      <c r="I37" s="44">
        <v>14473.703256999999</v>
      </c>
      <c r="J37" s="74">
        <v>7.6649999999999996E-2</v>
      </c>
      <c r="K37" s="44">
        <v>-392</v>
      </c>
      <c r="L37" s="44">
        <v>-34672.849850999999</v>
      </c>
      <c r="M37" s="66">
        <v>-0.54101200000000005</v>
      </c>
      <c r="N37" s="43">
        <v>0</v>
      </c>
      <c r="O37" s="44">
        <v>0</v>
      </c>
      <c r="P37" s="74">
        <v>0</v>
      </c>
    </row>
    <row r="38" spans="1:16" s="3" customFormat="1" ht="15" customHeight="1" x14ac:dyDescent="0.2">
      <c r="A38" s="111"/>
      <c r="B38" s="114"/>
      <c r="C38" s="84" t="s">
        <v>52</v>
      </c>
      <c r="D38" s="35">
        <v>-490</v>
      </c>
      <c r="E38" s="35">
        <v>0</v>
      </c>
      <c r="F38" s="35">
        <v>-12702.202352</v>
      </c>
      <c r="G38" s="68">
        <v>-0.27691900000000003</v>
      </c>
      <c r="H38" s="43">
        <v>-132</v>
      </c>
      <c r="I38" s="44">
        <v>481.80454800000001</v>
      </c>
      <c r="J38" s="74">
        <v>-0.111052</v>
      </c>
      <c r="K38" s="35">
        <v>-358</v>
      </c>
      <c r="L38" s="35">
        <v>-17399.029117999999</v>
      </c>
      <c r="M38" s="68">
        <v>-0.32888600000000001</v>
      </c>
      <c r="N38" s="43">
        <v>0</v>
      </c>
      <c r="O38" s="44">
        <v>0</v>
      </c>
      <c r="P38" s="74">
        <v>0</v>
      </c>
    </row>
    <row r="39" spans="1:16" ht="15" customHeight="1" x14ac:dyDescent="0.2">
      <c r="A39" s="111"/>
      <c r="B39" s="114"/>
      <c r="C39" s="84" t="s">
        <v>53</v>
      </c>
      <c r="D39" s="44">
        <v>-407</v>
      </c>
      <c r="E39" s="44">
        <v>0</v>
      </c>
      <c r="F39" s="44">
        <v>-19295.949350999999</v>
      </c>
      <c r="G39" s="66">
        <v>-0.30263699999999999</v>
      </c>
      <c r="H39" s="43">
        <v>-117</v>
      </c>
      <c r="I39" s="44">
        <v>-9769.0710340000005</v>
      </c>
      <c r="J39" s="74">
        <v>-0.15534300000000001</v>
      </c>
      <c r="K39" s="44">
        <v>-290</v>
      </c>
      <c r="L39" s="44">
        <v>-22211.617878000001</v>
      </c>
      <c r="M39" s="66">
        <v>-0.34523199999999998</v>
      </c>
      <c r="N39" s="43">
        <v>0</v>
      </c>
      <c r="O39" s="44">
        <v>0</v>
      </c>
      <c r="P39" s="74">
        <v>0</v>
      </c>
    </row>
    <row r="40" spans="1:16" ht="15" customHeight="1" x14ac:dyDescent="0.2">
      <c r="A40" s="111"/>
      <c r="B40" s="114"/>
      <c r="C40" s="84" t="s">
        <v>54</v>
      </c>
      <c r="D40" s="44">
        <v>-440</v>
      </c>
      <c r="E40" s="44">
        <v>0</v>
      </c>
      <c r="F40" s="44">
        <v>-2653.7167260000001</v>
      </c>
      <c r="G40" s="66">
        <v>-0.399177</v>
      </c>
      <c r="H40" s="43">
        <v>-97</v>
      </c>
      <c r="I40" s="44">
        <v>18665.267476000001</v>
      </c>
      <c r="J40" s="74">
        <v>-2.5284000000000001E-2</v>
      </c>
      <c r="K40" s="44">
        <v>-343</v>
      </c>
      <c r="L40" s="44">
        <v>-6741.2349480000003</v>
      </c>
      <c r="M40" s="66">
        <v>-0.48728500000000002</v>
      </c>
      <c r="N40" s="43">
        <v>0</v>
      </c>
      <c r="O40" s="44">
        <v>0</v>
      </c>
      <c r="P40" s="74">
        <v>0</v>
      </c>
    </row>
    <row r="41" spans="1:16" ht="15" customHeight="1" x14ac:dyDescent="0.2">
      <c r="A41" s="111"/>
      <c r="B41" s="114"/>
      <c r="C41" s="84" t="s">
        <v>55</v>
      </c>
      <c r="D41" s="44">
        <v>-413</v>
      </c>
      <c r="E41" s="44">
        <v>0</v>
      </c>
      <c r="F41" s="44">
        <v>-63400.942461999999</v>
      </c>
      <c r="G41" s="66">
        <v>-0.57956099999999999</v>
      </c>
      <c r="H41" s="43">
        <v>-98</v>
      </c>
      <c r="I41" s="44">
        <v>-74252.229661000005</v>
      </c>
      <c r="J41" s="74">
        <v>-2.7257E-2</v>
      </c>
      <c r="K41" s="44">
        <v>-315</v>
      </c>
      <c r="L41" s="44">
        <v>-27374.857510999998</v>
      </c>
      <c r="M41" s="66">
        <v>-0.69665500000000002</v>
      </c>
      <c r="N41" s="43">
        <v>0</v>
      </c>
      <c r="O41" s="44">
        <v>0</v>
      </c>
      <c r="P41" s="74">
        <v>0</v>
      </c>
    </row>
    <row r="42" spans="1:16" s="3" customFormat="1" ht="15" customHeight="1" x14ac:dyDescent="0.2">
      <c r="A42" s="111"/>
      <c r="B42" s="114"/>
      <c r="C42" s="84" t="s">
        <v>56</v>
      </c>
      <c r="D42" s="35">
        <v>-482</v>
      </c>
      <c r="E42" s="35">
        <v>0</v>
      </c>
      <c r="F42" s="35">
        <v>-115005.274118</v>
      </c>
      <c r="G42" s="68">
        <v>-0.52363599999999999</v>
      </c>
      <c r="H42" s="43">
        <v>-120</v>
      </c>
      <c r="I42" s="44">
        <v>-78483.768026999998</v>
      </c>
      <c r="J42" s="74">
        <v>-5.2907000000000003E-2</v>
      </c>
      <c r="K42" s="35">
        <v>-362</v>
      </c>
      <c r="L42" s="35">
        <v>-8364.2670209999997</v>
      </c>
      <c r="M42" s="68">
        <v>-0.77384200000000003</v>
      </c>
      <c r="N42" s="43">
        <v>0</v>
      </c>
      <c r="O42" s="44">
        <v>0</v>
      </c>
      <c r="P42" s="74">
        <v>0</v>
      </c>
    </row>
    <row r="43" spans="1:16" s="3" customFormat="1" ht="15" customHeight="1" x14ac:dyDescent="0.2">
      <c r="A43" s="112"/>
      <c r="B43" s="115"/>
      <c r="C43" s="85" t="s">
        <v>9</v>
      </c>
      <c r="D43" s="46">
        <v>-3755</v>
      </c>
      <c r="E43" s="46">
        <v>0</v>
      </c>
      <c r="F43" s="46">
        <v>-26629.041397000001</v>
      </c>
      <c r="G43" s="67">
        <v>-0.26851799999999998</v>
      </c>
      <c r="H43" s="87">
        <v>-908</v>
      </c>
      <c r="I43" s="46">
        <v>-4104.5384599999998</v>
      </c>
      <c r="J43" s="75">
        <v>-4.6329000000000002E-2</v>
      </c>
      <c r="K43" s="46">
        <v>-2847</v>
      </c>
      <c r="L43" s="46">
        <v>-38355.185217999999</v>
      </c>
      <c r="M43" s="67">
        <v>-0.36931900000000001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47</v>
      </c>
      <c r="E45" s="53">
        <v>7.1646000000000001E-2</v>
      </c>
      <c r="F45" s="44">
        <v>165760.65957399999</v>
      </c>
      <c r="G45" s="66">
        <v>0.21276600000000001</v>
      </c>
      <c r="H45" s="43">
        <v>8</v>
      </c>
      <c r="I45" s="44">
        <v>189649.625</v>
      </c>
      <c r="J45" s="74">
        <v>0.125</v>
      </c>
      <c r="K45" s="44">
        <v>39</v>
      </c>
      <c r="L45" s="44">
        <v>160860.358974</v>
      </c>
      <c r="M45" s="66">
        <v>0.230769</v>
      </c>
      <c r="N45" s="43">
        <v>0</v>
      </c>
      <c r="O45" s="44">
        <v>0</v>
      </c>
      <c r="P45" s="74">
        <v>0</v>
      </c>
    </row>
    <row r="46" spans="1:16" ht="15" customHeight="1" x14ac:dyDescent="0.2">
      <c r="A46" s="111"/>
      <c r="B46" s="114"/>
      <c r="C46" s="84" t="s">
        <v>48</v>
      </c>
      <c r="D46" s="44">
        <v>351</v>
      </c>
      <c r="E46" s="53">
        <v>8.8390999999999997E-2</v>
      </c>
      <c r="F46" s="44">
        <v>173289.21367500001</v>
      </c>
      <c r="G46" s="66">
        <v>0.23646700000000001</v>
      </c>
      <c r="H46" s="43">
        <v>87</v>
      </c>
      <c r="I46" s="44">
        <v>164577.02298899999</v>
      </c>
      <c r="J46" s="74">
        <v>6.8966E-2</v>
      </c>
      <c r="K46" s="44">
        <v>264</v>
      </c>
      <c r="L46" s="44">
        <v>176160.27651500001</v>
      </c>
      <c r="M46" s="66">
        <v>0.29166700000000001</v>
      </c>
      <c r="N46" s="43">
        <v>0</v>
      </c>
      <c r="O46" s="44">
        <v>0</v>
      </c>
      <c r="P46" s="74">
        <v>0</v>
      </c>
    </row>
    <row r="47" spans="1:16" ht="15" customHeight="1" x14ac:dyDescent="0.2">
      <c r="A47" s="111"/>
      <c r="B47" s="114"/>
      <c r="C47" s="84" t="s">
        <v>49</v>
      </c>
      <c r="D47" s="44">
        <v>931</v>
      </c>
      <c r="E47" s="53">
        <v>0.104548</v>
      </c>
      <c r="F47" s="44">
        <v>197257.36412499999</v>
      </c>
      <c r="G47" s="66">
        <v>0.447905</v>
      </c>
      <c r="H47" s="43">
        <v>223</v>
      </c>
      <c r="I47" s="44">
        <v>200129.83408100001</v>
      </c>
      <c r="J47" s="74">
        <v>0.41255599999999998</v>
      </c>
      <c r="K47" s="44">
        <v>708</v>
      </c>
      <c r="L47" s="44">
        <v>196352.61723199999</v>
      </c>
      <c r="M47" s="66">
        <v>0.45904</v>
      </c>
      <c r="N47" s="43">
        <v>0</v>
      </c>
      <c r="O47" s="44">
        <v>0</v>
      </c>
      <c r="P47" s="74">
        <v>0</v>
      </c>
    </row>
    <row r="48" spans="1:16" ht="15" customHeight="1" x14ac:dyDescent="0.2">
      <c r="A48" s="111"/>
      <c r="B48" s="114"/>
      <c r="C48" s="84" t="s">
        <v>50</v>
      </c>
      <c r="D48" s="44">
        <v>1032</v>
      </c>
      <c r="E48" s="53">
        <v>9.3895000000000006E-2</v>
      </c>
      <c r="F48" s="44">
        <v>218858.18120200001</v>
      </c>
      <c r="G48" s="66">
        <v>0.66085300000000002</v>
      </c>
      <c r="H48" s="43">
        <v>269</v>
      </c>
      <c r="I48" s="44">
        <v>216547.657993</v>
      </c>
      <c r="J48" s="74">
        <v>0.56877299999999997</v>
      </c>
      <c r="K48" s="44">
        <v>763</v>
      </c>
      <c r="L48" s="44">
        <v>219672.769332</v>
      </c>
      <c r="M48" s="66">
        <v>0.69331600000000004</v>
      </c>
      <c r="N48" s="43">
        <v>0</v>
      </c>
      <c r="O48" s="44">
        <v>0</v>
      </c>
      <c r="P48" s="74">
        <v>0</v>
      </c>
    </row>
    <row r="49" spans="1:16" ht="15" customHeight="1" x14ac:dyDescent="0.2">
      <c r="A49" s="111"/>
      <c r="B49" s="114"/>
      <c r="C49" s="84" t="s">
        <v>51</v>
      </c>
      <c r="D49" s="44">
        <v>780</v>
      </c>
      <c r="E49" s="53">
        <v>8.1300999999999998E-2</v>
      </c>
      <c r="F49" s="44">
        <v>231894.770513</v>
      </c>
      <c r="G49" s="66">
        <v>0.79615400000000003</v>
      </c>
      <c r="H49" s="43">
        <v>182</v>
      </c>
      <c r="I49" s="44">
        <v>220166.521978</v>
      </c>
      <c r="J49" s="74">
        <v>0.56044000000000005</v>
      </c>
      <c r="K49" s="44">
        <v>598</v>
      </c>
      <c r="L49" s="44">
        <v>235464.23745799999</v>
      </c>
      <c r="M49" s="66">
        <v>0.86789300000000003</v>
      </c>
      <c r="N49" s="43">
        <v>0</v>
      </c>
      <c r="O49" s="44">
        <v>0</v>
      </c>
      <c r="P49" s="74">
        <v>0</v>
      </c>
    </row>
    <row r="50" spans="1:16" s="3" customFormat="1" ht="15" customHeight="1" x14ac:dyDescent="0.2">
      <c r="A50" s="111"/>
      <c r="B50" s="114"/>
      <c r="C50" s="84" t="s">
        <v>52</v>
      </c>
      <c r="D50" s="35">
        <v>546</v>
      </c>
      <c r="E50" s="55">
        <v>6.4355999999999997E-2</v>
      </c>
      <c r="F50" s="35">
        <v>242628.40293000001</v>
      </c>
      <c r="G50" s="68">
        <v>0.96520099999999998</v>
      </c>
      <c r="H50" s="43">
        <v>119</v>
      </c>
      <c r="I50" s="44">
        <v>228889.82352899999</v>
      </c>
      <c r="J50" s="74">
        <v>0.72268900000000003</v>
      </c>
      <c r="K50" s="35">
        <v>427</v>
      </c>
      <c r="L50" s="35">
        <v>246457.18735399999</v>
      </c>
      <c r="M50" s="68">
        <v>1.0327869999999999</v>
      </c>
      <c r="N50" s="43">
        <v>0</v>
      </c>
      <c r="O50" s="44">
        <v>0</v>
      </c>
      <c r="P50" s="74">
        <v>0</v>
      </c>
    </row>
    <row r="51" spans="1:16" ht="15" customHeight="1" x14ac:dyDescent="0.2">
      <c r="A51" s="111"/>
      <c r="B51" s="114"/>
      <c r="C51" s="84" t="s">
        <v>53</v>
      </c>
      <c r="D51" s="44">
        <v>390</v>
      </c>
      <c r="E51" s="53">
        <v>5.0109000000000001E-2</v>
      </c>
      <c r="F51" s="44">
        <v>249342.23333300001</v>
      </c>
      <c r="G51" s="66">
        <v>0.90256400000000003</v>
      </c>
      <c r="H51" s="43">
        <v>71</v>
      </c>
      <c r="I51" s="44">
        <v>228522.87323900001</v>
      </c>
      <c r="J51" s="74">
        <v>0.60563400000000001</v>
      </c>
      <c r="K51" s="44">
        <v>319</v>
      </c>
      <c r="L51" s="44">
        <v>253976.00940400001</v>
      </c>
      <c r="M51" s="66">
        <v>0.96865199999999996</v>
      </c>
      <c r="N51" s="43">
        <v>0</v>
      </c>
      <c r="O51" s="44">
        <v>0</v>
      </c>
      <c r="P51" s="74">
        <v>0</v>
      </c>
    </row>
    <row r="52" spans="1:16" ht="15" customHeight="1" x14ac:dyDescent="0.2">
      <c r="A52" s="111"/>
      <c r="B52" s="114"/>
      <c r="C52" s="84" t="s">
        <v>54</v>
      </c>
      <c r="D52" s="44">
        <v>135</v>
      </c>
      <c r="E52" s="53">
        <v>2.4329E-2</v>
      </c>
      <c r="F52" s="44">
        <v>254427.096296</v>
      </c>
      <c r="G52" s="66">
        <v>0.76296299999999995</v>
      </c>
      <c r="H52" s="43">
        <v>25</v>
      </c>
      <c r="I52" s="44">
        <v>218888.32000000001</v>
      </c>
      <c r="J52" s="74">
        <v>0.16</v>
      </c>
      <c r="K52" s="44">
        <v>110</v>
      </c>
      <c r="L52" s="44">
        <v>262504.09090900002</v>
      </c>
      <c r="M52" s="66">
        <v>0.9</v>
      </c>
      <c r="N52" s="43">
        <v>0</v>
      </c>
      <c r="O52" s="44">
        <v>0</v>
      </c>
      <c r="P52" s="74">
        <v>0</v>
      </c>
    </row>
    <row r="53" spans="1:16" ht="15" customHeight="1" x14ac:dyDescent="0.2">
      <c r="A53" s="111"/>
      <c r="B53" s="114"/>
      <c r="C53" s="84" t="s">
        <v>55</v>
      </c>
      <c r="D53" s="44">
        <v>48</v>
      </c>
      <c r="E53" s="53">
        <v>1.0743000000000001E-2</v>
      </c>
      <c r="F53" s="44">
        <v>269685.22916699998</v>
      </c>
      <c r="G53" s="66">
        <v>0.79166700000000001</v>
      </c>
      <c r="H53" s="43">
        <v>6</v>
      </c>
      <c r="I53" s="44">
        <v>232557.33333299999</v>
      </c>
      <c r="J53" s="74">
        <v>0.33333299999999999</v>
      </c>
      <c r="K53" s="44">
        <v>42</v>
      </c>
      <c r="L53" s="44">
        <v>274989.214286</v>
      </c>
      <c r="M53" s="66">
        <v>0.85714299999999999</v>
      </c>
      <c r="N53" s="43">
        <v>0</v>
      </c>
      <c r="O53" s="44">
        <v>0</v>
      </c>
      <c r="P53" s="74">
        <v>0</v>
      </c>
    </row>
    <row r="54" spans="1:16" s="3" customFormat="1" ht="15" customHeight="1" x14ac:dyDescent="0.2">
      <c r="A54" s="111"/>
      <c r="B54" s="114"/>
      <c r="C54" s="84" t="s">
        <v>56</v>
      </c>
      <c r="D54" s="35">
        <v>10</v>
      </c>
      <c r="E54" s="55">
        <v>1.4419999999999999E-3</v>
      </c>
      <c r="F54" s="35">
        <v>307521.90000000002</v>
      </c>
      <c r="G54" s="68">
        <v>0.5</v>
      </c>
      <c r="H54" s="43">
        <v>3</v>
      </c>
      <c r="I54" s="44">
        <v>227450</v>
      </c>
      <c r="J54" s="74">
        <v>0</v>
      </c>
      <c r="K54" s="35">
        <v>7</v>
      </c>
      <c r="L54" s="35">
        <v>341838.428571</v>
      </c>
      <c r="M54" s="68">
        <v>0.71428599999999998</v>
      </c>
      <c r="N54" s="43">
        <v>0</v>
      </c>
      <c r="O54" s="44">
        <v>0</v>
      </c>
      <c r="P54" s="74">
        <v>0</v>
      </c>
    </row>
    <row r="55" spans="1:16" s="3" customFormat="1" ht="15" customHeight="1" x14ac:dyDescent="0.2">
      <c r="A55" s="112"/>
      <c r="B55" s="115"/>
      <c r="C55" s="85" t="s">
        <v>9</v>
      </c>
      <c r="D55" s="46">
        <v>4270</v>
      </c>
      <c r="E55" s="54">
        <v>6.3347000000000001E-2</v>
      </c>
      <c r="F55" s="46">
        <v>219926.88102999999</v>
      </c>
      <c r="G55" s="67">
        <v>0.66463700000000003</v>
      </c>
      <c r="H55" s="87">
        <v>993</v>
      </c>
      <c r="I55" s="46">
        <v>211277.83786500001</v>
      </c>
      <c r="J55" s="75">
        <v>0.49244700000000002</v>
      </c>
      <c r="K55" s="46">
        <v>3277</v>
      </c>
      <c r="L55" s="46">
        <v>222547.723222</v>
      </c>
      <c r="M55" s="67">
        <v>0.71681399999999995</v>
      </c>
      <c r="N55" s="87">
        <v>0</v>
      </c>
      <c r="O55" s="46">
        <v>0</v>
      </c>
      <c r="P55" s="75">
        <v>0</v>
      </c>
    </row>
    <row r="56" spans="1:16" ht="15" customHeight="1" x14ac:dyDescent="0.2">
      <c r="A56" s="110">
        <v>5</v>
      </c>
      <c r="B56" s="113" t="s">
        <v>60</v>
      </c>
      <c r="C56" s="84" t="s">
        <v>46</v>
      </c>
      <c r="D56" s="44">
        <v>70</v>
      </c>
      <c r="E56" s="53">
        <v>1</v>
      </c>
      <c r="F56" s="44">
        <v>68123.971428999997</v>
      </c>
      <c r="G56" s="66">
        <v>5.7142999999999999E-2</v>
      </c>
      <c r="H56" s="43">
        <v>33</v>
      </c>
      <c r="I56" s="44">
        <v>67790.272727000003</v>
      </c>
      <c r="J56" s="74">
        <v>9.0909000000000004E-2</v>
      </c>
      <c r="K56" s="44">
        <v>37</v>
      </c>
      <c r="L56" s="44">
        <v>68421.594595000002</v>
      </c>
      <c r="M56" s="66">
        <v>2.7026999999999999E-2</v>
      </c>
      <c r="N56" s="43">
        <v>0</v>
      </c>
      <c r="O56" s="44">
        <v>0</v>
      </c>
      <c r="P56" s="74">
        <v>0</v>
      </c>
    </row>
    <row r="57" spans="1:16" ht="15" customHeight="1" x14ac:dyDescent="0.2">
      <c r="A57" s="111"/>
      <c r="B57" s="114"/>
      <c r="C57" s="84" t="s">
        <v>47</v>
      </c>
      <c r="D57" s="44">
        <v>656</v>
      </c>
      <c r="E57" s="53">
        <v>1</v>
      </c>
      <c r="F57" s="44">
        <v>141309.33841500001</v>
      </c>
      <c r="G57" s="66">
        <v>0.115854</v>
      </c>
      <c r="H57" s="43">
        <v>199</v>
      </c>
      <c r="I57" s="44">
        <v>158774.47738699999</v>
      </c>
      <c r="J57" s="74">
        <v>0.145729</v>
      </c>
      <c r="K57" s="44">
        <v>457</v>
      </c>
      <c r="L57" s="44">
        <v>133704.16849000001</v>
      </c>
      <c r="M57" s="66">
        <v>0.10284500000000001</v>
      </c>
      <c r="N57" s="43">
        <v>0</v>
      </c>
      <c r="O57" s="44">
        <v>0</v>
      </c>
      <c r="P57" s="74">
        <v>0</v>
      </c>
    </row>
    <row r="58" spans="1:16" ht="15" customHeight="1" x14ac:dyDescent="0.2">
      <c r="A58" s="111"/>
      <c r="B58" s="114"/>
      <c r="C58" s="84" t="s">
        <v>48</v>
      </c>
      <c r="D58" s="44">
        <v>3971</v>
      </c>
      <c r="E58" s="53">
        <v>1</v>
      </c>
      <c r="F58" s="44">
        <v>167168.64845099999</v>
      </c>
      <c r="G58" s="66">
        <v>0.184085</v>
      </c>
      <c r="H58" s="43">
        <v>1348</v>
      </c>
      <c r="I58" s="44">
        <v>177901.327151</v>
      </c>
      <c r="J58" s="74">
        <v>0.21365000000000001</v>
      </c>
      <c r="K58" s="44">
        <v>2623</v>
      </c>
      <c r="L58" s="44">
        <v>161652.95997</v>
      </c>
      <c r="M58" s="66">
        <v>0.16889100000000001</v>
      </c>
      <c r="N58" s="43">
        <v>0</v>
      </c>
      <c r="O58" s="44">
        <v>0</v>
      </c>
      <c r="P58" s="74">
        <v>0</v>
      </c>
    </row>
    <row r="59" spans="1:16" ht="15" customHeight="1" x14ac:dyDescent="0.2">
      <c r="A59" s="111"/>
      <c r="B59" s="114"/>
      <c r="C59" s="84" t="s">
        <v>49</v>
      </c>
      <c r="D59" s="44">
        <v>8905</v>
      </c>
      <c r="E59" s="53">
        <v>1</v>
      </c>
      <c r="F59" s="44">
        <v>194709.075239</v>
      </c>
      <c r="G59" s="66">
        <v>0.40370600000000001</v>
      </c>
      <c r="H59" s="43">
        <v>3061</v>
      </c>
      <c r="I59" s="44">
        <v>195725.591637</v>
      </c>
      <c r="J59" s="74">
        <v>0.36621999999999999</v>
      </c>
      <c r="K59" s="44">
        <v>5844</v>
      </c>
      <c r="L59" s="44">
        <v>194176.63911700001</v>
      </c>
      <c r="M59" s="66">
        <v>0.42333999999999999</v>
      </c>
      <c r="N59" s="43">
        <v>0</v>
      </c>
      <c r="O59" s="44">
        <v>0</v>
      </c>
      <c r="P59" s="74">
        <v>0</v>
      </c>
    </row>
    <row r="60" spans="1:16" ht="15" customHeight="1" x14ac:dyDescent="0.2">
      <c r="A60" s="111"/>
      <c r="B60" s="114"/>
      <c r="C60" s="84" t="s">
        <v>50</v>
      </c>
      <c r="D60" s="44">
        <v>10991</v>
      </c>
      <c r="E60" s="53">
        <v>1</v>
      </c>
      <c r="F60" s="44">
        <v>222554.85005899999</v>
      </c>
      <c r="G60" s="66">
        <v>0.69129300000000005</v>
      </c>
      <c r="H60" s="43">
        <v>3575</v>
      </c>
      <c r="I60" s="44">
        <v>216475.573427</v>
      </c>
      <c r="J60" s="74">
        <v>0.53790199999999999</v>
      </c>
      <c r="K60" s="44">
        <v>7416</v>
      </c>
      <c r="L60" s="44">
        <v>225485.461435</v>
      </c>
      <c r="M60" s="66">
        <v>0.76523699999999995</v>
      </c>
      <c r="N60" s="43">
        <v>0</v>
      </c>
      <c r="O60" s="44">
        <v>0</v>
      </c>
      <c r="P60" s="74">
        <v>0</v>
      </c>
    </row>
    <row r="61" spans="1:16" ht="15" customHeight="1" x14ac:dyDescent="0.2">
      <c r="A61" s="111"/>
      <c r="B61" s="114"/>
      <c r="C61" s="84" t="s">
        <v>51</v>
      </c>
      <c r="D61" s="44">
        <v>9594</v>
      </c>
      <c r="E61" s="53">
        <v>1</v>
      </c>
      <c r="F61" s="44">
        <v>246103.31477999999</v>
      </c>
      <c r="G61" s="66">
        <v>0.93829499999999999</v>
      </c>
      <c r="H61" s="43">
        <v>3157</v>
      </c>
      <c r="I61" s="44">
        <v>228310.84859000001</v>
      </c>
      <c r="J61" s="74">
        <v>0.62115900000000002</v>
      </c>
      <c r="K61" s="44">
        <v>6437</v>
      </c>
      <c r="L61" s="44">
        <v>254829.55616000001</v>
      </c>
      <c r="M61" s="66">
        <v>1.0938330000000001</v>
      </c>
      <c r="N61" s="43">
        <v>0</v>
      </c>
      <c r="O61" s="44">
        <v>0</v>
      </c>
      <c r="P61" s="74">
        <v>0</v>
      </c>
    </row>
    <row r="62" spans="1:16" s="3" customFormat="1" ht="15" customHeight="1" x14ac:dyDescent="0.2">
      <c r="A62" s="111"/>
      <c r="B62" s="114"/>
      <c r="C62" s="84" t="s">
        <v>52</v>
      </c>
      <c r="D62" s="35">
        <v>8484</v>
      </c>
      <c r="E62" s="55">
        <v>1</v>
      </c>
      <c r="F62" s="35">
        <v>263453.150754</v>
      </c>
      <c r="G62" s="68">
        <v>1.1351960000000001</v>
      </c>
      <c r="H62" s="43">
        <v>2571</v>
      </c>
      <c r="I62" s="44">
        <v>229292.18280800001</v>
      </c>
      <c r="J62" s="74">
        <v>0.61260199999999998</v>
      </c>
      <c r="K62" s="35">
        <v>5913</v>
      </c>
      <c r="L62" s="35">
        <v>278306.49907000002</v>
      </c>
      <c r="M62" s="68">
        <v>1.362422</v>
      </c>
      <c r="N62" s="43">
        <v>0</v>
      </c>
      <c r="O62" s="44">
        <v>0</v>
      </c>
      <c r="P62" s="74">
        <v>0</v>
      </c>
    </row>
    <row r="63" spans="1:16" ht="15" customHeight="1" x14ac:dyDescent="0.2">
      <c r="A63" s="111"/>
      <c r="B63" s="114"/>
      <c r="C63" s="84" t="s">
        <v>53</v>
      </c>
      <c r="D63" s="44">
        <v>7783</v>
      </c>
      <c r="E63" s="53">
        <v>1</v>
      </c>
      <c r="F63" s="44">
        <v>269383.03302099998</v>
      </c>
      <c r="G63" s="66">
        <v>1.1176919999999999</v>
      </c>
      <c r="H63" s="43">
        <v>2238</v>
      </c>
      <c r="I63" s="44">
        <v>227716.91376200001</v>
      </c>
      <c r="J63" s="74">
        <v>0.53395899999999996</v>
      </c>
      <c r="K63" s="44">
        <v>5545</v>
      </c>
      <c r="L63" s="44">
        <v>286199.76429199998</v>
      </c>
      <c r="M63" s="66">
        <v>1.353291</v>
      </c>
      <c r="N63" s="43">
        <v>0</v>
      </c>
      <c r="O63" s="44">
        <v>0</v>
      </c>
      <c r="P63" s="74">
        <v>0</v>
      </c>
    </row>
    <row r="64" spans="1:16" ht="15" customHeight="1" x14ac:dyDescent="0.2">
      <c r="A64" s="111"/>
      <c r="B64" s="114"/>
      <c r="C64" s="84" t="s">
        <v>54</v>
      </c>
      <c r="D64" s="44">
        <v>5549</v>
      </c>
      <c r="E64" s="53">
        <v>1</v>
      </c>
      <c r="F64" s="44">
        <v>262803.55811899999</v>
      </c>
      <c r="G64" s="66">
        <v>0.96449799999999997</v>
      </c>
      <c r="H64" s="43">
        <v>1567</v>
      </c>
      <c r="I64" s="44">
        <v>216966.93809800001</v>
      </c>
      <c r="J64" s="74">
        <v>0.38353500000000001</v>
      </c>
      <c r="K64" s="44">
        <v>3982</v>
      </c>
      <c r="L64" s="44">
        <v>280841.22350600001</v>
      </c>
      <c r="M64" s="66">
        <v>1.193119</v>
      </c>
      <c r="N64" s="43">
        <v>0</v>
      </c>
      <c r="O64" s="44">
        <v>0</v>
      </c>
      <c r="P64" s="74">
        <v>0</v>
      </c>
    </row>
    <row r="65" spans="1:16" ht="15" customHeight="1" x14ac:dyDescent="0.2">
      <c r="A65" s="111"/>
      <c r="B65" s="114"/>
      <c r="C65" s="84" t="s">
        <v>55</v>
      </c>
      <c r="D65" s="44">
        <v>4468</v>
      </c>
      <c r="E65" s="53">
        <v>1</v>
      </c>
      <c r="F65" s="44">
        <v>260765.085273</v>
      </c>
      <c r="G65" s="66">
        <v>0.84422600000000003</v>
      </c>
      <c r="H65" s="43">
        <v>1116</v>
      </c>
      <c r="I65" s="44">
        <v>215966.79121900001</v>
      </c>
      <c r="J65" s="74">
        <v>0.23924699999999999</v>
      </c>
      <c r="K65" s="44">
        <v>3352</v>
      </c>
      <c r="L65" s="44">
        <v>275680.03042999998</v>
      </c>
      <c r="M65" s="66">
        <v>1.045644</v>
      </c>
      <c r="N65" s="43">
        <v>0</v>
      </c>
      <c r="O65" s="44">
        <v>0</v>
      </c>
      <c r="P65" s="74">
        <v>0</v>
      </c>
    </row>
    <row r="66" spans="1:16" s="3" customFormat="1" ht="15" customHeight="1" x14ac:dyDescent="0.2">
      <c r="A66" s="111"/>
      <c r="B66" s="114"/>
      <c r="C66" s="84" t="s">
        <v>56</v>
      </c>
      <c r="D66" s="35">
        <v>6936</v>
      </c>
      <c r="E66" s="55">
        <v>1</v>
      </c>
      <c r="F66" s="35">
        <v>253602.773789</v>
      </c>
      <c r="G66" s="68">
        <v>0.56934799999999997</v>
      </c>
      <c r="H66" s="43">
        <v>2108</v>
      </c>
      <c r="I66" s="44">
        <v>199416.779886</v>
      </c>
      <c r="J66" s="74">
        <v>9.4877000000000003E-2</v>
      </c>
      <c r="K66" s="35">
        <v>4828</v>
      </c>
      <c r="L66" s="35">
        <v>277261.44718299998</v>
      </c>
      <c r="M66" s="68">
        <v>0.77651199999999998</v>
      </c>
      <c r="N66" s="43">
        <v>0</v>
      </c>
      <c r="O66" s="44">
        <v>0</v>
      </c>
      <c r="P66" s="74">
        <v>0</v>
      </c>
    </row>
    <row r="67" spans="1:16" s="3" customFormat="1" ht="15" customHeight="1" x14ac:dyDescent="0.2">
      <c r="A67" s="112"/>
      <c r="B67" s="115"/>
      <c r="C67" s="85" t="s">
        <v>9</v>
      </c>
      <c r="D67" s="46">
        <v>67407</v>
      </c>
      <c r="E67" s="54">
        <v>1</v>
      </c>
      <c r="F67" s="46">
        <v>237609.19551399999</v>
      </c>
      <c r="G67" s="67">
        <v>0.777501</v>
      </c>
      <c r="H67" s="87">
        <v>20973</v>
      </c>
      <c r="I67" s="46">
        <v>213033.66743</v>
      </c>
      <c r="J67" s="75">
        <v>0.43689499999999998</v>
      </c>
      <c r="K67" s="46">
        <v>46434</v>
      </c>
      <c r="L67" s="46">
        <v>248709.30643500001</v>
      </c>
      <c r="M67" s="67">
        <v>0.93134300000000003</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45985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90" priority="30" operator="notEqual">
      <formula>H8+K8+N8</formula>
    </cfRule>
  </conditionalFormatting>
  <conditionalFormatting sqref="D20:D30">
    <cfRule type="cellIs" dxfId="489" priority="29" operator="notEqual">
      <formula>H20+K20+N20</formula>
    </cfRule>
  </conditionalFormatting>
  <conditionalFormatting sqref="D32:D42">
    <cfRule type="cellIs" dxfId="488" priority="28" operator="notEqual">
      <formula>H32+K32+N32</formula>
    </cfRule>
  </conditionalFormatting>
  <conditionalFormatting sqref="D44:D54">
    <cfRule type="cellIs" dxfId="487" priority="27" operator="notEqual">
      <formula>H44+K44+N44</formula>
    </cfRule>
  </conditionalFormatting>
  <conditionalFormatting sqref="D56:D66">
    <cfRule type="cellIs" dxfId="486" priority="26" operator="notEqual">
      <formula>H56+K56+N56</formula>
    </cfRule>
  </conditionalFormatting>
  <conditionalFormatting sqref="D19">
    <cfRule type="cellIs" dxfId="485" priority="25" operator="notEqual">
      <formula>SUM(D8:D18)</formula>
    </cfRule>
  </conditionalFormatting>
  <conditionalFormatting sqref="D31">
    <cfRule type="cellIs" dxfId="484" priority="24" operator="notEqual">
      <formula>H31+K31+N31</formula>
    </cfRule>
  </conditionalFormatting>
  <conditionalFormatting sqref="D31">
    <cfRule type="cellIs" dxfId="483" priority="23" operator="notEqual">
      <formula>SUM(D20:D30)</formula>
    </cfRule>
  </conditionalFormatting>
  <conditionalFormatting sqref="D43">
    <cfRule type="cellIs" dxfId="482" priority="22" operator="notEqual">
      <formula>H43+K43+N43</formula>
    </cfRule>
  </conditionalFormatting>
  <conditionalFormatting sqref="D43">
    <cfRule type="cellIs" dxfId="481" priority="21" operator="notEqual">
      <formula>SUM(D32:D42)</formula>
    </cfRule>
  </conditionalFormatting>
  <conditionalFormatting sqref="D55">
    <cfRule type="cellIs" dxfId="480" priority="20" operator="notEqual">
      <formula>H55+K55+N55</formula>
    </cfRule>
  </conditionalFormatting>
  <conditionalFormatting sqref="D55">
    <cfRule type="cellIs" dxfId="479" priority="19" operator="notEqual">
      <formula>SUM(D44:D54)</formula>
    </cfRule>
  </conditionalFormatting>
  <conditionalFormatting sqref="D67">
    <cfRule type="cellIs" dxfId="478" priority="18" operator="notEqual">
      <formula>H67+K67+N67</formula>
    </cfRule>
  </conditionalFormatting>
  <conditionalFormatting sqref="D67">
    <cfRule type="cellIs" dxfId="477" priority="17" operator="notEqual">
      <formula>SUM(D56:D66)</formula>
    </cfRule>
  </conditionalFormatting>
  <conditionalFormatting sqref="H19">
    <cfRule type="cellIs" dxfId="476" priority="16" operator="notEqual">
      <formula>SUM(H8:H18)</formula>
    </cfRule>
  </conditionalFormatting>
  <conditionalFormatting sqref="K19">
    <cfRule type="cellIs" dxfId="475" priority="15" operator="notEqual">
      <formula>SUM(K8:K18)</formula>
    </cfRule>
  </conditionalFormatting>
  <conditionalFormatting sqref="N19">
    <cfRule type="cellIs" dxfId="474" priority="14" operator="notEqual">
      <formula>SUM(N8:N18)</formula>
    </cfRule>
  </conditionalFormatting>
  <conditionalFormatting sqref="H31">
    <cfRule type="cellIs" dxfId="473" priority="13" operator="notEqual">
      <formula>SUM(H20:H30)</formula>
    </cfRule>
  </conditionalFormatting>
  <conditionalFormatting sqref="K31">
    <cfRule type="cellIs" dxfId="472" priority="12" operator="notEqual">
      <formula>SUM(K20:K30)</formula>
    </cfRule>
  </conditionalFormatting>
  <conditionalFormatting sqref="N31">
    <cfRule type="cellIs" dxfId="471" priority="11" operator="notEqual">
      <formula>SUM(N20:N30)</formula>
    </cfRule>
  </conditionalFormatting>
  <conditionalFormatting sqref="H43">
    <cfRule type="cellIs" dxfId="470" priority="10" operator="notEqual">
      <formula>SUM(H32:H42)</formula>
    </cfRule>
  </conditionalFormatting>
  <conditionalFormatting sqref="K43">
    <cfRule type="cellIs" dxfId="469" priority="9" operator="notEqual">
      <formula>SUM(K32:K42)</formula>
    </cfRule>
  </conditionalFormatting>
  <conditionalFormatting sqref="N43">
    <cfRule type="cellIs" dxfId="468" priority="8" operator="notEqual">
      <formula>SUM(N32:N42)</formula>
    </cfRule>
  </conditionalFormatting>
  <conditionalFormatting sqref="H55">
    <cfRule type="cellIs" dxfId="467" priority="7" operator="notEqual">
      <formula>SUM(H44:H54)</formula>
    </cfRule>
  </conditionalFormatting>
  <conditionalFormatting sqref="K55">
    <cfRule type="cellIs" dxfId="466" priority="6" operator="notEqual">
      <formula>SUM(K44:K54)</formula>
    </cfRule>
  </conditionalFormatting>
  <conditionalFormatting sqref="N55">
    <cfRule type="cellIs" dxfId="465" priority="5" operator="notEqual">
      <formula>SUM(N44:N54)</formula>
    </cfRule>
  </conditionalFormatting>
  <conditionalFormatting sqref="H67">
    <cfRule type="cellIs" dxfId="464" priority="4" operator="notEqual">
      <formula>SUM(H56:H66)</formula>
    </cfRule>
  </conditionalFormatting>
  <conditionalFormatting sqref="K67">
    <cfRule type="cellIs" dxfId="463" priority="3" operator="notEqual">
      <formula>SUM(K56:K66)</formula>
    </cfRule>
  </conditionalFormatting>
  <conditionalFormatting sqref="N67">
    <cfRule type="cellIs" dxfId="462" priority="2" operator="notEqual">
      <formula>SUM(N56:N66)</formula>
    </cfRule>
  </conditionalFormatting>
  <conditionalFormatting sqref="D32:D43">
    <cfRule type="cellIs" dxfId="46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64</v>
      </c>
      <c r="B2" s="116"/>
      <c r="C2" s="116"/>
      <c r="D2" s="116"/>
      <c r="E2" s="116"/>
      <c r="F2" s="116"/>
      <c r="G2" s="116"/>
      <c r="H2" s="116"/>
      <c r="I2" s="116"/>
      <c r="J2" s="116"/>
      <c r="K2" s="116"/>
      <c r="L2" s="116"/>
      <c r="M2" s="116"/>
      <c r="N2" s="116"/>
      <c r="O2" s="116"/>
      <c r="P2" s="116"/>
    </row>
    <row r="3" spans="1:16" s="21" customFormat="1" ht="15" customHeight="1" x14ac:dyDescent="0.2">
      <c r="A3" s="117" t="str">
        <f>+Notas!C6</f>
        <v>OCTUBRE 2024 Y OCTUBRE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4</v>
      </c>
      <c r="E8" s="53">
        <v>0.19047600000000001</v>
      </c>
      <c r="F8" s="44">
        <v>35079.718311999997</v>
      </c>
      <c r="G8" s="66">
        <v>0.25</v>
      </c>
      <c r="H8" s="43">
        <v>2</v>
      </c>
      <c r="I8" s="44">
        <v>5171.9401289999996</v>
      </c>
      <c r="J8" s="74">
        <v>0</v>
      </c>
      <c r="K8" s="44">
        <v>2</v>
      </c>
      <c r="L8" s="44">
        <v>64987.496494999999</v>
      </c>
      <c r="M8" s="66">
        <v>0.5</v>
      </c>
      <c r="N8" s="43">
        <v>0</v>
      </c>
      <c r="O8" s="44">
        <v>0</v>
      </c>
      <c r="P8" s="74">
        <v>0</v>
      </c>
    </row>
    <row r="9" spans="1:16" ht="15" customHeight="1" x14ac:dyDescent="0.2">
      <c r="A9" s="111"/>
      <c r="B9" s="114"/>
      <c r="C9" s="84" t="s">
        <v>47</v>
      </c>
      <c r="D9" s="44">
        <v>23</v>
      </c>
      <c r="E9" s="53">
        <v>0.24210499999999999</v>
      </c>
      <c r="F9" s="44">
        <v>154252.979422</v>
      </c>
      <c r="G9" s="66">
        <v>0.130435</v>
      </c>
      <c r="H9" s="43">
        <v>4</v>
      </c>
      <c r="I9" s="44">
        <v>167944.015655</v>
      </c>
      <c r="J9" s="74">
        <v>0</v>
      </c>
      <c r="K9" s="44">
        <v>19</v>
      </c>
      <c r="L9" s="44">
        <v>151370.656005</v>
      </c>
      <c r="M9" s="66">
        <v>0.15789500000000001</v>
      </c>
      <c r="N9" s="43">
        <v>0</v>
      </c>
      <c r="O9" s="44">
        <v>0</v>
      </c>
      <c r="P9" s="74">
        <v>0</v>
      </c>
    </row>
    <row r="10" spans="1:16" ht="15" customHeight="1" x14ac:dyDescent="0.2">
      <c r="A10" s="111"/>
      <c r="B10" s="114"/>
      <c r="C10" s="84" t="s">
        <v>48</v>
      </c>
      <c r="D10" s="44">
        <v>166</v>
      </c>
      <c r="E10" s="53">
        <v>0.21870899999999999</v>
      </c>
      <c r="F10" s="44">
        <v>143219.19133999999</v>
      </c>
      <c r="G10" s="66">
        <v>0.192771</v>
      </c>
      <c r="H10" s="43">
        <v>40</v>
      </c>
      <c r="I10" s="44">
        <v>150421.61179699999</v>
      </c>
      <c r="J10" s="74">
        <v>0.2</v>
      </c>
      <c r="K10" s="44">
        <v>126</v>
      </c>
      <c r="L10" s="44">
        <v>140932.708656</v>
      </c>
      <c r="M10" s="66">
        <v>0.19047600000000001</v>
      </c>
      <c r="N10" s="43">
        <v>0</v>
      </c>
      <c r="O10" s="44">
        <v>0</v>
      </c>
      <c r="P10" s="74">
        <v>0</v>
      </c>
    </row>
    <row r="11" spans="1:16" ht="15" customHeight="1" x14ac:dyDescent="0.2">
      <c r="A11" s="111"/>
      <c r="B11" s="114"/>
      <c r="C11" s="84" t="s">
        <v>49</v>
      </c>
      <c r="D11" s="44">
        <v>365</v>
      </c>
      <c r="E11" s="53">
        <v>0.16287399999999999</v>
      </c>
      <c r="F11" s="44">
        <v>164103.68786599999</v>
      </c>
      <c r="G11" s="66">
        <v>0.26027400000000001</v>
      </c>
      <c r="H11" s="43">
        <v>108</v>
      </c>
      <c r="I11" s="44">
        <v>159183.898396</v>
      </c>
      <c r="J11" s="74">
        <v>0.33333299999999999</v>
      </c>
      <c r="K11" s="44">
        <v>257</v>
      </c>
      <c r="L11" s="44">
        <v>166171.148032</v>
      </c>
      <c r="M11" s="66">
        <v>0.229572</v>
      </c>
      <c r="N11" s="43">
        <v>0</v>
      </c>
      <c r="O11" s="44">
        <v>0</v>
      </c>
      <c r="P11" s="74">
        <v>0</v>
      </c>
    </row>
    <row r="12" spans="1:16" ht="15" customHeight="1" x14ac:dyDescent="0.2">
      <c r="A12" s="111"/>
      <c r="B12" s="114"/>
      <c r="C12" s="84" t="s">
        <v>50</v>
      </c>
      <c r="D12" s="44">
        <v>397</v>
      </c>
      <c r="E12" s="53">
        <v>0.13416700000000001</v>
      </c>
      <c r="F12" s="44">
        <v>184194.59872400001</v>
      </c>
      <c r="G12" s="66">
        <v>0.51133499999999998</v>
      </c>
      <c r="H12" s="43">
        <v>85</v>
      </c>
      <c r="I12" s="44">
        <v>178204.563788</v>
      </c>
      <c r="J12" s="74">
        <v>0.45882400000000001</v>
      </c>
      <c r="K12" s="44">
        <v>312</v>
      </c>
      <c r="L12" s="44">
        <v>185826.49926700001</v>
      </c>
      <c r="M12" s="66">
        <v>0.52564100000000002</v>
      </c>
      <c r="N12" s="43">
        <v>0</v>
      </c>
      <c r="O12" s="44">
        <v>0</v>
      </c>
      <c r="P12" s="74">
        <v>0</v>
      </c>
    </row>
    <row r="13" spans="1:16" ht="15" customHeight="1" x14ac:dyDescent="0.2">
      <c r="A13" s="111"/>
      <c r="B13" s="114"/>
      <c r="C13" s="84" t="s">
        <v>51</v>
      </c>
      <c r="D13" s="44">
        <v>310</v>
      </c>
      <c r="E13" s="53">
        <v>0.115456</v>
      </c>
      <c r="F13" s="44">
        <v>217322.33824400001</v>
      </c>
      <c r="G13" s="66">
        <v>0.85806499999999997</v>
      </c>
      <c r="H13" s="43">
        <v>69</v>
      </c>
      <c r="I13" s="44">
        <v>208841.23341399999</v>
      </c>
      <c r="J13" s="74">
        <v>0.68115899999999996</v>
      </c>
      <c r="K13" s="44">
        <v>241</v>
      </c>
      <c r="L13" s="44">
        <v>219750.538382</v>
      </c>
      <c r="M13" s="66">
        <v>0.90871400000000002</v>
      </c>
      <c r="N13" s="43">
        <v>0</v>
      </c>
      <c r="O13" s="44">
        <v>0</v>
      </c>
      <c r="P13" s="74">
        <v>0</v>
      </c>
    </row>
    <row r="14" spans="1:16" s="3" customFormat="1" ht="15" customHeight="1" x14ac:dyDescent="0.2">
      <c r="A14" s="111"/>
      <c r="B14" s="114"/>
      <c r="C14" s="84" t="s">
        <v>52</v>
      </c>
      <c r="D14" s="35">
        <v>206</v>
      </c>
      <c r="E14" s="55">
        <v>8.6846999999999994E-2</v>
      </c>
      <c r="F14" s="35">
        <v>211205.23861</v>
      </c>
      <c r="G14" s="68">
        <v>0.83009699999999997</v>
      </c>
      <c r="H14" s="43">
        <v>51</v>
      </c>
      <c r="I14" s="44">
        <v>192537.21464200001</v>
      </c>
      <c r="J14" s="74">
        <v>0.45097999999999999</v>
      </c>
      <c r="K14" s="35">
        <v>155</v>
      </c>
      <c r="L14" s="35">
        <v>217347.620689</v>
      </c>
      <c r="M14" s="68">
        <v>0.95483899999999999</v>
      </c>
      <c r="N14" s="43">
        <v>0</v>
      </c>
      <c r="O14" s="44">
        <v>0</v>
      </c>
      <c r="P14" s="74">
        <v>0</v>
      </c>
    </row>
    <row r="15" spans="1:16" ht="15" customHeight="1" x14ac:dyDescent="0.2">
      <c r="A15" s="111"/>
      <c r="B15" s="114"/>
      <c r="C15" s="84" t="s">
        <v>53</v>
      </c>
      <c r="D15" s="44">
        <v>174</v>
      </c>
      <c r="E15" s="53">
        <v>8.8594999999999993E-2</v>
      </c>
      <c r="F15" s="44">
        <v>229820.16511199999</v>
      </c>
      <c r="G15" s="66">
        <v>0.98275900000000005</v>
      </c>
      <c r="H15" s="43">
        <v>38</v>
      </c>
      <c r="I15" s="44">
        <v>213010.92728999999</v>
      </c>
      <c r="J15" s="74">
        <v>0.763158</v>
      </c>
      <c r="K15" s="44">
        <v>136</v>
      </c>
      <c r="L15" s="44">
        <v>234516.86391499999</v>
      </c>
      <c r="M15" s="66">
        <v>1.0441180000000001</v>
      </c>
      <c r="N15" s="43">
        <v>0</v>
      </c>
      <c r="O15" s="44">
        <v>0</v>
      </c>
      <c r="P15" s="74">
        <v>0</v>
      </c>
    </row>
    <row r="16" spans="1:16" ht="15" customHeight="1" x14ac:dyDescent="0.2">
      <c r="A16" s="111"/>
      <c r="B16" s="114"/>
      <c r="C16" s="84" t="s">
        <v>54</v>
      </c>
      <c r="D16" s="44">
        <v>145</v>
      </c>
      <c r="E16" s="53">
        <v>9.2415999999999998E-2</v>
      </c>
      <c r="F16" s="44">
        <v>228601.54425599999</v>
      </c>
      <c r="G16" s="66">
        <v>0.82069000000000003</v>
      </c>
      <c r="H16" s="43">
        <v>34</v>
      </c>
      <c r="I16" s="44">
        <v>215411.09340400001</v>
      </c>
      <c r="J16" s="74">
        <v>0.55882399999999999</v>
      </c>
      <c r="K16" s="44">
        <v>111</v>
      </c>
      <c r="L16" s="44">
        <v>232641.86253499999</v>
      </c>
      <c r="M16" s="66">
        <v>0.90090099999999995</v>
      </c>
      <c r="N16" s="43">
        <v>0</v>
      </c>
      <c r="O16" s="44">
        <v>0</v>
      </c>
      <c r="P16" s="74">
        <v>0</v>
      </c>
    </row>
    <row r="17" spans="1:16" ht="15" customHeight="1" x14ac:dyDescent="0.2">
      <c r="A17" s="111"/>
      <c r="B17" s="114"/>
      <c r="C17" s="84" t="s">
        <v>55</v>
      </c>
      <c r="D17" s="44">
        <v>132</v>
      </c>
      <c r="E17" s="53">
        <v>0.113597</v>
      </c>
      <c r="F17" s="44">
        <v>233757.95683700001</v>
      </c>
      <c r="G17" s="66">
        <v>0.71969700000000003</v>
      </c>
      <c r="H17" s="43">
        <v>41</v>
      </c>
      <c r="I17" s="44">
        <v>217232.66184799999</v>
      </c>
      <c r="J17" s="74">
        <v>0.34146300000000002</v>
      </c>
      <c r="K17" s="44">
        <v>91</v>
      </c>
      <c r="L17" s="44">
        <v>241203.41941500001</v>
      </c>
      <c r="M17" s="66">
        <v>0.89010999999999996</v>
      </c>
      <c r="N17" s="43">
        <v>0</v>
      </c>
      <c r="O17" s="44">
        <v>0</v>
      </c>
      <c r="P17" s="74">
        <v>0</v>
      </c>
    </row>
    <row r="18" spans="1:16" s="3" customFormat="1" ht="15" customHeight="1" x14ac:dyDescent="0.2">
      <c r="A18" s="111"/>
      <c r="B18" s="114"/>
      <c r="C18" s="84" t="s">
        <v>56</v>
      </c>
      <c r="D18" s="35">
        <v>122</v>
      </c>
      <c r="E18" s="55">
        <v>8.8597999999999996E-2</v>
      </c>
      <c r="F18" s="35">
        <v>231428.87277399999</v>
      </c>
      <c r="G18" s="68">
        <v>0.66393400000000002</v>
      </c>
      <c r="H18" s="43">
        <v>29</v>
      </c>
      <c r="I18" s="44">
        <v>167801.84972100001</v>
      </c>
      <c r="J18" s="74">
        <v>0.17241400000000001</v>
      </c>
      <c r="K18" s="35">
        <v>93</v>
      </c>
      <c r="L18" s="35">
        <v>251269.557382</v>
      </c>
      <c r="M18" s="68">
        <v>0.81720400000000004</v>
      </c>
      <c r="N18" s="43">
        <v>0</v>
      </c>
      <c r="O18" s="44">
        <v>0</v>
      </c>
      <c r="P18" s="74">
        <v>0</v>
      </c>
    </row>
    <row r="19" spans="1:16" s="3" customFormat="1" ht="15" customHeight="1" x14ac:dyDescent="0.2">
      <c r="A19" s="112"/>
      <c r="B19" s="115"/>
      <c r="C19" s="85" t="s">
        <v>9</v>
      </c>
      <c r="D19" s="46">
        <v>2044</v>
      </c>
      <c r="E19" s="54">
        <v>0.11881</v>
      </c>
      <c r="F19" s="46">
        <v>197451.14205600001</v>
      </c>
      <c r="G19" s="67">
        <v>0.605186</v>
      </c>
      <c r="H19" s="87">
        <v>501</v>
      </c>
      <c r="I19" s="46">
        <v>184548.62596</v>
      </c>
      <c r="J19" s="75">
        <v>0.43912200000000001</v>
      </c>
      <c r="K19" s="46">
        <v>1543</v>
      </c>
      <c r="L19" s="46">
        <v>201640.487853</v>
      </c>
      <c r="M19" s="67">
        <v>0.65910599999999997</v>
      </c>
      <c r="N19" s="87">
        <v>0</v>
      </c>
      <c r="O19" s="46">
        <v>0</v>
      </c>
      <c r="P19" s="75">
        <v>0</v>
      </c>
    </row>
    <row r="20" spans="1:16" ht="15" customHeight="1" x14ac:dyDescent="0.2">
      <c r="A20" s="110">
        <v>2</v>
      </c>
      <c r="B20" s="113" t="s">
        <v>57</v>
      </c>
      <c r="C20" s="84" t="s">
        <v>46</v>
      </c>
      <c r="D20" s="44">
        <v>5</v>
      </c>
      <c r="E20" s="53">
        <v>0.238095</v>
      </c>
      <c r="F20" s="44">
        <v>77581.399999999994</v>
      </c>
      <c r="G20" s="66">
        <v>0</v>
      </c>
      <c r="H20" s="43">
        <v>1</v>
      </c>
      <c r="I20" s="44">
        <v>79603</v>
      </c>
      <c r="J20" s="74">
        <v>0</v>
      </c>
      <c r="K20" s="44">
        <v>4</v>
      </c>
      <c r="L20" s="44">
        <v>77076</v>
      </c>
      <c r="M20" s="66">
        <v>0</v>
      </c>
      <c r="N20" s="43">
        <v>0</v>
      </c>
      <c r="O20" s="44">
        <v>0</v>
      </c>
      <c r="P20" s="74">
        <v>0</v>
      </c>
    </row>
    <row r="21" spans="1:16" ht="15" customHeight="1" x14ac:dyDescent="0.2">
      <c r="A21" s="111"/>
      <c r="B21" s="114"/>
      <c r="C21" s="84" t="s">
        <v>47</v>
      </c>
      <c r="D21" s="44">
        <v>39</v>
      </c>
      <c r="E21" s="53">
        <v>0.410526</v>
      </c>
      <c r="F21" s="44">
        <v>126711.333333</v>
      </c>
      <c r="G21" s="66">
        <v>5.1282000000000001E-2</v>
      </c>
      <c r="H21" s="43">
        <v>7</v>
      </c>
      <c r="I21" s="44">
        <v>187122.428571</v>
      </c>
      <c r="J21" s="74">
        <v>0.28571400000000002</v>
      </c>
      <c r="K21" s="44">
        <v>32</v>
      </c>
      <c r="L21" s="44">
        <v>113496.40625</v>
      </c>
      <c r="M21" s="66">
        <v>0</v>
      </c>
      <c r="N21" s="43">
        <v>0</v>
      </c>
      <c r="O21" s="44">
        <v>0</v>
      </c>
      <c r="P21" s="74">
        <v>0</v>
      </c>
    </row>
    <row r="22" spans="1:16" ht="15" customHeight="1" x14ac:dyDescent="0.2">
      <c r="A22" s="111"/>
      <c r="B22" s="114"/>
      <c r="C22" s="84" t="s">
        <v>48</v>
      </c>
      <c r="D22" s="44">
        <v>154</v>
      </c>
      <c r="E22" s="53">
        <v>0.202899</v>
      </c>
      <c r="F22" s="44">
        <v>149184.44805199999</v>
      </c>
      <c r="G22" s="66">
        <v>0.12987000000000001</v>
      </c>
      <c r="H22" s="43">
        <v>52</v>
      </c>
      <c r="I22" s="44">
        <v>166904.711538</v>
      </c>
      <c r="J22" s="74">
        <v>0.230769</v>
      </c>
      <c r="K22" s="44">
        <v>102</v>
      </c>
      <c r="L22" s="44">
        <v>140150.588235</v>
      </c>
      <c r="M22" s="66">
        <v>7.8431000000000001E-2</v>
      </c>
      <c r="N22" s="43">
        <v>0</v>
      </c>
      <c r="O22" s="44">
        <v>0</v>
      </c>
      <c r="P22" s="74">
        <v>0</v>
      </c>
    </row>
    <row r="23" spans="1:16" ht="15" customHeight="1" x14ac:dyDescent="0.2">
      <c r="A23" s="111"/>
      <c r="B23" s="114"/>
      <c r="C23" s="84" t="s">
        <v>49</v>
      </c>
      <c r="D23" s="44">
        <v>168</v>
      </c>
      <c r="E23" s="53">
        <v>7.4967000000000006E-2</v>
      </c>
      <c r="F23" s="44">
        <v>172829.64881000001</v>
      </c>
      <c r="G23" s="66">
        <v>0.29166700000000001</v>
      </c>
      <c r="H23" s="43">
        <v>60</v>
      </c>
      <c r="I23" s="44">
        <v>184596.56666700001</v>
      </c>
      <c r="J23" s="74">
        <v>0.43333300000000002</v>
      </c>
      <c r="K23" s="44">
        <v>108</v>
      </c>
      <c r="L23" s="44">
        <v>166292.47222200001</v>
      </c>
      <c r="M23" s="66">
        <v>0.21296300000000001</v>
      </c>
      <c r="N23" s="43">
        <v>0</v>
      </c>
      <c r="O23" s="44">
        <v>0</v>
      </c>
      <c r="P23" s="74">
        <v>0</v>
      </c>
    </row>
    <row r="24" spans="1:16" ht="15" customHeight="1" x14ac:dyDescent="0.2">
      <c r="A24" s="111"/>
      <c r="B24" s="114"/>
      <c r="C24" s="84" t="s">
        <v>50</v>
      </c>
      <c r="D24" s="44">
        <v>130</v>
      </c>
      <c r="E24" s="53">
        <v>4.3934000000000001E-2</v>
      </c>
      <c r="F24" s="44">
        <v>185178.569231</v>
      </c>
      <c r="G24" s="66">
        <v>0.45384600000000003</v>
      </c>
      <c r="H24" s="43">
        <v>41</v>
      </c>
      <c r="I24" s="44">
        <v>196783.85365899999</v>
      </c>
      <c r="J24" s="74">
        <v>0.56097600000000003</v>
      </c>
      <c r="K24" s="44">
        <v>89</v>
      </c>
      <c r="L24" s="44">
        <v>179832.31460700001</v>
      </c>
      <c r="M24" s="66">
        <v>0.40449400000000002</v>
      </c>
      <c r="N24" s="43">
        <v>0</v>
      </c>
      <c r="O24" s="44">
        <v>0</v>
      </c>
      <c r="P24" s="74">
        <v>0</v>
      </c>
    </row>
    <row r="25" spans="1:16" ht="15" customHeight="1" x14ac:dyDescent="0.2">
      <c r="A25" s="111"/>
      <c r="B25" s="114"/>
      <c r="C25" s="84" t="s">
        <v>51</v>
      </c>
      <c r="D25" s="44">
        <v>105</v>
      </c>
      <c r="E25" s="53">
        <v>3.9106000000000002E-2</v>
      </c>
      <c r="F25" s="44">
        <v>216550.39999999999</v>
      </c>
      <c r="G25" s="66">
        <v>0.84761900000000001</v>
      </c>
      <c r="H25" s="43">
        <v>31</v>
      </c>
      <c r="I25" s="44">
        <v>218798.83871000001</v>
      </c>
      <c r="J25" s="74">
        <v>0.93548399999999998</v>
      </c>
      <c r="K25" s="44">
        <v>74</v>
      </c>
      <c r="L25" s="44">
        <v>215608.48648600001</v>
      </c>
      <c r="M25" s="66">
        <v>0.81081099999999995</v>
      </c>
      <c r="N25" s="43">
        <v>0</v>
      </c>
      <c r="O25" s="44">
        <v>0</v>
      </c>
      <c r="P25" s="74">
        <v>0</v>
      </c>
    </row>
    <row r="26" spans="1:16" s="3" customFormat="1" ht="15" customHeight="1" x14ac:dyDescent="0.2">
      <c r="A26" s="111"/>
      <c r="B26" s="114"/>
      <c r="C26" s="84" t="s">
        <v>52</v>
      </c>
      <c r="D26" s="35">
        <v>72</v>
      </c>
      <c r="E26" s="55">
        <v>3.0353999999999999E-2</v>
      </c>
      <c r="F26" s="35">
        <v>203373.45833299999</v>
      </c>
      <c r="G26" s="68">
        <v>0.58333299999999999</v>
      </c>
      <c r="H26" s="43">
        <v>22</v>
      </c>
      <c r="I26" s="44">
        <v>192682</v>
      </c>
      <c r="J26" s="74">
        <v>0.5</v>
      </c>
      <c r="K26" s="35">
        <v>50</v>
      </c>
      <c r="L26" s="35">
        <v>208077.7</v>
      </c>
      <c r="M26" s="68">
        <v>0.62</v>
      </c>
      <c r="N26" s="43">
        <v>0</v>
      </c>
      <c r="O26" s="44">
        <v>0</v>
      </c>
      <c r="P26" s="74">
        <v>0</v>
      </c>
    </row>
    <row r="27" spans="1:16" ht="15" customHeight="1" x14ac:dyDescent="0.2">
      <c r="A27" s="111"/>
      <c r="B27" s="114"/>
      <c r="C27" s="84" t="s">
        <v>53</v>
      </c>
      <c r="D27" s="44">
        <v>41</v>
      </c>
      <c r="E27" s="53">
        <v>2.0875999999999999E-2</v>
      </c>
      <c r="F27" s="44">
        <v>189495.65853700001</v>
      </c>
      <c r="G27" s="66">
        <v>0.48780499999999999</v>
      </c>
      <c r="H27" s="43">
        <v>13</v>
      </c>
      <c r="I27" s="44">
        <v>184607.38461499999</v>
      </c>
      <c r="J27" s="74">
        <v>0.30769200000000002</v>
      </c>
      <c r="K27" s="44">
        <v>28</v>
      </c>
      <c r="L27" s="44">
        <v>191765.214286</v>
      </c>
      <c r="M27" s="66">
        <v>0.57142899999999996</v>
      </c>
      <c r="N27" s="43">
        <v>0</v>
      </c>
      <c r="O27" s="44">
        <v>0</v>
      </c>
      <c r="P27" s="74">
        <v>0</v>
      </c>
    </row>
    <row r="28" spans="1:16" ht="15" customHeight="1" x14ac:dyDescent="0.2">
      <c r="A28" s="111"/>
      <c r="B28" s="114"/>
      <c r="C28" s="84" t="s">
        <v>54</v>
      </c>
      <c r="D28" s="44">
        <v>16</v>
      </c>
      <c r="E28" s="53">
        <v>1.0198E-2</v>
      </c>
      <c r="F28" s="44">
        <v>218316.6875</v>
      </c>
      <c r="G28" s="66">
        <v>0.25</v>
      </c>
      <c r="H28" s="43">
        <v>3</v>
      </c>
      <c r="I28" s="44">
        <v>255015.33333299999</v>
      </c>
      <c r="J28" s="74">
        <v>0.33333299999999999</v>
      </c>
      <c r="K28" s="44">
        <v>13</v>
      </c>
      <c r="L28" s="44">
        <v>209847.76923100001</v>
      </c>
      <c r="M28" s="66">
        <v>0.230769</v>
      </c>
      <c r="N28" s="43">
        <v>0</v>
      </c>
      <c r="O28" s="44">
        <v>0</v>
      </c>
      <c r="P28" s="74">
        <v>0</v>
      </c>
    </row>
    <row r="29" spans="1:16" ht="15" customHeight="1" x14ac:dyDescent="0.2">
      <c r="A29" s="111"/>
      <c r="B29" s="114"/>
      <c r="C29" s="84" t="s">
        <v>55</v>
      </c>
      <c r="D29" s="44">
        <v>6</v>
      </c>
      <c r="E29" s="53">
        <v>5.1640000000000002E-3</v>
      </c>
      <c r="F29" s="44">
        <v>247232.66666700001</v>
      </c>
      <c r="G29" s="66">
        <v>0.16666700000000001</v>
      </c>
      <c r="H29" s="43">
        <v>2</v>
      </c>
      <c r="I29" s="44">
        <v>262461.5</v>
      </c>
      <c r="J29" s="74">
        <v>0.5</v>
      </c>
      <c r="K29" s="44">
        <v>4</v>
      </c>
      <c r="L29" s="44">
        <v>239618.25</v>
      </c>
      <c r="M29" s="66">
        <v>0</v>
      </c>
      <c r="N29" s="43">
        <v>0</v>
      </c>
      <c r="O29" s="44">
        <v>0</v>
      </c>
      <c r="P29" s="74">
        <v>0</v>
      </c>
    </row>
    <row r="30" spans="1:16" s="3" customFormat="1" ht="15" customHeight="1" x14ac:dyDescent="0.2">
      <c r="A30" s="111"/>
      <c r="B30" s="114"/>
      <c r="C30" s="84" t="s">
        <v>56</v>
      </c>
      <c r="D30" s="35">
        <v>8</v>
      </c>
      <c r="E30" s="55">
        <v>5.8100000000000001E-3</v>
      </c>
      <c r="F30" s="35">
        <v>154340.625</v>
      </c>
      <c r="G30" s="68">
        <v>0</v>
      </c>
      <c r="H30" s="43">
        <v>5</v>
      </c>
      <c r="I30" s="44">
        <v>35444.400000000001</v>
      </c>
      <c r="J30" s="74">
        <v>0</v>
      </c>
      <c r="K30" s="35">
        <v>3</v>
      </c>
      <c r="L30" s="35">
        <v>352501</v>
      </c>
      <c r="M30" s="68">
        <v>0</v>
      </c>
      <c r="N30" s="43">
        <v>0</v>
      </c>
      <c r="O30" s="44">
        <v>0</v>
      </c>
      <c r="P30" s="74">
        <v>0</v>
      </c>
    </row>
    <row r="31" spans="1:16" s="3" customFormat="1" ht="15" customHeight="1" x14ac:dyDescent="0.2">
      <c r="A31" s="112"/>
      <c r="B31" s="115"/>
      <c r="C31" s="85" t="s">
        <v>9</v>
      </c>
      <c r="D31" s="46">
        <v>744</v>
      </c>
      <c r="E31" s="54">
        <v>4.3246E-2</v>
      </c>
      <c r="F31" s="46">
        <v>178459.46236599999</v>
      </c>
      <c r="G31" s="67">
        <v>0.384409</v>
      </c>
      <c r="H31" s="87">
        <v>237</v>
      </c>
      <c r="I31" s="46">
        <v>186081.40084399999</v>
      </c>
      <c r="J31" s="75">
        <v>0.45991599999999999</v>
      </c>
      <c r="K31" s="46">
        <v>507</v>
      </c>
      <c r="L31" s="46">
        <v>174896.544379</v>
      </c>
      <c r="M31" s="67">
        <v>0.34911199999999998</v>
      </c>
      <c r="N31" s="87">
        <v>0</v>
      </c>
      <c r="O31" s="46">
        <v>0</v>
      </c>
      <c r="P31" s="75">
        <v>0</v>
      </c>
    </row>
    <row r="32" spans="1:16" ht="15" customHeight="1" x14ac:dyDescent="0.2">
      <c r="A32" s="110">
        <v>3</v>
      </c>
      <c r="B32" s="113" t="s">
        <v>58</v>
      </c>
      <c r="C32" s="84" t="s">
        <v>46</v>
      </c>
      <c r="D32" s="44">
        <v>1</v>
      </c>
      <c r="E32" s="44">
        <v>0</v>
      </c>
      <c r="F32" s="44">
        <v>42501.681687999997</v>
      </c>
      <c r="G32" s="66">
        <v>-0.25</v>
      </c>
      <c r="H32" s="43">
        <v>-1</v>
      </c>
      <c r="I32" s="44">
        <v>74431.059871000005</v>
      </c>
      <c r="J32" s="74">
        <v>0</v>
      </c>
      <c r="K32" s="44">
        <v>2</v>
      </c>
      <c r="L32" s="44">
        <v>12088.503505000001</v>
      </c>
      <c r="M32" s="66">
        <v>-0.5</v>
      </c>
      <c r="N32" s="43">
        <v>0</v>
      </c>
      <c r="O32" s="44">
        <v>0</v>
      </c>
      <c r="P32" s="74">
        <v>0</v>
      </c>
    </row>
    <row r="33" spans="1:16" ht="15" customHeight="1" x14ac:dyDescent="0.2">
      <c r="A33" s="111"/>
      <c r="B33" s="114"/>
      <c r="C33" s="84" t="s">
        <v>47</v>
      </c>
      <c r="D33" s="44">
        <v>16</v>
      </c>
      <c r="E33" s="44">
        <v>0</v>
      </c>
      <c r="F33" s="44">
        <v>-27541.646089000002</v>
      </c>
      <c r="G33" s="66">
        <v>-7.9153000000000001E-2</v>
      </c>
      <c r="H33" s="43">
        <v>3</v>
      </c>
      <c r="I33" s="44">
        <v>19178.412917000001</v>
      </c>
      <c r="J33" s="74">
        <v>0.28571400000000002</v>
      </c>
      <c r="K33" s="44">
        <v>13</v>
      </c>
      <c r="L33" s="44">
        <v>-37874.249754999997</v>
      </c>
      <c r="M33" s="66">
        <v>-0.15789500000000001</v>
      </c>
      <c r="N33" s="43">
        <v>0</v>
      </c>
      <c r="O33" s="44">
        <v>0</v>
      </c>
      <c r="P33" s="74">
        <v>0</v>
      </c>
    </row>
    <row r="34" spans="1:16" ht="15" customHeight="1" x14ac:dyDescent="0.2">
      <c r="A34" s="111"/>
      <c r="B34" s="114"/>
      <c r="C34" s="84" t="s">
        <v>48</v>
      </c>
      <c r="D34" s="44">
        <v>-12</v>
      </c>
      <c r="E34" s="44">
        <v>0</v>
      </c>
      <c r="F34" s="44">
        <v>5965.2567120000003</v>
      </c>
      <c r="G34" s="66">
        <v>-6.2900999999999999E-2</v>
      </c>
      <c r="H34" s="43">
        <v>12</v>
      </c>
      <c r="I34" s="44">
        <v>16483.099741999999</v>
      </c>
      <c r="J34" s="74">
        <v>3.0769000000000001E-2</v>
      </c>
      <c r="K34" s="44">
        <v>-24</v>
      </c>
      <c r="L34" s="44">
        <v>-782.12042099999996</v>
      </c>
      <c r="M34" s="66">
        <v>-0.11204500000000001</v>
      </c>
      <c r="N34" s="43">
        <v>0</v>
      </c>
      <c r="O34" s="44">
        <v>0</v>
      </c>
      <c r="P34" s="74">
        <v>0</v>
      </c>
    </row>
    <row r="35" spans="1:16" ht="15" customHeight="1" x14ac:dyDescent="0.2">
      <c r="A35" s="111"/>
      <c r="B35" s="114"/>
      <c r="C35" s="84" t="s">
        <v>49</v>
      </c>
      <c r="D35" s="44">
        <v>-197</v>
      </c>
      <c r="E35" s="44">
        <v>0</v>
      </c>
      <c r="F35" s="44">
        <v>8725.9609440000004</v>
      </c>
      <c r="G35" s="66">
        <v>3.1392999999999997E-2</v>
      </c>
      <c r="H35" s="43">
        <v>-48</v>
      </c>
      <c r="I35" s="44">
        <v>25412.668269999998</v>
      </c>
      <c r="J35" s="74">
        <v>0.1</v>
      </c>
      <c r="K35" s="44">
        <v>-149</v>
      </c>
      <c r="L35" s="44">
        <v>121.32419</v>
      </c>
      <c r="M35" s="66">
        <v>-1.6608999999999999E-2</v>
      </c>
      <c r="N35" s="43">
        <v>0</v>
      </c>
      <c r="O35" s="44">
        <v>0</v>
      </c>
      <c r="P35" s="74">
        <v>0</v>
      </c>
    </row>
    <row r="36" spans="1:16" ht="15" customHeight="1" x14ac:dyDescent="0.2">
      <c r="A36" s="111"/>
      <c r="B36" s="114"/>
      <c r="C36" s="84" t="s">
        <v>50</v>
      </c>
      <c r="D36" s="44">
        <v>-267</v>
      </c>
      <c r="E36" s="44">
        <v>0</v>
      </c>
      <c r="F36" s="44">
        <v>983.970507</v>
      </c>
      <c r="G36" s="66">
        <v>-5.7488999999999998E-2</v>
      </c>
      <c r="H36" s="43">
        <v>-44</v>
      </c>
      <c r="I36" s="44">
        <v>18579.289871000001</v>
      </c>
      <c r="J36" s="74">
        <v>0.10215200000000001</v>
      </c>
      <c r="K36" s="44">
        <v>-223</v>
      </c>
      <c r="L36" s="44">
        <v>-5994.1846610000002</v>
      </c>
      <c r="M36" s="66">
        <v>-0.121147</v>
      </c>
      <c r="N36" s="43">
        <v>0</v>
      </c>
      <c r="O36" s="44">
        <v>0</v>
      </c>
      <c r="P36" s="74">
        <v>0</v>
      </c>
    </row>
    <row r="37" spans="1:16" ht="15" customHeight="1" x14ac:dyDescent="0.2">
      <c r="A37" s="111"/>
      <c r="B37" s="114"/>
      <c r="C37" s="84" t="s">
        <v>51</v>
      </c>
      <c r="D37" s="44">
        <v>-205</v>
      </c>
      <c r="E37" s="44">
        <v>0</v>
      </c>
      <c r="F37" s="44">
        <v>-771.93824400000005</v>
      </c>
      <c r="G37" s="66">
        <v>-1.0444999999999999E-2</v>
      </c>
      <c r="H37" s="43">
        <v>-38</v>
      </c>
      <c r="I37" s="44">
        <v>9957.6052959999997</v>
      </c>
      <c r="J37" s="74">
        <v>0.25432399999999999</v>
      </c>
      <c r="K37" s="44">
        <v>-167</v>
      </c>
      <c r="L37" s="44">
        <v>-4142.0518949999996</v>
      </c>
      <c r="M37" s="66">
        <v>-9.7903000000000004E-2</v>
      </c>
      <c r="N37" s="43">
        <v>0</v>
      </c>
      <c r="O37" s="44">
        <v>0</v>
      </c>
      <c r="P37" s="74">
        <v>0</v>
      </c>
    </row>
    <row r="38" spans="1:16" s="3" customFormat="1" ht="15" customHeight="1" x14ac:dyDescent="0.2">
      <c r="A38" s="111"/>
      <c r="B38" s="114"/>
      <c r="C38" s="84" t="s">
        <v>52</v>
      </c>
      <c r="D38" s="35">
        <v>-134</v>
      </c>
      <c r="E38" s="35">
        <v>0</v>
      </c>
      <c r="F38" s="35">
        <v>-7831.7802760000004</v>
      </c>
      <c r="G38" s="68">
        <v>-0.24676400000000001</v>
      </c>
      <c r="H38" s="43">
        <v>-29</v>
      </c>
      <c r="I38" s="44">
        <v>144.785358</v>
      </c>
      <c r="J38" s="74">
        <v>4.9020000000000001E-2</v>
      </c>
      <c r="K38" s="35">
        <v>-105</v>
      </c>
      <c r="L38" s="35">
        <v>-9269.9206890000005</v>
      </c>
      <c r="M38" s="68">
        <v>-0.334839</v>
      </c>
      <c r="N38" s="43">
        <v>0</v>
      </c>
      <c r="O38" s="44">
        <v>0</v>
      </c>
      <c r="P38" s="74">
        <v>0</v>
      </c>
    </row>
    <row r="39" spans="1:16" ht="15" customHeight="1" x14ac:dyDescent="0.2">
      <c r="A39" s="111"/>
      <c r="B39" s="114"/>
      <c r="C39" s="84" t="s">
        <v>53</v>
      </c>
      <c r="D39" s="44">
        <v>-133</v>
      </c>
      <c r="E39" s="44">
        <v>0</v>
      </c>
      <c r="F39" s="44">
        <v>-40324.506574999999</v>
      </c>
      <c r="G39" s="66">
        <v>-0.49495400000000001</v>
      </c>
      <c r="H39" s="43">
        <v>-25</v>
      </c>
      <c r="I39" s="44">
        <v>-28403.542675000001</v>
      </c>
      <c r="J39" s="74">
        <v>-0.45546599999999998</v>
      </c>
      <c r="K39" s="44">
        <v>-108</v>
      </c>
      <c r="L39" s="44">
        <v>-42751.649629</v>
      </c>
      <c r="M39" s="66">
        <v>-0.47268900000000003</v>
      </c>
      <c r="N39" s="43">
        <v>0</v>
      </c>
      <c r="O39" s="44">
        <v>0</v>
      </c>
      <c r="P39" s="74">
        <v>0</v>
      </c>
    </row>
    <row r="40" spans="1:16" ht="15" customHeight="1" x14ac:dyDescent="0.2">
      <c r="A40" s="111"/>
      <c r="B40" s="114"/>
      <c r="C40" s="84" t="s">
        <v>54</v>
      </c>
      <c r="D40" s="44">
        <v>-129</v>
      </c>
      <c r="E40" s="44">
        <v>0</v>
      </c>
      <c r="F40" s="44">
        <v>-10284.856755999999</v>
      </c>
      <c r="G40" s="66">
        <v>-0.57069000000000003</v>
      </c>
      <c r="H40" s="43">
        <v>-31</v>
      </c>
      <c r="I40" s="44">
        <v>39604.239930000003</v>
      </c>
      <c r="J40" s="74">
        <v>-0.22549</v>
      </c>
      <c r="K40" s="44">
        <v>-98</v>
      </c>
      <c r="L40" s="44">
        <v>-22794.093304000002</v>
      </c>
      <c r="M40" s="66">
        <v>-0.67013199999999995</v>
      </c>
      <c r="N40" s="43">
        <v>0</v>
      </c>
      <c r="O40" s="44">
        <v>0</v>
      </c>
      <c r="P40" s="74">
        <v>0</v>
      </c>
    </row>
    <row r="41" spans="1:16" ht="15" customHeight="1" x14ac:dyDescent="0.2">
      <c r="A41" s="111"/>
      <c r="B41" s="114"/>
      <c r="C41" s="84" t="s">
        <v>55</v>
      </c>
      <c r="D41" s="44">
        <v>-126</v>
      </c>
      <c r="E41" s="44">
        <v>0</v>
      </c>
      <c r="F41" s="44">
        <v>13474.70983</v>
      </c>
      <c r="G41" s="66">
        <v>-0.55303000000000002</v>
      </c>
      <c r="H41" s="43">
        <v>-39</v>
      </c>
      <c r="I41" s="44">
        <v>45228.838151999997</v>
      </c>
      <c r="J41" s="74">
        <v>0.15853700000000001</v>
      </c>
      <c r="K41" s="44">
        <v>-87</v>
      </c>
      <c r="L41" s="44">
        <v>-1585.1694150000001</v>
      </c>
      <c r="M41" s="66">
        <v>-0.89010999999999996</v>
      </c>
      <c r="N41" s="43">
        <v>0</v>
      </c>
      <c r="O41" s="44">
        <v>0</v>
      </c>
      <c r="P41" s="74">
        <v>0</v>
      </c>
    </row>
    <row r="42" spans="1:16" s="3" customFormat="1" ht="15" customHeight="1" x14ac:dyDescent="0.2">
      <c r="A42" s="111"/>
      <c r="B42" s="114"/>
      <c r="C42" s="84" t="s">
        <v>56</v>
      </c>
      <c r="D42" s="35">
        <v>-114</v>
      </c>
      <c r="E42" s="35">
        <v>0</v>
      </c>
      <c r="F42" s="35">
        <v>-77088.247774000003</v>
      </c>
      <c r="G42" s="68">
        <v>-0.66393400000000002</v>
      </c>
      <c r="H42" s="43">
        <v>-24</v>
      </c>
      <c r="I42" s="44">
        <v>-132357.44972100001</v>
      </c>
      <c r="J42" s="74">
        <v>-0.17241400000000001</v>
      </c>
      <c r="K42" s="35">
        <v>-90</v>
      </c>
      <c r="L42" s="35">
        <v>101231.442618</v>
      </c>
      <c r="M42" s="68">
        <v>-0.81720400000000004</v>
      </c>
      <c r="N42" s="43">
        <v>0</v>
      </c>
      <c r="O42" s="44">
        <v>0</v>
      </c>
      <c r="P42" s="74">
        <v>0</v>
      </c>
    </row>
    <row r="43" spans="1:16" s="3" customFormat="1" ht="15" customHeight="1" x14ac:dyDescent="0.2">
      <c r="A43" s="112"/>
      <c r="B43" s="115"/>
      <c r="C43" s="85" t="s">
        <v>9</v>
      </c>
      <c r="D43" s="46">
        <v>-1300</v>
      </c>
      <c r="E43" s="46">
        <v>0</v>
      </c>
      <c r="F43" s="46">
        <v>-18991.679691000001</v>
      </c>
      <c r="G43" s="67">
        <v>-0.220777</v>
      </c>
      <c r="H43" s="87">
        <v>-264</v>
      </c>
      <c r="I43" s="46">
        <v>1532.774883</v>
      </c>
      <c r="J43" s="75">
        <v>2.0794E-2</v>
      </c>
      <c r="K43" s="46">
        <v>-1036</v>
      </c>
      <c r="L43" s="46">
        <v>-26743.943474</v>
      </c>
      <c r="M43" s="67">
        <v>-0.30999300000000002</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10</v>
      </c>
      <c r="E45" s="53">
        <v>0.105263</v>
      </c>
      <c r="F45" s="44">
        <v>186352.6</v>
      </c>
      <c r="G45" s="66">
        <v>0.2</v>
      </c>
      <c r="H45" s="43">
        <v>0</v>
      </c>
      <c r="I45" s="44">
        <v>0</v>
      </c>
      <c r="J45" s="74">
        <v>0</v>
      </c>
      <c r="K45" s="44">
        <v>10</v>
      </c>
      <c r="L45" s="44">
        <v>186352.6</v>
      </c>
      <c r="M45" s="66">
        <v>0.2</v>
      </c>
      <c r="N45" s="43">
        <v>0</v>
      </c>
      <c r="O45" s="44">
        <v>0</v>
      </c>
      <c r="P45" s="74">
        <v>0</v>
      </c>
    </row>
    <row r="46" spans="1:16" ht="15" customHeight="1" x14ac:dyDescent="0.2">
      <c r="A46" s="111"/>
      <c r="B46" s="114"/>
      <c r="C46" s="84" t="s">
        <v>48</v>
      </c>
      <c r="D46" s="44">
        <v>72</v>
      </c>
      <c r="E46" s="53">
        <v>9.4862000000000002E-2</v>
      </c>
      <c r="F46" s="44">
        <v>172838.97222200001</v>
      </c>
      <c r="G46" s="66">
        <v>0.18055599999999999</v>
      </c>
      <c r="H46" s="43">
        <v>12</v>
      </c>
      <c r="I46" s="44">
        <v>204739.66666700001</v>
      </c>
      <c r="J46" s="74">
        <v>8.3333000000000004E-2</v>
      </c>
      <c r="K46" s="44">
        <v>60</v>
      </c>
      <c r="L46" s="44">
        <v>166458.83333299999</v>
      </c>
      <c r="M46" s="66">
        <v>0.2</v>
      </c>
      <c r="N46" s="43">
        <v>0</v>
      </c>
      <c r="O46" s="44">
        <v>0</v>
      </c>
      <c r="P46" s="74">
        <v>0</v>
      </c>
    </row>
    <row r="47" spans="1:16" ht="15" customHeight="1" x14ac:dyDescent="0.2">
      <c r="A47" s="111"/>
      <c r="B47" s="114"/>
      <c r="C47" s="84" t="s">
        <v>49</v>
      </c>
      <c r="D47" s="44">
        <v>258</v>
      </c>
      <c r="E47" s="53">
        <v>0.11512699999999999</v>
      </c>
      <c r="F47" s="44">
        <v>189314.37209300001</v>
      </c>
      <c r="G47" s="66">
        <v>0.352713</v>
      </c>
      <c r="H47" s="43">
        <v>61</v>
      </c>
      <c r="I47" s="44">
        <v>192870.59016399999</v>
      </c>
      <c r="J47" s="74">
        <v>0.311475</v>
      </c>
      <c r="K47" s="44">
        <v>197</v>
      </c>
      <c r="L47" s="44">
        <v>188213.20812200001</v>
      </c>
      <c r="M47" s="66">
        <v>0.36548199999999997</v>
      </c>
      <c r="N47" s="43">
        <v>0</v>
      </c>
      <c r="O47" s="44">
        <v>0</v>
      </c>
      <c r="P47" s="74">
        <v>0</v>
      </c>
    </row>
    <row r="48" spans="1:16" ht="15" customHeight="1" x14ac:dyDescent="0.2">
      <c r="A48" s="111"/>
      <c r="B48" s="114"/>
      <c r="C48" s="84" t="s">
        <v>50</v>
      </c>
      <c r="D48" s="44">
        <v>275</v>
      </c>
      <c r="E48" s="53">
        <v>9.2937000000000006E-2</v>
      </c>
      <c r="F48" s="44">
        <v>210537.28727299999</v>
      </c>
      <c r="G48" s="66">
        <v>0.51272700000000004</v>
      </c>
      <c r="H48" s="43">
        <v>62</v>
      </c>
      <c r="I48" s="44">
        <v>210896.59677400001</v>
      </c>
      <c r="J48" s="74">
        <v>0.483871</v>
      </c>
      <c r="K48" s="44">
        <v>213</v>
      </c>
      <c r="L48" s="44">
        <v>210432.69953099999</v>
      </c>
      <c r="M48" s="66">
        <v>0.52112700000000001</v>
      </c>
      <c r="N48" s="43">
        <v>0</v>
      </c>
      <c r="O48" s="44">
        <v>0</v>
      </c>
      <c r="P48" s="74">
        <v>0</v>
      </c>
    </row>
    <row r="49" spans="1:16" ht="15" customHeight="1" x14ac:dyDescent="0.2">
      <c r="A49" s="111"/>
      <c r="B49" s="114"/>
      <c r="C49" s="84" t="s">
        <v>51</v>
      </c>
      <c r="D49" s="44">
        <v>236</v>
      </c>
      <c r="E49" s="53">
        <v>8.7896000000000002E-2</v>
      </c>
      <c r="F49" s="44">
        <v>230913.36440699999</v>
      </c>
      <c r="G49" s="66">
        <v>0.68644099999999997</v>
      </c>
      <c r="H49" s="43">
        <v>50</v>
      </c>
      <c r="I49" s="44">
        <v>238692.3</v>
      </c>
      <c r="J49" s="74">
        <v>0.64</v>
      </c>
      <c r="K49" s="44">
        <v>186</v>
      </c>
      <c r="L49" s="44">
        <v>228822.25268800001</v>
      </c>
      <c r="M49" s="66">
        <v>0.69892500000000002</v>
      </c>
      <c r="N49" s="43">
        <v>0</v>
      </c>
      <c r="O49" s="44">
        <v>0</v>
      </c>
      <c r="P49" s="74">
        <v>0</v>
      </c>
    </row>
    <row r="50" spans="1:16" s="3" customFormat="1" ht="15" customHeight="1" x14ac:dyDescent="0.2">
      <c r="A50" s="111"/>
      <c r="B50" s="114"/>
      <c r="C50" s="84" t="s">
        <v>52</v>
      </c>
      <c r="D50" s="35">
        <v>168</v>
      </c>
      <c r="E50" s="55">
        <v>7.0826E-2</v>
      </c>
      <c r="F50" s="35">
        <v>244617.04166700001</v>
      </c>
      <c r="G50" s="68">
        <v>0.86904800000000004</v>
      </c>
      <c r="H50" s="43">
        <v>38</v>
      </c>
      <c r="I50" s="44">
        <v>246581.578947</v>
      </c>
      <c r="J50" s="74">
        <v>0.894737</v>
      </c>
      <c r="K50" s="35">
        <v>130</v>
      </c>
      <c r="L50" s="35">
        <v>244042.792308</v>
      </c>
      <c r="M50" s="68">
        <v>0.86153800000000003</v>
      </c>
      <c r="N50" s="43">
        <v>0</v>
      </c>
      <c r="O50" s="44">
        <v>0</v>
      </c>
      <c r="P50" s="74">
        <v>0</v>
      </c>
    </row>
    <row r="51" spans="1:16" ht="15" customHeight="1" x14ac:dyDescent="0.2">
      <c r="A51" s="111"/>
      <c r="B51" s="114"/>
      <c r="C51" s="84" t="s">
        <v>53</v>
      </c>
      <c r="D51" s="44">
        <v>114</v>
      </c>
      <c r="E51" s="53">
        <v>5.8044999999999999E-2</v>
      </c>
      <c r="F51" s="44">
        <v>225568.38596499999</v>
      </c>
      <c r="G51" s="66">
        <v>0.77193000000000001</v>
      </c>
      <c r="H51" s="43">
        <v>28</v>
      </c>
      <c r="I51" s="44">
        <v>205985.285714</v>
      </c>
      <c r="J51" s="74">
        <v>0.5</v>
      </c>
      <c r="K51" s="44">
        <v>86</v>
      </c>
      <c r="L51" s="44">
        <v>231944.27906999999</v>
      </c>
      <c r="M51" s="66">
        <v>0.86046500000000004</v>
      </c>
      <c r="N51" s="43">
        <v>0</v>
      </c>
      <c r="O51" s="44">
        <v>0</v>
      </c>
      <c r="P51" s="74">
        <v>0</v>
      </c>
    </row>
    <row r="52" spans="1:16" ht="15" customHeight="1" x14ac:dyDescent="0.2">
      <c r="A52" s="111"/>
      <c r="B52" s="114"/>
      <c r="C52" s="84" t="s">
        <v>54</v>
      </c>
      <c r="D52" s="44">
        <v>45</v>
      </c>
      <c r="E52" s="53">
        <v>2.8681000000000002E-2</v>
      </c>
      <c r="F52" s="44">
        <v>251374.31111099999</v>
      </c>
      <c r="G52" s="66">
        <v>0.62222200000000005</v>
      </c>
      <c r="H52" s="43">
        <v>8</v>
      </c>
      <c r="I52" s="44">
        <v>231642.5</v>
      </c>
      <c r="J52" s="74">
        <v>0.375</v>
      </c>
      <c r="K52" s="44">
        <v>37</v>
      </c>
      <c r="L52" s="44">
        <v>255640.64864900001</v>
      </c>
      <c r="M52" s="66">
        <v>0.67567600000000005</v>
      </c>
      <c r="N52" s="43">
        <v>0</v>
      </c>
      <c r="O52" s="44">
        <v>0</v>
      </c>
      <c r="P52" s="74">
        <v>0</v>
      </c>
    </row>
    <row r="53" spans="1:16" ht="15" customHeight="1" x14ac:dyDescent="0.2">
      <c r="A53" s="111"/>
      <c r="B53" s="114"/>
      <c r="C53" s="84" t="s">
        <v>55</v>
      </c>
      <c r="D53" s="44">
        <v>18</v>
      </c>
      <c r="E53" s="53">
        <v>1.5491E-2</v>
      </c>
      <c r="F53" s="44">
        <v>281561.05555599998</v>
      </c>
      <c r="G53" s="66">
        <v>0.61111099999999996</v>
      </c>
      <c r="H53" s="43">
        <v>3</v>
      </c>
      <c r="I53" s="44">
        <v>196519.66666700001</v>
      </c>
      <c r="J53" s="74">
        <v>0</v>
      </c>
      <c r="K53" s="44">
        <v>15</v>
      </c>
      <c r="L53" s="44">
        <v>298569.33333300002</v>
      </c>
      <c r="M53" s="66">
        <v>0.73333300000000001</v>
      </c>
      <c r="N53" s="43">
        <v>0</v>
      </c>
      <c r="O53" s="44">
        <v>0</v>
      </c>
      <c r="P53" s="74">
        <v>0</v>
      </c>
    </row>
    <row r="54" spans="1:16" s="3" customFormat="1" ht="15" customHeight="1" x14ac:dyDescent="0.2">
      <c r="A54" s="111"/>
      <c r="B54" s="114"/>
      <c r="C54" s="84" t="s">
        <v>56</v>
      </c>
      <c r="D54" s="35">
        <v>2</v>
      </c>
      <c r="E54" s="55">
        <v>1.4519999999999999E-3</v>
      </c>
      <c r="F54" s="35">
        <v>377167</v>
      </c>
      <c r="G54" s="68">
        <v>1.5</v>
      </c>
      <c r="H54" s="43">
        <v>0</v>
      </c>
      <c r="I54" s="44">
        <v>0</v>
      </c>
      <c r="J54" s="74">
        <v>0</v>
      </c>
      <c r="K54" s="35">
        <v>2</v>
      </c>
      <c r="L54" s="35">
        <v>377167</v>
      </c>
      <c r="M54" s="68">
        <v>1.5</v>
      </c>
      <c r="N54" s="43">
        <v>0</v>
      </c>
      <c r="O54" s="44">
        <v>0</v>
      </c>
      <c r="P54" s="74">
        <v>0</v>
      </c>
    </row>
    <row r="55" spans="1:16" s="3" customFormat="1" ht="15" customHeight="1" x14ac:dyDescent="0.2">
      <c r="A55" s="112"/>
      <c r="B55" s="115"/>
      <c r="C55" s="85" t="s">
        <v>9</v>
      </c>
      <c r="D55" s="46">
        <v>1198</v>
      </c>
      <c r="E55" s="54">
        <v>6.9635000000000002E-2</v>
      </c>
      <c r="F55" s="46">
        <v>216601.90651100001</v>
      </c>
      <c r="G55" s="67">
        <v>0.57178600000000002</v>
      </c>
      <c r="H55" s="87">
        <v>262</v>
      </c>
      <c r="I55" s="46">
        <v>216841.88167900001</v>
      </c>
      <c r="J55" s="75">
        <v>0.50763400000000003</v>
      </c>
      <c r="K55" s="46">
        <v>936</v>
      </c>
      <c r="L55" s="46">
        <v>216534.733974</v>
      </c>
      <c r="M55" s="67">
        <v>0.58974400000000005</v>
      </c>
      <c r="N55" s="87">
        <v>0</v>
      </c>
      <c r="O55" s="46">
        <v>0</v>
      </c>
      <c r="P55" s="75">
        <v>0</v>
      </c>
    </row>
    <row r="56" spans="1:16" ht="15" customHeight="1" x14ac:dyDescent="0.2">
      <c r="A56" s="110">
        <v>5</v>
      </c>
      <c r="B56" s="113" t="s">
        <v>60</v>
      </c>
      <c r="C56" s="84" t="s">
        <v>46</v>
      </c>
      <c r="D56" s="44">
        <v>21</v>
      </c>
      <c r="E56" s="53">
        <v>1</v>
      </c>
      <c r="F56" s="44">
        <v>39461.476190000001</v>
      </c>
      <c r="G56" s="66">
        <v>0</v>
      </c>
      <c r="H56" s="43">
        <v>9</v>
      </c>
      <c r="I56" s="44">
        <v>31296.666667000001</v>
      </c>
      <c r="J56" s="74">
        <v>0</v>
      </c>
      <c r="K56" s="44">
        <v>12</v>
      </c>
      <c r="L56" s="44">
        <v>45585.083333000002</v>
      </c>
      <c r="M56" s="66">
        <v>0</v>
      </c>
      <c r="N56" s="43">
        <v>0</v>
      </c>
      <c r="O56" s="44">
        <v>0</v>
      </c>
      <c r="P56" s="74">
        <v>0</v>
      </c>
    </row>
    <row r="57" spans="1:16" ht="15" customHeight="1" x14ac:dyDescent="0.2">
      <c r="A57" s="111"/>
      <c r="B57" s="114"/>
      <c r="C57" s="84" t="s">
        <v>47</v>
      </c>
      <c r="D57" s="44">
        <v>95</v>
      </c>
      <c r="E57" s="53">
        <v>1</v>
      </c>
      <c r="F57" s="44">
        <v>132978.83157899999</v>
      </c>
      <c r="G57" s="66">
        <v>4.2104999999999997E-2</v>
      </c>
      <c r="H57" s="43">
        <v>19</v>
      </c>
      <c r="I57" s="44">
        <v>180997.68421100001</v>
      </c>
      <c r="J57" s="74">
        <v>0.105263</v>
      </c>
      <c r="K57" s="44">
        <v>76</v>
      </c>
      <c r="L57" s="44">
        <v>120974.11842100001</v>
      </c>
      <c r="M57" s="66">
        <v>2.6315999999999999E-2</v>
      </c>
      <c r="N57" s="43">
        <v>0</v>
      </c>
      <c r="O57" s="44">
        <v>0</v>
      </c>
      <c r="P57" s="74">
        <v>0</v>
      </c>
    </row>
    <row r="58" spans="1:16" ht="15" customHeight="1" x14ac:dyDescent="0.2">
      <c r="A58" s="111"/>
      <c r="B58" s="114"/>
      <c r="C58" s="84" t="s">
        <v>48</v>
      </c>
      <c r="D58" s="44">
        <v>759</v>
      </c>
      <c r="E58" s="53">
        <v>1</v>
      </c>
      <c r="F58" s="44">
        <v>159871.31093499999</v>
      </c>
      <c r="G58" s="66">
        <v>0.144928</v>
      </c>
      <c r="H58" s="43">
        <v>226</v>
      </c>
      <c r="I58" s="44">
        <v>170352.88495599999</v>
      </c>
      <c r="J58" s="74">
        <v>0.19026499999999999</v>
      </c>
      <c r="K58" s="44">
        <v>533</v>
      </c>
      <c r="L58" s="44">
        <v>155426.96622900001</v>
      </c>
      <c r="M58" s="66">
        <v>0.12570400000000001</v>
      </c>
      <c r="N58" s="43">
        <v>0</v>
      </c>
      <c r="O58" s="44">
        <v>0</v>
      </c>
      <c r="P58" s="74">
        <v>0</v>
      </c>
    </row>
    <row r="59" spans="1:16" ht="15" customHeight="1" x14ac:dyDescent="0.2">
      <c r="A59" s="111"/>
      <c r="B59" s="114"/>
      <c r="C59" s="84" t="s">
        <v>49</v>
      </c>
      <c r="D59" s="44">
        <v>2241</v>
      </c>
      <c r="E59" s="53">
        <v>1</v>
      </c>
      <c r="F59" s="44">
        <v>188591.562695</v>
      </c>
      <c r="G59" s="66">
        <v>0.312361</v>
      </c>
      <c r="H59" s="43">
        <v>681</v>
      </c>
      <c r="I59" s="44">
        <v>192022.085169</v>
      </c>
      <c r="J59" s="74">
        <v>0.35536000000000001</v>
      </c>
      <c r="K59" s="44">
        <v>1560</v>
      </c>
      <c r="L59" s="44">
        <v>187094.00769200001</v>
      </c>
      <c r="M59" s="66">
        <v>0.29359000000000002</v>
      </c>
      <c r="N59" s="43">
        <v>0</v>
      </c>
      <c r="O59" s="44">
        <v>0</v>
      </c>
      <c r="P59" s="74">
        <v>0</v>
      </c>
    </row>
    <row r="60" spans="1:16" ht="15" customHeight="1" x14ac:dyDescent="0.2">
      <c r="A60" s="111"/>
      <c r="B60" s="114"/>
      <c r="C60" s="84" t="s">
        <v>50</v>
      </c>
      <c r="D60" s="44">
        <v>2959</v>
      </c>
      <c r="E60" s="53">
        <v>1</v>
      </c>
      <c r="F60" s="44">
        <v>215054.23420100001</v>
      </c>
      <c r="G60" s="66">
        <v>0.576546</v>
      </c>
      <c r="H60" s="43">
        <v>873</v>
      </c>
      <c r="I60" s="44">
        <v>216229.22451299999</v>
      </c>
      <c r="J60" s="74">
        <v>0.53951899999999997</v>
      </c>
      <c r="K60" s="44">
        <v>2086</v>
      </c>
      <c r="L60" s="44">
        <v>214562.49568600001</v>
      </c>
      <c r="M60" s="66">
        <v>0.59204199999999996</v>
      </c>
      <c r="N60" s="43">
        <v>0</v>
      </c>
      <c r="O60" s="44">
        <v>0</v>
      </c>
      <c r="P60" s="74">
        <v>0</v>
      </c>
    </row>
    <row r="61" spans="1:16" ht="15" customHeight="1" x14ac:dyDescent="0.2">
      <c r="A61" s="111"/>
      <c r="B61" s="114"/>
      <c r="C61" s="84" t="s">
        <v>51</v>
      </c>
      <c r="D61" s="44">
        <v>2685</v>
      </c>
      <c r="E61" s="53">
        <v>1</v>
      </c>
      <c r="F61" s="44">
        <v>240805.824953</v>
      </c>
      <c r="G61" s="66">
        <v>0.88752299999999995</v>
      </c>
      <c r="H61" s="43">
        <v>796</v>
      </c>
      <c r="I61" s="44">
        <v>228745.37814099999</v>
      </c>
      <c r="J61" s="74">
        <v>0.68090499999999998</v>
      </c>
      <c r="K61" s="44">
        <v>1889</v>
      </c>
      <c r="L61" s="44">
        <v>245887.94018000001</v>
      </c>
      <c r="M61" s="66">
        <v>0.97458999999999996</v>
      </c>
      <c r="N61" s="43">
        <v>0</v>
      </c>
      <c r="O61" s="44">
        <v>0</v>
      </c>
      <c r="P61" s="74">
        <v>0</v>
      </c>
    </row>
    <row r="62" spans="1:16" s="3" customFormat="1" ht="15" customHeight="1" x14ac:dyDescent="0.2">
      <c r="A62" s="111"/>
      <c r="B62" s="114"/>
      <c r="C62" s="84" t="s">
        <v>52</v>
      </c>
      <c r="D62" s="35">
        <v>2372</v>
      </c>
      <c r="E62" s="55">
        <v>1</v>
      </c>
      <c r="F62" s="35">
        <v>254337.118044</v>
      </c>
      <c r="G62" s="68">
        <v>1.0248740000000001</v>
      </c>
      <c r="H62" s="43">
        <v>678</v>
      </c>
      <c r="I62" s="44">
        <v>235549.76991199999</v>
      </c>
      <c r="J62" s="74">
        <v>0.69469000000000003</v>
      </c>
      <c r="K62" s="35">
        <v>1694</v>
      </c>
      <c r="L62" s="35">
        <v>261856.493506</v>
      </c>
      <c r="M62" s="68">
        <v>1.157025</v>
      </c>
      <c r="N62" s="43">
        <v>0</v>
      </c>
      <c r="O62" s="44">
        <v>0</v>
      </c>
      <c r="P62" s="74">
        <v>0</v>
      </c>
    </row>
    <row r="63" spans="1:16" ht="15" customHeight="1" x14ac:dyDescent="0.2">
      <c r="A63" s="111"/>
      <c r="B63" s="114"/>
      <c r="C63" s="84" t="s">
        <v>53</v>
      </c>
      <c r="D63" s="44">
        <v>1964</v>
      </c>
      <c r="E63" s="53">
        <v>1</v>
      </c>
      <c r="F63" s="44">
        <v>255807.94857400001</v>
      </c>
      <c r="G63" s="66">
        <v>1.0259670000000001</v>
      </c>
      <c r="H63" s="43">
        <v>547</v>
      </c>
      <c r="I63" s="44">
        <v>219576.93601500001</v>
      </c>
      <c r="J63" s="74">
        <v>0.51188299999999998</v>
      </c>
      <c r="K63" s="44">
        <v>1417</v>
      </c>
      <c r="L63" s="44">
        <v>269794.09103700001</v>
      </c>
      <c r="M63" s="66">
        <v>1.224418</v>
      </c>
      <c r="N63" s="43">
        <v>0</v>
      </c>
      <c r="O63" s="44">
        <v>0</v>
      </c>
      <c r="P63" s="74">
        <v>0</v>
      </c>
    </row>
    <row r="64" spans="1:16" ht="15" customHeight="1" x14ac:dyDescent="0.2">
      <c r="A64" s="111"/>
      <c r="B64" s="114"/>
      <c r="C64" s="84" t="s">
        <v>54</v>
      </c>
      <c r="D64" s="44">
        <v>1569</v>
      </c>
      <c r="E64" s="53">
        <v>1</v>
      </c>
      <c r="F64" s="44">
        <v>258450.93562800001</v>
      </c>
      <c r="G64" s="66">
        <v>0.90758399999999995</v>
      </c>
      <c r="H64" s="43">
        <v>402</v>
      </c>
      <c r="I64" s="44">
        <v>214096.82089599999</v>
      </c>
      <c r="J64" s="74">
        <v>0.36815900000000001</v>
      </c>
      <c r="K64" s="44">
        <v>1167</v>
      </c>
      <c r="L64" s="44">
        <v>273729.73093399999</v>
      </c>
      <c r="M64" s="66">
        <v>1.093402</v>
      </c>
      <c r="N64" s="43">
        <v>0</v>
      </c>
      <c r="O64" s="44">
        <v>0</v>
      </c>
      <c r="P64" s="74">
        <v>0</v>
      </c>
    </row>
    <row r="65" spans="1:16" ht="15" customHeight="1" x14ac:dyDescent="0.2">
      <c r="A65" s="111"/>
      <c r="B65" s="114"/>
      <c r="C65" s="84" t="s">
        <v>55</v>
      </c>
      <c r="D65" s="44">
        <v>1162</v>
      </c>
      <c r="E65" s="53">
        <v>1</v>
      </c>
      <c r="F65" s="44">
        <v>264912.93373500003</v>
      </c>
      <c r="G65" s="66">
        <v>0.76592099999999996</v>
      </c>
      <c r="H65" s="43">
        <v>330</v>
      </c>
      <c r="I65" s="44">
        <v>221136.915152</v>
      </c>
      <c r="J65" s="74">
        <v>0.275758</v>
      </c>
      <c r="K65" s="44">
        <v>832</v>
      </c>
      <c r="L65" s="44">
        <v>282276.01802900003</v>
      </c>
      <c r="M65" s="66">
        <v>0.960337</v>
      </c>
      <c r="N65" s="43">
        <v>0</v>
      </c>
      <c r="O65" s="44">
        <v>0</v>
      </c>
      <c r="P65" s="74">
        <v>0</v>
      </c>
    </row>
    <row r="66" spans="1:16" s="3" customFormat="1" ht="15" customHeight="1" x14ac:dyDescent="0.2">
      <c r="A66" s="111"/>
      <c r="B66" s="114"/>
      <c r="C66" s="84" t="s">
        <v>56</v>
      </c>
      <c r="D66" s="35">
        <v>1377</v>
      </c>
      <c r="E66" s="55">
        <v>1</v>
      </c>
      <c r="F66" s="35">
        <v>254085.94771199999</v>
      </c>
      <c r="G66" s="68">
        <v>0.49310100000000001</v>
      </c>
      <c r="H66" s="43">
        <v>441</v>
      </c>
      <c r="I66" s="44">
        <v>201998.310658</v>
      </c>
      <c r="J66" s="74">
        <v>9.2970999999999998E-2</v>
      </c>
      <c r="K66" s="35">
        <v>936</v>
      </c>
      <c r="L66" s="35">
        <v>278627.23824799998</v>
      </c>
      <c r="M66" s="68">
        <v>0.68162400000000001</v>
      </c>
      <c r="N66" s="43">
        <v>0</v>
      </c>
      <c r="O66" s="44">
        <v>0</v>
      </c>
      <c r="P66" s="74">
        <v>0</v>
      </c>
    </row>
    <row r="67" spans="1:16" s="3" customFormat="1" ht="15" customHeight="1" x14ac:dyDescent="0.2">
      <c r="A67" s="112"/>
      <c r="B67" s="115"/>
      <c r="C67" s="85" t="s">
        <v>9</v>
      </c>
      <c r="D67" s="46">
        <v>17204</v>
      </c>
      <c r="E67" s="54">
        <v>1</v>
      </c>
      <c r="F67" s="46">
        <v>233042.08137599999</v>
      </c>
      <c r="G67" s="67">
        <v>0.717391</v>
      </c>
      <c r="H67" s="87">
        <v>5002</v>
      </c>
      <c r="I67" s="46">
        <v>214268.60036000001</v>
      </c>
      <c r="J67" s="75">
        <v>0.46601399999999998</v>
      </c>
      <c r="K67" s="46">
        <v>12202</v>
      </c>
      <c r="L67" s="46">
        <v>240737.94697600001</v>
      </c>
      <c r="M67" s="67">
        <v>0.82043900000000003</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45985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60" priority="30" operator="notEqual">
      <formula>H8+K8+N8</formula>
    </cfRule>
  </conditionalFormatting>
  <conditionalFormatting sqref="D20:D30">
    <cfRule type="cellIs" dxfId="459" priority="29" operator="notEqual">
      <formula>H20+K20+N20</formula>
    </cfRule>
  </conditionalFormatting>
  <conditionalFormatting sqref="D32:D42">
    <cfRule type="cellIs" dxfId="458" priority="28" operator="notEqual">
      <formula>H32+K32+N32</formula>
    </cfRule>
  </conditionalFormatting>
  <conditionalFormatting sqref="D44:D54">
    <cfRule type="cellIs" dxfId="457" priority="27" operator="notEqual">
      <formula>H44+K44+N44</formula>
    </cfRule>
  </conditionalFormatting>
  <conditionalFormatting sqref="D56:D66">
    <cfRule type="cellIs" dxfId="456" priority="26" operator="notEqual">
      <formula>H56+K56+N56</formula>
    </cfRule>
  </conditionalFormatting>
  <conditionalFormatting sqref="D19">
    <cfRule type="cellIs" dxfId="455" priority="25" operator="notEqual">
      <formula>SUM(D8:D18)</formula>
    </cfRule>
  </conditionalFormatting>
  <conditionalFormatting sqref="D31">
    <cfRule type="cellIs" dxfId="454" priority="24" operator="notEqual">
      <formula>H31+K31+N31</formula>
    </cfRule>
  </conditionalFormatting>
  <conditionalFormatting sqref="D31">
    <cfRule type="cellIs" dxfId="453" priority="23" operator="notEqual">
      <formula>SUM(D20:D30)</formula>
    </cfRule>
  </conditionalFormatting>
  <conditionalFormatting sqref="D43">
    <cfRule type="cellIs" dxfId="452" priority="22" operator="notEqual">
      <formula>H43+K43+N43</formula>
    </cfRule>
  </conditionalFormatting>
  <conditionalFormatting sqref="D43">
    <cfRule type="cellIs" dxfId="451" priority="21" operator="notEqual">
      <formula>SUM(D32:D42)</formula>
    </cfRule>
  </conditionalFormatting>
  <conditionalFormatting sqref="D55">
    <cfRule type="cellIs" dxfId="450" priority="20" operator="notEqual">
      <formula>H55+K55+N55</formula>
    </cfRule>
  </conditionalFormatting>
  <conditionalFormatting sqref="D55">
    <cfRule type="cellIs" dxfId="449" priority="19" operator="notEqual">
      <formula>SUM(D44:D54)</formula>
    </cfRule>
  </conditionalFormatting>
  <conditionalFormatting sqref="D67">
    <cfRule type="cellIs" dxfId="448" priority="18" operator="notEqual">
      <formula>H67+K67+N67</formula>
    </cfRule>
  </conditionalFormatting>
  <conditionalFormatting sqref="D67">
    <cfRule type="cellIs" dxfId="447" priority="17" operator="notEqual">
      <formula>SUM(D56:D66)</formula>
    </cfRule>
  </conditionalFormatting>
  <conditionalFormatting sqref="H19">
    <cfRule type="cellIs" dxfId="446" priority="16" operator="notEqual">
      <formula>SUM(H8:H18)</formula>
    </cfRule>
  </conditionalFormatting>
  <conditionalFormatting sqref="K19">
    <cfRule type="cellIs" dxfId="445" priority="15" operator="notEqual">
      <formula>SUM(K8:K18)</formula>
    </cfRule>
  </conditionalFormatting>
  <conditionalFormatting sqref="N19">
    <cfRule type="cellIs" dxfId="444" priority="14" operator="notEqual">
      <formula>SUM(N8:N18)</formula>
    </cfRule>
  </conditionalFormatting>
  <conditionalFormatting sqref="H31">
    <cfRule type="cellIs" dxfId="443" priority="13" operator="notEqual">
      <formula>SUM(H20:H30)</formula>
    </cfRule>
  </conditionalFormatting>
  <conditionalFormatting sqref="K31">
    <cfRule type="cellIs" dxfId="442" priority="12" operator="notEqual">
      <formula>SUM(K20:K30)</formula>
    </cfRule>
  </conditionalFormatting>
  <conditionalFormatting sqref="N31">
    <cfRule type="cellIs" dxfId="441" priority="11" operator="notEqual">
      <formula>SUM(N20:N30)</formula>
    </cfRule>
  </conditionalFormatting>
  <conditionalFormatting sqref="H43">
    <cfRule type="cellIs" dxfId="440" priority="10" operator="notEqual">
      <formula>SUM(H32:H42)</formula>
    </cfRule>
  </conditionalFormatting>
  <conditionalFormatting sqref="K43">
    <cfRule type="cellIs" dxfId="439" priority="9" operator="notEqual">
      <formula>SUM(K32:K42)</formula>
    </cfRule>
  </conditionalFormatting>
  <conditionalFormatting sqref="N43">
    <cfRule type="cellIs" dxfId="438" priority="8" operator="notEqual">
      <formula>SUM(N32:N42)</formula>
    </cfRule>
  </conditionalFormatting>
  <conditionalFormatting sqref="H55">
    <cfRule type="cellIs" dxfId="437" priority="7" operator="notEqual">
      <formula>SUM(H44:H54)</formula>
    </cfRule>
  </conditionalFormatting>
  <conditionalFormatting sqref="K55">
    <cfRule type="cellIs" dxfId="436" priority="6" operator="notEqual">
      <formula>SUM(K44:K54)</formula>
    </cfRule>
  </conditionalFormatting>
  <conditionalFormatting sqref="N55">
    <cfRule type="cellIs" dxfId="435" priority="5" operator="notEqual">
      <formula>SUM(N44:N54)</formula>
    </cfRule>
  </conditionalFormatting>
  <conditionalFormatting sqref="H67">
    <cfRule type="cellIs" dxfId="434" priority="4" operator="notEqual">
      <formula>SUM(H56:H66)</formula>
    </cfRule>
  </conditionalFormatting>
  <conditionalFormatting sqref="K67">
    <cfRule type="cellIs" dxfId="433" priority="3" operator="notEqual">
      <formula>SUM(K56:K66)</formula>
    </cfRule>
  </conditionalFormatting>
  <conditionalFormatting sqref="N67">
    <cfRule type="cellIs" dxfId="432" priority="2" operator="notEqual">
      <formula>SUM(N56:N66)</formula>
    </cfRule>
  </conditionalFormatting>
  <conditionalFormatting sqref="D32:D43">
    <cfRule type="cellIs" dxfId="43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65</v>
      </c>
      <c r="B2" s="116"/>
      <c r="C2" s="116"/>
      <c r="D2" s="116"/>
      <c r="E2" s="116"/>
      <c r="F2" s="116"/>
      <c r="G2" s="116"/>
      <c r="H2" s="116"/>
      <c r="I2" s="116"/>
      <c r="J2" s="116"/>
      <c r="K2" s="116"/>
      <c r="L2" s="116"/>
      <c r="M2" s="116"/>
      <c r="N2" s="116"/>
      <c r="O2" s="116"/>
      <c r="P2" s="116"/>
    </row>
    <row r="3" spans="1:16" s="21" customFormat="1" ht="15" customHeight="1" x14ac:dyDescent="0.2">
      <c r="A3" s="117" t="str">
        <f>+Notas!C6</f>
        <v>OCTUBRE 2024 Y OCTUBRE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3</v>
      </c>
      <c r="E8" s="53">
        <v>0.103448</v>
      </c>
      <c r="F8" s="44">
        <v>87708.863868999993</v>
      </c>
      <c r="G8" s="66">
        <v>0.33333299999999999</v>
      </c>
      <c r="H8" s="43">
        <v>2</v>
      </c>
      <c r="I8" s="44">
        <v>77055.701591999998</v>
      </c>
      <c r="J8" s="74">
        <v>0.5</v>
      </c>
      <c r="K8" s="44">
        <v>1</v>
      </c>
      <c r="L8" s="44">
        <v>109015.18842400001</v>
      </c>
      <c r="M8" s="66">
        <v>0</v>
      </c>
      <c r="N8" s="43">
        <v>0</v>
      </c>
      <c r="O8" s="44">
        <v>0</v>
      </c>
      <c r="P8" s="74">
        <v>0</v>
      </c>
    </row>
    <row r="9" spans="1:16" ht="15" customHeight="1" x14ac:dyDescent="0.2">
      <c r="A9" s="111"/>
      <c r="B9" s="114"/>
      <c r="C9" s="84" t="s">
        <v>47</v>
      </c>
      <c r="D9" s="44">
        <v>46</v>
      </c>
      <c r="E9" s="53">
        <v>0.22009600000000001</v>
      </c>
      <c r="F9" s="44">
        <v>134475.300476</v>
      </c>
      <c r="G9" s="66">
        <v>0.108696</v>
      </c>
      <c r="H9" s="43">
        <v>13</v>
      </c>
      <c r="I9" s="44">
        <v>145465.988064</v>
      </c>
      <c r="J9" s="74">
        <v>0.230769</v>
      </c>
      <c r="K9" s="44">
        <v>33</v>
      </c>
      <c r="L9" s="44">
        <v>130145.635669</v>
      </c>
      <c r="M9" s="66">
        <v>6.0606E-2</v>
      </c>
      <c r="N9" s="43">
        <v>0</v>
      </c>
      <c r="O9" s="44">
        <v>0</v>
      </c>
      <c r="P9" s="74">
        <v>0</v>
      </c>
    </row>
    <row r="10" spans="1:16" ht="15" customHeight="1" x14ac:dyDescent="0.2">
      <c r="A10" s="111"/>
      <c r="B10" s="114"/>
      <c r="C10" s="84" t="s">
        <v>48</v>
      </c>
      <c r="D10" s="44">
        <v>245</v>
      </c>
      <c r="E10" s="53">
        <v>0.15735399999999999</v>
      </c>
      <c r="F10" s="44">
        <v>150215.45034700001</v>
      </c>
      <c r="G10" s="66">
        <v>0.13877600000000001</v>
      </c>
      <c r="H10" s="43">
        <v>65</v>
      </c>
      <c r="I10" s="44">
        <v>145894.39975700001</v>
      </c>
      <c r="J10" s="74">
        <v>0.2</v>
      </c>
      <c r="K10" s="44">
        <v>180</v>
      </c>
      <c r="L10" s="44">
        <v>151775.829727</v>
      </c>
      <c r="M10" s="66">
        <v>0.11666700000000001</v>
      </c>
      <c r="N10" s="43">
        <v>0</v>
      </c>
      <c r="O10" s="44">
        <v>0</v>
      </c>
      <c r="P10" s="74">
        <v>0</v>
      </c>
    </row>
    <row r="11" spans="1:16" ht="15" customHeight="1" x14ac:dyDescent="0.2">
      <c r="A11" s="111"/>
      <c r="B11" s="114"/>
      <c r="C11" s="84" t="s">
        <v>49</v>
      </c>
      <c r="D11" s="44">
        <v>634</v>
      </c>
      <c r="E11" s="53">
        <v>0.15771099999999999</v>
      </c>
      <c r="F11" s="44">
        <v>168498.14662000001</v>
      </c>
      <c r="G11" s="66">
        <v>0.32492100000000002</v>
      </c>
      <c r="H11" s="43">
        <v>212</v>
      </c>
      <c r="I11" s="44">
        <v>172470.112199</v>
      </c>
      <c r="J11" s="74">
        <v>0.382075</v>
      </c>
      <c r="K11" s="44">
        <v>422</v>
      </c>
      <c r="L11" s="44">
        <v>166502.75158899999</v>
      </c>
      <c r="M11" s="66">
        <v>0.296209</v>
      </c>
      <c r="N11" s="43">
        <v>0</v>
      </c>
      <c r="O11" s="44">
        <v>0</v>
      </c>
      <c r="P11" s="74">
        <v>0</v>
      </c>
    </row>
    <row r="12" spans="1:16" ht="15" customHeight="1" x14ac:dyDescent="0.2">
      <c r="A12" s="111"/>
      <c r="B12" s="114"/>
      <c r="C12" s="84" t="s">
        <v>50</v>
      </c>
      <c r="D12" s="44">
        <v>666</v>
      </c>
      <c r="E12" s="53">
        <v>0.11465</v>
      </c>
      <c r="F12" s="44">
        <v>190301.61159099999</v>
      </c>
      <c r="G12" s="66">
        <v>0.53903900000000005</v>
      </c>
      <c r="H12" s="43">
        <v>217</v>
      </c>
      <c r="I12" s="44">
        <v>192760.68732</v>
      </c>
      <c r="J12" s="74">
        <v>0.55299500000000001</v>
      </c>
      <c r="K12" s="44">
        <v>449</v>
      </c>
      <c r="L12" s="44">
        <v>189113.14960199999</v>
      </c>
      <c r="M12" s="66">
        <v>0.53229400000000004</v>
      </c>
      <c r="N12" s="43">
        <v>0</v>
      </c>
      <c r="O12" s="44">
        <v>0</v>
      </c>
      <c r="P12" s="74">
        <v>0</v>
      </c>
    </row>
    <row r="13" spans="1:16" ht="15" customHeight="1" x14ac:dyDescent="0.2">
      <c r="A13" s="111"/>
      <c r="B13" s="114"/>
      <c r="C13" s="84" t="s">
        <v>51</v>
      </c>
      <c r="D13" s="44">
        <v>561</v>
      </c>
      <c r="E13" s="53">
        <v>0.10509599999999999</v>
      </c>
      <c r="F13" s="44">
        <v>213801.11085</v>
      </c>
      <c r="G13" s="66">
        <v>0.79144400000000004</v>
      </c>
      <c r="H13" s="43">
        <v>133</v>
      </c>
      <c r="I13" s="44">
        <v>206733.094147</v>
      </c>
      <c r="J13" s="74">
        <v>0.61654100000000001</v>
      </c>
      <c r="K13" s="44">
        <v>428</v>
      </c>
      <c r="L13" s="44">
        <v>215997.480526</v>
      </c>
      <c r="M13" s="66">
        <v>0.84579400000000005</v>
      </c>
      <c r="N13" s="43">
        <v>0</v>
      </c>
      <c r="O13" s="44">
        <v>0</v>
      </c>
      <c r="P13" s="74">
        <v>0</v>
      </c>
    </row>
    <row r="14" spans="1:16" s="3" customFormat="1" ht="15" customHeight="1" x14ac:dyDescent="0.2">
      <c r="A14" s="111"/>
      <c r="B14" s="114"/>
      <c r="C14" s="84" t="s">
        <v>52</v>
      </c>
      <c r="D14" s="35">
        <v>458</v>
      </c>
      <c r="E14" s="55">
        <v>9.8537E-2</v>
      </c>
      <c r="F14" s="35">
        <v>229173.05083600001</v>
      </c>
      <c r="G14" s="68">
        <v>0.98034900000000003</v>
      </c>
      <c r="H14" s="43">
        <v>110</v>
      </c>
      <c r="I14" s="44">
        <v>212776.09002800001</v>
      </c>
      <c r="J14" s="74">
        <v>0.70909100000000003</v>
      </c>
      <c r="K14" s="35">
        <v>348</v>
      </c>
      <c r="L14" s="35">
        <v>234355.99821799999</v>
      </c>
      <c r="M14" s="68">
        <v>1.066092</v>
      </c>
      <c r="N14" s="43">
        <v>0</v>
      </c>
      <c r="O14" s="44">
        <v>0</v>
      </c>
      <c r="P14" s="74">
        <v>0</v>
      </c>
    </row>
    <row r="15" spans="1:16" ht="15" customHeight="1" x14ac:dyDescent="0.2">
      <c r="A15" s="111"/>
      <c r="B15" s="114"/>
      <c r="C15" s="84" t="s">
        <v>53</v>
      </c>
      <c r="D15" s="44">
        <v>355</v>
      </c>
      <c r="E15" s="53">
        <v>8.5070999999999994E-2</v>
      </c>
      <c r="F15" s="44">
        <v>234286.77244</v>
      </c>
      <c r="G15" s="66">
        <v>1.0197179999999999</v>
      </c>
      <c r="H15" s="43">
        <v>93</v>
      </c>
      <c r="I15" s="44">
        <v>213298.64111900001</v>
      </c>
      <c r="J15" s="74">
        <v>0.655914</v>
      </c>
      <c r="K15" s="44">
        <v>262</v>
      </c>
      <c r="L15" s="44">
        <v>241736.757985</v>
      </c>
      <c r="M15" s="66">
        <v>1.148855</v>
      </c>
      <c r="N15" s="43">
        <v>0</v>
      </c>
      <c r="O15" s="44">
        <v>0</v>
      </c>
      <c r="P15" s="74">
        <v>0</v>
      </c>
    </row>
    <row r="16" spans="1:16" ht="15" customHeight="1" x14ac:dyDescent="0.2">
      <c r="A16" s="111"/>
      <c r="B16" s="114"/>
      <c r="C16" s="84" t="s">
        <v>54</v>
      </c>
      <c r="D16" s="44">
        <v>269</v>
      </c>
      <c r="E16" s="53">
        <v>8.7451000000000001E-2</v>
      </c>
      <c r="F16" s="44">
        <v>234100.67920499999</v>
      </c>
      <c r="G16" s="66">
        <v>0.89962799999999998</v>
      </c>
      <c r="H16" s="43">
        <v>74</v>
      </c>
      <c r="I16" s="44">
        <v>202026.12961800001</v>
      </c>
      <c r="J16" s="74">
        <v>0.39189200000000002</v>
      </c>
      <c r="K16" s="44">
        <v>195</v>
      </c>
      <c r="L16" s="44">
        <v>246272.559561</v>
      </c>
      <c r="M16" s="66">
        <v>1.0923080000000001</v>
      </c>
      <c r="N16" s="43">
        <v>0</v>
      </c>
      <c r="O16" s="44">
        <v>0</v>
      </c>
      <c r="P16" s="74">
        <v>0</v>
      </c>
    </row>
    <row r="17" spans="1:16" ht="15" customHeight="1" x14ac:dyDescent="0.2">
      <c r="A17" s="111"/>
      <c r="B17" s="114"/>
      <c r="C17" s="84" t="s">
        <v>55</v>
      </c>
      <c r="D17" s="44">
        <v>288</v>
      </c>
      <c r="E17" s="53">
        <v>0.115338</v>
      </c>
      <c r="F17" s="44">
        <v>239832.79102599999</v>
      </c>
      <c r="G17" s="66">
        <v>0.83333299999999999</v>
      </c>
      <c r="H17" s="43">
        <v>73</v>
      </c>
      <c r="I17" s="44">
        <v>218001.21560699999</v>
      </c>
      <c r="J17" s="74">
        <v>0.31506800000000001</v>
      </c>
      <c r="K17" s="44">
        <v>215</v>
      </c>
      <c r="L17" s="44">
        <v>247245.372447</v>
      </c>
      <c r="M17" s="66">
        <v>1.0093019999999999</v>
      </c>
      <c r="N17" s="43">
        <v>0</v>
      </c>
      <c r="O17" s="44">
        <v>0</v>
      </c>
      <c r="P17" s="74">
        <v>0</v>
      </c>
    </row>
    <row r="18" spans="1:16" s="3" customFormat="1" ht="15" customHeight="1" x14ac:dyDescent="0.2">
      <c r="A18" s="111"/>
      <c r="B18" s="114"/>
      <c r="C18" s="84" t="s">
        <v>56</v>
      </c>
      <c r="D18" s="35">
        <v>344</v>
      </c>
      <c r="E18" s="55">
        <v>8.3943000000000004E-2</v>
      </c>
      <c r="F18" s="35">
        <v>243177.71189800001</v>
      </c>
      <c r="G18" s="68">
        <v>0.52616300000000005</v>
      </c>
      <c r="H18" s="43">
        <v>103</v>
      </c>
      <c r="I18" s="44">
        <v>201505.21468500001</v>
      </c>
      <c r="J18" s="74">
        <v>8.7378999999999998E-2</v>
      </c>
      <c r="K18" s="35">
        <v>241</v>
      </c>
      <c r="L18" s="35">
        <v>260987.94929700001</v>
      </c>
      <c r="M18" s="68">
        <v>0.71369300000000002</v>
      </c>
      <c r="N18" s="43">
        <v>0</v>
      </c>
      <c r="O18" s="44">
        <v>0</v>
      </c>
      <c r="P18" s="74">
        <v>0</v>
      </c>
    </row>
    <row r="19" spans="1:16" s="3" customFormat="1" ht="15" customHeight="1" x14ac:dyDescent="0.2">
      <c r="A19" s="112"/>
      <c r="B19" s="115"/>
      <c r="C19" s="85" t="s">
        <v>9</v>
      </c>
      <c r="D19" s="46">
        <v>3869</v>
      </c>
      <c r="E19" s="54">
        <v>0.109127</v>
      </c>
      <c r="F19" s="46">
        <v>206925.30838100001</v>
      </c>
      <c r="G19" s="67">
        <v>0.65210599999999996</v>
      </c>
      <c r="H19" s="87">
        <v>1095</v>
      </c>
      <c r="I19" s="46">
        <v>193860.9522</v>
      </c>
      <c r="J19" s="75">
        <v>0.456621</v>
      </c>
      <c r="K19" s="46">
        <v>2774</v>
      </c>
      <c r="L19" s="46">
        <v>212082.291084</v>
      </c>
      <c r="M19" s="67">
        <v>0.72927200000000003</v>
      </c>
      <c r="N19" s="87">
        <v>0</v>
      </c>
      <c r="O19" s="46">
        <v>0</v>
      </c>
      <c r="P19" s="75">
        <v>0</v>
      </c>
    </row>
    <row r="20" spans="1:16" ht="15" customHeight="1" x14ac:dyDescent="0.2">
      <c r="A20" s="110">
        <v>2</v>
      </c>
      <c r="B20" s="113" t="s">
        <v>57</v>
      </c>
      <c r="C20" s="84" t="s">
        <v>46</v>
      </c>
      <c r="D20" s="44">
        <v>9</v>
      </c>
      <c r="E20" s="53">
        <v>0.31034499999999998</v>
      </c>
      <c r="F20" s="44">
        <v>48902.555555999999</v>
      </c>
      <c r="G20" s="66">
        <v>0.111111</v>
      </c>
      <c r="H20" s="43">
        <v>8</v>
      </c>
      <c r="I20" s="44">
        <v>55015.375</v>
      </c>
      <c r="J20" s="74">
        <v>0.125</v>
      </c>
      <c r="K20" s="44">
        <v>1</v>
      </c>
      <c r="L20" s="44">
        <v>0</v>
      </c>
      <c r="M20" s="66">
        <v>0</v>
      </c>
      <c r="N20" s="43">
        <v>0</v>
      </c>
      <c r="O20" s="44">
        <v>0</v>
      </c>
      <c r="P20" s="74">
        <v>0</v>
      </c>
    </row>
    <row r="21" spans="1:16" ht="15" customHeight="1" x14ac:dyDescent="0.2">
      <c r="A21" s="111"/>
      <c r="B21" s="114"/>
      <c r="C21" s="84" t="s">
        <v>47</v>
      </c>
      <c r="D21" s="44">
        <v>99</v>
      </c>
      <c r="E21" s="53">
        <v>0.47368399999999999</v>
      </c>
      <c r="F21" s="44">
        <v>132514.393939</v>
      </c>
      <c r="G21" s="66">
        <v>0.10101</v>
      </c>
      <c r="H21" s="43">
        <v>32</v>
      </c>
      <c r="I21" s="44">
        <v>147169.96875</v>
      </c>
      <c r="J21" s="74">
        <v>0.125</v>
      </c>
      <c r="K21" s="44">
        <v>67</v>
      </c>
      <c r="L21" s="44">
        <v>125514.716418</v>
      </c>
      <c r="M21" s="66">
        <v>8.9552000000000007E-2</v>
      </c>
      <c r="N21" s="43">
        <v>0</v>
      </c>
      <c r="O21" s="44">
        <v>0</v>
      </c>
      <c r="P21" s="74">
        <v>0</v>
      </c>
    </row>
    <row r="22" spans="1:16" ht="15" customHeight="1" x14ac:dyDescent="0.2">
      <c r="A22" s="111"/>
      <c r="B22" s="114"/>
      <c r="C22" s="84" t="s">
        <v>48</v>
      </c>
      <c r="D22" s="44">
        <v>402</v>
      </c>
      <c r="E22" s="53">
        <v>0.258189</v>
      </c>
      <c r="F22" s="44">
        <v>151646.43283599999</v>
      </c>
      <c r="G22" s="66">
        <v>0.104478</v>
      </c>
      <c r="H22" s="43">
        <v>161</v>
      </c>
      <c r="I22" s="44">
        <v>160891.37267099999</v>
      </c>
      <c r="J22" s="74">
        <v>9.3168000000000001E-2</v>
      </c>
      <c r="K22" s="44">
        <v>241</v>
      </c>
      <c r="L22" s="44">
        <v>145470.35269699999</v>
      </c>
      <c r="M22" s="66">
        <v>0.11203299999999999</v>
      </c>
      <c r="N22" s="43">
        <v>0</v>
      </c>
      <c r="O22" s="44">
        <v>0</v>
      </c>
      <c r="P22" s="74">
        <v>0</v>
      </c>
    </row>
    <row r="23" spans="1:16" ht="15" customHeight="1" x14ac:dyDescent="0.2">
      <c r="A23" s="111"/>
      <c r="B23" s="114"/>
      <c r="C23" s="84" t="s">
        <v>49</v>
      </c>
      <c r="D23" s="44">
        <v>420</v>
      </c>
      <c r="E23" s="53">
        <v>0.104478</v>
      </c>
      <c r="F23" s="44">
        <v>166258.15</v>
      </c>
      <c r="G23" s="66">
        <v>0.28809499999999999</v>
      </c>
      <c r="H23" s="43">
        <v>151</v>
      </c>
      <c r="I23" s="44">
        <v>178849.28476800001</v>
      </c>
      <c r="J23" s="74">
        <v>0.34437099999999998</v>
      </c>
      <c r="K23" s="44">
        <v>269</v>
      </c>
      <c r="L23" s="44">
        <v>159190.26394100001</v>
      </c>
      <c r="M23" s="66">
        <v>0.25650600000000001</v>
      </c>
      <c r="N23" s="43">
        <v>0</v>
      </c>
      <c r="O23" s="44">
        <v>0</v>
      </c>
      <c r="P23" s="74">
        <v>0</v>
      </c>
    </row>
    <row r="24" spans="1:16" ht="15" customHeight="1" x14ac:dyDescent="0.2">
      <c r="A24" s="111"/>
      <c r="B24" s="114"/>
      <c r="C24" s="84" t="s">
        <v>50</v>
      </c>
      <c r="D24" s="44">
        <v>306</v>
      </c>
      <c r="E24" s="53">
        <v>5.2677000000000002E-2</v>
      </c>
      <c r="F24" s="44">
        <v>190914.581699</v>
      </c>
      <c r="G24" s="66">
        <v>0.46405200000000002</v>
      </c>
      <c r="H24" s="43">
        <v>80</v>
      </c>
      <c r="I24" s="44">
        <v>207472.71249999999</v>
      </c>
      <c r="J24" s="74">
        <v>0.61250000000000004</v>
      </c>
      <c r="K24" s="44">
        <v>226</v>
      </c>
      <c r="L24" s="44">
        <v>185053.29646000001</v>
      </c>
      <c r="M24" s="66">
        <v>0.41150399999999998</v>
      </c>
      <c r="N24" s="43">
        <v>0</v>
      </c>
      <c r="O24" s="44">
        <v>0</v>
      </c>
      <c r="P24" s="74">
        <v>0</v>
      </c>
    </row>
    <row r="25" spans="1:16" ht="15" customHeight="1" x14ac:dyDescent="0.2">
      <c r="A25" s="111"/>
      <c r="B25" s="114"/>
      <c r="C25" s="84" t="s">
        <v>51</v>
      </c>
      <c r="D25" s="44">
        <v>230</v>
      </c>
      <c r="E25" s="53">
        <v>4.3087E-2</v>
      </c>
      <c r="F25" s="44">
        <v>200914.517391</v>
      </c>
      <c r="G25" s="66">
        <v>0.56521699999999997</v>
      </c>
      <c r="H25" s="43">
        <v>58</v>
      </c>
      <c r="I25" s="44">
        <v>211582.41379300001</v>
      </c>
      <c r="J25" s="74">
        <v>0.55172399999999999</v>
      </c>
      <c r="K25" s="44">
        <v>172</v>
      </c>
      <c r="L25" s="44">
        <v>197317.203488</v>
      </c>
      <c r="M25" s="66">
        <v>0.56976700000000002</v>
      </c>
      <c r="N25" s="43">
        <v>0</v>
      </c>
      <c r="O25" s="44">
        <v>0</v>
      </c>
      <c r="P25" s="74">
        <v>0</v>
      </c>
    </row>
    <row r="26" spans="1:16" s="3" customFormat="1" ht="15" customHeight="1" x14ac:dyDescent="0.2">
      <c r="A26" s="111"/>
      <c r="B26" s="114"/>
      <c r="C26" s="84" t="s">
        <v>52</v>
      </c>
      <c r="D26" s="35">
        <v>154</v>
      </c>
      <c r="E26" s="55">
        <v>3.3133000000000003E-2</v>
      </c>
      <c r="F26" s="35">
        <v>208356.87662299999</v>
      </c>
      <c r="G26" s="68">
        <v>0.57792200000000005</v>
      </c>
      <c r="H26" s="43">
        <v>47</v>
      </c>
      <c r="I26" s="44">
        <v>216623.765957</v>
      </c>
      <c r="J26" s="74">
        <v>0.44680900000000001</v>
      </c>
      <c r="K26" s="35">
        <v>107</v>
      </c>
      <c r="L26" s="35">
        <v>204725.62616799999</v>
      </c>
      <c r="M26" s="68">
        <v>0.63551400000000002</v>
      </c>
      <c r="N26" s="43">
        <v>0</v>
      </c>
      <c r="O26" s="44">
        <v>0</v>
      </c>
      <c r="P26" s="74">
        <v>0</v>
      </c>
    </row>
    <row r="27" spans="1:16" ht="15" customHeight="1" x14ac:dyDescent="0.2">
      <c r="A27" s="111"/>
      <c r="B27" s="114"/>
      <c r="C27" s="84" t="s">
        <v>53</v>
      </c>
      <c r="D27" s="44">
        <v>112</v>
      </c>
      <c r="E27" s="53">
        <v>2.6838999999999998E-2</v>
      </c>
      <c r="F27" s="44">
        <v>209793.035714</v>
      </c>
      <c r="G27" s="66">
        <v>0.49107099999999998</v>
      </c>
      <c r="H27" s="43">
        <v>40</v>
      </c>
      <c r="I27" s="44">
        <v>189967.02499999999</v>
      </c>
      <c r="J27" s="74">
        <v>0.25</v>
      </c>
      <c r="K27" s="44">
        <v>72</v>
      </c>
      <c r="L27" s="44">
        <v>220807.48611100001</v>
      </c>
      <c r="M27" s="66">
        <v>0.625</v>
      </c>
      <c r="N27" s="43">
        <v>0</v>
      </c>
      <c r="O27" s="44">
        <v>0</v>
      </c>
      <c r="P27" s="74">
        <v>0</v>
      </c>
    </row>
    <row r="28" spans="1:16" ht="15" customHeight="1" x14ac:dyDescent="0.2">
      <c r="A28" s="111"/>
      <c r="B28" s="114"/>
      <c r="C28" s="84" t="s">
        <v>54</v>
      </c>
      <c r="D28" s="44">
        <v>42</v>
      </c>
      <c r="E28" s="53">
        <v>1.3653999999999999E-2</v>
      </c>
      <c r="F28" s="44">
        <v>233867.428571</v>
      </c>
      <c r="G28" s="66">
        <v>0.5</v>
      </c>
      <c r="H28" s="43">
        <v>11</v>
      </c>
      <c r="I28" s="44">
        <v>209136.09090899999</v>
      </c>
      <c r="J28" s="74">
        <v>0.272727</v>
      </c>
      <c r="K28" s="44">
        <v>31</v>
      </c>
      <c r="L28" s="44">
        <v>242643.06451600001</v>
      </c>
      <c r="M28" s="66">
        <v>0.58064499999999997</v>
      </c>
      <c r="N28" s="43">
        <v>0</v>
      </c>
      <c r="O28" s="44">
        <v>0</v>
      </c>
      <c r="P28" s="74">
        <v>0</v>
      </c>
    </row>
    <row r="29" spans="1:16" ht="15" customHeight="1" x14ac:dyDescent="0.2">
      <c r="A29" s="111"/>
      <c r="B29" s="114"/>
      <c r="C29" s="84" t="s">
        <v>55</v>
      </c>
      <c r="D29" s="44">
        <v>21</v>
      </c>
      <c r="E29" s="53">
        <v>8.4100000000000008E-3</v>
      </c>
      <c r="F29" s="44">
        <v>235504.428571</v>
      </c>
      <c r="G29" s="66">
        <v>0.14285700000000001</v>
      </c>
      <c r="H29" s="43">
        <v>7</v>
      </c>
      <c r="I29" s="44">
        <v>235054.571429</v>
      </c>
      <c r="J29" s="74">
        <v>0.14285700000000001</v>
      </c>
      <c r="K29" s="44">
        <v>14</v>
      </c>
      <c r="L29" s="44">
        <v>235729.357143</v>
      </c>
      <c r="M29" s="66">
        <v>0.14285700000000001</v>
      </c>
      <c r="N29" s="43">
        <v>0</v>
      </c>
      <c r="O29" s="44">
        <v>0</v>
      </c>
      <c r="P29" s="74">
        <v>0</v>
      </c>
    </row>
    <row r="30" spans="1:16" s="3" customFormat="1" ht="15" customHeight="1" x14ac:dyDescent="0.2">
      <c r="A30" s="111"/>
      <c r="B30" s="114"/>
      <c r="C30" s="84" t="s">
        <v>56</v>
      </c>
      <c r="D30" s="35">
        <v>21</v>
      </c>
      <c r="E30" s="55">
        <v>5.1240000000000001E-3</v>
      </c>
      <c r="F30" s="35">
        <v>132457.857143</v>
      </c>
      <c r="G30" s="68">
        <v>4.7619000000000002E-2</v>
      </c>
      <c r="H30" s="43">
        <v>17</v>
      </c>
      <c r="I30" s="44">
        <v>112441.764706</v>
      </c>
      <c r="J30" s="74">
        <v>5.8824000000000001E-2</v>
      </c>
      <c r="K30" s="35">
        <v>4</v>
      </c>
      <c r="L30" s="35">
        <v>217526.25</v>
      </c>
      <c r="M30" s="68">
        <v>0</v>
      </c>
      <c r="N30" s="43">
        <v>0</v>
      </c>
      <c r="O30" s="44">
        <v>0</v>
      </c>
      <c r="P30" s="74">
        <v>0</v>
      </c>
    </row>
    <row r="31" spans="1:16" s="3" customFormat="1" ht="15" customHeight="1" x14ac:dyDescent="0.2">
      <c r="A31" s="112"/>
      <c r="B31" s="115"/>
      <c r="C31" s="85" t="s">
        <v>9</v>
      </c>
      <c r="D31" s="46">
        <v>1816</v>
      </c>
      <c r="E31" s="54">
        <v>5.1221000000000003E-2</v>
      </c>
      <c r="F31" s="46">
        <v>177374.976322</v>
      </c>
      <c r="G31" s="67">
        <v>0.33865600000000001</v>
      </c>
      <c r="H31" s="87">
        <v>612</v>
      </c>
      <c r="I31" s="46">
        <v>180663.88725500001</v>
      </c>
      <c r="J31" s="75">
        <v>0.30882399999999999</v>
      </c>
      <c r="K31" s="46">
        <v>1204</v>
      </c>
      <c r="L31" s="46">
        <v>175703.20431900001</v>
      </c>
      <c r="M31" s="67">
        <v>0.353821</v>
      </c>
      <c r="N31" s="87">
        <v>0</v>
      </c>
      <c r="O31" s="46">
        <v>0</v>
      </c>
      <c r="P31" s="75">
        <v>0</v>
      </c>
    </row>
    <row r="32" spans="1:16" ht="15" customHeight="1" x14ac:dyDescent="0.2">
      <c r="A32" s="110">
        <v>3</v>
      </c>
      <c r="B32" s="113" t="s">
        <v>58</v>
      </c>
      <c r="C32" s="84" t="s">
        <v>46</v>
      </c>
      <c r="D32" s="44">
        <v>6</v>
      </c>
      <c r="E32" s="44">
        <v>0</v>
      </c>
      <c r="F32" s="44">
        <v>-38806.308313000001</v>
      </c>
      <c r="G32" s="66">
        <v>-0.222222</v>
      </c>
      <c r="H32" s="43">
        <v>6</v>
      </c>
      <c r="I32" s="44">
        <v>-22040.326592000001</v>
      </c>
      <c r="J32" s="74">
        <v>-0.375</v>
      </c>
      <c r="K32" s="44">
        <v>0</v>
      </c>
      <c r="L32" s="44">
        <v>-109015.18842400001</v>
      </c>
      <c r="M32" s="66">
        <v>0</v>
      </c>
      <c r="N32" s="43">
        <v>0</v>
      </c>
      <c r="O32" s="44">
        <v>0</v>
      </c>
      <c r="P32" s="74">
        <v>0</v>
      </c>
    </row>
    <row r="33" spans="1:16" ht="15" customHeight="1" x14ac:dyDescent="0.2">
      <c r="A33" s="111"/>
      <c r="B33" s="114"/>
      <c r="C33" s="84" t="s">
        <v>47</v>
      </c>
      <c r="D33" s="44">
        <v>53</v>
      </c>
      <c r="E33" s="44">
        <v>0</v>
      </c>
      <c r="F33" s="44">
        <v>-1960.9065370000001</v>
      </c>
      <c r="G33" s="66">
        <v>-7.6860000000000001E-3</v>
      </c>
      <c r="H33" s="43">
        <v>19</v>
      </c>
      <c r="I33" s="44">
        <v>1703.9806860000001</v>
      </c>
      <c r="J33" s="74">
        <v>-0.105769</v>
      </c>
      <c r="K33" s="44">
        <v>34</v>
      </c>
      <c r="L33" s="44">
        <v>-4630.9192510000003</v>
      </c>
      <c r="M33" s="66">
        <v>2.8946E-2</v>
      </c>
      <c r="N33" s="43">
        <v>0</v>
      </c>
      <c r="O33" s="44">
        <v>0</v>
      </c>
      <c r="P33" s="74">
        <v>0</v>
      </c>
    </row>
    <row r="34" spans="1:16" ht="15" customHeight="1" x14ac:dyDescent="0.2">
      <c r="A34" s="111"/>
      <c r="B34" s="114"/>
      <c r="C34" s="84" t="s">
        <v>48</v>
      </c>
      <c r="D34" s="44">
        <v>157</v>
      </c>
      <c r="E34" s="44">
        <v>0</v>
      </c>
      <c r="F34" s="44">
        <v>1430.982489</v>
      </c>
      <c r="G34" s="66">
        <v>-3.4298000000000002E-2</v>
      </c>
      <c r="H34" s="43">
        <v>96</v>
      </c>
      <c r="I34" s="44">
        <v>14996.972914</v>
      </c>
      <c r="J34" s="74">
        <v>-0.106832</v>
      </c>
      <c r="K34" s="44">
        <v>61</v>
      </c>
      <c r="L34" s="44">
        <v>-6305.47703</v>
      </c>
      <c r="M34" s="66">
        <v>-4.633E-3</v>
      </c>
      <c r="N34" s="43">
        <v>0</v>
      </c>
      <c r="O34" s="44">
        <v>0</v>
      </c>
      <c r="P34" s="74">
        <v>0</v>
      </c>
    </row>
    <row r="35" spans="1:16" ht="15" customHeight="1" x14ac:dyDescent="0.2">
      <c r="A35" s="111"/>
      <c r="B35" s="114"/>
      <c r="C35" s="84" t="s">
        <v>49</v>
      </c>
      <c r="D35" s="44">
        <v>-214</v>
      </c>
      <c r="E35" s="44">
        <v>0</v>
      </c>
      <c r="F35" s="44">
        <v>-2239.9966199999999</v>
      </c>
      <c r="G35" s="66">
        <v>-3.6825999999999998E-2</v>
      </c>
      <c r="H35" s="43">
        <v>-61</v>
      </c>
      <c r="I35" s="44">
        <v>6379.1725690000003</v>
      </c>
      <c r="J35" s="74">
        <v>-3.7705000000000002E-2</v>
      </c>
      <c r="K35" s="44">
        <v>-153</v>
      </c>
      <c r="L35" s="44">
        <v>-7312.4876489999997</v>
      </c>
      <c r="M35" s="66">
        <v>-3.9703000000000002E-2</v>
      </c>
      <c r="N35" s="43">
        <v>0</v>
      </c>
      <c r="O35" s="44">
        <v>0</v>
      </c>
      <c r="P35" s="74">
        <v>0</v>
      </c>
    </row>
    <row r="36" spans="1:16" ht="15" customHeight="1" x14ac:dyDescent="0.2">
      <c r="A36" s="111"/>
      <c r="B36" s="114"/>
      <c r="C36" s="84" t="s">
        <v>50</v>
      </c>
      <c r="D36" s="44">
        <v>-360</v>
      </c>
      <c r="E36" s="44">
        <v>0</v>
      </c>
      <c r="F36" s="44">
        <v>612.97010799999998</v>
      </c>
      <c r="G36" s="66">
        <v>-7.4986999999999998E-2</v>
      </c>
      <c r="H36" s="43">
        <v>-137</v>
      </c>
      <c r="I36" s="44">
        <v>14712.025180000001</v>
      </c>
      <c r="J36" s="74">
        <v>5.9505000000000002E-2</v>
      </c>
      <c r="K36" s="44">
        <v>-223</v>
      </c>
      <c r="L36" s="44">
        <v>-4059.8531419999999</v>
      </c>
      <c r="M36" s="66">
        <v>-0.12078999999999999</v>
      </c>
      <c r="N36" s="43">
        <v>0</v>
      </c>
      <c r="O36" s="44">
        <v>0</v>
      </c>
      <c r="P36" s="74">
        <v>0</v>
      </c>
    </row>
    <row r="37" spans="1:16" ht="15" customHeight="1" x14ac:dyDescent="0.2">
      <c r="A37" s="111"/>
      <c r="B37" s="114"/>
      <c r="C37" s="84" t="s">
        <v>51</v>
      </c>
      <c r="D37" s="44">
        <v>-331</v>
      </c>
      <c r="E37" s="44">
        <v>0</v>
      </c>
      <c r="F37" s="44">
        <v>-12886.593457999999</v>
      </c>
      <c r="G37" s="66">
        <v>-0.22622600000000001</v>
      </c>
      <c r="H37" s="43">
        <v>-75</v>
      </c>
      <c r="I37" s="44">
        <v>4849.3196459999999</v>
      </c>
      <c r="J37" s="74">
        <v>-6.4817E-2</v>
      </c>
      <c r="K37" s="44">
        <v>-256</v>
      </c>
      <c r="L37" s="44">
        <v>-18680.277038</v>
      </c>
      <c r="M37" s="66">
        <v>-0.27602700000000002</v>
      </c>
      <c r="N37" s="43">
        <v>0</v>
      </c>
      <c r="O37" s="44">
        <v>0</v>
      </c>
      <c r="P37" s="74">
        <v>0</v>
      </c>
    </row>
    <row r="38" spans="1:16" s="3" customFormat="1" ht="15" customHeight="1" x14ac:dyDescent="0.2">
      <c r="A38" s="111"/>
      <c r="B38" s="114"/>
      <c r="C38" s="84" t="s">
        <v>52</v>
      </c>
      <c r="D38" s="35">
        <v>-304</v>
      </c>
      <c r="E38" s="35">
        <v>0</v>
      </c>
      <c r="F38" s="35">
        <v>-20816.174212999998</v>
      </c>
      <c r="G38" s="68">
        <v>-0.40242699999999998</v>
      </c>
      <c r="H38" s="43">
        <v>-63</v>
      </c>
      <c r="I38" s="44">
        <v>3847.675929</v>
      </c>
      <c r="J38" s="74">
        <v>-0.26228200000000002</v>
      </c>
      <c r="K38" s="35">
        <v>-241</v>
      </c>
      <c r="L38" s="35">
        <v>-29630.372050000002</v>
      </c>
      <c r="M38" s="68">
        <v>-0.43057800000000002</v>
      </c>
      <c r="N38" s="43">
        <v>0</v>
      </c>
      <c r="O38" s="44">
        <v>0</v>
      </c>
      <c r="P38" s="74">
        <v>0</v>
      </c>
    </row>
    <row r="39" spans="1:16" ht="15" customHeight="1" x14ac:dyDescent="0.2">
      <c r="A39" s="111"/>
      <c r="B39" s="114"/>
      <c r="C39" s="84" t="s">
        <v>53</v>
      </c>
      <c r="D39" s="44">
        <v>-243</v>
      </c>
      <c r="E39" s="44">
        <v>0</v>
      </c>
      <c r="F39" s="44">
        <v>-24493.736725999999</v>
      </c>
      <c r="G39" s="66">
        <v>-0.52864699999999998</v>
      </c>
      <c r="H39" s="43">
        <v>-53</v>
      </c>
      <c r="I39" s="44">
        <v>-23331.616118999998</v>
      </c>
      <c r="J39" s="74">
        <v>-0.405914</v>
      </c>
      <c r="K39" s="44">
        <v>-190</v>
      </c>
      <c r="L39" s="44">
        <v>-20929.271873999998</v>
      </c>
      <c r="M39" s="66">
        <v>-0.52385499999999996</v>
      </c>
      <c r="N39" s="43">
        <v>0</v>
      </c>
      <c r="O39" s="44">
        <v>0</v>
      </c>
      <c r="P39" s="74">
        <v>0</v>
      </c>
    </row>
    <row r="40" spans="1:16" ht="15" customHeight="1" x14ac:dyDescent="0.2">
      <c r="A40" s="111"/>
      <c r="B40" s="114"/>
      <c r="C40" s="84" t="s">
        <v>54</v>
      </c>
      <c r="D40" s="44">
        <v>-227</v>
      </c>
      <c r="E40" s="44">
        <v>0</v>
      </c>
      <c r="F40" s="44">
        <v>-233.25063299999999</v>
      </c>
      <c r="G40" s="66">
        <v>-0.39962799999999998</v>
      </c>
      <c r="H40" s="43">
        <v>-63</v>
      </c>
      <c r="I40" s="44">
        <v>7109.961292</v>
      </c>
      <c r="J40" s="74">
        <v>-0.11916499999999999</v>
      </c>
      <c r="K40" s="44">
        <v>-164</v>
      </c>
      <c r="L40" s="44">
        <v>-3629.4950450000001</v>
      </c>
      <c r="M40" s="66">
        <v>-0.51166299999999998</v>
      </c>
      <c r="N40" s="43">
        <v>0</v>
      </c>
      <c r="O40" s="44">
        <v>0</v>
      </c>
      <c r="P40" s="74">
        <v>0</v>
      </c>
    </row>
    <row r="41" spans="1:16" ht="15" customHeight="1" x14ac:dyDescent="0.2">
      <c r="A41" s="111"/>
      <c r="B41" s="114"/>
      <c r="C41" s="84" t="s">
        <v>55</v>
      </c>
      <c r="D41" s="44">
        <v>-267</v>
      </c>
      <c r="E41" s="44">
        <v>0</v>
      </c>
      <c r="F41" s="44">
        <v>-4328.3624540000001</v>
      </c>
      <c r="G41" s="66">
        <v>-0.69047599999999998</v>
      </c>
      <c r="H41" s="43">
        <v>-66</v>
      </c>
      <c r="I41" s="44">
        <v>17053.355822000001</v>
      </c>
      <c r="J41" s="74">
        <v>-0.172211</v>
      </c>
      <c r="K41" s="44">
        <v>-201</v>
      </c>
      <c r="L41" s="44">
        <v>-11516.015304</v>
      </c>
      <c r="M41" s="66">
        <v>-0.86644500000000002</v>
      </c>
      <c r="N41" s="43">
        <v>0</v>
      </c>
      <c r="O41" s="44">
        <v>0</v>
      </c>
      <c r="P41" s="74">
        <v>0</v>
      </c>
    </row>
    <row r="42" spans="1:16" s="3" customFormat="1" ht="15" customHeight="1" x14ac:dyDescent="0.2">
      <c r="A42" s="111"/>
      <c r="B42" s="114"/>
      <c r="C42" s="84" t="s">
        <v>56</v>
      </c>
      <c r="D42" s="35">
        <v>-323</v>
      </c>
      <c r="E42" s="35">
        <v>0</v>
      </c>
      <c r="F42" s="35">
        <v>-110719.854756</v>
      </c>
      <c r="G42" s="68">
        <v>-0.47854400000000002</v>
      </c>
      <c r="H42" s="43">
        <v>-86</v>
      </c>
      <c r="I42" s="44">
        <v>-89063.449978999997</v>
      </c>
      <c r="J42" s="74">
        <v>-2.8555000000000001E-2</v>
      </c>
      <c r="K42" s="35">
        <v>-237</v>
      </c>
      <c r="L42" s="35">
        <v>-43461.699296999999</v>
      </c>
      <c r="M42" s="68">
        <v>-0.71369300000000002</v>
      </c>
      <c r="N42" s="43">
        <v>0</v>
      </c>
      <c r="O42" s="44">
        <v>0</v>
      </c>
      <c r="P42" s="74">
        <v>0</v>
      </c>
    </row>
    <row r="43" spans="1:16" s="3" customFormat="1" ht="15" customHeight="1" x14ac:dyDescent="0.2">
      <c r="A43" s="112"/>
      <c r="B43" s="115"/>
      <c r="C43" s="85" t="s">
        <v>9</v>
      </c>
      <c r="D43" s="46">
        <v>-2053</v>
      </c>
      <c r="E43" s="46">
        <v>0</v>
      </c>
      <c r="F43" s="46">
        <v>-29550.332059</v>
      </c>
      <c r="G43" s="67">
        <v>-0.31345000000000001</v>
      </c>
      <c r="H43" s="87">
        <v>-483</v>
      </c>
      <c r="I43" s="46">
        <v>-13197.064945</v>
      </c>
      <c r="J43" s="75">
        <v>-0.14779700000000001</v>
      </c>
      <c r="K43" s="46">
        <v>-1570</v>
      </c>
      <c r="L43" s="46">
        <v>-36379.086765</v>
      </c>
      <c r="M43" s="67">
        <v>-0.37545099999999998</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9</v>
      </c>
      <c r="E45" s="53">
        <v>4.3062000000000003E-2</v>
      </c>
      <c r="F45" s="44">
        <v>149413.77777799999</v>
      </c>
      <c r="G45" s="66">
        <v>0</v>
      </c>
      <c r="H45" s="43">
        <v>1</v>
      </c>
      <c r="I45" s="44">
        <v>120629</v>
      </c>
      <c r="J45" s="74">
        <v>0</v>
      </c>
      <c r="K45" s="44">
        <v>8</v>
      </c>
      <c r="L45" s="44">
        <v>153011.875</v>
      </c>
      <c r="M45" s="66">
        <v>0</v>
      </c>
      <c r="N45" s="43">
        <v>0</v>
      </c>
      <c r="O45" s="44">
        <v>0</v>
      </c>
      <c r="P45" s="74">
        <v>0</v>
      </c>
    </row>
    <row r="46" spans="1:16" ht="15" customHeight="1" x14ac:dyDescent="0.2">
      <c r="A46" s="111"/>
      <c r="B46" s="114"/>
      <c r="C46" s="84" t="s">
        <v>48</v>
      </c>
      <c r="D46" s="44">
        <v>162</v>
      </c>
      <c r="E46" s="53">
        <v>0.104046</v>
      </c>
      <c r="F46" s="44">
        <v>170252.33333299999</v>
      </c>
      <c r="G46" s="66">
        <v>0.17283999999999999</v>
      </c>
      <c r="H46" s="43">
        <v>45</v>
      </c>
      <c r="I46" s="44">
        <v>169322.33333299999</v>
      </c>
      <c r="J46" s="74">
        <v>0.111111</v>
      </c>
      <c r="K46" s="44">
        <v>117</v>
      </c>
      <c r="L46" s="44">
        <v>170610.02564099999</v>
      </c>
      <c r="M46" s="66">
        <v>0.19658100000000001</v>
      </c>
      <c r="N46" s="43">
        <v>0</v>
      </c>
      <c r="O46" s="44">
        <v>0</v>
      </c>
      <c r="P46" s="74">
        <v>0</v>
      </c>
    </row>
    <row r="47" spans="1:16" ht="15" customHeight="1" x14ac:dyDescent="0.2">
      <c r="A47" s="111"/>
      <c r="B47" s="114"/>
      <c r="C47" s="84" t="s">
        <v>49</v>
      </c>
      <c r="D47" s="44">
        <v>508</v>
      </c>
      <c r="E47" s="53">
        <v>0.12636800000000001</v>
      </c>
      <c r="F47" s="44">
        <v>201436.64566899999</v>
      </c>
      <c r="G47" s="66">
        <v>0.41338599999999998</v>
      </c>
      <c r="H47" s="43">
        <v>116</v>
      </c>
      <c r="I47" s="44">
        <v>200369.37069000001</v>
      </c>
      <c r="J47" s="74">
        <v>0.275862</v>
      </c>
      <c r="K47" s="44">
        <v>392</v>
      </c>
      <c r="L47" s="44">
        <v>201752.47193900001</v>
      </c>
      <c r="M47" s="66">
        <v>0.45408199999999999</v>
      </c>
      <c r="N47" s="43">
        <v>0</v>
      </c>
      <c r="O47" s="44">
        <v>0</v>
      </c>
      <c r="P47" s="74">
        <v>0</v>
      </c>
    </row>
    <row r="48" spans="1:16" ht="15" customHeight="1" x14ac:dyDescent="0.2">
      <c r="A48" s="111"/>
      <c r="B48" s="114"/>
      <c r="C48" s="84" t="s">
        <v>50</v>
      </c>
      <c r="D48" s="44">
        <v>628</v>
      </c>
      <c r="E48" s="53">
        <v>0.108108</v>
      </c>
      <c r="F48" s="44">
        <v>219150.700637</v>
      </c>
      <c r="G48" s="66">
        <v>0.68949000000000005</v>
      </c>
      <c r="H48" s="43">
        <v>105</v>
      </c>
      <c r="I48" s="44">
        <v>209948.94285699999</v>
      </c>
      <c r="J48" s="74">
        <v>0.48571399999999998</v>
      </c>
      <c r="K48" s="44">
        <v>523</v>
      </c>
      <c r="L48" s="44">
        <v>220998.08986599999</v>
      </c>
      <c r="M48" s="66">
        <v>0.730402</v>
      </c>
      <c r="N48" s="43">
        <v>0</v>
      </c>
      <c r="O48" s="44">
        <v>0</v>
      </c>
      <c r="P48" s="74">
        <v>0</v>
      </c>
    </row>
    <row r="49" spans="1:16" ht="15" customHeight="1" x14ac:dyDescent="0.2">
      <c r="A49" s="111"/>
      <c r="B49" s="114"/>
      <c r="C49" s="84" t="s">
        <v>51</v>
      </c>
      <c r="D49" s="44">
        <v>480</v>
      </c>
      <c r="E49" s="53">
        <v>8.9921000000000001E-2</v>
      </c>
      <c r="F49" s="44">
        <v>235804.05208299999</v>
      </c>
      <c r="G49" s="66">
        <v>0.83958299999999997</v>
      </c>
      <c r="H49" s="43">
        <v>114</v>
      </c>
      <c r="I49" s="44">
        <v>225981.912281</v>
      </c>
      <c r="J49" s="74">
        <v>0.69298199999999999</v>
      </c>
      <c r="K49" s="44">
        <v>366</v>
      </c>
      <c r="L49" s="44">
        <v>238863.40710400001</v>
      </c>
      <c r="M49" s="66">
        <v>0.88524599999999998</v>
      </c>
      <c r="N49" s="43">
        <v>0</v>
      </c>
      <c r="O49" s="44">
        <v>0</v>
      </c>
      <c r="P49" s="74">
        <v>0</v>
      </c>
    </row>
    <row r="50" spans="1:16" s="3" customFormat="1" ht="15" customHeight="1" x14ac:dyDescent="0.2">
      <c r="A50" s="111"/>
      <c r="B50" s="114"/>
      <c r="C50" s="84" t="s">
        <v>52</v>
      </c>
      <c r="D50" s="35">
        <v>330</v>
      </c>
      <c r="E50" s="55">
        <v>7.0998000000000006E-2</v>
      </c>
      <c r="F50" s="35">
        <v>244939.893939</v>
      </c>
      <c r="G50" s="68">
        <v>0.96969700000000003</v>
      </c>
      <c r="H50" s="43">
        <v>59</v>
      </c>
      <c r="I50" s="44">
        <v>241996.13559300001</v>
      </c>
      <c r="J50" s="74">
        <v>0.67796599999999996</v>
      </c>
      <c r="K50" s="35">
        <v>271</v>
      </c>
      <c r="L50" s="35">
        <v>245580.785978</v>
      </c>
      <c r="M50" s="68">
        <v>1.03321</v>
      </c>
      <c r="N50" s="43">
        <v>0</v>
      </c>
      <c r="O50" s="44">
        <v>0</v>
      </c>
      <c r="P50" s="74">
        <v>0</v>
      </c>
    </row>
    <row r="51" spans="1:16" ht="15" customHeight="1" x14ac:dyDescent="0.2">
      <c r="A51" s="111"/>
      <c r="B51" s="114"/>
      <c r="C51" s="84" t="s">
        <v>53</v>
      </c>
      <c r="D51" s="44">
        <v>192</v>
      </c>
      <c r="E51" s="53">
        <v>4.6010000000000002E-2</v>
      </c>
      <c r="F51" s="44">
        <v>260678.66145799999</v>
      </c>
      <c r="G51" s="66">
        <v>1.0729169999999999</v>
      </c>
      <c r="H51" s="43">
        <v>28</v>
      </c>
      <c r="I51" s="44">
        <v>275756.5</v>
      </c>
      <c r="J51" s="74">
        <v>0.96428599999999998</v>
      </c>
      <c r="K51" s="44">
        <v>164</v>
      </c>
      <c r="L51" s="44">
        <v>258104.39634100001</v>
      </c>
      <c r="M51" s="66">
        <v>1.0914630000000001</v>
      </c>
      <c r="N51" s="43">
        <v>0</v>
      </c>
      <c r="O51" s="44">
        <v>0</v>
      </c>
      <c r="P51" s="74">
        <v>0</v>
      </c>
    </row>
    <row r="52" spans="1:16" ht="15" customHeight="1" x14ac:dyDescent="0.2">
      <c r="A52" s="111"/>
      <c r="B52" s="114"/>
      <c r="C52" s="84" t="s">
        <v>54</v>
      </c>
      <c r="D52" s="44">
        <v>85</v>
      </c>
      <c r="E52" s="53">
        <v>2.7633000000000001E-2</v>
      </c>
      <c r="F52" s="44">
        <v>241558.31764699999</v>
      </c>
      <c r="G52" s="66">
        <v>0.68235299999999999</v>
      </c>
      <c r="H52" s="43">
        <v>11</v>
      </c>
      <c r="I52" s="44">
        <v>200601.45454499999</v>
      </c>
      <c r="J52" s="74">
        <v>0.18181800000000001</v>
      </c>
      <c r="K52" s="44">
        <v>74</v>
      </c>
      <c r="L52" s="44">
        <v>247646.5</v>
      </c>
      <c r="M52" s="66">
        <v>0.75675700000000001</v>
      </c>
      <c r="N52" s="43">
        <v>0</v>
      </c>
      <c r="O52" s="44">
        <v>0</v>
      </c>
      <c r="P52" s="74">
        <v>0</v>
      </c>
    </row>
    <row r="53" spans="1:16" ht="15" customHeight="1" x14ac:dyDescent="0.2">
      <c r="A53" s="111"/>
      <c r="B53" s="114"/>
      <c r="C53" s="84" t="s">
        <v>55</v>
      </c>
      <c r="D53" s="44">
        <v>31</v>
      </c>
      <c r="E53" s="53">
        <v>1.2415000000000001E-2</v>
      </c>
      <c r="F53" s="44">
        <v>275500.29032299999</v>
      </c>
      <c r="G53" s="66">
        <v>0.709677</v>
      </c>
      <c r="H53" s="43">
        <v>4</v>
      </c>
      <c r="I53" s="44">
        <v>263586.75</v>
      </c>
      <c r="J53" s="74">
        <v>0.5</v>
      </c>
      <c r="K53" s="44">
        <v>27</v>
      </c>
      <c r="L53" s="44">
        <v>277265.25925900001</v>
      </c>
      <c r="M53" s="66">
        <v>0.74074099999999998</v>
      </c>
      <c r="N53" s="43">
        <v>0</v>
      </c>
      <c r="O53" s="44">
        <v>0</v>
      </c>
      <c r="P53" s="74">
        <v>0</v>
      </c>
    </row>
    <row r="54" spans="1:16" s="3" customFormat="1" ht="15" customHeight="1" x14ac:dyDescent="0.2">
      <c r="A54" s="111"/>
      <c r="B54" s="114"/>
      <c r="C54" s="84" t="s">
        <v>56</v>
      </c>
      <c r="D54" s="35">
        <v>11</v>
      </c>
      <c r="E54" s="55">
        <v>2.6840000000000002E-3</v>
      </c>
      <c r="F54" s="35">
        <v>312974</v>
      </c>
      <c r="G54" s="68">
        <v>0.72727299999999995</v>
      </c>
      <c r="H54" s="43">
        <v>2</v>
      </c>
      <c r="I54" s="44">
        <v>294444.5</v>
      </c>
      <c r="J54" s="74">
        <v>0</v>
      </c>
      <c r="K54" s="35">
        <v>9</v>
      </c>
      <c r="L54" s="35">
        <v>317091.66666699998</v>
      </c>
      <c r="M54" s="68">
        <v>0.88888900000000004</v>
      </c>
      <c r="N54" s="43">
        <v>0</v>
      </c>
      <c r="O54" s="44">
        <v>0</v>
      </c>
      <c r="P54" s="74">
        <v>0</v>
      </c>
    </row>
    <row r="55" spans="1:16" s="3" customFormat="1" ht="15" customHeight="1" x14ac:dyDescent="0.2">
      <c r="A55" s="112"/>
      <c r="B55" s="115"/>
      <c r="C55" s="85" t="s">
        <v>9</v>
      </c>
      <c r="D55" s="46">
        <v>2436</v>
      </c>
      <c r="E55" s="54">
        <v>6.8709000000000006E-2</v>
      </c>
      <c r="F55" s="46">
        <v>223917.960181</v>
      </c>
      <c r="G55" s="67">
        <v>0.69293899999999997</v>
      </c>
      <c r="H55" s="87">
        <v>485</v>
      </c>
      <c r="I55" s="46">
        <v>215749.20412400001</v>
      </c>
      <c r="J55" s="75">
        <v>0.49072199999999999</v>
      </c>
      <c r="K55" s="46">
        <v>1951</v>
      </c>
      <c r="L55" s="46">
        <v>225948.63505899999</v>
      </c>
      <c r="M55" s="67">
        <v>0.74320900000000001</v>
      </c>
      <c r="N55" s="87">
        <v>0</v>
      </c>
      <c r="O55" s="46">
        <v>0</v>
      </c>
      <c r="P55" s="75">
        <v>0</v>
      </c>
    </row>
    <row r="56" spans="1:16" ht="15" customHeight="1" x14ac:dyDescent="0.2">
      <c r="A56" s="110">
        <v>5</v>
      </c>
      <c r="B56" s="113" t="s">
        <v>60</v>
      </c>
      <c r="C56" s="84" t="s">
        <v>46</v>
      </c>
      <c r="D56" s="44">
        <v>29</v>
      </c>
      <c r="E56" s="53">
        <v>1</v>
      </c>
      <c r="F56" s="44">
        <v>39472.965516999997</v>
      </c>
      <c r="G56" s="66">
        <v>6.8966E-2</v>
      </c>
      <c r="H56" s="43">
        <v>18</v>
      </c>
      <c r="I56" s="44">
        <v>46601.888889000002</v>
      </c>
      <c r="J56" s="74">
        <v>5.5556000000000001E-2</v>
      </c>
      <c r="K56" s="44">
        <v>11</v>
      </c>
      <c r="L56" s="44">
        <v>27807.454545000001</v>
      </c>
      <c r="M56" s="66">
        <v>9.0909000000000004E-2</v>
      </c>
      <c r="N56" s="43">
        <v>0</v>
      </c>
      <c r="O56" s="44">
        <v>0</v>
      </c>
      <c r="P56" s="74">
        <v>0</v>
      </c>
    </row>
    <row r="57" spans="1:16" ht="15" customHeight="1" x14ac:dyDescent="0.2">
      <c r="A57" s="111"/>
      <c r="B57" s="114"/>
      <c r="C57" s="84" t="s">
        <v>47</v>
      </c>
      <c r="D57" s="44">
        <v>209</v>
      </c>
      <c r="E57" s="53">
        <v>1</v>
      </c>
      <c r="F57" s="44">
        <v>137097.76076599999</v>
      </c>
      <c r="G57" s="66">
        <v>0.105263</v>
      </c>
      <c r="H57" s="43">
        <v>74</v>
      </c>
      <c r="I57" s="44">
        <v>140764.527027</v>
      </c>
      <c r="J57" s="74">
        <v>0.108108</v>
      </c>
      <c r="K57" s="44">
        <v>135</v>
      </c>
      <c r="L57" s="44">
        <v>135087.82962999999</v>
      </c>
      <c r="M57" s="66">
        <v>0.103704</v>
      </c>
      <c r="N57" s="43">
        <v>0</v>
      </c>
      <c r="O57" s="44">
        <v>0</v>
      </c>
      <c r="P57" s="74">
        <v>0</v>
      </c>
    </row>
    <row r="58" spans="1:16" ht="15" customHeight="1" x14ac:dyDescent="0.2">
      <c r="A58" s="111"/>
      <c r="B58" s="114"/>
      <c r="C58" s="84" t="s">
        <v>48</v>
      </c>
      <c r="D58" s="44">
        <v>1557</v>
      </c>
      <c r="E58" s="53">
        <v>1</v>
      </c>
      <c r="F58" s="44">
        <v>163497.64675700001</v>
      </c>
      <c r="G58" s="66">
        <v>0.14194000000000001</v>
      </c>
      <c r="H58" s="43">
        <v>571</v>
      </c>
      <c r="I58" s="44">
        <v>168102.24168100001</v>
      </c>
      <c r="J58" s="74">
        <v>0.154116</v>
      </c>
      <c r="K58" s="44">
        <v>986</v>
      </c>
      <c r="L58" s="44">
        <v>160831.09127800001</v>
      </c>
      <c r="M58" s="66">
        <v>0.13488800000000001</v>
      </c>
      <c r="N58" s="43">
        <v>0</v>
      </c>
      <c r="O58" s="44">
        <v>0</v>
      </c>
      <c r="P58" s="74">
        <v>0</v>
      </c>
    </row>
    <row r="59" spans="1:16" ht="15" customHeight="1" x14ac:dyDescent="0.2">
      <c r="A59" s="111"/>
      <c r="B59" s="114"/>
      <c r="C59" s="84" t="s">
        <v>49</v>
      </c>
      <c r="D59" s="44">
        <v>4020</v>
      </c>
      <c r="E59" s="53">
        <v>1</v>
      </c>
      <c r="F59" s="44">
        <v>195146.18408000001</v>
      </c>
      <c r="G59" s="66">
        <v>0.36293500000000001</v>
      </c>
      <c r="H59" s="43">
        <v>1387</v>
      </c>
      <c r="I59" s="44">
        <v>198474.27108899999</v>
      </c>
      <c r="J59" s="74">
        <v>0.35760599999999998</v>
      </c>
      <c r="K59" s="44">
        <v>2633</v>
      </c>
      <c r="L59" s="44">
        <v>193393.029244</v>
      </c>
      <c r="M59" s="66">
        <v>0.36574200000000001</v>
      </c>
      <c r="N59" s="43">
        <v>0</v>
      </c>
      <c r="O59" s="44">
        <v>0</v>
      </c>
      <c r="P59" s="74">
        <v>0</v>
      </c>
    </row>
    <row r="60" spans="1:16" ht="15" customHeight="1" x14ac:dyDescent="0.2">
      <c r="A60" s="111"/>
      <c r="B60" s="114"/>
      <c r="C60" s="84" t="s">
        <v>50</v>
      </c>
      <c r="D60" s="44">
        <v>5809</v>
      </c>
      <c r="E60" s="53">
        <v>1</v>
      </c>
      <c r="F60" s="44">
        <v>222955.868308</v>
      </c>
      <c r="G60" s="66">
        <v>0.64245099999999999</v>
      </c>
      <c r="H60" s="43">
        <v>1684</v>
      </c>
      <c r="I60" s="44">
        <v>223103.387173</v>
      </c>
      <c r="J60" s="74">
        <v>0.55878899999999998</v>
      </c>
      <c r="K60" s="44">
        <v>4125</v>
      </c>
      <c r="L60" s="44">
        <v>222895.644848</v>
      </c>
      <c r="M60" s="66">
        <v>0.67660600000000004</v>
      </c>
      <c r="N60" s="43">
        <v>0</v>
      </c>
      <c r="O60" s="44">
        <v>0</v>
      </c>
      <c r="P60" s="74">
        <v>0</v>
      </c>
    </row>
    <row r="61" spans="1:16" ht="15" customHeight="1" x14ac:dyDescent="0.2">
      <c r="A61" s="111"/>
      <c r="B61" s="114"/>
      <c r="C61" s="84" t="s">
        <v>51</v>
      </c>
      <c r="D61" s="44">
        <v>5338</v>
      </c>
      <c r="E61" s="53">
        <v>1</v>
      </c>
      <c r="F61" s="44">
        <v>249145.40689400001</v>
      </c>
      <c r="G61" s="66">
        <v>0.94042700000000001</v>
      </c>
      <c r="H61" s="43">
        <v>1514</v>
      </c>
      <c r="I61" s="44">
        <v>234730.96367200001</v>
      </c>
      <c r="J61" s="74">
        <v>0.67239099999999996</v>
      </c>
      <c r="K61" s="44">
        <v>3824</v>
      </c>
      <c r="L61" s="44">
        <v>254852.380492</v>
      </c>
      <c r="M61" s="66">
        <v>1.046548</v>
      </c>
      <c r="N61" s="43">
        <v>0</v>
      </c>
      <c r="O61" s="44">
        <v>0</v>
      </c>
      <c r="P61" s="74">
        <v>0</v>
      </c>
    </row>
    <row r="62" spans="1:16" s="3" customFormat="1" ht="15" customHeight="1" x14ac:dyDescent="0.2">
      <c r="A62" s="111"/>
      <c r="B62" s="114"/>
      <c r="C62" s="84" t="s">
        <v>52</v>
      </c>
      <c r="D62" s="35">
        <v>4648</v>
      </c>
      <c r="E62" s="55">
        <v>1</v>
      </c>
      <c r="F62" s="35">
        <v>263891.34337299998</v>
      </c>
      <c r="G62" s="68">
        <v>1.1430720000000001</v>
      </c>
      <c r="H62" s="43">
        <v>1333</v>
      </c>
      <c r="I62" s="44">
        <v>237905.25206299999</v>
      </c>
      <c r="J62" s="74">
        <v>0.70217600000000002</v>
      </c>
      <c r="K62" s="35">
        <v>3315</v>
      </c>
      <c r="L62" s="35">
        <v>274340.652489</v>
      </c>
      <c r="M62" s="68">
        <v>1.320362</v>
      </c>
      <c r="N62" s="43">
        <v>0</v>
      </c>
      <c r="O62" s="44">
        <v>0</v>
      </c>
      <c r="P62" s="74">
        <v>0</v>
      </c>
    </row>
    <row r="63" spans="1:16" ht="15" customHeight="1" x14ac:dyDescent="0.2">
      <c r="A63" s="111"/>
      <c r="B63" s="114"/>
      <c r="C63" s="84" t="s">
        <v>53</v>
      </c>
      <c r="D63" s="44">
        <v>4173</v>
      </c>
      <c r="E63" s="53">
        <v>1</v>
      </c>
      <c r="F63" s="44">
        <v>271083.435658</v>
      </c>
      <c r="G63" s="66">
        <v>1.162952</v>
      </c>
      <c r="H63" s="43">
        <v>1204</v>
      </c>
      <c r="I63" s="44">
        <v>231395.75664499999</v>
      </c>
      <c r="J63" s="74">
        <v>0.58720899999999998</v>
      </c>
      <c r="K63" s="44">
        <v>2969</v>
      </c>
      <c r="L63" s="44">
        <v>287177.73189599998</v>
      </c>
      <c r="M63" s="66">
        <v>1.3964300000000001</v>
      </c>
      <c r="N63" s="43">
        <v>0</v>
      </c>
      <c r="O63" s="44">
        <v>0</v>
      </c>
      <c r="P63" s="74">
        <v>0</v>
      </c>
    </row>
    <row r="64" spans="1:16" ht="15" customHeight="1" x14ac:dyDescent="0.2">
      <c r="A64" s="111"/>
      <c r="B64" s="114"/>
      <c r="C64" s="84" t="s">
        <v>54</v>
      </c>
      <c r="D64" s="44">
        <v>3076</v>
      </c>
      <c r="E64" s="53">
        <v>1</v>
      </c>
      <c r="F64" s="44">
        <v>274424.10208099999</v>
      </c>
      <c r="G64" s="66">
        <v>1.055917</v>
      </c>
      <c r="H64" s="43">
        <v>873</v>
      </c>
      <c r="I64" s="44">
        <v>232284.09736499999</v>
      </c>
      <c r="J64" s="74">
        <v>0.46620800000000001</v>
      </c>
      <c r="K64" s="44">
        <v>2203</v>
      </c>
      <c r="L64" s="44">
        <v>291123.25056700001</v>
      </c>
      <c r="M64" s="66">
        <v>1.2896049999999999</v>
      </c>
      <c r="N64" s="43">
        <v>0</v>
      </c>
      <c r="O64" s="44">
        <v>0</v>
      </c>
      <c r="P64" s="74">
        <v>0</v>
      </c>
    </row>
    <row r="65" spans="1:16" ht="15" customHeight="1" x14ac:dyDescent="0.2">
      <c r="A65" s="111"/>
      <c r="B65" s="114"/>
      <c r="C65" s="84" t="s">
        <v>55</v>
      </c>
      <c r="D65" s="44">
        <v>2497</v>
      </c>
      <c r="E65" s="53">
        <v>1</v>
      </c>
      <c r="F65" s="44">
        <v>272201.05326399999</v>
      </c>
      <c r="G65" s="66">
        <v>0.80376499999999995</v>
      </c>
      <c r="H65" s="43">
        <v>762</v>
      </c>
      <c r="I65" s="44">
        <v>230537.707349</v>
      </c>
      <c r="J65" s="74">
        <v>0.29921300000000001</v>
      </c>
      <c r="K65" s="44">
        <v>1735</v>
      </c>
      <c r="L65" s="44">
        <v>290499.30662799999</v>
      </c>
      <c r="M65" s="66">
        <v>1.02536</v>
      </c>
      <c r="N65" s="43">
        <v>0</v>
      </c>
      <c r="O65" s="44">
        <v>0</v>
      </c>
      <c r="P65" s="74">
        <v>0</v>
      </c>
    </row>
    <row r="66" spans="1:16" s="3" customFormat="1" ht="15" customHeight="1" x14ac:dyDescent="0.2">
      <c r="A66" s="111"/>
      <c r="B66" s="114"/>
      <c r="C66" s="84" t="s">
        <v>56</v>
      </c>
      <c r="D66" s="35">
        <v>4098</v>
      </c>
      <c r="E66" s="55">
        <v>1</v>
      </c>
      <c r="F66" s="35">
        <v>257659.94338700001</v>
      </c>
      <c r="G66" s="68">
        <v>0.48340699999999998</v>
      </c>
      <c r="H66" s="43">
        <v>1437</v>
      </c>
      <c r="I66" s="44">
        <v>209097.11412700001</v>
      </c>
      <c r="J66" s="74">
        <v>0.106472</v>
      </c>
      <c r="K66" s="35">
        <v>2661</v>
      </c>
      <c r="L66" s="35">
        <v>283884.96617799997</v>
      </c>
      <c r="M66" s="68">
        <v>0.68696000000000002</v>
      </c>
      <c r="N66" s="43">
        <v>0</v>
      </c>
      <c r="O66" s="44">
        <v>0</v>
      </c>
      <c r="P66" s="74">
        <v>0</v>
      </c>
    </row>
    <row r="67" spans="1:16" s="3" customFormat="1" ht="15" customHeight="1" x14ac:dyDescent="0.2">
      <c r="A67" s="112"/>
      <c r="B67" s="115"/>
      <c r="C67" s="85" t="s">
        <v>9</v>
      </c>
      <c r="D67" s="46">
        <v>35454</v>
      </c>
      <c r="E67" s="54">
        <v>1</v>
      </c>
      <c r="F67" s="46">
        <v>243454.719411</v>
      </c>
      <c r="G67" s="67">
        <v>0.78575099999999998</v>
      </c>
      <c r="H67" s="87">
        <v>10857</v>
      </c>
      <c r="I67" s="46">
        <v>219975.028185</v>
      </c>
      <c r="J67" s="75">
        <v>0.45896700000000001</v>
      </c>
      <c r="K67" s="46">
        <v>24597</v>
      </c>
      <c r="L67" s="46">
        <v>253818.54457900001</v>
      </c>
      <c r="M67" s="67">
        <v>0.92999100000000001</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45985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30" priority="30" operator="notEqual">
      <formula>H8+K8+N8</formula>
    </cfRule>
  </conditionalFormatting>
  <conditionalFormatting sqref="D20:D30">
    <cfRule type="cellIs" dxfId="429" priority="29" operator="notEqual">
      <formula>H20+K20+N20</formula>
    </cfRule>
  </conditionalFormatting>
  <conditionalFormatting sqref="D32:D42">
    <cfRule type="cellIs" dxfId="428" priority="28" operator="notEqual">
      <formula>H32+K32+N32</formula>
    </cfRule>
  </conditionalFormatting>
  <conditionalFormatting sqref="D44:D54">
    <cfRule type="cellIs" dxfId="427" priority="27" operator="notEqual">
      <formula>H44+K44+N44</formula>
    </cfRule>
  </conditionalFormatting>
  <conditionalFormatting sqref="D56:D66">
    <cfRule type="cellIs" dxfId="426" priority="26" operator="notEqual">
      <formula>H56+K56+N56</formula>
    </cfRule>
  </conditionalFormatting>
  <conditionalFormatting sqref="D19">
    <cfRule type="cellIs" dxfId="425" priority="25" operator="notEqual">
      <formula>SUM(D8:D18)</formula>
    </cfRule>
  </conditionalFormatting>
  <conditionalFormatting sqref="D31">
    <cfRule type="cellIs" dxfId="424" priority="24" operator="notEqual">
      <formula>H31+K31+N31</formula>
    </cfRule>
  </conditionalFormatting>
  <conditionalFormatting sqref="D31">
    <cfRule type="cellIs" dxfId="423" priority="23" operator="notEqual">
      <formula>SUM(D20:D30)</formula>
    </cfRule>
  </conditionalFormatting>
  <conditionalFormatting sqref="D43">
    <cfRule type="cellIs" dxfId="422" priority="22" operator="notEqual">
      <formula>H43+K43+N43</formula>
    </cfRule>
  </conditionalFormatting>
  <conditionalFormatting sqref="D43">
    <cfRule type="cellIs" dxfId="421" priority="21" operator="notEqual">
      <formula>SUM(D32:D42)</formula>
    </cfRule>
  </conditionalFormatting>
  <conditionalFormatting sqref="D55">
    <cfRule type="cellIs" dxfId="420" priority="20" operator="notEqual">
      <formula>H55+K55+N55</formula>
    </cfRule>
  </conditionalFormatting>
  <conditionalFormatting sqref="D55">
    <cfRule type="cellIs" dxfId="419" priority="19" operator="notEqual">
      <formula>SUM(D44:D54)</formula>
    </cfRule>
  </conditionalFormatting>
  <conditionalFormatting sqref="D67">
    <cfRule type="cellIs" dxfId="418" priority="18" operator="notEqual">
      <formula>H67+K67+N67</formula>
    </cfRule>
  </conditionalFormatting>
  <conditionalFormatting sqref="D67">
    <cfRule type="cellIs" dxfId="417" priority="17" operator="notEqual">
      <formula>SUM(D56:D66)</formula>
    </cfRule>
  </conditionalFormatting>
  <conditionalFormatting sqref="H19">
    <cfRule type="cellIs" dxfId="416" priority="16" operator="notEqual">
      <formula>SUM(H8:H18)</formula>
    </cfRule>
  </conditionalFormatting>
  <conditionalFormatting sqref="K19">
    <cfRule type="cellIs" dxfId="415" priority="15" operator="notEqual">
      <formula>SUM(K8:K18)</formula>
    </cfRule>
  </conditionalFormatting>
  <conditionalFormatting sqref="N19">
    <cfRule type="cellIs" dxfId="414" priority="14" operator="notEqual">
      <formula>SUM(N8:N18)</formula>
    </cfRule>
  </conditionalFormatting>
  <conditionalFormatting sqref="H31">
    <cfRule type="cellIs" dxfId="413" priority="13" operator="notEqual">
      <formula>SUM(H20:H30)</formula>
    </cfRule>
  </conditionalFormatting>
  <conditionalFormatting sqref="K31">
    <cfRule type="cellIs" dxfId="412" priority="12" operator="notEqual">
      <formula>SUM(K20:K30)</formula>
    </cfRule>
  </conditionalFormatting>
  <conditionalFormatting sqref="N31">
    <cfRule type="cellIs" dxfId="411" priority="11" operator="notEqual">
      <formula>SUM(N20:N30)</formula>
    </cfRule>
  </conditionalFormatting>
  <conditionalFormatting sqref="H43">
    <cfRule type="cellIs" dxfId="410" priority="10" operator="notEqual">
      <formula>SUM(H32:H42)</formula>
    </cfRule>
  </conditionalFormatting>
  <conditionalFormatting sqref="K43">
    <cfRule type="cellIs" dxfId="409" priority="9" operator="notEqual">
      <formula>SUM(K32:K42)</formula>
    </cfRule>
  </conditionalFormatting>
  <conditionalFormatting sqref="N43">
    <cfRule type="cellIs" dxfId="408" priority="8" operator="notEqual">
      <formula>SUM(N32:N42)</formula>
    </cfRule>
  </conditionalFormatting>
  <conditionalFormatting sqref="H55">
    <cfRule type="cellIs" dxfId="407" priority="7" operator="notEqual">
      <formula>SUM(H44:H54)</formula>
    </cfRule>
  </conditionalFormatting>
  <conditionalFormatting sqref="K55">
    <cfRule type="cellIs" dxfId="406" priority="6" operator="notEqual">
      <formula>SUM(K44:K54)</formula>
    </cfRule>
  </conditionalFormatting>
  <conditionalFormatting sqref="N55">
    <cfRule type="cellIs" dxfId="405" priority="5" operator="notEqual">
      <formula>SUM(N44:N54)</formula>
    </cfRule>
  </conditionalFormatting>
  <conditionalFormatting sqref="H67">
    <cfRule type="cellIs" dxfId="404" priority="4" operator="notEqual">
      <formula>SUM(H56:H66)</formula>
    </cfRule>
  </conditionalFormatting>
  <conditionalFormatting sqref="K67">
    <cfRule type="cellIs" dxfId="403" priority="3" operator="notEqual">
      <formula>SUM(K56:K66)</formula>
    </cfRule>
  </conditionalFormatting>
  <conditionalFormatting sqref="N67">
    <cfRule type="cellIs" dxfId="402" priority="2" operator="notEqual">
      <formula>SUM(N56:N66)</formula>
    </cfRule>
  </conditionalFormatting>
  <conditionalFormatting sqref="D32:D43">
    <cfRule type="cellIs" dxfId="40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66</v>
      </c>
      <c r="B2" s="116"/>
      <c r="C2" s="116"/>
      <c r="D2" s="116"/>
      <c r="E2" s="116"/>
      <c r="F2" s="116"/>
      <c r="G2" s="116"/>
      <c r="H2" s="116"/>
      <c r="I2" s="116"/>
      <c r="J2" s="116"/>
      <c r="K2" s="116"/>
      <c r="L2" s="116"/>
      <c r="M2" s="116"/>
      <c r="N2" s="116"/>
      <c r="O2" s="116"/>
      <c r="P2" s="116"/>
    </row>
    <row r="3" spans="1:16" s="21" customFormat="1" ht="15" customHeight="1" x14ac:dyDescent="0.2">
      <c r="A3" s="117" t="str">
        <f>+Notas!C6</f>
        <v>OCTUBRE 2024 Y OCTUBRE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9</v>
      </c>
      <c r="E8" s="53">
        <v>8.0356999999999998E-2</v>
      </c>
      <c r="F8" s="44">
        <v>118367.205497</v>
      </c>
      <c r="G8" s="66">
        <v>0.44444400000000001</v>
      </c>
      <c r="H8" s="43">
        <v>1</v>
      </c>
      <c r="I8" s="44">
        <v>163115.75094699999</v>
      </c>
      <c r="J8" s="74">
        <v>1</v>
      </c>
      <c r="K8" s="44">
        <v>8</v>
      </c>
      <c r="L8" s="44">
        <v>112773.637315</v>
      </c>
      <c r="M8" s="66">
        <v>0.375</v>
      </c>
      <c r="N8" s="43">
        <v>0</v>
      </c>
      <c r="O8" s="44">
        <v>0</v>
      </c>
      <c r="P8" s="74">
        <v>0</v>
      </c>
    </row>
    <row r="9" spans="1:16" ht="15" customHeight="1" x14ac:dyDescent="0.2">
      <c r="A9" s="111"/>
      <c r="B9" s="114"/>
      <c r="C9" s="84" t="s">
        <v>47</v>
      </c>
      <c r="D9" s="44">
        <v>127</v>
      </c>
      <c r="E9" s="53">
        <v>0.22359200000000001</v>
      </c>
      <c r="F9" s="44">
        <v>115457.715419</v>
      </c>
      <c r="G9" s="66">
        <v>4.7244000000000001E-2</v>
      </c>
      <c r="H9" s="43">
        <v>37</v>
      </c>
      <c r="I9" s="44">
        <v>118065.468608</v>
      </c>
      <c r="J9" s="74">
        <v>2.7026999999999999E-2</v>
      </c>
      <c r="K9" s="44">
        <v>90</v>
      </c>
      <c r="L9" s="44">
        <v>114385.639108</v>
      </c>
      <c r="M9" s="66">
        <v>5.5556000000000001E-2</v>
      </c>
      <c r="N9" s="43">
        <v>0</v>
      </c>
      <c r="O9" s="44">
        <v>0</v>
      </c>
      <c r="P9" s="74">
        <v>0</v>
      </c>
    </row>
    <row r="10" spans="1:16" ht="15" customHeight="1" x14ac:dyDescent="0.2">
      <c r="A10" s="111"/>
      <c r="B10" s="114"/>
      <c r="C10" s="84" t="s">
        <v>48</v>
      </c>
      <c r="D10" s="44">
        <v>819</v>
      </c>
      <c r="E10" s="53">
        <v>0.17688999999999999</v>
      </c>
      <c r="F10" s="44">
        <v>144605.02232600001</v>
      </c>
      <c r="G10" s="66">
        <v>0.14896200000000001</v>
      </c>
      <c r="H10" s="43">
        <v>308</v>
      </c>
      <c r="I10" s="44">
        <v>148765.70601600001</v>
      </c>
      <c r="J10" s="74">
        <v>0.18506500000000001</v>
      </c>
      <c r="K10" s="44">
        <v>511</v>
      </c>
      <c r="L10" s="44">
        <v>142097.212979</v>
      </c>
      <c r="M10" s="66">
        <v>0.12720200000000001</v>
      </c>
      <c r="N10" s="43">
        <v>0</v>
      </c>
      <c r="O10" s="44">
        <v>0</v>
      </c>
      <c r="P10" s="74">
        <v>0</v>
      </c>
    </row>
    <row r="11" spans="1:16" ht="15" customHeight="1" x14ac:dyDescent="0.2">
      <c r="A11" s="111"/>
      <c r="B11" s="114"/>
      <c r="C11" s="84" t="s">
        <v>49</v>
      </c>
      <c r="D11" s="44">
        <v>1704</v>
      </c>
      <c r="E11" s="53">
        <v>0.13857</v>
      </c>
      <c r="F11" s="44">
        <v>161238.20981</v>
      </c>
      <c r="G11" s="66">
        <v>0.26819199999999999</v>
      </c>
      <c r="H11" s="43">
        <v>661</v>
      </c>
      <c r="I11" s="44">
        <v>170299.22681699999</v>
      </c>
      <c r="J11" s="74">
        <v>0.393343</v>
      </c>
      <c r="K11" s="44">
        <v>1043</v>
      </c>
      <c r="L11" s="44">
        <v>155495.801141</v>
      </c>
      <c r="M11" s="66">
        <v>0.18887799999999999</v>
      </c>
      <c r="N11" s="43">
        <v>0</v>
      </c>
      <c r="O11" s="44">
        <v>0</v>
      </c>
      <c r="P11" s="74">
        <v>0</v>
      </c>
    </row>
    <row r="12" spans="1:16" ht="15" customHeight="1" x14ac:dyDescent="0.2">
      <c r="A12" s="111"/>
      <c r="B12" s="114"/>
      <c r="C12" s="84" t="s">
        <v>50</v>
      </c>
      <c r="D12" s="44">
        <v>1991</v>
      </c>
      <c r="E12" s="53">
        <v>0.11629</v>
      </c>
      <c r="F12" s="44">
        <v>184184.59954600001</v>
      </c>
      <c r="G12" s="66">
        <v>0.49020599999999998</v>
      </c>
      <c r="H12" s="43">
        <v>728</v>
      </c>
      <c r="I12" s="44">
        <v>199281.309564</v>
      </c>
      <c r="J12" s="74">
        <v>0.64010999999999996</v>
      </c>
      <c r="K12" s="44">
        <v>1263</v>
      </c>
      <c r="L12" s="44">
        <v>175482.77460999999</v>
      </c>
      <c r="M12" s="66">
        <v>0.40379999999999999</v>
      </c>
      <c r="N12" s="43">
        <v>0</v>
      </c>
      <c r="O12" s="44">
        <v>0</v>
      </c>
      <c r="P12" s="74">
        <v>0</v>
      </c>
    </row>
    <row r="13" spans="1:16" ht="15" customHeight="1" x14ac:dyDescent="0.2">
      <c r="A13" s="111"/>
      <c r="B13" s="114"/>
      <c r="C13" s="84" t="s">
        <v>51</v>
      </c>
      <c r="D13" s="44">
        <v>1593</v>
      </c>
      <c r="E13" s="53">
        <v>0.100006</v>
      </c>
      <c r="F13" s="44">
        <v>205018.193004</v>
      </c>
      <c r="G13" s="66">
        <v>0.704959</v>
      </c>
      <c r="H13" s="43">
        <v>524</v>
      </c>
      <c r="I13" s="44">
        <v>211855.67846200001</v>
      </c>
      <c r="J13" s="74">
        <v>0.78625999999999996</v>
      </c>
      <c r="K13" s="44">
        <v>1069</v>
      </c>
      <c r="L13" s="44">
        <v>201666.609861</v>
      </c>
      <c r="M13" s="66">
        <v>0.66510800000000003</v>
      </c>
      <c r="N13" s="43">
        <v>0</v>
      </c>
      <c r="O13" s="44">
        <v>0</v>
      </c>
      <c r="P13" s="74">
        <v>0</v>
      </c>
    </row>
    <row r="14" spans="1:16" s="3" customFormat="1" ht="15" customHeight="1" x14ac:dyDescent="0.2">
      <c r="A14" s="111"/>
      <c r="B14" s="114"/>
      <c r="C14" s="84" t="s">
        <v>52</v>
      </c>
      <c r="D14" s="35">
        <v>1291</v>
      </c>
      <c r="E14" s="55">
        <v>9.3165999999999999E-2</v>
      </c>
      <c r="F14" s="35">
        <v>215214.47218000001</v>
      </c>
      <c r="G14" s="68">
        <v>0.80790099999999998</v>
      </c>
      <c r="H14" s="43">
        <v>420</v>
      </c>
      <c r="I14" s="44">
        <v>209462.16155399999</v>
      </c>
      <c r="J14" s="74">
        <v>0.64047600000000005</v>
      </c>
      <c r="K14" s="35">
        <v>871</v>
      </c>
      <c r="L14" s="35">
        <v>217988.26146000001</v>
      </c>
      <c r="M14" s="68">
        <v>0.88863400000000003</v>
      </c>
      <c r="N14" s="43">
        <v>0</v>
      </c>
      <c r="O14" s="44">
        <v>0</v>
      </c>
      <c r="P14" s="74">
        <v>0</v>
      </c>
    </row>
    <row r="15" spans="1:16" ht="15" customHeight="1" x14ac:dyDescent="0.2">
      <c r="A15" s="111"/>
      <c r="B15" s="114"/>
      <c r="C15" s="84" t="s">
        <v>53</v>
      </c>
      <c r="D15" s="44">
        <v>1012</v>
      </c>
      <c r="E15" s="53">
        <v>8.3278000000000005E-2</v>
      </c>
      <c r="F15" s="44">
        <v>210187.46080999999</v>
      </c>
      <c r="G15" s="66">
        <v>0.79841899999999999</v>
      </c>
      <c r="H15" s="43">
        <v>306</v>
      </c>
      <c r="I15" s="44">
        <v>198259.21933699999</v>
      </c>
      <c r="J15" s="74">
        <v>0.57189500000000004</v>
      </c>
      <c r="K15" s="44">
        <v>706</v>
      </c>
      <c r="L15" s="44">
        <v>215357.49181599999</v>
      </c>
      <c r="M15" s="66">
        <v>0.89660099999999998</v>
      </c>
      <c r="N15" s="43">
        <v>0</v>
      </c>
      <c r="O15" s="44">
        <v>0</v>
      </c>
      <c r="P15" s="74">
        <v>0</v>
      </c>
    </row>
    <row r="16" spans="1:16" ht="15" customHeight="1" x14ac:dyDescent="0.2">
      <c r="A16" s="111"/>
      <c r="B16" s="114"/>
      <c r="C16" s="84" t="s">
        <v>54</v>
      </c>
      <c r="D16" s="44">
        <v>775</v>
      </c>
      <c r="E16" s="53">
        <v>7.5536000000000006E-2</v>
      </c>
      <c r="F16" s="44">
        <v>206061.47834</v>
      </c>
      <c r="G16" s="66">
        <v>0.64774200000000004</v>
      </c>
      <c r="H16" s="43">
        <v>240</v>
      </c>
      <c r="I16" s="44">
        <v>192206.37552</v>
      </c>
      <c r="J16" s="74">
        <v>0.41666700000000001</v>
      </c>
      <c r="K16" s="44">
        <v>535</v>
      </c>
      <c r="L16" s="44">
        <v>212276.85156800001</v>
      </c>
      <c r="M16" s="66">
        <v>0.75140200000000001</v>
      </c>
      <c r="N16" s="43">
        <v>0</v>
      </c>
      <c r="O16" s="44">
        <v>0</v>
      </c>
      <c r="P16" s="74">
        <v>0</v>
      </c>
    </row>
    <row r="17" spans="1:16" ht="15" customHeight="1" x14ac:dyDescent="0.2">
      <c r="A17" s="111"/>
      <c r="B17" s="114"/>
      <c r="C17" s="84" t="s">
        <v>55</v>
      </c>
      <c r="D17" s="44">
        <v>787</v>
      </c>
      <c r="E17" s="53">
        <v>8.9778999999999998E-2</v>
      </c>
      <c r="F17" s="44">
        <v>224085.01140600001</v>
      </c>
      <c r="G17" s="66">
        <v>0.60482800000000003</v>
      </c>
      <c r="H17" s="43">
        <v>276</v>
      </c>
      <c r="I17" s="44">
        <v>200709.38445300001</v>
      </c>
      <c r="J17" s="74">
        <v>0.23550699999999999</v>
      </c>
      <c r="K17" s="44">
        <v>511</v>
      </c>
      <c r="L17" s="44">
        <v>236710.59465300001</v>
      </c>
      <c r="M17" s="66">
        <v>0.80430500000000005</v>
      </c>
      <c r="N17" s="43">
        <v>0</v>
      </c>
      <c r="O17" s="44">
        <v>0</v>
      </c>
      <c r="P17" s="74">
        <v>0</v>
      </c>
    </row>
    <row r="18" spans="1:16" s="3" customFormat="1" ht="15" customHeight="1" x14ac:dyDescent="0.2">
      <c r="A18" s="111"/>
      <c r="B18" s="114"/>
      <c r="C18" s="84" t="s">
        <v>56</v>
      </c>
      <c r="D18" s="35">
        <v>1249</v>
      </c>
      <c r="E18" s="55">
        <v>6.1301000000000001E-2</v>
      </c>
      <c r="F18" s="35">
        <v>233082.12886</v>
      </c>
      <c r="G18" s="68">
        <v>0.408327</v>
      </c>
      <c r="H18" s="43">
        <v>471</v>
      </c>
      <c r="I18" s="44">
        <v>192022.449058</v>
      </c>
      <c r="J18" s="74">
        <v>6.5817000000000001E-2</v>
      </c>
      <c r="K18" s="35">
        <v>778</v>
      </c>
      <c r="L18" s="35">
        <v>257939.59568100001</v>
      </c>
      <c r="M18" s="68">
        <v>0.61568100000000003</v>
      </c>
      <c r="N18" s="43">
        <v>0</v>
      </c>
      <c r="O18" s="44">
        <v>0</v>
      </c>
      <c r="P18" s="74">
        <v>0</v>
      </c>
    </row>
    <row r="19" spans="1:16" s="3" customFormat="1" ht="15" customHeight="1" x14ac:dyDescent="0.2">
      <c r="A19" s="112"/>
      <c r="B19" s="115"/>
      <c r="C19" s="85" t="s">
        <v>9</v>
      </c>
      <c r="D19" s="46">
        <v>11357</v>
      </c>
      <c r="E19" s="54">
        <v>9.7849000000000005E-2</v>
      </c>
      <c r="F19" s="46">
        <v>195468.79450700001</v>
      </c>
      <c r="G19" s="67">
        <v>0.53068599999999999</v>
      </c>
      <c r="H19" s="87">
        <v>3972</v>
      </c>
      <c r="I19" s="46">
        <v>191243.11582499999</v>
      </c>
      <c r="J19" s="75">
        <v>0.46248699999999998</v>
      </c>
      <c r="K19" s="46">
        <v>7385</v>
      </c>
      <c r="L19" s="46">
        <v>197741.56305600001</v>
      </c>
      <c r="M19" s="67">
        <v>0.56736600000000004</v>
      </c>
      <c r="N19" s="87">
        <v>0</v>
      </c>
      <c r="O19" s="46">
        <v>0</v>
      </c>
      <c r="P19" s="75">
        <v>0</v>
      </c>
    </row>
    <row r="20" spans="1:16" ht="15" customHeight="1" x14ac:dyDescent="0.2">
      <c r="A20" s="110">
        <v>2</v>
      </c>
      <c r="B20" s="113" t="s">
        <v>57</v>
      </c>
      <c r="C20" s="84" t="s">
        <v>46</v>
      </c>
      <c r="D20" s="44">
        <v>29</v>
      </c>
      <c r="E20" s="53">
        <v>0.25892900000000002</v>
      </c>
      <c r="F20" s="44">
        <v>101112.344828</v>
      </c>
      <c r="G20" s="66">
        <v>6.8966E-2</v>
      </c>
      <c r="H20" s="43">
        <v>15</v>
      </c>
      <c r="I20" s="44">
        <v>109326.733333</v>
      </c>
      <c r="J20" s="74">
        <v>0.13333300000000001</v>
      </c>
      <c r="K20" s="44">
        <v>14</v>
      </c>
      <c r="L20" s="44">
        <v>92311.214286000002</v>
      </c>
      <c r="M20" s="66">
        <v>0</v>
      </c>
      <c r="N20" s="43">
        <v>0</v>
      </c>
      <c r="O20" s="44">
        <v>0</v>
      </c>
      <c r="P20" s="74">
        <v>0</v>
      </c>
    </row>
    <row r="21" spans="1:16" ht="15" customHeight="1" x14ac:dyDescent="0.2">
      <c r="A21" s="111"/>
      <c r="B21" s="114"/>
      <c r="C21" s="84" t="s">
        <v>47</v>
      </c>
      <c r="D21" s="44">
        <v>254</v>
      </c>
      <c r="E21" s="53">
        <v>0.447183</v>
      </c>
      <c r="F21" s="44">
        <v>129069.185039</v>
      </c>
      <c r="G21" s="66">
        <v>6.2992000000000006E-2</v>
      </c>
      <c r="H21" s="43">
        <v>91</v>
      </c>
      <c r="I21" s="44">
        <v>134205.65934099999</v>
      </c>
      <c r="J21" s="74">
        <v>7.6923000000000005E-2</v>
      </c>
      <c r="K21" s="44">
        <v>163</v>
      </c>
      <c r="L21" s="44">
        <v>126201.582822</v>
      </c>
      <c r="M21" s="66">
        <v>5.5215E-2</v>
      </c>
      <c r="N21" s="43">
        <v>0</v>
      </c>
      <c r="O21" s="44">
        <v>0</v>
      </c>
      <c r="P21" s="74">
        <v>0</v>
      </c>
    </row>
    <row r="22" spans="1:16" ht="15" customHeight="1" x14ac:dyDescent="0.2">
      <c r="A22" s="111"/>
      <c r="B22" s="114"/>
      <c r="C22" s="84" t="s">
        <v>48</v>
      </c>
      <c r="D22" s="44">
        <v>1071</v>
      </c>
      <c r="E22" s="53">
        <v>0.23131699999999999</v>
      </c>
      <c r="F22" s="44">
        <v>147219.08309999999</v>
      </c>
      <c r="G22" s="66">
        <v>9.2437000000000005E-2</v>
      </c>
      <c r="H22" s="43">
        <v>459</v>
      </c>
      <c r="I22" s="44">
        <v>150106.88888899999</v>
      </c>
      <c r="J22" s="74">
        <v>9.8039000000000001E-2</v>
      </c>
      <c r="K22" s="44">
        <v>612</v>
      </c>
      <c r="L22" s="44">
        <v>145053.22875800001</v>
      </c>
      <c r="M22" s="66">
        <v>8.8234999999999994E-2</v>
      </c>
      <c r="N22" s="43">
        <v>0</v>
      </c>
      <c r="O22" s="44">
        <v>0</v>
      </c>
      <c r="P22" s="74">
        <v>0</v>
      </c>
    </row>
    <row r="23" spans="1:16" ht="15" customHeight="1" x14ac:dyDescent="0.2">
      <c r="A23" s="111"/>
      <c r="B23" s="114"/>
      <c r="C23" s="84" t="s">
        <v>49</v>
      </c>
      <c r="D23" s="44">
        <v>903</v>
      </c>
      <c r="E23" s="53">
        <v>7.3432999999999998E-2</v>
      </c>
      <c r="F23" s="44">
        <v>163526.14507200001</v>
      </c>
      <c r="G23" s="66">
        <v>0.22369900000000001</v>
      </c>
      <c r="H23" s="43">
        <v>376</v>
      </c>
      <c r="I23" s="44">
        <v>164634.05053199999</v>
      </c>
      <c r="J23" s="74">
        <v>0.23936199999999999</v>
      </c>
      <c r="K23" s="44">
        <v>527</v>
      </c>
      <c r="L23" s="44">
        <v>162735.68500900001</v>
      </c>
      <c r="M23" s="66">
        <v>0.21252399999999999</v>
      </c>
      <c r="N23" s="43">
        <v>0</v>
      </c>
      <c r="O23" s="44">
        <v>0</v>
      </c>
      <c r="P23" s="74">
        <v>0</v>
      </c>
    </row>
    <row r="24" spans="1:16" ht="15" customHeight="1" x14ac:dyDescent="0.2">
      <c r="A24" s="111"/>
      <c r="B24" s="114"/>
      <c r="C24" s="84" t="s">
        <v>50</v>
      </c>
      <c r="D24" s="44">
        <v>666</v>
      </c>
      <c r="E24" s="53">
        <v>3.8899999999999997E-2</v>
      </c>
      <c r="F24" s="44">
        <v>189315.05405400001</v>
      </c>
      <c r="G24" s="66">
        <v>0.36036000000000001</v>
      </c>
      <c r="H24" s="43">
        <v>285</v>
      </c>
      <c r="I24" s="44">
        <v>194581.4</v>
      </c>
      <c r="J24" s="74">
        <v>0.35438599999999998</v>
      </c>
      <c r="K24" s="44">
        <v>381</v>
      </c>
      <c r="L24" s="44">
        <v>185375.661417</v>
      </c>
      <c r="M24" s="66">
        <v>0.36482900000000001</v>
      </c>
      <c r="N24" s="43">
        <v>0</v>
      </c>
      <c r="O24" s="44">
        <v>0</v>
      </c>
      <c r="P24" s="74">
        <v>0</v>
      </c>
    </row>
    <row r="25" spans="1:16" ht="15" customHeight="1" x14ac:dyDescent="0.2">
      <c r="A25" s="111"/>
      <c r="B25" s="114"/>
      <c r="C25" s="84" t="s">
        <v>51</v>
      </c>
      <c r="D25" s="44">
        <v>518</v>
      </c>
      <c r="E25" s="53">
        <v>3.2518999999999999E-2</v>
      </c>
      <c r="F25" s="44">
        <v>201871.93629300001</v>
      </c>
      <c r="G25" s="66">
        <v>0.47683399999999998</v>
      </c>
      <c r="H25" s="43">
        <v>187</v>
      </c>
      <c r="I25" s="44">
        <v>207621.29411799999</v>
      </c>
      <c r="J25" s="74">
        <v>0.55615000000000003</v>
      </c>
      <c r="K25" s="44">
        <v>331</v>
      </c>
      <c r="L25" s="44">
        <v>198623.809668</v>
      </c>
      <c r="M25" s="66">
        <v>0.43202400000000002</v>
      </c>
      <c r="N25" s="43">
        <v>0</v>
      </c>
      <c r="O25" s="44">
        <v>0</v>
      </c>
      <c r="P25" s="74">
        <v>0</v>
      </c>
    </row>
    <row r="26" spans="1:16" s="3" customFormat="1" ht="15" customHeight="1" x14ac:dyDescent="0.2">
      <c r="A26" s="111"/>
      <c r="B26" s="114"/>
      <c r="C26" s="84" t="s">
        <v>52</v>
      </c>
      <c r="D26" s="35">
        <v>326</v>
      </c>
      <c r="E26" s="55">
        <v>2.3525999999999998E-2</v>
      </c>
      <c r="F26" s="35">
        <v>202932.10736200001</v>
      </c>
      <c r="G26" s="68">
        <v>0.518405</v>
      </c>
      <c r="H26" s="43">
        <v>127</v>
      </c>
      <c r="I26" s="44">
        <v>197925.188976</v>
      </c>
      <c r="J26" s="74">
        <v>0.39370100000000002</v>
      </c>
      <c r="K26" s="35">
        <v>199</v>
      </c>
      <c r="L26" s="35">
        <v>206127.47738699999</v>
      </c>
      <c r="M26" s="68">
        <v>0.59799000000000002</v>
      </c>
      <c r="N26" s="43">
        <v>0</v>
      </c>
      <c r="O26" s="44">
        <v>0</v>
      </c>
      <c r="P26" s="74">
        <v>0</v>
      </c>
    </row>
    <row r="27" spans="1:16" ht="15" customHeight="1" x14ac:dyDescent="0.2">
      <c r="A27" s="111"/>
      <c r="B27" s="114"/>
      <c r="C27" s="84" t="s">
        <v>53</v>
      </c>
      <c r="D27" s="44">
        <v>275</v>
      </c>
      <c r="E27" s="53">
        <v>2.2630000000000001E-2</v>
      </c>
      <c r="F27" s="44">
        <v>206860.28727299999</v>
      </c>
      <c r="G27" s="66">
        <v>0.53090899999999996</v>
      </c>
      <c r="H27" s="43">
        <v>100</v>
      </c>
      <c r="I27" s="44">
        <v>190094.55</v>
      </c>
      <c r="J27" s="74">
        <v>0.36</v>
      </c>
      <c r="K27" s="44">
        <v>175</v>
      </c>
      <c r="L27" s="44">
        <v>216440.708571</v>
      </c>
      <c r="M27" s="66">
        <v>0.62857099999999999</v>
      </c>
      <c r="N27" s="43">
        <v>0</v>
      </c>
      <c r="O27" s="44">
        <v>0</v>
      </c>
      <c r="P27" s="74">
        <v>0</v>
      </c>
    </row>
    <row r="28" spans="1:16" ht="15" customHeight="1" x14ac:dyDescent="0.2">
      <c r="A28" s="111"/>
      <c r="B28" s="114"/>
      <c r="C28" s="84" t="s">
        <v>54</v>
      </c>
      <c r="D28" s="44">
        <v>114</v>
      </c>
      <c r="E28" s="53">
        <v>1.1110999999999999E-2</v>
      </c>
      <c r="F28" s="44">
        <v>227520.11403500001</v>
      </c>
      <c r="G28" s="66">
        <v>0.41228100000000001</v>
      </c>
      <c r="H28" s="43">
        <v>38</v>
      </c>
      <c r="I28" s="44">
        <v>231251.68421100001</v>
      </c>
      <c r="J28" s="74">
        <v>0.18421100000000001</v>
      </c>
      <c r="K28" s="44">
        <v>76</v>
      </c>
      <c r="L28" s="44">
        <v>225654.328947</v>
      </c>
      <c r="M28" s="66">
        <v>0.52631600000000001</v>
      </c>
      <c r="N28" s="43">
        <v>0</v>
      </c>
      <c r="O28" s="44">
        <v>0</v>
      </c>
      <c r="P28" s="74">
        <v>0</v>
      </c>
    </row>
    <row r="29" spans="1:16" ht="15" customHeight="1" x14ac:dyDescent="0.2">
      <c r="A29" s="111"/>
      <c r="B29" s="114"/>
      <c r="C29" s="84" t="s">
        <v>55</v>
      </c>
      <c r="D29" s="44">
        <v>56</v>
      </c>
      <c r="E29" s="53">
        <v>6.3879999999999996E-3</v>
      </c>
      <c r="F29" s="44">
        <v>216402.339286</v>
      </c>
      <c r="G29" s="66">
        <v>0.41071400000000002</v>
      </c>
      <c r="H29" s="43">
        <v>23</v>
      </c>
      <c r="I29" s="44">
        <v>161629.82608699999</v>
      </c>
      <c r="J29" s="74">
        <v>0.26086999999999999</v>
      </c>
      <c r="K29" s="44">
        <v>33</v>
      </c>
      <c r="L29" s="44">
        <v>254577.121212</v>
      </c>
      <c r="M29" s="66">
        <v>0.51515200000000005</v>
      </c>
      <c r="N29" s="43">
        <v>0</v>
      </c>
      <c r="O29" s="44">
        <v>0</v>
      </c>
      <c r="P29" s="74">
        <v>0</v>
      </c>
    </row>
    <row r="30" spans="1:16" s="3" customFormat="1" ht="15" customHeight="1" x14ac:dyDescent="0.2">
      <c r="A30" s="111"/>
      <c r="B30" s="114"/>
      <c r="C30" s="84" t="s">
        <v>56</v>
      </c>
      <c r="D30" s="35">
        <v>108</v>
      </c>
      <c r="E30" s="55">
        <v>5.3010000000000002E-3</v>
      </c>
      <c r="F30" s="35">
        <v>143781.15740699999</v>
      </c>
      <c r="G30" s="68">
        <v>8.3333000000000004E-2</v>
      </c>
      <c r="H30" s="43">
        <v>92</v>
      </c>
      <c r="I30" s="44">
        <v>115541.032609</v>
      </c>
      <c r="J30" s="74">
        <v>6.5216999999999997E-2</v>
      </c>
      <c r="K30" s="35">
        <v>16</v>
      </c>
      <c r="L30" s="35">
        <v>306161.875</v>
      </c>
      <c r="M30" s="68">
        <v>0.1875</v>
      </c>
      <c r="N30" s="43">
        <v>0</v>
      </c>
      <c r="O30" s="44">
        <v>0</v>
      </c>
      <c r="P30" s="74">
        <v>0</v>
      </c>
    </row>
    <row r="31" spans="1:16" s="3" customFormat="1" ht="15" customHeight="1" x14ac:dyDescent="0.2">
      <c r="A31" s="112"/>
      <c r="B31" s="115"/>
      <c r="C31" s="85" t="s">
        <v>9</v>
      </c>
      <c r="D31" s="46">
        <v>4320</v>
      </c>
      <c r="E31" s="54">
        <v>3.7220000000000003E-2</v>
      </c>
      <c r="F31" s="46">
        <v>173224.93101900001</v>
      </c>
      <c r="G31" s="67">
        <v>0.27777800000000002</v>
      </c>
      <c r="H31" s="87">
        <v>1793</v>
      </c>
      <c r="I31" s="46">
        <v>170784.01617399999</v>
      </c>
      <c r="J31" s="75">
        <v>0.25320700000000002</v>
      </c>
      <c r="K31" s="46">
        <v>2527</v>
      </c>
      <c r="L31" s="46">
        <v>174956.850416</v>
      </c>
      <c r="M31" s="67">
        <v>0.29521199999999997</v>
      </c>
      <c r="N31" s="87">
        <v>0</v>
      </c>
      <c r="O31" s="46">
        <v>0</v>
      </c>
      <c r="P31" s="75">
        <v>0</v>
      </c>
    </row>
    <row r="32" spans="1:16" ht="15" customHeight="1" x14ac:dyDescent="0.2">
      <c r="A32" s="110">
        <v>3</v>
      </c>
      <c r="B32" s="113" t="s">
        <v>58</v>
      </c>
      <c r="C32" s="84" t="s">
        <v>46</v>
      </c>
      <c r="D32" s="44">
        <v>20</v>
      </c>
      <c r="E32" s="44">
        <v>0</v>
      </c>
      <c r="F32" s="44">
        <v>-17254.860669000002</v>
      </c>
      <c r="G32" s="66">
        <v>-0.37547900000000001</v>
      </c>
      <c r="H32" s="43">
        <v>14</v>
      </c>
      <c r="I32" s="44">
        <v>-53789.017613999997</v>
      </c>
      <c r="J32" s="74">
        <v>-0.86666699999999997</v>
      </c>
      <c r="K32" s="44">
        <v>6</v>
      </c>
      <c r="L32" s="44">
        <v>-20462.423030000002</v>
      </c>
      <c r="M32" s="66">
        <v>-0.375</v>
      </c>
      <c r="N32" s="43">
        <v>0</v>
      </c>
      <c r="O32" s="44">
        <v>0</v>
      </c>
      <c r="P32" s="74">
        <v>0</v>
      </c>
    </row>
    <row r="33" spans="1:16" ht="15" customHeight="1" x14ac:dyDescent="0.2">
      <c r="A33" s="111"/>
      <c r="B33" s="114"/>
      <c r="C33" s="84" t="s">
        <v>47</v>
      </c>
      <c r="D33" s="44">
        <v>127</v>
      </c>
      <c r="E33" s="44">
        <v>0</v>
      </c>
      <c r="F33" s="44">
        <v>13611.469621</v>
      </c>
      <c r="G33" s="66">
        <v>1.5748000000000002E-2</v>
      </c>
      <c r="H33" s="43">
        <v>54</v>
      </c>
      <c r="I33" s="44">
        <v>16140.190732999999</v>
      </c>
      <c r="J33" s="74">
        <v>4.9896000000000003E-2</v>
      </c>
      <c r="K33" s="44">
        <v>73</v>
      </c>
      <c r="L33" s="44">
        <v>11815.943714000001</v>
      </c>
      <c r="M33" s="66">
        <v>-3.4099999999999999E-4</v>
      </c>
      <c r="N33" s="43">
        <v>0</v>
      </c>
      <c r="O33" s="44">
        <v>0</v>
      </c>
      <c r="P33" s="74">
        <v>0</v>
      </c>
    </row>
    <row r="34" spans="1:16" ht="15" customHeight="1" x14ac:dyDescent="0.2">
      <c r="A34" s="111"/>
      <c r="B34" s="114"/>
      <c r="C34" s="84" t="s">
        <v>48</v>
      </c>
      <c r="D34" s="44">
        <v>252</v>
      </c>
      <c r="E34" s="44">
        <v>0</v>
      </c>
      <c r="F34" s="44">
        <v>2614.060774</v>
      </c>
      <c r="G34" s="66">
        <v>-5.6524999999999999E-2</v>
      </c>
      <c r="H34" s="43">
        <v>151</v>
      </c>
      <c r="I34" s="44">
        <v>1341.182873</v>
      </c>
      <c r="J34" s="74">
        <v>-8.7026000000000006E-2</v>
      </c>
      <c r="K34" s="44">
        <v>101</v>
      </c>
      <c r="L34" s="44">
        <v>2956.0157789999998</v>
      </c>
      <c r="M34" s="66">
        <v>-3.8966000000000001E-2</v>
      </c>
      <c r="N34" s="43">
        <v>0</v>
      </c>
      <c r="O34" s="44">
        <v>0</v>
      </c>
      <c r="P34" s="74">
        <v>0</v>
      </c>
    </row>
    <row r="35" spans="1:16" ht="15" customHeight="1" x14ac:dyDescent="0.2">
      <c r="A35" s="111"/>
      <c r="B35" s="114"/>
      <c r="C35" s="84" t="s">
        <v>49</v>
      </c>
      <c r="D35" s="44">
        <v>-801</v>
      </c>
      <c r="E35" s="44">
        <v>0</v>
      </c>
      <c r="F35" s="44">
        <v>2287.935262</v>
      </c>
      <c r="G35" s="66">
        <v>-4.4493999999999999E-2</v>
      </c>
      <c r="H35" s="43">
        <v>-285</v>
      </c>
      <c r="I35" s="44">
        <v>-5665.1762849999996</v>
      </c>
      <c r="J35" s="74">
        <v>-0.15398200000000001</v>
      </c>
      <c r="K35" s="44">
        <v>-516</v>
      </c>
      <c r="L35" s="44">
        <v>7239.8838679999999</v>
      </c>
      <c r="M35" s="66">
        <v>2.3644999999999999E-2</v>
      </c>
      <c r="N35" s="43">
        <v>0</v>
      </c>
      <c r="O35" s="44">
        <v>0</v>
      </c>
      <c r="P35" s="74">
        <v>0</v>
      </c>
    </row>
    <row r="36" spans="1:16" ht="15" customHeight="1" x14ac:dyDescent="0.2">
      <c r="A36" s="111"/>
      <c r="B36" s="114"/>
      <c r="C36" s="84" t="s">
        <v>50</v>
      </c>
      <c r="D36" s="44">
        <v>-1325</v>
      </c>
      <c r="E36" s="44">
        <v>0</v>
      </c>
      <c r="F36" s="44">
        <v>5130.4545079999998</v>
      </c>
      <c r="G36" s="66">
        <v>-0.12984599999999999</v>
      </c>
      <c r="H36" s="43">
        <v>-443</v>
      </c>
      <c r="I36" s="44">
        <v>-4699.9095639999996</v>
      </c>
      <c r="J36" s="74">
        <v>-0.28572399999999998</v>
      </c>
      <c r="K36" s="44">
        <v>-882</v>
      </c>
      <c r="L36" s="44">
        <v>9892.8868070000008</v>
      </c>
      <c r="M36" s="66">
        <v>-3.8970999999999999E-2</v>
      </c>
      <c r="N36" s="43">
        <v>0</v>
      </c>
      <c r="O36" s="44">
        <v>0</v>
      </c>
      <c r="P36" s="74">
        <v>0</v>
      </c>
    </row>
    <row r="37" spans="1:16" ht="15" customHeight="1" x14ac:dyDescent="0.2">
      <c r="A37" s="111"/>
      <c r="B37" s="114"/>
      <c r="C37" s="84" t="s">
        <v>51</v>
      </c>
      <c r="D37" s="44">
        <v>-1075</v>
      </c>
      <c r="E37" s="44">
        <v>0</v>
      </c>
      <c r="F37" s="44">
        <v>-3146.256711</v>
      </c>
      <c r="G37" s="66">
        <v>-0.22812499999999999</v>
      </c>
      <c r="H37" s="43">
        <v>-337</v>
      </c>
      <c r="I37" s="44">
        <v>-4234.3843450000004</v>
      </c>
      <c r="J37" s="74">
        <v>-0.23011000000000001</v>
      </c>
      <c r="K37" s="44">
        <v>-738</v>
      </c>
      <c r="L37" s="44">
        <v>-3042.8001939999999</v>
      </c>
      <c r="M37" s="66">
        <v>-0.23308300000000001</v>
      </c>
      <c r="N37" s="43">
        <v>0</v>
      </c>
      <c r="O37" s="44">
        <v>0</v>
      </c>
      <c r="P37" s="74">
        <v>0</v>
      </c>
    </row>
    <row r="38" spans="1:16" s="3" customFormat="1" ht="15" customHeight="1" x14ac:dyDescent="0.2">
      <c r="A38" s="111"/>
      <c r="B38" s="114"/>
      <c r="C38" s="84" t="s">
        <v>52</v>
      </c>
      <c r="D38" s="35">
        <v>-965</v>
      </c>
      <c r="E38" s="35">
        <v>0</v>
      </c>
      <c r="F38" s="35">
        <v>-12282.364818</v>
      </c>
      <c r="G38" s="68">
        <v>-0.28949599999999998</v>
      </c>
      <c r="H38" s="43">
        <v>-293</v>
      </c>
      <c r="I38" s="44">
        <v>-11536.972578000001</v>
      </c>
      <c r="J38" s="74">
        <v>-0.24677499999999999</v>
      </c>
      <c r="K38" s="35">
        <v>-672</v>
      </c>
      <c r="L38" s="35">
        <v>-11860.784073000001</v>
      </c>
      <c r="M38" s="68">
        <v>-0.29064400000000001</v>
      </c>
      <c r="N38" s="43">
        <v>0</v>
      </c>
      <c r="O38" s="44">
        <v>0</v>
      </c>
      <c r="P38" s="74">
        <v>0</v>
      </c>
    </row>
    <row r="39" spans="1:16" ht="15" customHeight="1" x14ac:dyDescent="0.2">
      <c r="A39" s="111"/>
      <c r="B39" s="114"/>
      <c r="C39" s="84" t="s">
        <v>53</v>
      </c>
      <c r="D39" s="44">
        <v>-737</v>
      </c>
      <c r="E39" s="44">
        <v>0</v>
      </c>
      <c r="F39" s="44">
        <v>-3327.1735370000001</v>
      </c>
      <c r="G39" s="66">
        <v>-0.26751000000000003</v>
      </c>
      <c r="H39" s="43">
        <v>-206</v>
      </c>
      <c r="I39" s="44">
        <v>-8164.6693370000003</v>
      </c>
      <c r="J39" s="74">
        <v>-0.211895</v>
      </c>
      <c r="K39" s="44">
        <v>-531</v>
      </c>
      <c r="L39" s="44">
        <v>1083.2167549999999</v>
      </c>
      <c r="M39" s="66">
        <v>-0.26802900000000002</v>
      </c>
      <c r="N39" s="43">
        <v>0</v>
      </c>
      <c r="O39" s="44">
        <v>0</v>
      </c>
      <c r="P39" s="74">
        <v>0</v>
      </c>
    </row>
    <row r="40" spans="1:16" ht="15" customHeight="1" x14ac:dyDescent="0.2">
      <c r="A40" s="111"/>
      <c r="B40" s="114"/>
      <c r="C40" s="84" t="s">
        <v>54</v>
      </c>
      <c r="D40" s="44">
        <v>-661</v>
      </c>
      <c r="E40" s="44">
        <v>0</v>
      </c>
      <c r="F40" s="44">
        <v>21458.635695000001</v>
      </c>
      <c r="G40" s="66">
        <v>-0.235461</v>
      </c>
      <c r="H40" s="43">
        <v>-202</v>
      </c>
      <c r="I40" s="44">
        <v>39045.308690999998</v>
      </c>
      <c r="J40" s="74">
        <v>-0.232456</v>
      </c>
      <c r="K40" s="44">
        <v>-459</v>
      </c>
      <c r="L40" s="44">
        <v>13377.47738</v>
      </c>
      <c r="M40" s="66">
        <v>-0.22508600000000001</v>
      </c>
      <c r="N40" s="43">
        <v>0</v>
      </c>
      <c r="O40" s="44">
        <v>0</v>
      </c>
      <c r="P40" s="74">
        <v>0</v>
      </c>
    </row>
    <row r="41" spans="1:16" ht="15" customHeight="1" x14ac:dyDescent="0.2">
      <c r="A41" s="111"/>
      <c r="B41" s="114"/>
      <c r="C41" s="84" t="s">
        <v>55</v>
      </c>
      <c r="D41" s="44">
        <v>-731</v>
      </c>
      <c r="E41" s="44">
        <v>0</v>
      </c>
      <c r="F41" s="44">
        <v>-7682.6721209999996</v>
      </c>
      <c r="G41" s="66">
        <v>-0.19411400000000001</v>
      </c>
      <c r="H41" s="43">
        <v>-253</v>
      </c>
      <c r="I41" s="44">
        <v>-39079.558365999997</v>
      </c>
      <c r="J41" s="74">
        <v>2.5361999999999999E-2</v>
      </c>
      <c r="K41" s="44">
        <v>-478</v>
      </c>
      <c r="L41" s="44">
        <v>17866.526559000002</v>
      </c>
      <c r="M41" s="66">
        <v>-0.28915400000000002</v>
      </c>
      <c r="N41" s="43">
        <v>0</v>
      </c>
      <c r="O41" s="44">
        <v>0</v>
      </c>
      <c r="P41" s="74">
        <v>0</v>
      </c>
    </row>
    <row r="42" spans="1:16" s="3" customFormat="1" ht="15" customHeight="1" x14ac:dyDescent="0.2">
      <c r="A42" s="111"/>
      <c r="B42" s="114"/>
      <c r="C42" s="84" t="s">
        <v>56</v>
      </c>
      <c r="D42" s="35">
        <v>-1141</v>
      </c>
      <c r="E42" s="35">
        <v>0</v>
      </c>
      <c r="F42" s="35">
        <v>-89300.971451999998</v>
      </c>
      <c r="G42" s="68">
        <v>-0.32499299999999998</v>
      </c>
      <c r="H42" s="43">
        <v>-379</v>
      </c>
      <c r="I42" s="44">
        <v>-76481.416448999997</v>
      </c>
      <c r="J42" s="74">
        <v>-5.9999999999999995E-4</v>
      </c>
      <c r="K42" s="35">
        <v>-762</v>
      </c>
      <c r="L42" s="35">
        <v>48222.279319000001</v>
      </c>
      <c r="M42" s="68">
        <v>-0.42818099999999998</v>
      </c>
      <c r="N42" s="43">
        <v>0</v>
      </c>
      <c r="O42" s="44">
        <v>0</v>
      </c>
      <c r="P42" s="74">
        <v>0</v>
      </c>
    </row>
    <row r="43" spans="1:16" s="3" customFormat="1" ht="15" customHeight="1" x14ac:dyDescent="0.2">
      <c r="A43" s="112"/>
      <c r="B43" s="115"/>
      <c r="C43" s="85" t="s">
        <v>9</v>
      </c>
      <c r="D43" s="46">
        <v>-7037</v>
      </c>
      <c r="E43" s="46">
        <v>0</v>
      </c>
      <c r="F43" s="46">
        <v>-22243.863488999999</v>
      </c>
      <c r="G43" s="67">
        <v>-0.25290800000000002</v>
      </c>
      <c r="H43" s="87">
        <v>-2179</v>
      </c>
      <c r="I43" s="46">
        <v>-20459.099651</v>
      </c>
      <c r="J43" s="75">
        <v>-0.20927999999999999</v>
      </c>
      <c r="K43" s="46">
        <v>-4858</v>
      </c>
      <c r="L43" s="46">
        <v>-22784.712640000002</v>
      </c>
      <c r="M43" s="67">
        <v>-0.27215499999999998</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32</v>
      </c>
      <c r="E45" s="53">
        <v>5.6337999999999999E-2</v>
      </c>
      <c r="F45" s="44">
        <v>204819.46875</v>
      </c>
      <c r="G45" s="66">
        <v>0.5625</v>
      </c>
      <c r="H45" s="43">
        <v>8</v>
      </c>
      <c r="I45" s="44">
        <v>235477.875</v>
      </c>
      <c r="J45" s="74">
        <v>0.875</v>
      </c>
      <c r="K45" s="44">
        <v>24</v>
      </c>
      <c r="L45" s="44">
        <v>194600</v>
      </c>
      <c r="M45" s="66">
        <v>0.45833299999999999</v>
      </c>
      <c r="N45" s="43">
        <v>0</v>
      </c>
      <c r="O45" s="44">
        <v>0</v>
      </c>
      <c r="P45" s="74">
        <v>0</v>
      </c>
    </row>
    <row r="46" spans="1:16" ht="15" customHeight="1" x14ac:dyDescent="0.2">
      <c r="A46" s="111"/>
      <c r="B46" s="114"/>
      <c r="C46" s="84" t="s">
        <v>48</v>
      </c>
      <c r="D46" s="44">
        <v>352</v>
      </c>
      <c r="E46" s="53">
        <v>7.6025999999999996E-2</v>
      </c>
      <c r="F46" s="44">
        <v>173346.6875</v>
      </c>
      <c r="G46" s="66">
        <v>0.16193199999999999</v>
      </c>
      <c r="H46" s="43">
        <v>114</v>
      </c>
      <c r="I46" s="44">
        <v>164874.421053</v>
      </c>
      <c r="J46" s="74">
        <v>8.7719000000000005E-2</v>
      </c>
      <c r="K46" s="44">
        <v>238</v>
      </c>
      <c r="L46" s="44">
        <v>177404.83193300001</v>
      </c>
      <c r="M46" s="66">
        <v>0.19747899999999999</v>
      </c>
      <c r="N46" s="43">
        <v>0</v>
      </c>
      <c r="O46" s="44">
        <v>0</v>
      </c>
      <c r="P46" s="74">
        <v>0</v>
      </c>
    </row>
    <row r="47" spans="1:16" ht="15" customHeight="1" x14ac:dyDescent="0.2">
      <c r="A47" s="111"/>
      <c r="B47" s="114"/>
      <c r="C47" s="84" t="s">
        <v>49</v>
      </c>
      <c r="D47" s="44">
        <v>1162</v>
      </c>
      <c r="E47" s="53">
        <v>9.4494999999999996E-2</v>
      </c>
      <c r="F47" s="44">
        <v>193368.654045</v>
      </c>
      <c r="G47" s="66">
        <v>0.305508</v>
      </c>
      <c r="H47" s="43">
        <v>399</v>
      </c>
      <c r="I47" s="44">
        <v>193894.51378400001</v>
      </c>
      <c r="J47" s="74">
        <v>0.28571400000000002</v>
      </c>
      <c r="K47" s="44">
        <v>763</v>
      </c>
      <c r="L47" s="44">
        <v>193093.663172</v>
      </c>
      <c r="M47" s="66">
        <v>0.31585800000000003</v>
      </c>
      <c r="N47" s="43">
        <v>0</v>
      </c>
      <c r="O47" s="44">
        <v>0</v>
      </c>
      <c r="P47" s="74">
        <v>0</v>
      </c>
    </row>
    <row r="48" spans="1:16" ht="15" customHeight="1" x14ac:dyDescent="0.2">
      <c r="A48" s="111"/>
      <c r="B48" s="114"/>
      <c r="C48" s="84" t="s">
        <v>50</v>
      </c>
      <c r="D48" s="44">
        <v>1401</v>
      </c>
      <c r="E48" s="53">
        <v>8.1828999999999999E-2</v>
      </c>
      <c r="F48" s="44">
        <v>219543.74018600001</v>
      </c>
      <c r="G48" s="66">
        <v>0.52176999999999996</v>
      </c>
      <c r="H48" s="43">
        <v>447</v>
      </c>
      <c r="I48" s="44">
        <v>219661.357942</v>
      </c>
      <c r="J48" s="74">
        <v>0.50335600000000003</v>
      </c>
      <c r="K48" s="44">
        <v>954</v>
      </c>
      <c r="L48" s="44">
        <v>219488.62997899999</v>
      </c>
      <c r="M48" s="66">
        <v>0.53039800000000004</v>
      </c>
      <c r="N48" s="43">
        <v>0</v>
      </c>
      <c r="O48" s="44">
        <v>0</v>
      </c>
      <c r="P48" s="74">
        <v>0</v>
      </c>
    </row>
    <row r="49" spans="1:16" ht="15" customHeight="1" x14ac:dyDescent="0.2">
      <c r="A49" s="111"/>
      <c r="B49" s="114"/>
      <c r="C49" s="84" t="s">
        <v>51</v>
      </c>
      <c r="D49" s="44">
        <v>1128</v>
      </c>
      <c r="E49" s="53">
        <v>7.0814000000000002E-2</v>
      </c>
      <c r="F49" s="44">
        <v>243534.55053199999</v>
      </c>
      <c r="G49" s="66">
        <v>0.859043</v>
      </c>
      <c r="H49" s="43">
        <v>333</v>
      </c>
      <c r="I49" s="44">
        <v>236444.726727</v>
      </c>
      <c r="J49" s="74">
        <v>0.72672700000000001</v>
      </c>
      <c r="K49" s="44">
        <v>795</v>
      </c>
      <c r="L49" s="44">
        <v>246504.250314</v>
      </c>
      <c r="M49" s="66">
        <v>0.91446499999999997</v>
      </c>
      <c r="N49" s="43">
        <v>0</v>
      </c>
      <c r="O49" s="44">
        <v>0</v>
      </c>
      <c r="P49" s="74">
        <v>0</v>
      </c>
    </row>
    <row r="50" spans="1:16" s="3" customFormat="1" ht="15" customHeight="1" x14ac:dyDescent="0.2">
      <c r="A50" s="111"/>
      <c r="B50" s="114"/>
      <c r="C50" s="84" t="s">
        <v>52</v>
      </c>
      <c r="D50" s="35">
        <v>751</v>
      </c>
      <c r="E50" s="55">
        <v>5.4196000000000001E-2</v>
      </c>
      <c r="F50" s="35">
        <v>254076.32223699999</v>
      </c>
      <c r="G50" s="68">
        <v>0.98402100000000003</v>
      </c>
      <c r="H50" s="43">
        <v>219</v>
      </c>
      <c r="I50" s="44">
        <v>241568.890411</v>
      </c>
      <c r="J50" s="74">
        <v>0.767123</v>
      </c>
      <c r="K50" s="35">
        <v>532</v>
      </c>
      <c r="L50" s="35">
        <v>259225.05827099999</v>
      </c>
      <c r="M50" s="68">
        <v>1.0733079999999999</v>
      </c>
      <c r="N50" s="43">
        <v>0</v>
      </c>
      <c r="O50" s="44">
        <v>0</v>
      </c>
      <c r="P50" s="74">
        <v>0</v>
      </c>
    </row>
    <row r="51" spans="1:16" ht="15" customHeight="1" x14ac:dyDescent="0.2">
      <c r="A51" s="111"/>
      <c r="B51" s="114"/>
      <c r="C51" s="84" t="s">
        <v>53</v>
      </c>
      <c r="D51" s="44">
        <v>511</v>
      </c>
      <c r="E51" s="53">
        <v>4.2050999999999998E-2</v>
      </c>
      <c r="F51" s="44">
        <v>258326.816047</v>
      </c>
      <c r="G51" s="66">
        <v>0.92172200000000004</v>
      </c>
      <c r="H51" s="43">
        <v>146</v>
      </c>
      <c r="I51" s="44">
        <v>240167.59589</v>
      </c>
      <c r="J51" s="74">
        <v>0.63698600000000005</v>
      </c>
      <c r="K51" s="44">
        <v>365</v>
      </c>
      <c r="L51" s="44">
        <v>265590.50410999998</v>
      </c>
      <c r="M51" s="66">
        <v>1.0356160000000001</v>
      </c>
      <c r="N51" s="43">
        <v>0</v>
      </c>
      <c r="O51" s="44">
        <v>0</v>
      </c>
      <c r="P51" s="74">
        <v>0</v>
      </c>
    </row>
    <row r="52" spans="1:16" ht="15" customHeight="1" x14ac:dyDescent="0.2">
      <c r="A52" s="111"/>
      <c r="B52" s="114"/>
      <c r="C52" s="84" t="s">
        <v>54</v>
      </c>
      <c r="D52" s="44">
        <v>217</v>
      </c>
      <c r="E52" s="53">
        <v>2.1149999999999999E-2</v>
      </c>
      <c r="F52" s="44">
        <v>270010.12442399998</v>
      </c>
      <c r="G52" s="66">
        <v>0.80645199999999995</v>
      </c>
      <c r="H52" s="43">
        <v>65</v>
      </c>
      <c r="I52" s="44">
        <v>234510.138462</v>
      </c>
      <c r="J52" s="74">
        <v>0.323077</v>
      </c>
      <c r="K52" s="44">
        <v>152</v>
      </c>
      <c r="L52" s="44">
        <v>285191.03947399999</v>
      </c>
      <c r="M52" s="66">
        <v>1.013158</v>
      </c>
      <c r="N52" s="43">
        <v>0</v>
      </c>
      <c r="O52" s="44">
        <v>0</v>
      </c>
      <c r="P52" s="74">
        <v>0</v>
      </c>
    </row>
    <row r="53" spans="1:16" ht="15" customHeight="1" x14ac:dyDescent="0.2">
      <c r="A53" s="111"/>
      <c r="B53" s="114"/>
      <c r="C53" s="84" t="s">
        <v>55</v>
      </c>
      <c r="D53" s="44">
        <v>91</v>
      </c>
      <c r="E53" s="53">
        <v>1.0381E-2</v>
      </c>
      <c r="F53" s="44">
        <v>269341.58241799998</v>
      </c>
      <c r="G53" s="66">
        <v>0.54945100000000002</v>
      </c>
      <c r="H53" s="43">
        <v>30</v>
      </c>
      <c r="I53" s="44">
        <v>251697.3</v>
      </c>
      <c r="J53" s="74">
        <v>0.13333300000000001</v>
      </c>
      <c r="K53" s="44">
        <v>61</v>
      </c>
      <c r="L53" s="44">
        <v>278019.09836100001</v>
      </c>
      <c r="M53" s="66">
        <v>0.75409800000000005</v>
      </c>
      <c r="N53" s="43">
        <v>0</v>
      </c>
      <c r="O53" s="44">
        <v>0</v>
      </c>
      <c r="P53" s="74">
        <v>0</v>
      </c>
    </row>
    <row r="54" spans="1:16" s="3" customFormat="1" ht="15" customHeight="1" x14ac:dyDescent="0.2">
      <c r="A54" s="111"/>
      <c r="B54" s="114"/>
      <c r="C54" s="84" t="s">
        <v>56</v>
      </c>
      <c r="D54" s="35">
        <v>19</v>
      </c>
      <c r="E54" s="55">
        <v>9.3300000000000002E-4</v>
      </c>
      <c r="F54" s="35">
        <v>311733.05263200001</v>
      </c>
      <c r="G54" s="68">
        <v>0.368421</v>
      </c>
      <c r="H54" s="43">
        <v>8</v>
      </c>
      <c r="I54" s="44">
        <v>299395.125</v>
      </c>
      <c r="J54" s="74">
        <v>0</v>
      </c>
      <c r="K54" s="35">
        <v>11</v>
      </c>
      <c r="L54" s="35">
        <v>320706.09090900002</v>
      </c>
      <c r="M54" s="68">
        <v>0.63636400000000004</v>
      </c>
      <c r="N54" s="43">
        <v>0</v>
      </c>
      <c r="O54" s="44">
        <v>0</v>
      </c>
      <c r="P54" s="74">
        <v>0</v>
      </c>
    </row>
    <row r="55" spans="1:16" s="3" customFormat="1" ht="15" customHeight="1" x14ac:dyDescent="0.2">
      <c r="A55" s="112"/>
      <c r="B55" s="115"/>
      <c r="C55" s="85" t="s">
        <v>9</v>
      </c>
      <c r="D55" s="46">
        <v>5664</v>
      </c>
      <c r="E55" s="54">
        <v>4.8799000000000002E-2</v>
      </c>
      <c r="F55" s="46">
        <v>227117.92302300001</v>
      </c>
      <c r="G55" s="67">
        <v>0.63065000000000004</v>
      </c>
      <c r="H55" s="87">
        <v>1769</v>
      </c>
      <c r="I55" s="46">
        <v>219403.86319999999</v>
      </c>
      <c r="J55" s="75">
        <v>0.49971700000000002</v>
      </c>
      <c r="K55" s="46">
        <v>3895</v>
      </c>
      <c r="L55" s="46">
        <v>230621.43311899999</v>
      </c>
      <c r="M55" s="67">
        <v>0.69011599999999995</v>
      </c>
      <c r="N55" s="87">
        <v>0</v>
      </c>
      <c r="O55" s="46">
        <v>0</v>
      </c>
      <c r="P55" s="75">
        <v>0</v>
      </c>
    </row>
    <row r="56" spans="1:16" ht="15" customHeight="1" x14ac:dyDescent="0.2">
      <c r="A56" s="110">
        <v>5</v>
      </c>
      <c r="B56" s="113" t="s">
        <v>60</v>
      </c>
      <c r="C56" s="84" t="s">
        <v>46</v>
      </c>
      <c r="D56" s="44">
        <v>112</v>
      </c>
      <c r="E56" s="53">
        <v>1</v>
      </c>
      <c r="F56" s="44">
        <v>55052.330356999999</v>
      </c>
      <c r="G56" s="66">
        <v>5.3571000000000001E-2</v>
      </c>
      <c r="H56" s="43">
        <v>52</v>
      </c>
      <c r="I56" s="44">
        <v>68189.115384999997</v>
      </c>
      <c r="J56" s="74">
        <v>7.6923000000000005E-2</v>
      </c>
      <c r="K56" s="44">
        <v>60</v>
      </c>
      <c r="L56" s="44">
        <v>43667.116667000002</v>
      </c>
      <c r="M56" s="66">
        <v>3.3333000000000002E-2</v>
      </c>
      <c r="N56" s="43">
        <v>0</v>
      </c>
      <c r="O56" s="44">
        <v>0</v>
      </c>
      <c r="P56" s="74">
        <v>0</v>
      </c>
    </row>
    <row r="57" spans="1:16" ht="15" customHeight="1" x14ac:dyDescent="0.2">
      <c r="A57" s="111"/>
      <c r="B57" s="114"/>
      <c r="C57" s="84" t="s">
        <v>47</v>
      </c>
      <c r="D57" s="44">
        <v>568</v>
      </c>
      <c r="E57" s="53">
        <v>1</v>
      </c>
      <c r="F57" s="44">
        <v>131251.12852100001</v>
      </c>
      <c r="G57" s="66">
        <v>0.121479</v>
      </c>
      <c r="H57" s="43">
        <v>227</v>
      </c>
      <c r="I57" s="44">
        <v>128782.559471</v>
      </c>
      <c r="J57" s="74">
        <v>0.12775300000000001</v>
      </c>
      <c r="K57" s="44">
        <v>341</v>
      </c>
      <c r="L57" s="44">
        <v>132894.42815200001</v>
      </c>
      <c r="M57" s="66">
        <v>0.117302</v>
      </c>
      <c r="N57" s="43">
        <v>0</v>
      </c>
      <c r="O57" s="44">
        <v>0</v>
      </c>
      <c r="P57" s="74">
        <v>0</v>
      </c>
    </row>
    <row r="58" spans="1:16" ht="15" customHeight="1" x14ac:dyDescent="0.2">
      <c r="A58" s="111"/>
      <c r="B58" s="114"/>
      <c r="C58" s="84" t="s">
        <v>48</v>
      </c>
      <c r="D58" s="44">
        <v>4630</v>
      </c>
      <c r="E58" s="53">
        <v>1</v>
      </c>
      <c r="F58" s="44">
        <v>159898.558747</v>
      </c>
      <c r="G58" s="66">
        <v>0.104104</v>
      </c>
      <c r="H58" s="43">
        <v>1985</v>
      </c>
      <c r="I58" s="44">
        <v>161431.930479</v>
      </c>
      <c r="J58" s="74">
        <v>0.109824</v>
      </c>
      <c r="K58" s="44">
        <v>2645</v>
      </c>
      <c r="L58" s="44">
        <v>158747.80529300001</v>
      </c>
      <c r="M58" s="66">
        <v>9.9810999999999997E-2</v>
      </c>
      <c r="N58" s="43">
        <v>0</v>
      </c>
      <c r="O58" s="44">
        <v>0</v>
      </c>
      <c r="P58" s="74">
        <v>0</v>
      </c>
    </row>
    <row r="59" spans="1:16" ht="15" customHeight="1" x14ac:dyDescent="0.2">
      <c r="A59" s="111"/>
      <c r="B59" s="114"/>
      <c r="C59" s="84" t="s">
        <v>49</v>
      </c>
      <c r="D59" s="44">
        <v>12297</v>
      </c>
      <c r="E59" s="53">
        <v>1</v>
      </c>
      <c r="F59" s="44">
        <v>186709.691632</v>
      </c>
      <c r="G59" s="66">
        <v>0.26673200000000002</v>
      </c>
      <c r="H59" s="43">
        <v>5055</v>
      </c>
      <c r="I59" s="44">
        <v>189254.63996</v>
      </c>
      <c r="J59" s="74">
        <v>0.30998999999999999</v>
      </c>
      <c r="K59" s="44">
        <v>7242</v>
      </c>
      <c r="L59" s="44">
        <v>184933.28818</v>
      </c>
      <c r="M59" s="66">
        <v>0.236537</v>
      </c>
      <c r="N59" s="43">
        <v>0</v>
      </c>
      <c r="O59" s="44">
        <v>0</v>
      </c>
      <c r="P59" s="74">
        <v>0</v>
      </c>
    </row>
    <row r="60" spans="1:16" ht="15" customHeight="1" x14ac:dyDescent="0.2">
      <c r="A60" s="111"/>
      <c r="B60" s="114"/>
      <c r="C60" s="84" t="s">
        <v>50</v>
      </c>
      <c r="D60" s="44">
        <v>17121</v>
      </c>
      <c r="E60" s="53">
        <v>1</v>
      </c>
      <c r="F60" s="44">
        <v>214020.66649100001</v>
      </c>
      <c r="G60" s="66">
        <v>0.526196</v>
      </c>
      <c r="H60" s="43">
        <v>6556</v>
      </c>
      <c r="I60" s="44">
        <v>220431.01388000001</v>
      </c>
      <c r="J60" s="74">
        <v>0.57702900000000001</v>
      </c>
      <c r="K60" s="44">
        <v>10565</v>
      </c>
      <c r="L60" s="44">
        <v>210042.792617</v>
      </c>
      <c r="M60" s="66">
        <v>0.49465199999999998</v>
      </c>
      <c r="N60" s="43">
        <v>0</v>
      </c>
      <c r="O60" s="44">
        <v>0</v>
      </c>
      <c r="P60" s="74">
        <v>0</v>
      </c>
    </row>
    <row r="61" spans="1:16" ht="15" customHeight="1" x14ac:dyDescent="0.2">
      <c r="A61" s="111"/>
      <c r="B61" s="114"/>
      <c r="C61" s="84" t="s">
        <v>51</v>
      </c>
      <c r="D61" s="44">
        <v>15929</v>
      </c>
      <c r="E61" s="53">
        <v>1</v>
      </c>
      <c r="F61" s="44">
        <v>241124.498525</v>
      </c>
      <c r="G61" s="66">
        <v>0.80971800000000005</v>
      </c>
      <c r="H61" s="43">
        <v>5852</v>
      </c>
      <c r="I61" s="44">
        <v>239494.45300800001</v>
      </c>
      <c r="J61" s="74">
        <v>0.71804500000000004</v>
      </c>
      <c r="K61" s="44">
        <v>10077</v>
      </c>
      <c r="L61" s="44">
        <v>242071.11223599999</v>
      </c>
      <c r="M61" s="66">
        <v>0.86295500000000003</v>
      </c>
      <c r="N61" s="43">
        <v>0</v>
      </c>
      <c r="O61" s="44">
        <v>0</v>
      </c>
      <c r="P61" s="74">
        <v>0</v>
      </c>
    </row>
    <row r="62" spans="1:16" s="3" customFormat="1" ht="15" customHeight="1" x14ac:dyDescent="0.2">
      <c r="A62" s="111"/>
      <c r="B62" s="114"/>
      <c r="C62" s="84" t="s">
        <v>52</v>
      </c>
      <c r="D62" s="35">
        <v>13857</v>
      </c>
      <c r="E62" s="55">
        <v>1</v>
      </c>
      <c r="F62" s="35">
        <v>253323.85011199999</v>
      </c>
      <c r="G62" s="68">
        <v>0.97683500000000001</v>
      </c>
      <c r="H62" s="43">
        <v>5023</v>
      </c>
      <c r="I62" s="44">
        <v>236037.364722</v>
      </c>
      <c r="J62" s="74">
        <v>0.70814299999999997</v>
      </c>
      <c r="K62" s="35">
        <v>8834</v>
      </c>
      <c r="L62" s="35">
        <v>263152.92144000001</v>
      </c>
      <c r="M62" s="68">
        <v>1.129613</v>
      </c>
      <c r="N62" s="43">
        <v>0</v>
      </c>
      <c r="O62" s="44">
        <v>0</v>
      </c>
      <c r="P62" s="74">
        <v>0</v>
      </c>
    </row>
    <row r="63" spans="1:16" ht="15" customHeight="1" x14ac:dyDescent="0.2">
      <c r="A63" s="111"/>
      <c r="B63" s="114"/>
      <c r="C63" s="84" t="s">
        <v>53</v>
      </c>
      <c r="D63" s="44">
        <v>12152</v>
      </c>
      <c r="E63" s="53">
        <v>1</v>
      </c>
      <c r="F63" s="44">
        <v>259362.39795899999</v>
      </c>
      <c r="G63" s="66">
        <v>1.0181039999999999</v>
      </c>
      <c r="H63" s="43">
        <v>4396</v>
      </c>
      <c r="I63" s="44">
        <v>232900.256597</v>
      </c>
      <c r="J63" s="74">
        <v>0.65855300000000006</v>
      </c>
      <c r="K63" s="44">
        <v>7756</v>
      </c>
      <c r="L63" s="44">
        <v>274360.79577099998</v>
      </c>
      <c r="M63" s="66">
        <v>1.2218929999999999</v>
      </c>
      <c r="N63" s="43">
        <v>0</v>
      </c>
      <c r="O63" s="44">
        <v>0</v>
      </c>
      <c r="P63" s="74">
        <v>0</v>
      </c>
    </row>
    <row r="64" spans="1:16" ht="15" customHeight="1" x14ac:dyDescent="0.2">
      <c r="A64" s="111"/>
      <c r="B64" s="114"/>
      <c r="C64" s="84" t="s">
        <v>54</v>
      </c>
      <c r="D64" s="44">
        <v>10260</v>
      </c>
      <c r="E64" s="53">
        <v>1</v>
      </c>
      <c r="F64" s="44">
        <v>254264.32534099999</v>
      </c>
      <c r="G64" s="66">
        <v>0.86539999999999995</v>
      </c>
      <c r="H64" s="43">
        <v>3770</v>
      </c>
      <c r="I64" s="44">
        <v>220525.47745400001</v>
      </c>
      <c r="J64" s="74">
        <v>0.45437699999999998</v>
      </c>
      <c r="K64" s="44">
        <v>6490</v>
      </c>
      <c r="L64" s="44">
        <v>273863.00893700001</v>
      </c>
      <c r="M64" s="66">
        <v>1.10416</v>
      </c>
      <c r="N64" s="43">
        <v>0</v>
      </c>
      <c r="O64" s="44">
        <v>0</v>
      </c>
      <c r="P64" s="74">
        <v>0</v>
      </c>
    </row>
    <row r="65" spans="1:16" ht="15" customHeight="1" x14ac:dyDescent="0.2">
      <c r="A65" s="111"/>
      <c r="B65" s="114"/>
      <c r="C65" s="84" t="s">
        <v>55</v>
      </c>
      <c r="D65" s="44">
        <v>8766</v>
      </c>
      <c r="E65" s="53">
        <v>1</v>
      </c>
      <c r="F65" s="44">
        <v>257023.34542600001</v>
      </c>
      <c r="G65" s="66">
        <v>0.65149400000000002</v>
      </c>
      <c r="H65" s="43">
        <v>3260</v>
      </c>
      <c r="I65" s="44">
        <v>224502.218712</v>
      </c>
      <c r="J65" s="74">
        <v>0.26533699999999999</v>
      </c>
      <c r="K65" s="44">
        <v>5506</v>
      </c>
      <c r="L65" s="44">
        <v>276278.498547</v>
      </c>
      <c r="M65" s="66">
        <v>0.880131</v>
      </c>
      <c r="N65" s="43">
        <v>0</v>
      </c>
      <c r="O65" s="44">
        <v>0</v>
      </c>
      <c r="P65" s="74">
        <v>0</v>
      </c>
    </row>
    <row r="66" spans="1:16" s="3" customFormat="1" ht="15" customHeight="1" x14ac:dyDescent="0.2">
      <c r="A66" s="111"/>
      <c r="B66" s="114"/>
      <c r="C66" s="84" t="s">
        <v>56</v>
      </c>
      <c r="D66" s="35">
        <v>20375</v>
      </c>
      <c r="E66" s="55">
        <v>1</v>
      </c>
      <c r="F66" s="35">
        <v>250859.03739899999</v>
      </c>
      <c r="G66" s="68">
        <v>0.40314100000000003</v>
      </c>
      <c r="H66" s="43">
        <v>8498</v>
      </c>
      <c r="I66" s="44">
        <v>200608.35337699999</v>
      </c>
      <c r="J66" s="74">
        <v>8.3783999999999997E-2</v>
      </c>
      <c r="K66" s="35">
        <v>11877</v>
      </c>
      <c r="L66" s="35">
        <v>286813.42931699997</v>
      </c>
      <c r="M66" s="68">
        <v>0.63164100000000001</v>
      </c>
      <c r="N66" s="43">
        <v>0</v>
      </c>
      <c r="O66" s="44">
        <v>0</v>
      </c>
      <c r="P66" s="74">
        <v>0</v>
      </c>
    </row>
    <row r="67" spans="1:16" s="3" customFormat="1" ht="15" customHeight="1" x14ac:dyDescent="0.2">
      <c r="A67" s="112"/>
      <c r="B67" s="115"/>
      <c r="C67" s="85" t="s">
        <v>9</v>
      </c>
      <c r="D67" s="46">
        <v>116067</v>
      </c>
      <c r="E67" s="54">
        <v>1</v>
      </c>
      <c r="F67" s="46">
        <v>234840.97837500001</v>
      </c>
      <c r="G67" s="67">
        <v>0.64149199999999995</v>
      </c>
      <c r="H67" s="87">
        <v>44674</v>
      </c>
      <c r="I67" s="46">
        <v>215652.16029500001</v>
      </c>
      <c r="J67" s="75">
        <v>0.43750299999999998</v>
      </c>
      <c r="K67" s="46">
        <v>71393</v>
      </c>
      <c r="L67" s="46">
        <v>246848.33566300001</v>
      </c>
      <c r="M67" s="67">
        <v>0.76913699999999996</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45985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00" priority="30" operator="notEqual">
      <formula>H8+K8+N8</formula>
    </cfRule>
  </conditionalFormatting>
  <conditionalFormatting sqref="D20:D30">
    <cfRule type="cellIs" dxfId="399" priority="29" operator="notEqual">
      <formula>H20+K20+N20</formula>
    </cfRule>
  </conditionalFormatting>
  <conditionalFormatting sqref="D32:D42">
    <cfRule type="cellIs" dxfId="398" priority="28" operator="notEqual">
      <formula>H32+K32+N32</formula>
    </cfRule>
  </conditionalFormatting>
  <conditionalFormatting sqref="D44:D54">
    <cfRule type="cellIs" dxfId="397" priority="27" operator="notEqual">
      <formula>H44+K44+N44</formula>
    </cfRule>
  </conditionalFormatting>
  <conditionalFormatting sqref="D56:D66">
    <cfRule type="cellIs" dxfId="396" priority="26" operator="notEqual">
      <formula>H56+K56+N56</formula>
    </cfRule>
  </conditionalFormatting>
  <conditionalFormatting sqref="D19">
    <cfRule type="cellIs" dxfId="395" priority="25" operator="notEqual">
      <formula>SUM(D8:D18)</formula>
    </cfRule>
  </conditionalFormatting>
  <conditionalFormatting sqref="D31">
    <cfRule type="cellIs" dxfId="394" priority="24" operator="notEqual">
      <formula>H31+K31+N31</formula>
    </cfRule>
  </conditionalFormatting>
  <conditionalFormatting sqref="D31">
    <cfRule type="cellIs" dxfId="393" priority="23" operator="notEqual">
      <formula>SUM(D20:D30)</formula>
    </cfRule>
  </conditionalFormatting>
  <conditionalFormatting sqref="D43">
    <cfRule type="cellIs" dxfId="392" priority="22" operator="notEqual">
      <formula>H43+K43+N43</formula>
    </cfRule>
  </conditionalFormatting>
  <conditionalFormatting sqref="D43">
    <cfRule type="cellIs" dxfId="391" priority="21" operator="notEqual">
      <formula>SUM(D32:D42)</formula>
    </cfRule>
  </conditionalFormatting>
  <conditionalFormatting sqref="D55">
    <cfRule type="cellIs" dxfId="390" priority="20" operator="notEqual">
      <formula>H55+K55+N55</formula>
    </cfRule>
  </conditionalFormatting>
  <conditionalFormatting sqref="D55">
    <cfRule type="cellIs" dxfId="389" priority="19" operator="notEqual">
      <formula>SUM(D44:D54)</formula>
    </cfRule>
  </conditionalFormatting>
  <conditionalFormatting sqref="D67">
    <cfRule type="cellIs" dxfId="388" priority="18" operator="notEqual">
      <formula>H67+K67+N67</formula>
    </cfRule>
  </conditionalFormatting>
  <conditionalFormatting sqref="D67">
    <cfRule type="cellIs" dxfId="387" priority="17" operator="notEqual">
      <formula>SUM(D56:D66)</formula>
    </cfRule>
  </conditionalFormatting>
  <conditionalFormatting sqref="H19">
    <cfRule type="cellIs" dxfId="386" priority="16" operator="notEqual">
      <formula>SUM(H8:H18)</formula>
    </cfRule>
  </conditionalFormatting>
  <conditionalFormatting sqref="K19">
    <cfRule type="cellIs" dxfId="385" priority="15" operator="notEqual">
      <formula>SUM(K8:K18)</formula>
    </cfRule>
  </conditionalFormatting>
  <conditionalFormatting sqref="N19">
    <cfRule type="cellIs" dxfId="384" priority="14" operator="notEqual">
      <formula>SUM(N8:N18)</formula>
    </cfRule>
  </conditionalFormatting>
  <conditionalFormatting sqref="H31">
    <cfRule type="cellIs" dxfId="383" priority="13" operator="notEqual">
      <formula>SUM(H20:H30)</formula>
    </cfRule>
  </conditionalFormatting>
  <conditionalFormatting sqref="K31">
    <cfRule type="cellIs" dxfId="382" priority="12" operator="notEqual">
      <formula>SUM(K20:K30)</formula>
    </cfRule>
  </conditionalFormatting>
  <conditionalFormatting sqref="N31">
    <cfRule type="cellIs" dxfId="381" priority="11" operator="notEqual">
      <formula>SUM(N20:N30)</formula>
    </cfRule>
  </conditionalFormatting>
  <conditionalFormatting sqref="H43">
    <cfRule type="cellIs" dxfId="380" priority="10" operator="notEqual">
      <formula>SUM(H32:H42)</formula>
    </cfRule>
  </conditionalFormatting>
  <conditionalFormatting sqref="K43">
    <cfRule type="cellIs" dxfId="379" priority="9" operator="notEqual">
      <formula>SUM(K32:K42)</formula>
    </cfRule>
  </conditionalFormatting>
  <conditionalFormatting sqref="N43">
    <cfRule type="cellIs" dxfId="378" priority="8" operator="notEqual">
      <formula>SUM(N32:N42)</formula>
    </cfRule>
  </conditionalFormatting>
  <conditionalFormatting sqref="H55">
    <cfRule type="cellIs" dxfId="377" priority="7" operator="notEqual">
      <formula>SUM(H44:H54)</formula>
    </cfRule>
  </conditionalFormatting>
  <conditionalFormatting sqref="K55">
    <cfRule type="cellIs" dxfId="376" priority="6" operator="notEqual">
      <formula>SUM(K44:K54)</formula>
    </cfRule>
  </conditionalFormatting>
  <conditionalFormatting sqref="N55">
    <cfRule type="cellIs" dxfId="375" priority="5" operator="notEqual">
      <formula>SUM(N44:N54)</formula>
    </cfRule>
  </conditionalFormatting>
  <conditionalFormatting sqref="H67">
    <cfRule type="cellIs" dxfId="374" priority="4" operator="notEqual">
      <formula>SUM(H56:H66)</formula>
    </cfRule>
  </conditionalFormatting>
  <conditionalFormatting sqref="K67">
    <cfRule type="cellIs" dxfId="373" priority="3" operator="notEqual">
      <formula>SUM(K56:K66)</formula>
    </cfRule>
  </conditionalFormatting>
  <conditionalFormatting sqref="N67">
    <cfRule type="cellIs" dxfId="372" priority="2" operator="notEqual">
      <formula>SUM(N56:N66)</formula>
    </cfRule>
  </conditionalFormatting>
  <conditionalFormatting sqref="D32:D43">
    <cfRule type="cellIs" dxfId="37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41</vt:i4>
      </vt:variant>
    </vt:vector>
  </HeadingPairs>
  <TitlesOfParts>
    <vt:vector size="63" baseType="lpstr">
      <vt:lpstr>Indice</vt:lpstr>
      <vt:lpstr>Notas</vt:lpstr>
      <vt:lpstr>Nacional</vt:lpstr>
      <vt:lpstr>XV</vt:lpstr>
      <vt:lpstr>I</vt:lpstr>
      <vt:lpstr>II</vt:lpstr>
      <vt:lpstr>III</vt:lpstr>
      <vt:lpstr>IV</vt:lpstr>
      <vt:lpstr>V</vt:lpstr>
      <vt:lpstr>VI</vt:lpstr>
      <vt:lpstr>VII</vt:lpstr>
      <vt:lpstr>XVI</vt:lpstr>
      <vt:lpstr>VIII</vt:lpstr>
      <vt:lpstr>IX</vt:lpstr>
      <vt:lpstr>XIV</vt:lpstr>
      <vt:lpstr>X</vt:lpstr>
      <vt:lpstr>XI</vt:lpstr>
      <vt:lpstr>XII</vt:lpstr>
      <vt:lpstr>RM</vt:lpstr>
      <vt:lpstr>SI</vt:lpstr>
      <vt:lpstr>Ficha Metadatos</vt:lpstr>
      <vt:lpstr>Total</vt:lpstr>
      <vt:lpstr>'Ficha Metadatos'!Área_de_impresión</vt:lpstr>
      <vt:lpstr>I!Área_de_impresión</vt:lpstr>
      <vt:lpstr>II!Área_de_impresión</vt:lpstr>
      <vt:lpstr>III!Área_de_impresión</vt:lpstr>
      <vt:lpstr>Indice!Área_de_impresión</vt:lpstr>
      <vt:lpstr>IV!Área_de_impresión</vt:lpstr>
      <vt:lpstr>IX!Área_de_impresión</vt:lpstr>
      <vt:lpstr>Nacional!Área_de_impresión</vt:lpstr>
      <vt:lpstr>Notas!Área_de_impresión</vt:lpstr>
      <vt:lpstr>RM!Área_de_impresión</vt:lpstr>
      <vt:lpstr>SI!Área_de_impresión</vt:lpstr>
      <vt:lpstr>Total!Área_de_impresión</vt:lpstr>
      <vt:lpstr>V!Área_de_impresión</vt:lpstr>
      <vt:lpstr>VI!Área_de_impresión</vt:lpstr>
      <vt:lpstr>VII!Área_de_impresión</vt:lpstr>
      <vt:lpstr>VIII!Área_de_impresión</vt:lpstr>
      <vt:lpstr>X!Área_de_impresión</vt:lpstr>
      <vt:lpstr>XI!Área_de_impresión</vt:lpstr>
      <vt:lpstr>XII!Área_de_impresión</vt:lpstr>
      <vt:lpstr>XIV!Área_de_impresión</vt:lpstr>
      <vt:lpstr>XV!Área_de_impresión</vt:lpstr>
      <vt:lpstr>XVI!Área_de_impresión</vt:lpstr>
      <vt:lpstr>I!Títulos_a_imprimir</vt:lpstr>
      <vt:lpstr>II!Títulos_a_imprimir</vt:lpstr>
      <vt:lpstr>III!Títulos_a_imprimir</vt:lpstr>
      <vt:lpstr>IV!Títulos_a_imprimir</vt:lpstr>
      <vt:lpstr>IX!Títulos_a_imprimir</vt:lpstr>
      <vt:lpstr>Nacional!Títulos_a_imprimir</vt:lpstr>
      <vt:lpstr>RM!Títulos_a_imprimir</vt:lpstr>
      <vt:lpstr>SI!Títulos_a_imprimir</vt:lpstr>
      <vt:lpstr>Total!Títulos_a_imprimir</vt:lpstr>
      <vt:lpstr>V!Títulos_a_imprimir</vt:lpstr>
      <vt:lpstr>VI!Títulos_a_imprimir</vt:lpstr>
      <vt:lpstr>VII!Títulos_a_imprimir</vt:lpstr>
      <vt:lpstr>VIII!Títulos_a_imprimir</vt:lpstr>
      <vt:lpstr>X!Títulos_a_imprimir</vt:lpstr>
      <vt:lpstr>XI!Títulos_a_imprimir</vt:lpstr>
      <vt:lpstr>XII!Títulos_a_imprimir</vt:lpstr>
      <vt:lpstr>XIV!Títulos_a_imprimir</vt:lpstr>
      <vt:lpstr>XV!Títulos_a_imprimir</vt:lpstr>
      <vt:lpstr>XVI!Títulos_a_imprimir</vt:lpstr>
    </vt:vector>
  </TitlesOfParts>
  <Company>Superintendencia de Salud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 Mensual de Movilidad de Cartera de Cotizantes del Sistema Isapre</dc:title>
  <dc:subject>Nivel Regional</dc:subject>
  <dc:creator>Claudia Uribe</dc:creator>
  <cp:lastModifiedBy>Claudia Ester Uribe Alvarado</cp:lastModifiedBy>
  <cp:lastPrinted>2021-03-23T12:42:17Z</cp:lastPrinted>
  <dcterms:created xsi:type="dcterms:W3CDTF">2021-02-08T18:40:03Z</dcterms:created>
  <dcterms:modified xsi:type="dcterms:W3CDTF">2025-11-25T13:44:05Z</dcterms:modified>
</cp:coreProperties>
</file>