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superdesalud.gob.cl\Mis Documentos\LABORAL\Estadisticas\Cartera\2025\Est. Mensual Movilidad\Reportes\"/>
    </mc:Choice>
  </mc:AlternateContent>
  <xr:revisionPtr revIDLastSave="23" documentId="6_{D8D52A64-EAAB-4027-8815-F56BF6B82402}" xr6:coauthVersionLast="36" xr6:coauthVersionMax="36" xr10:uidLastSave="{6BA6FD77-3A2C-42B2-BCBD-6879CB7FC247}"/>
  <workbookProtection workbookAlgorithmName="SHA-512" workbookHashValue="Vd6VXo+yqKi0GbYJauS5xDjs6qX2kEY44tYKZ5YjRc2GEVcYKaPG+odSSjb/Ve9B1URF0MDZZg5uQQhNcprCnA==" workbookSaltValue="gRtov9BU3IEJHAqP+38ITA==" workbookSpinCount="100000" lockStructure="1"/>
  <bookViews>
    <workbookView xWindow="0" yWindow="0" windowWidth="23040" windowHeight="9810" tabRatio="756" xr2:uid="{00000000-000D-0000-FFFF-FFFF00000000}"/>
  </bookViews>
  <sheets>
    <sheet name="Indice" sheetId="1" r:id="rId1"/>
    <sheet name="Notas" sheetId="5" r:id="rId2"/>
    <sheet name="Nacional" sheetId="22" r:id="rId3"/>
    <sheet name="XV" sheetId="23" r:id="rId4"/>
    <sheet name="I" sheetId="24" r:id="rId5"/>
    <sheet name="II" sheetId="25" r:id="rId6"/>
    <sheet name="III" sheetId="26" r:id="rId7"/>
    <sheet name="IV" sheetId="27" r:id="rId8"/>
    <sheet name="V" sheetId="28" r:id="rId9"/>
    <sheet name="VI" sheetId="29" r:id="rId10"/>
    <sheet name="VII" sheetId="30" r:id="rId11"/>
    <sheet name="XVI" sheetId="31" r:id="rId12"/>
    <sheet name="VIII" sheetId="32" r:id="rId13"/>
    <sheet name="IX" sheetId="33" r:id="rId14"/>
    <sheet name="XIV" sheetId="34" r:id="rId15"/>
    <sheet name="X" sheetId="35" r:id="rId16"/>
    <sheet name="XI" sheetId="36" r:id="rId17"/>
    <sheet name="XII" sheetId="37" r:id="rId18"/>
    <sheet name="RM" sheetId="38" r:id="rId19"/>
    <sheet name="SI" sheetId="39" r:id="rId20"/>
    <sheet name="Ficha Metadatos" sheetId="41" r:id="rId21"/>
    <sheet name="Total" sheetId="40" state="hidden" r:id="rId22"/>
  </sheets>
  <definedNames>
    <definedName name="_xlnm.Print_Area" localSheetId="20">'Ficha Metadatos'!$A$1:$H$21</definedName>
    <definedName name="_xlnm.Print_Area" localSheetId="4">I!$A$1:$P$71</definedName>
    <definedName name="_xlnm.Print_Area" localSheetId="5">II!$A$1:$P$71</definedName>
    <definedName name="_xlnm.Print_Area" localSheetId="6">III!$A$1:$P$71</definedName>
    <definedName name="_xlnm.Print_Area" localSheetId="0">Indice!$A$1:$I$42</definedName>
    <definedName name="_xlnm.Print_Area" localSheetId="7">IV!$A$1:$P$71</definedName>
    <definedName name="_xlnm.Print_Area" localSheetId="13">IX!$A$1:$P$71</definedName>
    <definedName name="_xlnm.Print_Area" localSheetId="2">Nacional!$A$1:$P$71</definedName>
    <definedName name="_xlnm.Print_Area" localSheetId="1">Notas!$A$1:$I$25</definedName>
    <definedName name="_xlnm.Print_Area" localSheetId="18">RM!$A$1:$P$71</definedName>
    <definedName name="_xlnm.Print_Area" localSheetId="19">SI!$A$1:$P$71</definedName>
    <definedName name="_xlnm.Print_Area" localSheetId="21">Total!$A$1:$P$71</definedName>
    <definedName name="_xlnm.Print_Area" localSheetId="8">V!$A$1:$P$71</definedName>
    <definedName name="_xlnm.Print_Area" localSheetId="9">VI!$A$1:$P$71</definedName>
    <definedName name="_xlnm.Print_Area" localSheetId="10">VII!$A$1:$P$71</definedName>
    <definedName name="_xlnm.Print_Area" localSheetId="12">VIII!$A$1:$P$71</definedName>
    <definedName name="_xlnm.Print_Area" localSheetId="15">X!$A$1:$P$71</definedName>
    <definedName name="_xlnm.Print_Area" localSheetId="16">XI!$A$1:$P$71</definedName>
    <definedName name="_xlnm.Print_Area" localSheetId="17">XII!$A$1:$P$71</definedName>
    <definedName name="_xlnm.Print_Area" localSheetId="14">XIV!$A$1:$P$71</definedName>
    <definedName name="_xlnm.Print_Area" localSheetId="3">XV!$A$1:$P$71</definedName>
    <definedName name="_xlnm.Print_Area" localSheetId="11">XVI!$A$1:$P$71</definedName>
    <definedName name="_xlnm.Print_Titles" localSheetId="4">I!$2:$7</definedName>
    <definedName name="_xlnm.Print_Titles" localSheetId="5">II!$2:$7</definedName>
    <definedName name="_xlnm.Print_Titles" localSheetId="6">III!$2:$7</definedName>
    <definedName name="_xlnm.Print_Titles" localSheetId="7">IV!$2:$7</definedName>
    <definedName name="_xlnm.Print_Titles" localSheetId="13">IX!$2:$7</definedName>
    <definedName name="_xlnm.Print_Titles" localSheetId="2">Nacional!$2:$7</definedName>
    <definedName name="_xlnm.Print_Titles" localSheetId="18">RM!$2:$7</definedName>
    <definedName name="_xlnm.Print_Titles" localSheetId="19">SI!$2:$7</definedName>
    <definedName name="_xlnm.Print_Titles" localSheetId="21">Total!$2:$7</definedName>
    <definedName name="_xlnm.Print_Titles" localSheetId="8">V!$2:$7</definedName>
    <definedName name="_xlnm.Print_Titles" localSheetId="9">VI!$2:$7</definedName>
    <definedName name="_xlnm.Print_Titles" localSheetId="10">VII!$2:$7</definedName>
    <definedName name="_xlnm.Print_Titles" localSheetId="12">VIII!$2:$7</definedName>
    <definedName name="_xlnm.Print_Titles" localSheetId="15">X!$2:$7</definedName>
    <definedName name="_xlnm.Print_Titles" localSheetId="16">XI!$2:$7</definedName>
    <definedName name="_xlnm.Print_Titles" localSheetId="17">XII!$2:$7</definedName>
    <definedName name="_xlnm.Print_Titles" localSheetId="14">XIV!$2:$7</definedName>
    <definedName name="_xlnm.Print_Titles" localSheetId="3">XV!$2:$7</definedName>
    <definedName name="_xlnm.Print_Titles" localSheetId="11">XVI!$2:$7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N67" i="40" l="1"/>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69" i="40"/>
  <c r="D69" i="39"/>
  <c r="D69" i="38"/>
  <c r="D69" i="37"/>
  <c r="D69" i="36"/>
  <c r="D69" i="35"/>
  <c r="D69" i="34"/>
  <c r="D69" i="33"/>
  <c r="D69" i="32"/>
  <c r="D69" i="31"/>
  <c r="D69" i="30"/>
  <c r="D69" i="29"/>
  <c r="D69" i="28"/>
  <c r="D69" i="27"/>
  <c r="D69" i="26"/>
  <c r="D69" i="25" l="1"/>
  <c r="D69" i="24"/>
  <c r="D69" i="23"/>
  <c r="C6" i="5" l="1"/>
  <c r="A3" i="40" l="1"/>
  <c r="A3" i="34"/>
  <c r="A3" i="28"/>
  <c r="A3" i="39"/>
  <c r="A3" i="33"/>
  <c r="A3" i="26"/>
  <c r="A3" i="27"/>
  <c r="A3" i="38"/>
  <c r="A3" i="31"/>
  <c r="A3" i="35"/>
  <c r="A3" i="32"/>
  <c r="A3" i="37"/>
  <c r="A3" i="36"/>
  <c r="A3" i="30"/>
  <c r="A3" i="29"/>
  <c r="A3" i="24"/>
  <c r="A3" i="23"/>
  <c r="A3" i="22"/>
  <c r="A3" i="25"/>
</calcChain>
</file>

<file path=xl/sharedStrings.xml><?xml version="1.0" encoding="utf-8"?>
<sst xmlns="http://schemas.openxmlformats.org/spreadsheetml/2006/main" count="1738" uniqueCount="129">
  <si>
    <t>INDICE</t>
  </si>
  <si>
    <t>CONTENIDO</t>
  </si>
  <si>
    <t>Fecha extracción de información:</t>
  </si>
  <si>
    <t>HOJA</t>
  </si>
  <si>
    <t>NOTAS</t>
  </si>
  <si>
    <t>N°</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</si>
  <si>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</si>
  <si>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</si>
  <si>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Fuente de Información: Superintendencia de Salud, Archivos Maestros de Cotizantes y Cargas de Isapres, Contratos y Cotizaciones de Salud. </t>
  </si>
  <si>
    <t>Total</t>
  </si>
  <si>
    <t>La categoría S/I corresponde a "Sin dato disponible" al momento de la elaboración del producto estadístico.</t>
  </si>
  <si>
    <t>(1) Cotizantes que abandonan el Sistema Isapre, Cotización Pactada promedio y Número de cargas promedio, por Sexo y Tramo de Edad.</t>
  </si>
  <si>
    <t>(4) Cotizantes que se cambian de Isapre, Cotización Pactada promedio y Número de cargas promedio, por Sexo y Tramo de Edad.</t>
  </si>
  <si>
    <t>(3) Diferencia de Cotizantes que abandonan y los que ingresan al Sistema Isapre, Cotización Pactada promedio y Número de cargas promedio, por Sexo y Tramo de Edad.</t>
  </si>
  <si>
    <t>(5) Cotizantes Vigentes, Cotización Pactada promedio y Número de cargas promedio, por Sexo y Tramo de Edad.</t>
  </si>
  <si>
    <t>XV</t>
  </si>
  <si>
    <t>I</t>
  </si>
  <si>
    <t>II</t>
  </si>
  <si>
    <t>III</t>
  </si>
  <si>
    <t>IV</t>
  </si>
  <si>
    <t>V</t>
  </si>
  <si>
    <t>VI</t>
  </si>
  <si>
    <t>VII</t>
  </si>
  <si>
    <t>XVI</t>
  </si>
  <si>
    <t>VIII</t>
  </si>
  <si>
    <t>IX</t>
  </si>
  <si>
    <t>XIV</t>
  </si>
  <si>
    <t>X</t>
  </si>
  <si>
    <t>XI</t>
  </si>
  <si>
    <t>XII</t>
  </si>
  <si>
    <t>RM</t>
  </si>
  <si>
    <t>SI</t>
  </si>
  <si>
    <r>
      <t xml:space="preserve">La </t>
    </r>
    <r>
      <rPr>
        <u/>
        <sz val="9"/>
        <rFont val="Verdana"/>
        <family val="2"/>
      </rPr>
      <t>Diferencia de Cotizantes</t>
    </r>
    <r>
      <rPr>
        <sz val="9"/>
        <rFont val="Verdana"/>
        <family val="2"/>
      </rPr>
      <t xml:space="preserve"> corresponde al resultado neto entre los cotizantes que </t>
    </r>
    <r>
      <rPr>
        <u/>
        <sz val="9"/>
        <rFont val="Verdana"/>
        <family val="2"/>
      </rPr>
      <t>ingresan</t>
    </r>
    <r>
      <rPr>
        <sz val="9"/>
        <rFont val="Verdana"/>
        <family val="2"/>
      </rPr>
      <t xml:space="preserve"> al Sistema Isapre (Cuadro 2) y los que lo </t>
    </r>
    <r>
      <rPr>
        <u/>
        <sz val="9"/>
        <rFont val="Verdana"/>
        <family val="2"/>
      </rPr>
      <t>abandonan</t>
    </r>
    <r>
      <rPr>
        <sz val="9"/>
        <rFont val="Verdana"/>
        <family val="2"/>
      </rPr>
      <t xml:space="preserve"> (Cuadro 1), considerando también las diferencias en la Cotización Pactada promedio y Número de Cargas promedio, para cada Tramo de Edad, Sexo y Región.</t>
    </r>
  </si>
  <si>
    <t>XV - REGIÓN DE ARICA Y PARINACOTA</t>
  </si>
  <si>
    <t>NIVEL NACIONAL</t>
  </si>
  <si>
    <t>Cuadro</t>
  </si>
  <si>
    <t>Tramo de Edad</t>
  </si>
  <si>
    <t>Sistema Isapre</t>
  </si>
  <si>
    <t>N° Cotizantes</t>
  </si>
  <si>
    <t>% de Cotizantes Vigentes</t>
  </si>
  <si>
    <t>Cotización Pactada Promedio por Cotizante ($)</t>
  </si>
  <si>
    <t>N° Cargas Promedio por Cotizante</t>
  </si>
  <si>
    <t>Sexo Femenino</t>
  </si>
  <si>
    <t>Sexo Masculino</t>
  </si>
  <si>
    <t>Sin Información Sexo</t>
  </si>
  <si>
    <t>Cotizantes que abandonan el Sistema Isapre</t>
  </si>
  <si>
    <t>0 a 19 años</t>
  </si>
  <si>
    <t>20 a 24 años</t>
  </si>
  <si>
    <t>25 a 29 años</t>
  </si>
  <si>
    <t>30 a 34 años</t>
  </si>
  <si>
    <t>35 a 39 años</t>
  </si>
  <si>
    <t>40 a 44 años</t>
  </si>
  <si>
    <t>45 a 49 años</t>
  </si>
  <si>
    <t>50 a 54 años</t>
  </si>
  <si>
    <t>55 a 59 años</t>
  </si>
  <si>
    <t>60 a 64 años</t>
  </si>
  <si>
    <t>65 y más años</t>
  </si>
  <si>
    <t>Cotizantes que ingresan al Sistema Isapre</t>
  </si>
  <si>
    <t>Diferencia de Cotizantes</t>
  </si>
  <si>
    <t>Cotizantes que se cambian de Isapre</t>
  </si>
  <si>
    <t>Cotizantes Vigentes</t>
  </si>
  <si>
    <t>Nacional</t>
  </si>
  <si>
    <t>I - REGIÓN DE TARAPACÁ</t>
  </si>
  <si>
    <t>II - REGIÓN DE ANTOFAGASTA</t>
  </si>
  <si>
    <t>III - REGIÓN DE ATACAMA</t>
  </si>
  <si>
    <t>IV - REGIÓN DE COQUIMBO</t>
  </si>
  <si>
    <t>V - REGIÓN DE VALPARAISO</t>
  </si>
  <si>
    <t>VI - REGIÓN DEL LIBERTADOR BERNARDO O´HIGGINS</t>
  </si>
  <si>
    <t>VII - REGIÓN DEL MAULE</t>
  </si>
  <si>
    <t>XVI- REGIÓN DE ÑUBLE</t>
  </si>
  <si>
    <t>VIII - REGIÓN DEL BIOBÍO</t>
  </si>
  <si>
    <t>IX - REGIÓN DE LA ARAUCANÍA</t>
  </si>
  <si>
    <t>XIV - REGIÓN DE LOS RÍOS</t>
  </si>
  <si>
    <t>X - REGIÓN DE LOS LAGOS</t>
  </si>
  <si>
    <t>XI - REGIÓN DE AYSÉN DEL GENERAL CARLOS IBÁÑEZ DEL CAMPO</t>
  </si>
  <si>
    <t>XII - REGIÓN DE MAGALLANES Y LA ANTÁRTICA CHILENA</t>
  </si>
  <si>
    <t>XIII - REGIÓN METROPOLITANA DE SANTIAGO</t>
  </si>
  <si>
    <t>S/I - SIN INFORMACIÓN DE REGIÓN</t>
  </si>
  <si>
    <t>TOTAL</t>
  </si>
  <si>
    <r>
      <t xml:space="preserve">Los Cotizantes que </t>
    </r>
    <r>
      <rPr>
        <u/>
        <sz val="9"/>
        <rFont val="Verdana"/>
        <family val="2"/>
      </rPr>
      <t>abandonan el Sistema Isapre</t>
    </r>
    <r>
      <rPr>
        <sz val="9"/>
        <rFont val="Verdana"/>
        <family val="2"/>
      </rPr>
      <t xml:space="preserve"> son aquellos Cotizantes que se encontraban con beneficios vigentes en el periodo 1 de información (del año anterior) y no se encuentran en el periodo 2 de información (del año actual). Se infiere que estos cotizantes se cambiaron a FONASA, a otro Sistema de Salud, o que han fallecido. Para ellos se incorpora el porcentaje que significan respecto al total de Cotizantes Vigentes (del periodo de información 2), la Cotización Pactada promedio (actualizada según variación del IPC entre ambos periodos) y el Número de Cargas promedio, para cada Tramo de Edad, Sexo y Región, que fueron informados en el periodo de información 1.</t>
    </r>
  </si>
  <si>
    <r>
      <t xml:space="preserve">Los Cotizantes que </t>
    </r>
    <r>
      <rPr>
        <u/>
        <sz val="9"/>
        <rFont val="Verdana"/>
        <family val="2"/>
      </rPr>
      <t>ingresan al Sistema Isapre</t>
    </r>
    <r>
      <rPr>
        <sz val="9"/>
        <rFont val="Verdana"/>
        <family val="2"/>
      </rPr>
      <t xml:space="preserve"> son aquellos Cotizantes que no se encontraban en el periodo 1 de información (del año anterior) y se encuentran con beneficios vigentes en el periodo 2 de información (del año actual). Se infiere que estos cotizantes vienen de FONASA u otro Sistema de Salud o que ingresan por primera vez a trabajar. Para ellos se incorpora el porcentaje que significan respecto al total de Cotizantes Vigentes, la Cotización Pactada promedio y el Número de Cargas promedio, para cada Tramo de Edad, Sexo y Región, que fueron informados en el periodo de información 2.</t>
    </r>
  </si>
  <si>
    <r>
      <t xml:space="preserve">Los Cotizantes que </t>
    </r>
    <r>
      <rPr>
        <u/>
        <sz val="9"/>
        <rFont val="Verdana"/>
        <family val="2"/>
      </rPr>
      <t>se cambian de Isapre</t>
    </r>
    <r>
      <rPr>
        <sz val="9"/>
        <rFont val="Verdana"/>
        <family val="2"/>
      </rPr>
      <t xml:space="preserve"> son aquellos Cotizantes que en el periodo de información 2 (año actual) se encuentran con beneficios vigentes en una Isapre distinta a la que se encontraban en el periodo de información 1 (año anterior). Para ellos se incorpora el porcentaje que significan respecto al total de Cotizantes Vigentes, la Cotización Pactada promedio y el Número de Cargas promedio, para cada tramo de edad, Sexo y Región, que fueron informados en el periodo de información 2.</t>
    </r>
  </si>
  <si>
    <t>ESTADÍSTICA MENSUAL DE MOVILIDAD DE CARTERA DE COTIZANTES DEL SISTEMA ISAPRE A NIVEL REGIONAL</t>
  </si>
  <si>
    <r>
      <t xml:space="preserve">La </t>
    </r>
    <r>
      <rPr>
        <b/>
        <sz val="9"/>
        <color indexed="63"/>
        <rFont val="Verdana"/>
        <family val="2"/>
      </rPr>
      <t>Estadística Mensual de Movilidad de Cartera de Cotizantes del Sistema Isapre a Nivel Regional</t>
    </r>
    <r>
      <rPr>
        <sz val="9"/>
        <color indexed="63"/>
        <rFont val="Verdana"/>
        <family val="2"/>
      </rPr>
      <t xml:space="preserve"> contiene los siguientes cuadros de información, a Nivel Nacional y para cada Región del país:</t>
    </r>
  </si>
  <si>
    <t>Estadística Mensual de Movilidad de Cartera de Cotizantes del Sistema Isapre - Nivel Nacional</t>
  </si>
  <si>
    <t>Estadística Mensual de Movilidad de Cartera de Cotizantes del Sistema Isapre a Nivel Regional - Región de Arica y Parinacota</t>
  </si>
  <si>
    <t>Estadística Mensual de Movilidad de Cartera de Cotizantes del Sistema Isapre a Nivel Regional - Región de Tarapacá</t>
  </si>
  <si>
    <t>Estadística Mensual de Movilidad de Cartera de Cotizantes del Sistema Isapre a Nivel Regional - Región de Antofagasta</t>
  </si>
  <si>
    <t>Estadística Mensual de Movilidad de Cartera de Cotizantes del Sistema Isapre a Nivel Regional - Región de Atacama</t>
  </si>
  <si>
    <t>Estadística Mensual de Movilidad de Cartera de Cotizantes del Sistema Isapre a Nivel Regional - Región de Coquimbo</t>
  </si>
  <si>
    <t>Estadística Mensual de Movilidad de Cartera de Cotizantes del Sistema Isapre a Nivel Regional - Región del Libertador Bernardo O´higgins</t>
  </si>
  <si>
    <t>Estadística Mensual de Movilidad de Cartera de Cotizantes del Sistema Isapre a Nivel Regional - Región del Maule</t>
  </si>
  <si>
    <t>Estadística Mensual de Movilidad de Cartera de Cotizantes del Sistema Isapre a Nivel Regional - Región de Ñuble</t>
  </si>
  <si>
    <t>Estadística Mensual de Movilidad de Cartera de Cotizantes del Sistema Isapre a Nivel Regional - Región del Biobío</t>
  </si>
  <si>
    <t>Estadística Mensual de Movilidad de Cartera de Cotizantes del Sistema Isapre a Nivel Regional - Región de La Araucanía</t>
  </si>
  <si>
    <t>Estadística Mensual de Movilidad de Cartera de Cotizantes del Sistema Isapre a Nivel Regional - Región de Los Ríos</t>
  </si>
  <si>
    <t>Estadística Mensual de Movilidad de Cartera de Cotizantes del Sistema Isapre a Nivel Regional - Región de Los Lagos</t>
  </si>
  <si>
    <t>Estadística Mensual de Movilidad de Cartera de Cotizantes del Sistema Isapre a Nivel Regional - Región de Aysén del General Carlos Ibáñez del Campo</t>
  </si>
  <si>
    <t>Estadística Mensual de Movilidad de Cartera de Cotizantes del Sistema Isapre a Nivel Regional - Región de Magallanes y la Antártica Chilena</t>
  </si>
  <si>
    <t>Estadística Mensual de Movilidad de Cartera de Cotizantes del Sistema Isapre a Nivel Regional - Región Metropolitana de Santiago</t>
  </si>
  <si>
    <t>Estadística Mensual de Movilidad de Cartera de Cotizantes del Sistema Isapre a Nivel Regional - Sin Información Región</t>
  </si>
  <si>
    <t>(2) Cotizantes que ingresan al Sistema Isapre, Cotización Pactada promedio y Número de cargas promedio, por Sexo y Tramo de Edad.</t>
  </si>
  <si>
    <t>Los Cotizantes que se movilizan en el Sistema Isapre corresponde a la sumatoria de aquellos que ingresaron al Sistema, los que lo abandonaron y los que se cambiaron de Isapre.</t>
  </si>
  <si>
    <t>Estadística Mensual de Movilidad de Cartera de Cotizantes del Sistema Isapre a Nivel Regional - Región de Valparaíso</t>
  </si>
  <si>
    <t>FICHA METADATOS</t>
  </si>
  <si>
    <t>ITEM</t>
  </si>
  <si>
    <t>DETALLE</t>
  </si>
  <si>
    <t>Título</t>
  </si>
  <si>
    <t>Resumen</t>
  </si>
  <si>
    <t>Fuente de Información</t>
  </si>
  <si>
    <t xml:space="preserve">Archivos Maestros de Cotizantes y Cargas de Isapres, Contratos y Cotizaciones de Salud. </t>
  </si>
  <si>
    <t>Cobertura</t>
  </si>
  <si>
    <t>Universo</t>
  </si>
  <si>
    <t>Frecuencia de Publicación</t>
  </si>
  <si>
    <t>Mensual.</t>
  </si>
  <si>
    <t>Periodo de Análisis de la Estadística</t>
  </si>
  <si>
    <t>Área Responsable</t>
  </si>
  <si>
    <t>Unidad de Datos y Estadísticas.</t>
  </si>
  <si>
    <t>Modo de Recolección de Datos</t>
  </si>
  <si>
    <t>Registro administrativo. Información proporcionada por las Instituciones de Salud Previsional, vía extranet.</t>
  </si>
  <si>
    <t>Palabras Claves</t>
  </si>
  <si>
    <t>Estadistica Mensual de Movilidad de Cartera de Cotizantes del Sistema Isapre a Nivel Regional.</t>
  </si>
  <si>
    <t xml:space="preserve">Contiene información de los Cotizantes que se movilizan en el Sistema Isapre: Cotizantes que abandonan el Sistema Isapre, Cotizantes que ingresan al Sistema Isapre y Cotizantes que se cambian de Isapre, Cargas y Cotización promedio, por Tramo de Edad y Sexo del Cotizante. </t>
  </si>
  <si>
    <t>Nacional y Regional.</t>
  </si>
  <si>
    <t>Cotizantes del Sistema Isapre, con beneficios vigentes.</t>
  </si>
  <si>
    <t>Cotizantes, Isapres, Movilidad.</t>
  </si>
  <si>
    <t>Ficha Metadatos</t>
  </si>
  <si>
    <t>Ficha Metadatos de la Estadística.</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</si>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</sst>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_ * #,##0.0_ ;_ * \-#,##0.0_ ;_ * &quot;-&quot;_ ;_ @_ "/>
  </numFmts>
  <fonts count="30" x14ac:knownFonts="1">
    <font>
      <sz val="9"/>
      <color theme="1"/>
      <name val="Calibri"/>
      <family val="2"/>
      <scheme val="minor"/>
    </font>
    <font>
      <b/>
      <sz val="9"/>
      <color indexed="63"/>
      <name val="Verdana"/>
      <family val="2"/>
    </font>
    <font>
      <sz val="12"/>
      <name val="Times"/>
      <family val="1"/>
    </font>
    <font>
      <sz val="9"/>
      <name val="Verdana"/>
      <family val="2"/>
    </font>
    <font>
      <sz val="10"/>
      <name val="Helv"/>
    </font>
    <font>
      <b/>
      <sz val="9"/>
      <name val="Verdana"/>
      <family val="2"/>
    </font>
    <font>
      <u/>
      <sz val="9.6"/>
      <color indexed="12"/>
      <name val="Times"/>
      <family val="1"/>
    </font>
    <font>
      <b/>
      <i/>
      <sz val="9"/>
      <color indexed="8"/>
      <name val="Verdana"/>
      <family val="2"/>
    </font>
    <font>
      <b/>
      <sz val="10.5"/>
      <color rgb="FF0067B7"/>
      <name val="Verdana"/>
      <family val="2"/>
    </font>
    <font>
      <sz val="8.5"/>
      <name val="Verdana"/>
      <family val="2"/>
    </font>
    <font>
      <b/>
      <sz val="8.5"/>
      <name val="Verdana"/>
      <family val="2"/>
    </font>
    <font>
      <sz val="8"/>
      <name val="Verdana"/>
      <family val="2"/>
    </font>
    <font>
      <b/>
      <sz val="15"/>
      <color rgb="FF0067B7"/>
      <name val="Verdana"/>
      <family val="2"/>
    </font>
    <font>
      <b/>
      <sz val="15"/>
      <color rgb="FF0070C0"/>
      <name val="Verdana"/>
      <family val="2"/>
    </font>
    <font>
      <sz val="10"/>
      <name val="Verdana"/>
      <family val="2"/>
    </font>
    <font>
      <sz val="12"/>
      <name val="Verdana"/>
      <family val="2"/>
    </font>
    <font>
      <b/>
      <sz val="12"/>
      <color indexed="63"/>
      <name val="Verdana"/>
      <family val="2"/>
    </font>
    <font>
      <b/>
      <sz val="10"/>
      <name val="Verdana"/>
      <family val="2"/>
    </font>
    <font>
      <sz val="9"/>
      <color theme="1"/>
      <name val="Verdana"/>
      <family val="2"/>
    </font>
    <font>
      <b/>
      <sz val="12"/>
      <name val="Verdana"/>
      <family val="2"/>
    </font>
    <font>
      <b/>
      <sz val="14"/>
      <color rgb="FF0067B7"/>
      <name val="Verdana"/>
      <family val="2"/>
    </font>
    <font>
      <b/>
      <u/>
      <sz val="10"/>
      <name val="Verdana"/>
      <family val="2"/>
    </font>
    <font>
      <b/>
      <sz val="8"/>
      <color theme="1"/>
      <name val="Verdana"/>
      <family val="2"/>
    </font>
    <font>
      <b/>
      <sz val="8"/>
      <name val="Verdana"/>
      <family val="2"/>
    </font>
    <font>
      <sz val="8.5"/>
      <color theme="1"/>
      <name val="Verdana"/>
      <family val="2"/>
    </font>
    <font>
      <sz val="9"/>
      <color indexed="63"/>
      <name val="Verdana"/>
      <family val="2"/>
    </font>
    <font>
      <sz val="9"/>
      <color theme="1"/>
      <name val="Calibri"/>
      <family val="2"/>
      <scheme val="minor"/>
    </font>
    <font>
      <u/>
      <sz val="9"/>
      <name val="Verdana"/>
      <family val="2"/>
    </font>
    <font>
      <sz val="8.5"/>
      <color rgb="FFFF0000"/>
      <name val="Verdana"/>
      <family val="2"/>
    </font>
    <font>
      <b/>
      <sz val="14"/>
      <color rgb="FF0070C0"/>
      <name val="Verdan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7">
    <border>
      <left/>
      <right/>
      <top/>
      <bottom/>
      <diagonal/>
    </border>
    <border>
      <left style="dotted">
        <color indexed="8"/>
      </left>
      <right/>
      <top/>
      <bottom/>
      <diagonal/>
    </border>
    <border>
      <left/>
      <right style="dotted">
        <color indexed="8"/>
      </right>
      <top/>
      <bottom/>
      <diagonal/>
    </border>
    <border>
      <left/>
      <right/>
      <top/>
      <bottom style="double">
        <color theme="0" tint="-0.499984740745262"/>
      </bottom>
      <diagonal/>
    </border>
    <border>
      <left style="dotted">
        <color theme="0" tint="-0.499984740745262"/>
      </left>
      <right/>
      <top/>
      <bottom/>
      <diagonal/>
    </border>
    <border>
      <left style="dotted">
        <color theme="0" tint="-0.499984740745262"/>
      </left>
      <right/>
      <top/>
      <bottom style="double">
        <color theme="0" tint="-0.499984740745262"/>
      </bottom>
      <diagonal/>
    </border>
    <border>
      <left/>
      <right/>
      <top style="thin">
        <color indexed="8"/>
      </top>
      <bottom/>
      <diagonal/>
    </border>
    <border>
      <left/>
      <right style="dotted">
        <color indexed="8"/>
      </right>
      <top style="thin">
        <color indexed="8"/>
      </top>
      <bottom/>
      <diagonal/>
    </border>
    <border>
      <left/>
      <right/>
      <top style="thin">
        <color indexed="8"/>
      </top>
      <bottom style="thin">
        <color indexed="64"/>
      </bottom>
      <diagonal/>
    </border>
    <border>
      <left style="dotted">
        <color indexed="8"/>
      </left>
      <right/>
      <top style="thin">
        <color indexed="8"/>
      </top>
      <bottom style="thin">
        <color indexed="64"/>
      </bottom>
      <diagonal/>
    </border>
    <border>
      <left/>
      <right style="dotted">
        <color indexed="8"/>
      </right>
      <top/>
      <bottom style="thin">
        <color indexed="64"/>
      </bottom>
      <diagonal/>
    </border>
    <border>
      <left/>
      <right style="dotted">
        <color theme="0" tint="-0.499984740745262"/>
      </right>
      <top/>
      <bottom/>
      <diagonal/>
    </border>
    <border>
      <left style="dotted">
        <color auto="1"/>
      </left>
      <right/>
      <top/>
      <bottom/>
      <diagonal/>
    </border>
    <border>
      <left/>
      <right/>
      <top/>
      <bottom style="dotted">
        <color auto="1"/>
      </bottom>
      <diagonal/>
    </border>
    <border>
      <left style="dotted">
        <color auto="1"/>
      </left>
      <right/>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right/>
      <top/>
      <bottom style="thin">
        <color indexed="64"/>
      </bottom>
      <diagonal/>
    </border>
    <border>
      <left/>
      <right style="dotted">
        <color indexed="8"/>
      </right>
      <top style="thin">
        <color indexed="8"/>
      </top>
      <bottom style="thin">
        <color indexed="64"/>
      </bottom>
      <diagonal/>
    </border>
    <border>
      <left style="dotted">
        <color indexed="8"/>
      </left>
      <right style="dotted">
        <color indexed="8"/>
      </right>
      <top style="thin">
        <color indexed="8"/>
      </top>
      <bottom/>
      <diagonal/>
    </border>
    <border>
      <left style="dotted">
        <color indexed="8"/>
      </left>
      <right style="dotted">
        <color indexed="8"/>
      </right>
      <top/>
      <bottom style="thin">
        <color indexed="8"/>
      </bottom>
      <diagonal/>
    </border>
    <border>
      <left style="dotted">
        <color indexed="8"/>
      </left>
      <right style="dotted">
        <color indexed="8"/>
      </right>
      <top/>
      <bottom/>
      <diagonal/>
    </border>
    <border>
      <left style="dotted">
        <color indexed="8"/>
      </left>
      <right style="dotted">
        <color indexed="8"/>
      </right>
      <top/>
      <bottom style="thin">
        <color indexed="64"/>
      </bottom>
      <diagonal/>
    </border>
    <border>
      <left style="dotted">
        <color indexed="64"/>
      </left>
      <right/>
      <top/>
      <bottom style="thin">
        <color indexed="64"/>
      </bottom>
      <diagonal/>
    </border>
  </borders>
  <cellStyleXfs count="6">
    <xf numFmtId="0" fontId="0" fillId="0" borderId="0"/>
    <xf numFmtId="164" fontId="2" fillId="0" borderId="0"/>
    <xf numFmtId="37" fontId="4" fillId="0" borderId="0"/>
    <xf numFmtId="0" fontId="6" fillId="0" borderId="0" applyNumberFormat="0" applyFill="0" applyBorder="0" applyAlignment="0" applyProtection="0">
      <alignment vertical="top"/>
      <protection locked="0"/>
    </xf>
    <xf numFmtId="41" fontId="26" fillId="0" borderId="0" applyFont="0" applyFill="0" applyBorder="0" applyAlignment="0" applyProtection="0"/>
    <xf numFmtId="9" fontId="26" fillId="0" borderId="0" applyFont="0" applyFill="0" applyBorder="0" applyAlignment="0" applyProtection="0"/>
  </cellStyleXfs>
  <cellXfs count="129">
    <xf numFmtId="0" fontId="0" fillId="0" borderId="0" xfId="0"/>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xf>
    <xf numFmtId="164" fontId="13" fillId="2" borderId="0" xfId="1" applyFont="1" applyFill="1" applyAlignment="1">
      <alignment vertical="center"/>
    </xf>
    <xf numFmtId="164" fontId="15" fillId="2" borderId="0" xfId="1" applyFont="1" applyFill="1" applyAlignment="1">
      <alignment vertical="center"/>
    </xf>
    <xf numFmtId="164" fontId="3" fillId="2" borderId="0" xfId="1" applyFont="1" applyFill="1" applyAlignment="1">
      <alignment vertical="center"/>
    </xf>
    <xf numFmtId="164" fontId="1" fillId="2" borderId="0" xfId="1" applyFont="1" applyFill="1" applyAlignment="1">
      <alignment horizontal="left" vertical="center"/>
    </xf>
    <xf numFmtId="164" fontId="3" fillId="2" borderId="0" xfId="1" applyFont="1" applyFill="1" applyAlignment="1">
      <alignment vertical="center" wrapText="1"/>
    </xf>
    <xf numFmtId="164" fontId="3" fillId="2" borderId="0" xfId="1" applyFont="1" applyFill="1" applyBorder="1" applyAlignment="1">
      <alignment vertical="center"/>
    </xf>
    <xf numFmtId="17" fontId="7" fillId="2" borderId="0" xfId="0" quotePrefix="1" applyNumberFormat="1" applyFont="1" applyFill="1" applyBorder="1" applyAlignment="1">
      <alignment vertical="center"/>
    </xf>
    <xf numFmtId="49" fontId="1" fillId="2" borderId="0" xfId="0" applyNumberFormat="1" applyFont="1" applyFill="1" applyAlignment="1" applyProtection="1">
      <alignment vertical="center"/>
    </xf>
    <xf numFmtId="164" fontId="16" fillId="2" borderId="0" xfId="1" applyFont="1" applyFill="1" applyAlignment="1">
      <alignment vertical="center"/>
    </xf>
    <xf numFmtId="164" fontId="5" fillId="2" borderId="0" xfId="3" applyNumberFormat="1" applyFont="1" applyFill="1" applyAlignment="1" applyProtection="1">
      <alignment vertical="center"/>
    </xf>
    <xf numFmtId="164" fontId="14" fillId="2" borderId="0" xfId="1" applyFont="1" applyFill="1" applyAlignment="1">
      <alignment vertical="center"/>
    </xf>
    <xf numFmtId="164" fontId="19" fillId="2" borderId="0" xfId="1" applyFont="1" applyFill="1" applyAlignment="1">
      <alignment horizontal="right" vertical="center"/>
    </xf>
    <xf numFmtId="164" fontId="20" fillId="2" borderId="0" xfId="1" applyFont="1" applyFill="1" applyAlignment="1">
      <alignment vertical="center"/>
    </xf>
    <xf numFmtId="0" fontId="18" fillId="2" borderId="0" xfId="0" applyFont="1" applyFill="1" applyAlignment="1">
      <alignment vertical="center"/>
    </xf>
    <xf numFmtId="37" fontId="17" fillId="2" borderId="0" xfId="2" applyFont="1" applyFill="1" applyBorder="1" applyAlignment="1">
      <alignment horizontal="center" vertical="center"/>
    </xf>
    <xf numFmtId="37" fontId="17" fillId="2" borderId="4" xfId="2" applyFont="1" applyFill="1" applyBorder="1" applyAlignment="1">
      <alignment horizontal="center" vertical="center"/>
    </xf>
    <xf numFmtId="17" fontId="8" fillId="2" borderId="0" xfId="0" applyNumberFormat="1" applyFont="1" applyFill="1" applyAlignment="1" applyProtection="1">
      <alignment horizontal="center" vertical="center"/>
    </xf>
    <xf numFmtId="0" fontId="14" fillId="2" borderId="0" xfId="0" applyFont="1" applyFill="1" applyAlignment="1">
      <alignment vertical="center"/>
    </xf>
    <xf numFmtId="164" fontId="9" fillId="2" borderId="0" xfId="1" applyFont="1" applyFill="1" applyAlignment="1">
      <alignment vertical="center"/>
    </xf>
    <xf numFmtId="37" fontId="9" fillId="2" borderId="0" xfId="0" applyNumberFormat="1" applyFont="1" applyFill="1" applyAlignment="1" applyProtection="1">
      <alignment horizontal="center" vertical="center"/>
    </xf>
    <xf numFmtId="37" fontId="9" fillId="2" borderId="0" xfId="0" applyNumberFormat="1" applyFont="1" applyFill="1" applyAlignment="1" applyProtection="1">
      <alignment vertical="center" wrapText="1"/>
    </xf>
    <xf numFmtId="37" fontId="17" fillId="2" borderId="3" xfId="2" applyFont="1" applyFill="1" applyBorder="1" applyAlignment="1">
      <alignment horizontal="center" vertical="center"/>
    </xf>
    <xf numFmtId="164" fontId="25" fillId="2" borderId="0" xfId="1" applyFont="1" applyFill="1" applyBorder="1" applyAlignment="1">
      <alignment horizontal="left" vertical="center"/>
    </xf>
    <xf numFmtId="0" fontId="24" fillId="2" borderId="0" xfId="0" applyFont="1" applyFill="1" applyBorder="1" applyAlignment="1">
      <alignment horizontal="left" vertical="center"/>
    </xf>
    <xf numFmtId="164" fontId="19" fillId="2" borderId="0" xfId="1" quotePrefix="1" applyFont="1" applyFill="1" applyAlignment="1">
      <alignment horizontal="left" vertical="center"/>
    </xf>
    <xf numFmtId="37" fontId="17" fillId="2" borderId="12" xfId="2" applyFont="1" applyFill="1" applyBorder="1" applyAlignment="1">
      <alignment horizontal="center" vertical="center"/>
    </xf>
    <xf numFmtId="164" fontId="14" fillId="2" borderId="0" xfId="1" applyFont="1" applyFill="1" applyBorder="1" applyAlignment="1">
      <alignment vertical="center"/>
    </xf>
    <xf numFmtId="37" fontId="5" fillId="2" borderId="13" xfId="2" applyFont="1" applyFill="1" applyBorder="1" applyAlignment="1">
      <alignment horizontal="center" vertical="center"/>
    </xf>
    <xf numFmtId="37" fontId="5" fillId="2" borderId="15" xfId="2" applyFont="1" applyFill="1" applyBorder="1" applyAlignment="1">
      <alignment horizontal="center" vertical="center"/>
    </xf>
    <xf numFmtId="164" fontId="3" fillId="2" borderId="0" xfId="1" applyFont="1" applyFill="1" applyAlignment="1">
      <alignment horizontal="justify" vertical="center"/>
    </xf>
    <xf numFmtId="37" fontId="21" fillId="2" borderId="0" xfId="0" applyNumberFormat="1" applyFont="1" applyFill="1" applyAlignment="1" applyProtection="1">
      <alignment vertical="center"/>
    </xf>
    <xf numFmtId="41" fontId="9" fillId="2" borderId="0" xfId="4" applyFont="1" applyFill="1" applyAlignment="1" applyProtection="1">
      <alignment vertical="center"/>
    </xf>
    <xf numFmtId="41" fontId="9" fillId="2" borderId="0" xfId="4" applyFont="1" applyFill="1" applyAlignment="1">
      <alignment vertical="center"/>
    </xf>
    <xf numFmtId="164" fontId="11" fillId="2" borderId="0" xfId="1" applyFont="1" applyFill="1" applyAlignment="1">
      <alignment vertical="center"/>
    </xf>
    <xf numFmtId="0" fontId="22" fillId="2" borderId="0" xfId="0" applyFont="1" applyFill="1" applyAlignment="1">
      <alignment vertical="center"/>
    </xf>
    <xf numFmtId="37" fontId="17" fillId="2" borderId="3" xfId="2" applyFont="1" applyFill="1" applyBorder="1" applyAlignment="1">
      <alignment horizontal="center" vertical="center"/>
    </xf>
    <xf numFmtId="37" fontId="21" fillId="2" borderId="0" xfId="0" applyNumberFormat="1" applyFont="1" applyFill="1" applyAlignment="1" applyProtection="1">
      <alignment horizontal="center" vertical="center"/>
    </xf>
    <xf numFmtId="0" fontId="24" fillId="2" borderId="4" xfId="0" applyFont="1" applyFill="1" applyBorder="1" applyAlignment="1">
      <alignment horizontal="left" vertical="center" indent="2"/>
    </xf>
    <xf numFmtId="0" fontId="28" fillId="2" borderId="0" xfId="0" applyFont="1" applyFill="1" applyAlignment="1">
      <alignment vertical="center"/>
    </xf>
    <xf numFmtId="41" fontId="9" fillId="2" borderId="1" xfId="4" applyFont="1" applyFill="1" applyBorder="1" applyAlignment="1" applyProtection="1">
      <alignment vertical="center"/>
    </xf>
    <xf numFmtId="41" fontId="9" fillId="2" borderId="0" xfId="4" applyFont="1" applyFill="1" applyBorder="1" applyAlignment="1" applyProtection="1">
      <alignment vertical="center"/>
    </xf>
    <xf numFmtId="41" fontId="10" fillId="2" borderId="0" xfId="4" applyFont="1" applyFill="1" applyBorder="1" applyAlignment="1" applyProtection="1">
      <alignment vertical="center"/>
    </xf>
    <xf numFmtId="41" fontId="10" fillId="2" borderId="20" xfId="4" applyFont="1" applyFill="1" applyBorder="1" applyAlignment="1" applyProtection="1">
      <alignment vertical="center"/>
    </xf>
    <xf numFmtId="37" fontId="10" fillId="2" borderId="0" xfId="0" applyNumberFormat="1" applyFont="1" applyFill="1" applyAlignment="1" applyProtection="1">
      <alignment vertical="center" wrapText="1"/>
    </xf>
    <xf numFmtId="37" fontId="10" fillId="2" borderId="0" xfId="0" applyNumberFormat="1" applyFont="1" applyFill="1" applyAlignment="1" applyProtection="1">
      <alignment vertical="center"/>
    </xf>
    <xf numFmtId="165" fontId="9" fillId="2" borderId="0" xfId="5" applyNumberFormat="1" applyFont="1" applyFill="1" applyAlignment="1">
      <alignment vertical="center"/>
    </xf>
    <xf numFmtId="165" fontId="21" fillId="2" borderId="0" xfId="5" applyNumberFormat="1" applyFont="1" applyFill="1" applyAlignment="1" applyProtection="1">
      <alignment vertical="center"/>
    </xf>
    <xf numFmtId="165" fontId="8" fillId="2" borderId="0" xfId="5" applyNumberFormat="1" applyFont="1" applyFill="1" applyAlignment="1" applyProtection="1">
      <alignment horizontal="center" vertical="center"/>
    </xf>
    <xf numFmtId="165" fontId="23" fillId="3" borderId="17"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vertical="center"/>
    </xf>
    <xf numFmtId="165" fontId="10" fillId="2" borderId="20" xfId="5" applyNumberFormat="1" applyFont="1" applyFill="1" applyBorder="1" applyAlignment="1" applyProtection="1">
      <alignment vertical="center"/>
    </xf>
    <xf numFmtId="165" fontId="9" fillId="2" borderId="0" xfId="5" applyNumberFormat="1" applyFont="1" applyFill="1" applyAlignment="1" applyProtection="1">
      <alignment vertical="center"/>
    </xf>
    <xf numFmtId="165" fontId="9" fillId="2" borderId="0" xfId="5" applyNumberFormat="1" applyFont="1" applyFill="1" applyAlignment="1" applyProtection="1">
      <alignment vertical="center" wrapText="1"/>
    </xf>
    <xf numFmtId="41" fontId="21" fillId="2" borderId="0" xfId="4" applyFont="1" applyFill="1" applyAlignment="1" applyProtection="1">
      <alignment vertical="center"/>
    </xf>
    <xf numFmtId="41" fontId="8" fillId="2" borderId="0" xfId="4" applyFont="1" applyFill="1" applyAlignment="1" applyProtection="1">
      <alignment horizontal="center" vertical="center"/>
    </xf>
    <xf numFmtId="41" fontId="23" fillId="3" borderId="17" xfId="4" applyFont="1" applyFill="1" applyBorder="1" applyAlignment="1" applyProtection="1">
      <alignment horizontal="center" vertical="center" wrapText="1"/>
    </xf>
    <xf numFmtId="41" fontId="11" fillId="2" borderId="0" xfId="4" applyFont="1" applyFill="1" applyAlignment="1">
      <alignment vertical="center"/>
    </xf>
    <xf numFmtId="41" fontId="9" fillId="2" borderId="0" xfId="4" applyFont="1" applyFill="1" applyAlignment="1" applyProtection="1">
      <alignment vertical="center" wrapText="1"/>
    </xf>
    <xf numFmtId="166" fontId="9" fillId="2" borderId="0" xfId="4" applyNumberFormat="1" applyFont="1" applyFill="1" applyAlignment="1">
      <alignment vertical="center"/>
    </xf>
    <xf numFmtId="166" fontId="21" fillId="2" borderId="0" xfId="4" applyNumberFormat="1" applyFont="1" applyFill="1" applyAlignment="1" applyProtection="1">
      <alignment vertical="center"/>
    </xf>
    <xf numFmtId="166" fontId="8" fillId="2" borderId="0" xfId="4" applyNumberFormat="1" applyFont="1" applyFill="1" applyAlignment="1" applyProtection="1">
      <alignment horizontal="center" vertical="center"/>
    </xf>
    <xf numFmtId="166" fontId="23" fillId="3" borderId="17" xfId="4" applyNumberFormat="1" applyFont="1" applyFill="1" applyBorder="1" applyAlignment="1" applyProtection="1">
      <alignment horizontal="center" vertical="center" wrapText="1"/>
    </xf>
    <xf numFmtId="166" fontId="9" fillId="2" borderId="0" xfId="4" applyNumberFormat="1" applyFont="1" applyFill="1" applyBorder="1" applyAlignment="1" applyProtection="1">
      <alignment vertical="center"/>
    </xf>
    <xf numFmtId="166" fontId="10" fillId="2" borderId="20" xfId="4" applyNumberFormat="1" applyFont="1" applyFill="1" applyBorder="1" applyAlignment="1" applyProtection="1">
      <alignment vertical="center"/>
    </xf>
    <xf numFmtId="166" fontId="9" fillId="2" borderId="0" xfId="4" applyNumberFormat="1" applyFont="1" applyFill="1" applyAlignment="1" applyProtection="1">
      <alignment vertical="center"/>
    </xf>
    <xf numFmtId="166" fontId="11" fillId="2" borderId="0" xfId="4" applyNumberFormat="1" applyFont="1" applyFill="1" applyAlignment="1">
      <alignment vertical="center"/>
    </xf>
    <xf numFmtId="166" fontId="9" fillId="2" borderId="0" xfId="4" applyNumberFormat="1" applyFont="1" applyFill="1" applyAlignment="1" applyProtection="1">
      <alignment vertical="center" wrapText="1"/>
    </xf>
    <xf numFmtId="41" fontId="23" fillId="3" borderId="17" xfId="4" quotePrefix="1" applyFont="1" applyFill="1" applyBorder="1" applyAlignment="1" applyProtection="1">
      <alignment horizontal="center" vertical="center" wrapText="1"/>
    </xf>
    <xf numFmtId="41" fontId="23" fillId="3" borderId="18" xfId="4" quotePrefix="1" applyFont="1" applyFill="1" applyBorder="1" applyAlignment="1" applyProtection="1">
      <alignment horizontal="center" vertical="center" wrapText="1"/>
    </xf>
    <xf numFmtId="166" fontId="23" fillId="3" borderId="19" xfId="4" applyNumberFormat="1" applyFont="1" applyFill="1" applyBorder="1" applyAlignment="1" applyProtection="1">
      <alignment horizontal="center" vertical="center" wrapText="1"/>
    </xf>
    <xf numFmtId="166" fontId="9" fillId="2" borderId="2" xfId="4" applyNumberFormat="1" applyFont="1" applyFill="1" applyBorder="1" applyAlignment="1" applyProtection="1">
      <alignment vertical="center"/>
    </xf>
    <xf numFmtId="166" fontId="10" fillId="2" borderId="10" xfId="4" applyNumberFormat="1" applyFont="1" applyFill="1" applyBorder="1" applyAlignment="1" applyProtection="1">
      <alignment vertical="center"/>
    </xf>
    <xf numFmtId="165" fontId="10" fillId="2" borderId="0" xfId="5" applyNumberFormat="1" applyFont="1" applyFill="1" applyBorder="1" applyAlignment="1" applyProtection="1">
      <alignment vertical="center"/>
    </xf>
    <xf numFmtId="166" fontId="10" fillId="2" borderId="0" xfId="4"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xf>
    <xf numFmtId="37" fontId="10" fillId="2" borderId="0"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41" fontId="10" fillId="2" borderId="0" xfId="4" applyFont="1" applyFill="1" applyBorder="1" applyAlignment="1" applyProtection="1">
      <alignment horizontal="center" vertical="center"/>
    </xf>
    <xf numFmtId="164" fontId="11" fillId="2" borderId="0" xfId="1" applyFont="1" applyFill="1" applyAlignment="1">
      <alignment horizontal="center" vertical="center"/>
    </xf>
    <xf numFmtId="37" fontId="9" fillId="2" borderId="0" xfId="0" applyNumberFormat="1" applyFont="1" applyFill="1" applyAlignment="1" applyProtection="1">
      <alignment horizontal="center" vertical="center" wrapText="1"/>
    </xf>
    <xf numFmtId="41" fontId="11" fillId="2" borderId="24" xfId="4" applyFont="1" applyFill="1" applyBorder="1" applyAlignment="1" applyProtection="1">
      <alignment horizontal="center" vertical="center"/>
    </xf>
    <xf numFmtId="41" fontId="23" fillId="2" borderId="25" xfId="4" applyFont="1" applyFill="1" applyBorder="1" applyAlignment="1" applyProtection="1">
      <alignment horizontal="center" vertical="center"/>
    </xf>
    <xf numFmtId="14" fontId="11" fillId="2" borderId="0" xfId="3" applyNumberFormat="1" applyFont="1" applyFill="1" applyAlignment="1" applyProtection="1">
      <alignment horizontal="center" vertical="center"/>
    </xf>
    <xf numFmtId="41" fontId="10" fillId="2" borderId="26" xfId="4" applyFont="1" applyFill="1" applyBorder="1" applyAlignment="1" applyProtection="1">
      <alignment vertical="center"/>
    </xf>
    <xf numFmtId="17" fontId="3" fillId="2" borderId="11" xfId="3" quotePrefix="1" applyNumberFormat="1" applyFont="1" applyFill="1" applyBorder="1" applyAlignment="1" applyProtection="1">
      <alignment horizontal="center" vertical="center"/>
    </xf>
    <xf numFmtId="164" fontId="13" fillId="2" borderId="0" xfId="1" applyFont="1" applyFill="1" applyAlignment="1">
      <alignment vertical="center" wrapText="1"/>
    </xf>
    <xf numFmtId="164" fontId="15" fillId="2" borderId="0" xfId="1" applyFont="1" applyFill="1" applyAlignment="1">
      <alignment vertical="center" wrapText="1"/>
    </xf>
    <xf numFmtId="164" fontId="19" fillId="2" borderId="0" xfId="1" applyFont="1" applyFill="1" applyAlignment="1">
      <alignment horizontal="left" vertical="center"/>
    </xf>
    <xf numFmtId="164" fontId="19" fillId="2" borderId="0" xfId="1" applyFont="1" applyFill="1" applyAlignment="1">
      <alignment vertical="center"/>
    </xf>
    <xf numFmtId="164" fontId="1" fillId="2" borderId="0" xfId="1" applyFont="1" applyFill="1" applyAlignment="1">
      <alignment horizontal="left" vertical="center" wrapText="1"/>
    </xf>
    <xf numFmtId="37" fontId="17" fillId="2" borderId="3" xfId="2" applyFont="1" applyFill="1" applyBorder="1" applyAlignment="1">
      <alignment horizontal="center" vertical="center" wrapText="1"/>
    </xf>
    <xf numFmtId="37" fontId="17" fillId="2" borderId="0" xfId="2" applyFont="1" applyFill="1" applyBorder="1" applyAlignment="1">
      <alignment horizontal="center" vertical="center" wrapText="1"/>
    </xf>
    <xf numFmtId="37" fontId="5" fillId="2" borderId="13" xfId="2" applyFont="1" applyFill="1" applyBorder="1" applyAlignment="1">
      <alignment horizontal="left" vertical="center" wrapText="1" indent="3"/>
    </xf>
    <xf numFmtId="37" fontId="5" fillId="2" borderId="15" xfId="2" applyFont="1" applyFill="1" applyBorder="1" applyAlignment="1">
      <alignment horizontal="left" vertical="center" wrapText="1" indent="3"/>
    </xf>
    <xf numFmtId="164" fontId="12" fillId="2" borderId="0" xfId="1" applyFont="1" applyFill="1" applyAlignment="1">
      <alignment horizontal="center" vertical="center"/>
    </xf>
    <xf numFmtId="164" fontId="13" fillId="2" borderId="0" xfId="1" applyFont="1" applyFill="1" applyAlignment="1">
      <alignment horizontal="center" vertical="center" wrapText="1"/>
    </xf>
    <xf numFmtId="164" fontId="25" fillId="2" borderId="0" xfId="1" applyFont="1" applyFill="1" applyBorder="1" applyAlignment="1">
      <alignment horizontal="justify" vertical="center" wrapText="1"/>
    </xf>
    <xf numFmtId="37" fontId="17" fillId="2" borderId="5" xfId="2" applyFont="1" applyFill="1" applyBorder="1" applyAlignment="1">
      <alignment horizontal="center" vertical="center"/>
    </xf>
    <xf numFmtId="37" fontId="17" fillId="2" borderId="3" xfId="2" applyFont="1" applyFill="1" applyBorder="1" applyAlignment="1">
      <alignment horizontal="center" vertical="center"/>
    </xf>
    <xf numFmtId="164" fontId="19" fillId="2" borderId="0" xfId="1" applyFont="1" applyFill="1" applyAlignment="1">
      <alignment horizontal="center" vertical="center"/>
    </xf>
    <xf numFmtId="37" fontId="3" fillId="2" borderId="16" xfId="2" applyFont="1" applyFill="1" applyBorder="1" applyAlignment="1">
      <alignment horizontal="justify" vertical="center" wrapText="1"/>
    </xf>
    <xf numFmtId="37" fontId="3" fillId="2" borderId="15" xfId="2" applyFont="1" applyFill="1" applyBorder="1" applyAlignment="1">
      <alignment horizontal="justify" vertical="center" wrapText="1"/>
    </xf>
    <xf numFmtId="37" fontId="3" fillId="2" borderId="14" xfId="2" applyFont="1" applyFill="1" applyBorder="1" applyAlignment="1">
      <alignment horizontal="justify" vertical="center" wrapText="1"/>
    </xf>
    <xf numFmtId="37" fontId="3" fillId="2" borderId="13" xfId="2" applyFont="1" applyFill="1" applyBorder="1" applyAlignment="1">
      <alignment horizontal="justify" vertical="center" wrapText="1"/>
    </xf>
    <xf numFmtId="37" fontId="3" fillId="2" borderId="16" xfId="2" applyFont="1" applyFill="1" applyBorder="1" applyAlignment="1">
      <alignment horizontal="left" vertical="center" wrapText="1"/>
    </xf>
    <xf numFmtId="37" fontId="3" fillId="2" borderId="15" xfId="2" applyFont="1" applyFill="1" applyBorder="1" applyAlignment="1">
      <alignment horizontal="left" vertical="center" wrapText="1"/>
    </xf>
    <xf numFmtId="37" fontId="29" fillId="2" borderId="0" xfId="0" applyNumberFormat="1" applyFont="1" applyFill="1" applyAlignment="1" applyProtection="1">
      <alignment horizontal="center" vertical="center"/>
    </xf>
    <xf numFmtId="17" fontId="17" fillId="2" borderId="0" xfId="0" applyNumberFormat="1" applyFont="1" applyFill="1" applyAlignment="1" applyProtection="1">
      <alignment horizontal="center" vertical="center"/>
    </xf>
    <xf numFmtId="37" fontId="10" fillId="3" borderId="6" xfId="0" applyNumberFormat="1" applyFont="1" applyFill="1" applyBorder="1" applyAlignment="1" applyProtection="1">
      <alignment horizontal="center" vertical="center" wrapText="1"/>
    </xf>
    <xf numFmtId="37" fontId="10" fillId="3" borderId="17" xfId="0" applyNumberFormat="1" applyFont="1" applyFill="1" applyBorder="1" applyAlignment="1" applyProtection="1">
      <alignment horizontal="center" vertical="center" wrapText="1"/>
    </xf>
    <xf numFmtId="164" fontId="10" fillId="3" borderId="22" xfId="0" applyNumberFormat="1" applyFont="1" applyFill="1" applyBorder="1" applyAlignment="1" applyProtection="1">
      <alignment horizontal="center" vertical="center" wrapText="1"/>
    </xf>
    <xf numFmtId="164" fontId="10" fillId="3" borderId="23" xfId="0" applyNumberFormat="1" applyFont="1" applyFill="1" applyBorder="1" applyAlignment="1" applyProtection="1">
      <alignment horizontal="center" vertical="center" wrapText="1"/>
    </xf>
    <xf numFmtId="37" fontId="10" fillId="3" borderId="8" xfId="0" applyNumberFormat="1" applyFont="1" applyFill="1" applyBorder="1" applyAlignment="1" applyProtection="1">
      <alignment horizontal="center" vertical="center"/>
    </xf>
    <xf numFmtId="37" fontId="10" fillId="3" borderId="9" xfId="0" applyNumberFormat="1" applyFont="1" applyFill="1" applyBorder="1" applyAlignment="1" applyProtection="1">
      <alignment horizontal="center" vertical="center"/>
    </xf>
    <xf numFmtId="37" fontId="10" fillId="3" borderId="21" xfId="0" applyNumberFormat="1" applyFont="1" applyFill="1" applyBorder="1" applyAlignment="1" applyProtection="1">
      <alignment horizontal="center" vertical="center"/>
    </xf>
    <xf numFmtId="0" fontId="10" fillId="2" borderId="6" xfId="0" applyNumberFormat="1" applyFont="1" applyFill="1" applyBorder="1" applyAlignment="1" applyProtection="1">
      <alignment horizontal="center" vertical="center"/>
    </xf>
    <xf numFmtId="0" fontId="10" fillId="2" borderId="0" xfId="0" applyNumberFormat="1" applyFont="1" applyFill="1" applyAlignment="1" applyProtection="1">
      <alignment horizontal="center" vertical="center"/>
    </xf>
    <xf numFmtId="0" fontId="10" fillId="2" borderId="20" xfId="0" applyNumberFormat="1" applyFont="1" applyFill="1" applyBorder="1" applyAlignment="1" applyProtection="1">
      <alignment horizontal="center" vertical="center"/>
    </xf>
    <xf numFmtId="37" fontId="10" fillId="2" borderId="7" xfId="0" applyNumberFormat="1" applyFont="1" applyFill="1" applyBorder="1" applyAlignment="1" applyProtection="1">
      <alignment horizontal="center" vertical="center" wrapText="1"/>
    </xf>
    <xf numFmtId="37" fontId="10" fillId="2" borderId="2" xfId="0" applyNumberFormat="1" applyFont="1" applyFill="1" applyBorder="1" applyAlignment="1" applyProtection="1">
      <alignment horizontal="center" vertical="center" wrapText="1"/>
    </xf>
    <xf numFmtId="37" fontId="10" fillId="2" borderId="10" xfId="0" applyNumberFormat="1" applyFont="1" applyFill="1" applyBorder="1" applyAlignment="1" applyProtection="1">
      <alignment horizontal="center" vertical="center" wrapText="1"/>
    </xf>
    <xf numFmtId="37" fontId="3" fillId="2" borderId="16" xfId="2" applyFont="1" applyFill="1" applyBorder="1" applyAlignment="1">
      <alignment horizontal="left" vertical="center" wrapText="1" indent="1"/>
    </xf>
    <xf numFmtId="37" fontId="3" fillId="2" borderId="15" xfId="2" applyFont="1" applyFill="1" applyBorder="1" applyAlignment="1">
      <alignment horizontal="left" vertical="center" wrapText="1" indent="1"/>
    </xf>
    <xf numFmtId="37" fontId="3" fillId="2" borderId="14" xfId="2" applyFont="1" applyFill="1" applyBorder="1" applyAlignment="1">
      <alignment horizontal="left" vertical="center" wrapText="1" indent="1"/>
    </xf>
    <xf numFmtId="37" fontId="3" fillId="2" borderId="13" xfId="2" applyFont="1" applyFill="1" applyBorder="1" applyAlignment="1">
      <alignment horizontal="left" vertical="center" wrapText="1" indent="1"/>
    </xf>
  </cellXfs>
  <cellStyles count="6">
    <cellStyle name="Hipervínculo" xfId="3" builtinId="8"/>
    <cellStyle name="Millares [0]" xfId="4" builtinId="6"/>
    <cellStyle name="Normal" xfId="0" builtinId="0"/>
    <cellStyle name="Normal_Cartera dic 2000" xfId="2" xr:uid="{00000000-0005-0000-0000-000003000000}"/>
    <cellStyle name="Normal_Licencias dic 1996" xfId="1" xr:uid="{00000000-0005-0000-0000-000004000000}"/>
    <cellStyle name="Porcentaje" xfId="5" builtinId="5"/>
  </cellStyles>
  <dxfs count="581">
    <dxf>
      <fill>
        <patternFill>
          <bgColor theme="7" tint="-0.24994659260841701"/>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137160</xdr:rowOff>
    </xdr:from>
    <xdr:to>
      <xdr:col>1</xdr:col>
      <xdr:colOff>601980</xdr:colOff>
      <xdr:row>41</xdr:row>
      <xdr:rowOff>22860</xdr:rowOff>
    </xdr:to>
    <xdr:pic>
      <xdr:nvPicPr>
        <xdr:cNvPr id="2" name="Picture 41" descr="pi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240"/>
          <a:ext cx="9601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1</xdr:row>
      <xdr:rowOff>141562</xdr:rowOff>
    </xdr:from>
    <xdr:to>
      <xdr:col>1</xdr:col>
      <xdr:colOff>1798320</xdr:colOff>
      <xdr:row>4</xdr:row>
      <xdr:rowOff>76503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80" y="286342"/>
          <a:ext cx="1821180" cy="57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0</xdr:rowOff>
    </xdr:from>
    <xdr:to>
      <xdr:col>16</xdr:col>
      <xdr:colOff>783840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330452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251460</xdr:colOff>
      <xdr:row>2</xdr:row>
      <xdr:rowOff>7620</xdr:rowOff>
    </xdr:from>
    <xdr:to>
      <xdr:col>16</xdr:col>
      <xdr:colOff>791460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3121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205740</xdr:colOff>
      <xdr:row>1</xdr:row>
      <xdr:rowOff>304800</xdr:rowOff>
    </xdr:from>
    <xdr:to>
      <xdr:col>16</xdr:col>
      <xdr:colOff>745740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642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7620</xdr:rowOff>
    </xdr:from>
    <xdr:to>
      <xdr:col>16</xdr:col>
      <xdr:colOff>753360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2740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304800</xdr:rowOff>
    </xdr:from>
    <xdr:to>
      <xdr:col>16</xdr:col>
      <xdr:colOff>753360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327404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220980</xdr:colOff>
      <xdr:row>2</xdr:row>
      <xdr:rowOff>7620</xdr:rowOff>
    </xdr:from>
    <xdr:to>
      <xdr:col>16</xdr:col>
      <xdr:colOff>760980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32816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2</xdr:row>
      <xdr:rowOff>7620</xdr:rowOff>
    </xdr:from>
    <xdr:to>
      <xdr:col>16</xdr:col>
      <xdr:colOff>768600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1328928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137160</xdr:rowOff>
    </xdr:from>
    <xdr:to>
      <xdr:col>1</xdr:col>
      <xdr:colOff>601980</xdr:colOff>
      <xdr:row>24</xdr:row>
      <xdr:rowOff>22860</xdr:rowOff>
    </xdr:to>
    <xdr:pic>
      <xdr:nvPicPr>
        <xdr:cNvPr id="2" name="Picture 41" descr="pi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140"/>
          <a:ext cx="96012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xdr:colOff>
      <xdr:row>2</xdr:row>
      <xdr:rowOff>34882</xdr:rowOff>
    </xdr:from>
    <xdr:to>
      <xdr:col>1</xdr:col>
      <xdr:colOff>1760220</xdr:colOff>
      <xdr:row>4</xdr:row>
      <xdr:rowOff>114603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324442"/>
          <a:ext cx="1821180" cy="575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1</xdr:row>
      <xdr:rowOff>297180</xdr:rowOff>
    </xdr:from>
    <xdr:to>
      <xdr:col>16</xdr:col>
      <xdr:colOff>783840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330452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137160</xdr:rowOff>
    </xdr:from>
    <xdr:to>
      <xdr:col>1</xdr:col>
      <xdr:colOff>601980</xdr:colOff>
      <xdr:row>20</xdr:row>
      <xdr:rowOff>22860</xdr:rowOff>
    </xdr:to>
    <xdr:pic>
      <xdr:nvPicPr>
        <xdr:cNvPr id="2" name="Picture 41" descr="pi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5710"/>
          <a:ext cx="9829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312420</xdr:colOff>
      <xdr:row>2</xdr:row>
      <xdr:rowOff>50122</xdr:rowOff>
    </xdr:from>
    <xdr:to>
      <xdr:col>1</xdr:col>
      <xdr:colOff>1775460</xdr:colOff>
      <xdr:row>4</xdr:row>
      <xdr:rowOff>129843</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420" y="335872"/>
          <a:ext cx="1844040" cy="565496"/>
        </a:xfrm>
        <a:prstGeom prst="rect">
          <a:avLst/>
        </a:prstGeom>
      </xdr:spPr>
    </xdr:pic>
    <xdr:clientData/>
  </xdr:twoCellAnchor>
  <xdr:twoCellAnchor>
    <xdr:from>
      <xdr:col>10</xdr:col>
      <xdr:colOff>228600</xdr:colOff>
      <xdr:row>3</xdr:row>
      <xdr:rowOff>152400</xdr:rowOff>
    </xdr:from>
    <xdr:to>
      <xdr:col>10</xdr:col>
      <xdr:colOff>768600</xdr:colOff>
      <xdr:row>3</xdr:row>
      <xdr:rowOff>304800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11830050" y="581025"/>
          <a:ext cx="540000" cy="15240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259080</xdr:colOff>
      <xdr:row>2</xdr:row>
      <xdr:rowOff>7620</xdr:rowOff>
    </xdr:from>
    <xdr:to>
      <xdr:col>16</xdr:col>
      <xdr:colOff>799080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33197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34220"/>
          <a:ext cx="9982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22860</xdr:rowOff>
    </xdr:from>
    <xdr:to>
      <xdr:col>16</xdr:col>
      <xdr:colOff>783840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330452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30480</xdr:rowOff>
    </xdr:from>
    <xdr:to>
      <xdr:col>16</xdr:col>
      <xdr:colOff>776220</xdr:colOff>
      <xdr:row>3</xdr:row>
      <xdr:rowOff>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296900" y="5334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297180</xdr:rowOff>
    </xdr:from>
    <xdr:to>
      <xdr:col>16</xdr:col>
      <xdr:colOff>753360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327404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22860</xdr:rowOff>
    </xdr:from>
    <xdr:to>
      <xdr:col>16</xdr:col>
      <xdr:colOff>753360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327404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1</xdr:row>
      <xdr:rowOff>304800</xdr:rowOff>
    </xdr:from>
    <xdr:to>
      <xdr:col>16</xdr:col>
      <xdr:colOff>768600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328928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51"/>
  <sheetViews>
    <sheetView tabSelected="1" workbookViewId="0"/>
  </sheetViews>
  <sheetFormatPr baseColWidth="10" defaultColWidth="15.6640625" defaultRowHeight="11.25" x14ac:dyDescent="0.2"/>
  <cols>
    <col min="1" max="1" width="6.6640625" style="6" customWidth="1"/>
    <col min="2" max="2" width="39" style="6" customWidth="1"/>
    <col min="3" max="3" width="50.83203125" style="6" customWidth="1"/>
    <col min="4" max="8" width="15.6640625" style="6"/>
    <col min="9" max="9" width="15.6640625" style="6" customWidth="1"/>
    <col min="10"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4" customFormat="1" ht="16.149999999999999" customHeight="1" x14ac:dyDescent="0.2">
      <c r="C5" s="99"/>
      <c r="D5" s="99"/>
      <c r="E5" s="99"/>
      <c r="F5" s="99"/>
      <c r="G5" s="99"/>
      <c r="H5" s="99"/>
      <c r="I5" s="99"/>
    </row>
    <row r="6" spans="1:9" s="5" customFormat="1" ht="15" x14ac:dyDescent="0.2">
      <c r="D6" s="15" t="s">
        <v>128</v>
      </c>
      <c r="E6" s="28" t="str">
        <f>CONCATENATE(2024," ","Y"," ",D6," ",2025)</f>
        <v>2024 Y SEPTIEMBRE 2025</v>
      </c>
    </row>
    <row r="7" spans="1:9" ht="20.25" x14ac:dyDescent="0.2">
      <c r="A7" s="98"/>
      <c r="B7" s="98"/>
      <c r="C7" s="98"/>
      <c r="D7" s="98"/>
      <c r="E7" s="98"/>
    </row>
    <row r="8" spans="1:9" s="5" customFormat="1" ht="18" x14ac:dyDescent="0.2">
      <c r="B8" s="16" t="s">
        <v>1</v>
      </c>
      <c r="C8" s="12"/>
    </row>
    <row r="9" spans="1:9" x14ac:dyDescent="0.2">
      <c r="B9" s="7"/>
      <c r="C9" s="7"/>
    </row>
    <row r="10" spans="1:9" s="9" customFormat="1" ht="34.15" customHeight="1" x14ac:dyDescent="0.2">
      <c r="B10" s="100" t="s">
        <v>83</v>
      </c>
      <c r="C10" s="100"/>
      <c r="D10" s="100"/>
      <c r="E10" s="100"/>
      <c r="F10" s="100"/>
      <c r="G10" s="100"/>
      <c r="H10" s="100"/>
      <c r="I10" s="100"/>
    </row>
    <row r="11" spans="1:9" s="9" customFormat="1" ht="19.899999999999999" customHeight="1" x14ac:dyDescent="0.2">
      <c r="B11" s="27" t="s">
        <v>11</v>
      </c>
      <c r="C11" s="26"/>
    </row>
    <row r="12" spans="1:9" s="9" customFormat="1" ht="19.899999999999999" customHeight="1" x14ac:dyDescent="0.2">
      <c r="B12" s="27" t="s">
        <v>101</v>
      </c>
      <c r="C12" s="26"/>
    </row>
    <row r="13" spans="1:9" s="9" customFormat="1" ht="19.899999999999999" customHeight="1" x14ac:dyDescent="0.2">
      <c r="B13" s="27" t="s">
        <v>13</v>
      </c>
      <c r="C13" s="26"/>
    </row>
    <row r="14" spans="1:9" s="9" customFormat="1" ht="19.899999999999999" customHeight="1" x14ac:dyDescent="0.2">
      <c r="B14" s="27" t="s">
        <v>12</v>
      </c>
      <c r="C14" s="26"/>
    </row>
    <row r="15" spans="1:9" s="9" customFormat="1" ht="19.899999999999999" customHeight="1" x14ac:dyDescent="0.2">
      <c r="B15" s="27" t="s">
        <v>14</v>
      </c>
      <c r="C15" s="26"/>
    </row>
    <row r="16" spans="1:9" s="9" customFormat="1" ht="11.45" customHeight="1" x14ac:dyDescent="0.2">
      <c r="B16" s="27"/>
      <c r="C16" s="26"/>
    </row>
    <row r="17" spans="2:8" ht="11.45" customHeight="1" x14ac:dyDescent="0.2">
      <c r="B17" s="7"/>
      <c r="C17" s="7"/>
    </row>
    <row r="18" spans="2:8" s="5" customFormat="1" ht="18" x14ac:dyDescent="0.2">
      <c r="B18" s="16" t="s">
        <v>0</v>
      </c>
      <c r="C18" s="12"/>
    </row>
    <row r="19" spans="2:8" x14ac:dyDescent="0.2">
      <c r="B19" s="7"/>
      <c r="C19" s="7"/>
    </row>
    <row r="20" spans="2:8" s="14" customFormat="1" ht="20.45" customHeight="1" thickBot="1" x14ac:dyDescent="0.25">
      <c r="B20" s="39" t="s">
        <v>3</v>
      </c>
      <c r="C20" s="101" t="s">
        <v>1</v>
      </c>
      <c r="D20" s="102"/>
      <c r="E20" s="102"/>
      <c r="F20" s="102"/>
      <c r="G20" s="102"/>
      <c r="H20" s="102"/>
    </row>
    <row r="21" spans="2:8" s="14" customFormat="1" ht="7.15" customHeight="1" thickTop="1" x14ac:dyDescent="0.2">
      <c r="B21" s="18"/>
      <c r="C21" s="19"/>
      <c r="D21" s="18"/>
      <c r="E21" s="18"/>
    </row>
    <row r="22" spans="2:8" ht="20.45" customHeight="1" x14ac:dyDescent="0.2">
      <c r="B22" s="88" t="s">
        <v>61</v>
      </c>
      <c r="C22" s="41" t="s">
        <v>84</v>
      </c>
      <c r="D22" s="9"/>
      <c r="E22" s="9"/>
      <c r="F22" s="9"/>
    </row>
    <row r="23" spans="2:8" ht="20.45" customHeight="1" x14ac:dyDescent="0.2">
      <c r="B23" s="88" t="s">
        <v>15</v>
      </c>
      <c r="C23" s="41" t="s">
        <v>85</v>
      </c>
      <c r="D23" s="9"/>
      <c r="E23" s="9"/>
      <c r="F23" s="9"/>
    </row>
    <row r="24" spans="2:8" ht="20.45" customHeight="1" x14ac:dyDescent="0.2">
      <c r="B24" s="88" t="s">
        <v>16</v>
      </c>
      <c r="C24" s="41" t="s">
        <v>86</v>
      </c>
      <c r="D24" s="9"/>
      <c r="E24" s="9"/>
      <c r="F24" s="9"/>
    </row>
    <row r="25" spans="2:8" ht="20.45" customHeight="1" x14ac:dyDescent="0.2">
      <c r="B25" s="88" t="s">
        <v>17</v>
      </c>
      <c r="C25" s="41" t="s">
        <v>87</v>
      </c>
      <c r="D25" s="9"/>
      <c r="E25" s="9"/>
      <c r="F25" s="9"/>
    </row>
    <row r="26" spans="2:8" ht="20.45" customHeight="1" x14ac:dyDescent="0.2">
      <c r="B26" s="88" t="s">
        <v>18</v>
      </c>
      <c r="C26" s="41" t="s">
        <v>88</v>
      </c>
      <c r="D26" s="9"/>
      <c r="E26" s="9"/>
      <c r="F26" s="9"/>
    </row>
    <row r="27" spans="2:8" ht="20.45" customHeight="1" x14ac:dyDescent="0.2">
      <c r="B27" s="88" t="s">
        <v>19</v>
      </c>
      <c r="C27" s="41" t="s">
        <v>89</v>
      </c>
      <c r="D27" s="9"/>
      <c r="E27" s="9"/>
      <c r="F27" s="9"/>
    </row>
    <row r="28" spans="2:8" ht="20.45" customHeight="1" x14ac:dyDescent="0.2">
      <c r="B28" s="88" t="s">
        <v>20</v>
      </c>
      <c r="C28" s="41" t="s">
        <v>103</v>
      </c>
      <c r="D28" s="9"/>
      <c r="E28" s="9"/>
      <c r="F28" s="9"/>
    </row>
    <row r="29" spans="2:8" ht="20.45" customHeight="1" x14ac:dyDescent="0.2">
      <c r="B29" s="88" t="s">
        <v>21</v>
      </c>
      <c r="C29" s="41" t="s">
        <v>90</v>
      </c>
      <c r="D29" s="9"/>
      <c r="E29" s="9"/>
      <c r="F29" s="9"/>
    </row>
    <row r="30" spans="2:8" ht="20.45" customHeight="1" x14ac:dyDescent="0.2">
      <c r="B30" s="88" t="s">
        <v>22</v>
      </c>
      <c r="C30" s="41" t="s">
        <v>91</v>
      </c>
      <c r="D30" s="9"/>
      <c r="E30" s="9"/>
      <c r="F30" s="9"/>
    </row>
    <row r="31" spans="2:8" ht="20.45" customHeight="1" x14ac:dyDescent="0.2">
      <c r="B31" s="88" t="s">
        <v>23</v>
      </c>
      <c r="C31" s="41" t="s">
        <v>92</v>
      </c>
      <c r="D31" s="9"/>
      <c r="E31" s="9"/>
      <c r="F31" s="9"/>
    </row>
    <row r="32" spans="2:8" ht="20.45" customHeight="1" x14ac:dyDescent="0.2">
      <c r="B32" s="88" t="s">
        <v>24</v>
      </c>
      <c r="C32" s="41" t="s">
        <v>93</v>
      </c>
      <c r="D32" s="9"/>
      <c r="E32" s="9"/>
      <c r="F32" s="9"/>
    </row>
    <row r="33" spans="2:7" ht="20.45" customHeight="1" x14ac:dyDescent="0.2">
      <c r="B33" s="88" t="s">
        <v>25</v>
      </c>
      <c r="C33" s="41" t="s">
        <v>94</v>
      </c>
      <c r="D33" s="9"/>
      <c r="E33" s="9"/>
      <c r="F33" s="9"/>
    </row>
    <row r="34" spans="2:7" ht="20.45" customHeight="1" x14ac:dyDescent="0.2">
      <c r="B34" s="88" t="s">
        <v>26</v>
      </c>
      <c r="C34" s="41" t="s">
        <v>95</v>
      </c>
      <c r="D34" s="9"/>
      <c r="E34" s="9"/>
      <c r="F34" s="9"/>
    </row>
    <row r="35" spans="2:7" ht="20.45" customHeight="1" x14ac:dyDescent="0.2">
      <c r="B35" s="88" t="s">
        <v>27</v>
      </c>
      <c r="C35" s="41" t="s">
        <v>96</v>
      </c>
      <c r="D35" s="9"/>
      <c r="E35" s="9"/>
      <c r="F35" s="9"/>
    </row>
    <row r="36" spans="2:7" ht="20.45" customHeight="1" x14ac:dyDescent="0.2">
      <c r="B36" s="88" t="s">
        <v>28</v>
      </c>
      <c r="C36" s="41" t="s">
        <v>97</v>
      </c>
      <c r="D36" s="9"/>
      <c r="E36" s="9"/>
      <c r="F36" s="9"/>
    </row>
    <row r="37" spans="2:7" ht="20.45" customHeight="1" x14ac:dyDescent="0.2">
      <c r="B37" s="88" t="s">
        <v>29</v>
      </c>
      <c r="C37" s="41" t="s">
        <v>98</v>
      </c>
      <c r="D37" s="9"/>
      <c r="E37" s="9"/>
      <c r="F37" s="9"/>
    </row>
    <row r="38" spans="2:7" ht="20.45" customHeight="1" x14ac:dyDescent="0.2">
      <c r="B38" s="88" t="s">
        <v>30</v>
      </c>
      <c r="C38" s="41" t="s">
        <v>99</v>
      </c>
      <c r="D38" s="9"/>
      <c r="E38" s="9"/>
      <c r="F38" s="9"/>
    </row>
    <row r="39" spans="2:7" ht="20.45" customHeight="1" x14ac:dyDescent="0.2">
      <c r="B39" s="88" t="s">
        <v>31</v>
      </c>
      <c r="C39" s="41" t="s">
        <v>100</v>
      </c>
      <c r="D39" s="9"/>
      <c r="E39" s="9"/>
      <c r="F39" s="9"/>
    </row>
    <row r="40" spans="2:7" ht="20.45" customHeight="1" x14ac:dyDescent="0.2">
      <c r="B40" s="88" t="s">
        <v>126</v>
      </c>
      <c r="C40" s="41" t="s">
        <v>127</v>
      </c>
      <c r="D40" s="9"/>
      <c r="E40" s="9"/>
      <c r="F40" s="9"/>
    </row>
    <row r="41" spans="2:7" ht="15" customHeight="1" x14ac:dyDescent="0.2">
      <c r="B41" s="8"/>
      <c r="C41" s="8"/>
      <c r="D41" s="8"/>
      <c r="E41" s="8"/>
      <c r="F41" s="8"/>
      <c r="G41" s="8"/>
    </row>
    <row r="48" spans="2:7" x14ac:dyDescent="0.2">
      <c r="F48" s="9"/>
      <c r="G48" s="9"/>
    </row>
    <row r="49" spans="3:13" x14ac:dyDescent="0.2">
      <c r="C49" s="10"/>
      <c r="D49" s="10"/>
      <c r="E49" s="10"/>
      <c r="F49" s="10"/>
      <c r="G49" s="9"/>
    </row>
    <row r="50" spans="3:13" x14ac:dyDescent="0.2">
      <c r="C50" s="10"/>
      <c r="D50" s="10"/>
      <c r="E50" s="10"/>
      <c r="F50" s="10"/>
      <c r="G50" s="9"/>
    </row>
    <row r="51" spans="3:13" x14ac:dyDescent="0.2">
      <c r="C51" s="11"/>
      <c r="D51" s="11"/>
      <c r="E51" s="11"/>
      <c r="F51" s="11"/>
      <c r="G51" s="11"/>
      <c r="H51" s="11"/>
      <c r="I51" s="11"/>
      <c r="J51" s="11"/>
      <c r="K51" s="11"/>
      <c r="L51" s="11"/>
      <c r="M51" s="11"/>
    </row>
  </sheetData>
  <mergeCells count="4">
    <mergeCell ref="A7:E7"/>
    <mergeCell ref="C4:I5"/>
    <mergeCell ref="B10:I10"/>
    <mergeCell ref="C20:H20"/>
  </mergeCells>
  <hyperlinks>
    <hyperlink ref="B22" location="Nacional!A1" display="Nacional" xr:uid="{00000000-0004-0000-0000-000000000000}"/>
    <hyperlink ref="B23" location="XV!A1" display="XV" xr:uid="{00000000-0004-0000-0000-000001000000}"/>
    <hyperlink ref="B24" location="I!A1" display="I" xr:uid="{00000000-0004-0000-0000-000002000000}"/>
    <hyperlink ref="B25" location="II!A1" display="II" xr:uid="{00000000-0004-0000-0000-000003000000}"/>
    <hyperlink ref="B26" location="III!A1" display="III" xr:uid="{00000000-0004-0000-0000-000004000000}"/>
    <hyperlink ref="B27" location="IV!A1" display="IV" xr:uid="{00000000-0004-0000-0000-000005000000}"/>
    <hyperlink ref="B28" location="V!A1" display="V" xr:uid="{00000000-0004-0000-0000-000006000000}"/>
    <hyperlink ref="B29" location="VI!A1" display="VI" xr:uid="{00000000-0004-0000-0000-000007000000}"/>
    <hyperlink ref="B30" location="VII!A1" display="VII" xr:uid="{00000000-0004-0000-0000-000008000000}"/>
    <hyperlink ref="B31" location="XVI!A1" display="XVI" xr:uid="{00000000-0004-0000-0000-000009000000}"/>
    <hyperlink ref="B32" location="VIII!A1" display="VIII" xr:uid="{00000000-0004-0000-0000-00000A000000}"/>
    <hyperlink ref="B33" location="IX!A1" display="IX" xr:uid="{00000000-0004-0000-0000-00000B000000}"/>
    <hyperlink ref="B34" location="XIV!A1" display="XIV" xr:uid="{00000000-0004-0000-0000-00000C000000}"/>
    <hyperlink ref="B35" location="X!A1" display="X" xr:uid="{00000000-0004-0000-0000-00000D000000}"/>
    <hyperlink ref="B36" location="XI!A1" display="XI" xr:uid="{00000000-0004-0000-0000-00000E000000}"/>
    <hyperlink ref="B37" location="XII!A1" display="XII" xr:uid="{00000000-0004-0000-0000-00000F000000}"/>
    <hyperlink ref="B38" location="RM!A1" display="RM" xr:uid="{00000000-0004-0000-0000-000010000000}"/>
    <hyperlink ref="B39" location="SI!A1" display="SI" xr:uid="{00000000-0004-0000-0000-000011000000}"/>
    <hyperlink ref="B40" location="'Ficha Metadatos'!A1" display="Ficha Metadatos" xr:uid="{00000000-0004-0000-0000-000012000000}"/>
  </hyperlinks>
  <printOptions horizontalCentered="1"/>
  <pageMargins left="0.31496062992125984" right="0.31496062992125984" top="0.7480314960629921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67</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9</v>
      </c>
      <c r="E8" s="53">
        <v>0.12676100000000001</v>
      </c>
      <c r="F8" s="44">
        <v>83617.507876000003</v>
      </c>
      <c r="G8" s="66">
        <v>0.55555600000000005</v>
      </c>
      <c r="H8" s="43">
        <v>4</v>
      </c>
      <c r="I8" s="44">
        <v>82244.673857000002</v>
      </c>
      <c r="J8" s="74">
        <v>0.5</v>
      </c>
      <c r="K8" s="44">
        <v>5</v>
      </c>
      <c r="L8" s="44">
        <v>84715.775091000003</v>
      </c>
      <c r="M8" s="66">
        <v>0.6</v>
      </c>
      <c r="N8" s="43">
        <v>0</v>
      </c>
      <c r="O8" s="44">
        <v>0</v>
      </c>
      <c r="P8" s="74">
        <v>0</v>
      </c>
    </row>
    <row r="9" spans="1:16" ht="15" customHeight="1" x14ac:dyDescent="0.2">
      <c r="A9" s="120"/>
      <c r="B9" s="123"/>
      <c r="C9" s="84" t="s">
        <v>47</v>
      </c>
      <c r="D9" s="44">
        <v>69</v>
      </c>
      <c r="E9" s="53">
        <v>0.257463</v>
      </c>
      <c r="F9" s="44">
        <v>93739.195873000004</v>
      </c>
      <c r="G9" s="66">
        <v>1.4493000000000001E-2</v>
      </c>
      <c r="H9" s="43">
        <v>10</v>
      </c>
      <c r="I9" s="44">
        <v>120214.045552</v>
      </c>
      <c r="J9" s="74">
        <v>0.1</v>
      </c>
      <c r="K9" s="44">
        <v>59</v>
      </c>
      <c r="L9" s="44">
        <v>89251.933214999997</v>
      </c>
      <c r="M9" s="66">
        <v>0</v>
      </c>
      <c r="N9" s="43">
        <v>0</v>
      </c>
      <c r="O9" s="44">
        <v>0</v>
      </c>
      <c r="P9" s="74">
        <v>0</v>
      </c>
    </row>
    <row r="10" spans="1:16" ht="15" customHeight="1" x14ac:dyDescent="0.2">
      <c r="A10" s="120"/>
      <c r="B10" s="123"/>
      <c r="C10" s="84" t="s">
        <v>48</v>
      </c>
      <c r="D10" s="44">
        <v>368</v>
      </c>
      <c r="E10" s="53">
        <v>0.187947</v>
      </c>
      <c r="F10" s="44">
        <v>128303.161444</v>
      </c>
      <c r="G10" s="66">
        <v>0.160326</v>
      </c>
      <c r="H10" s="43">
        <v>145</v>
      </c>
      <c r="I10" s="44">
        <v>142033.005932</v>
      </c>
      <c r="J10" s="74">
        <v>0.262069</v>
      </c>
      <c r="K10" s="44">
        <v>223</v>
      </c>
      <c r="L10" s="44">
        <v>119375.684087</v>
      </c>
      <c r="M10" s="66">
        <v>9.4170000000000004E-2</v>
      </c>
      <c r="N10" s="43">
        <v>0</v>
      </c>
      <c r="O10" s="44">
        <v>0</v>
      </c>
      <c r="P10" s="74">
        <v>0</v>
      </c>
    </row>
    <row r="11" spans="1:16" ht="15" customHeight="1" x14ac:dyDescent="0.2">
      <c r="A11" s="120"/>
      <c r="B11" s="123"/>
      <c r="C11" s="84" t="s">
        <v>49</v>
      </c>
      <c r="D11" s="44">
        <v>797</v>
      </c>
      <c r="E11" s="53">
        <v>0.132436</v>
      </c>
      <c r="F11" s="44">
        <v>142467.45736299999</v>
      </c>
      <c r="G11" s="66">
        <v>0.287327</v>
      </c>
      <c r="H11" s="43">
        <v>309</v>
      </c>
      <c r="I11" s="44">
        <v>159269.72309000001</v>
      </c>
      <c r="J11" s="74">
        <v>0.45307399999999998</v>
      </c>
      <c r="K11" s="44">
        <v>488</v>
      </c>
      <c r="L11" s="44">
        <v>131828.31779299999</v>
      </c>
      <c r="M11" s="66">
        <v>0.18237700000000001</v>
      </c>
      <c r="N11" s="43">
        <v>0</v>
      </c>
      <c r="O11" s="44">
        <v>0</v>
      </c>
      <c r="P11" s="74">
        <v>0</v>
      </c>
    </row>
    <row r="12" spans="1:16" ht="15" customHeight="1" x14ac:dyDescent="0.2">
      <c r="A12" s="120"/>
      <c r="B12" s="123"/>
      <c r="C12" s="84" t="s">
        <v>50</v>
      </c>
      <c r="D12" s="44">
        <v>875</v>
      </c>
      <c r="E12" s="53">
        <v>0.10513</v>
      </c>
      <c r="F12" s="44">
        <v>164828.90080999999</v>
      </c>
      <c r="G12" s="66">
        <v>0.49485699999999999</v>
      </c>
      <c r="H12" s="43">
        <v>315</v>
      </c>
      <c r="I12" s="44">
        <v>185743.887196</v>
      </c>
      <c r="J12" s="74">
        <v>0.60952399999999995</v>
      </c>
      <c r="K12" s="44">
        <v>560</v>
      </c>
      <c r="L12" s="44">
        <v>153064.22096800001</v>
      </c>
      <c r="M12" s="66">
        <v>0.43035699999999999</v>
      </c>
      <c r="N12" s="43">
        <v>0</v>
      </c>
      <c r="O12" s="44">
        <v>0</v>
      </c>
      <c r="P12" s="74">
        <v>0</v>
      </c>
    </row>
    <row r="13" spans="1:16" ht="15" customHeight="1" x14ac:dyDescent="0.2">
      <c r="A13" s="120"/>
      <c r="B13" s="123"/>
      <c r="C13" s="84" t="s">
        <v>51</v>
      </c>
      <c r="D13" s="44">
        <v>742</v>
      </c>
      <c r="E13" s="53">
        <v>9.7375000000000003E-2</v>
      </c>
      <c r="F13" s="44">
        <v>187298.13440400001</v>
      </c>
      <c r="G13" s="66">
        <v>0.74528300000000003</v>
      </c>
      <c r="H13" s="43">
        <v>230</v>
      </c>
      <c r="I13" s="44">
        <v>200484.41347599999</v>
      </c>
      <c r="J13" s="74">
        <v>0.68695700000000004</v>
      </c>
      <c r="K13" s="44">
        <v>512</v>
      </c>
      <c r="L13" s="44">
        <v>181374.610602</v>
      </c>
      <c r="M13" s="66">
        <v>0.77148399999999995</v>
      </c>
      <c r="N13" s="43">
        <v>0</v>
      </c>
      <c r="O13" s="44">
        <v>0</v>
      </c>
      <c r="P13" s="74">
        <v>0</v>
      </c>
    </row>
    <row r="14" spans="1:16" s="3" customFormat="1" ht="15" customHeight="1" x14ac:dyDescent="0.2">
      <c r="A14" s="120"/>
      <c r="B14" s="123"/>
      <c r="C14" s="84" t="s">
        <v>52</v>
      </c>
      <c r="D14" s="35">
        <v>547</v>
      </c>
      <c r="E14" s="55">
        <v>8.2442000000000001E-2</v>
      </c>
      <c r="F14" s="35">
        <v>198628.849759</v>
      </c>
      <c r="G14" s="68">
        <v>0.88848300000000002</v>
      </c>
      <c r="H14" s="43">
        <v>159</v>
      </c>
      <c r="I14" s="44">
        <v>205829.89835800001</v>
      </c>
      <c r="J14" s="74">
        <v>0.81760999999999995</v>
      </c>
      <c r="K14" s="35">
        <v>388</v>
      </c>
      <c r="L14" s="35">
        <v>195677.90458599999</v>
      </c>
      <c r="M14" s="68">
        <v>0.91752599999999995</v>
      </c>
      <c r="N14" s="43">
        <v>0</v>
      </c>
      <c r="O14" s="44">
        <v>0</v>
      </c>
      <c r="P14" s="74">
        <v>0</v>
      </c>
    </row>
    <row r="15" spans="1:16" ht="15" customHeight="1" x14ac:dyDescent="0.2">
      <c r="A15" s="120"/>
      <c r="B15" s="123"/>
      <c r="C15" s="84" t="s">
        <v>53</v>
      </c>
      <c r="D15" s="44">
        <v>402</v>
      </c>
      <c r="E15" s="53">
        <v>7.1555999999999995E-2</v>
      </c>
      <c r="F15" s="44">
        <v>193626.475309</v>
      </c>
      <c r="G15" s="66">
        <v>0.76616899999999999</v>
      </c>
      <c r="H15" s="43">
        <v>120</v>
      </c>
      <c r="I15" s="44">
        <v>188244.57595200001</v>
      </c>
      <c r="J15" s="74">
        <v>0.56666700000000003</v>
      </c>
      <c r="K15" s="44">
        <v>282</v>
      </c>
      <c r="L15" s="44">
        <v>195916.64524799999</v>
      </c>
      <c r="M15" s="66">
        <v>0.85106400000000004</v>
      </c>
      <c r="N15" s="43">
        <v>0</v>
      </c>
      <c r="O15" s="44">
        <v>0</v>
      </c>
      <c r="P15" s="74">
        <v>0</v>
      </c>
    </row>
    <row r="16" spans="1:16" ht="15" customHeight="1" x14ac:dyDescent="0.2">
      <c r="A16" s="120"/>
      <c r="B16" s="123"/>
      <c r="C16" s="84" t="s">
        <v>54</v>
      </c>
      <c r="D16" s="44">
        <v>278</v>
      </c>
      <c r="E16" s="53">
        <v>6.3731999999999997E-2</v>
      </c>
      <c r="F16" s="44">
        <v>187654.84233799999</v>
      </c>
      <c r="G16" s="66">
        <v>0.61870499999999995</v>
      </c>
      <c r="H16" s="43">
        <v>104</v>
      </c>
      <c r="I16" s="44">
        <v>166228.35438400001</v>
      </c>
      <c r="J16" s="74">
        <v>0.34615400000000002</v>
      </c>
      <c r="K16" s="44">
        <v>174</v>
      </c>
      <c r="L16" s="44">
        <v>200461.478817</v>
      </c>
      <c r="M16" s="66">
        <v>0.781609</v>
      </c>
      <c r="N16" s="43">
        <v>0</v>
      </c>
      <c r="O16" s="44">
        <v>0</v>
      </c>
      <c r="P16" s="74">
        <v>0</v>
      </c>
    </row>
    <row r="17" spans="1:16" ht="15" customHeight="1" x14ac:dyDescent="0.2">
      <c r="A17" s="120"/>
      <c r="B17" s="123"/>
      <c r="C17" s="84" t="s">
        <v>55</v>
      </c>
      <c r="D17" s="44">
        <v>341</v>
      </c>
      <c r="E17" s="53">
        <v>8.7211999999999998E-2</v>
      </c>
      <c r="F17" s="44">
        <v>194633.48577200001</v>
      </c>
      <c r="G17" s="66">
        <v>0.53958899999999999</v>
      </c>
      <c r="H17" s="43">
        <v>129</v>
      </c>
      <c r="I17" s="44">
        <v>173121.57548699999</v>
      </c>
      <c r="J17" s="74">
        <v>0.170543</v>
      </c>
      <c r="K17" s="44">
        <v>212</v>
      </c>
      <c r="L17" s="44">
        <v>207723.28023800001</v>
      </c>
      <c r="M17" s="66">
        <v>0.76415100000000002</v>
      </c>
      <c r="N17" s="43">
        <v>0</v>
      </c>
      <c r="O17" s="44">
        <v>0</v>
      </c>
      <c r="P17" s="74">
        <v>0</v>
      </c>
    </row>
    <row r="18" spans="1:16" s="3" customFormat="1" ht="15" customHeight="1" x14ac:dyDescent="0.2">
      <c r="A18" s="120"/>
      <c r="B18" s="123"/>
      <c r="C18" s="84" t="s">
        <v>56</v>
      </c>
      <c r="D18" s="35">
        <v>529</v>
      </c>
      <c r="E18" s="55">
        <v>4.9176999999999998E-2</v>
      </c>
      <c r="F18" s="35">
        <v>213227.993949</v>
      </c>
      <c r="G18" s="68">
        <v>0.44234400000000001</v>
      </c>
      <c r="H18" s="43">
        <v>163</v>
      </c>
      <c r="I18" s="44">
        <v>178675.388615</v>
      </c>
      <c r="J18" s="74">
        <v>9.2024999999999996E-2</v>
      </c>
      <c r="K18" s="35">
        <v>366</v>
      </c>
      <c r="L18" s="35">
        <v>228616.176106</v>
      </c>
      <c r="M18" s="68">
        <v>0.59836100000000003</v>
      </c>
      <c r="N18" s="43">
        <v>0</v>
      </c>
      <c r="O18" s="44">
        <v>0</v>
      </c>
      <c r="P18" s="74">
        <v>0</v>
      </c>
    </row>
    <row r="19" spans="1:16" s="3" customFormat="1" ht="15" customHeight="1" x14ac:dyDescent="0.2">
      <c r="A19" s="121"/>
      <c r="B19" s="124"/>
      <c r="C19" s="85" t="s">
        <v>9</v>
      </c>
      <c r="D19" s="46">
        <v>4957</v>
      </c>
      <c r="E19" s="54">
        <v>8.9250999999999997E-2</v>
      </c>
      <c r="F19" s="46">
        <v>175308.99545300001</v>
      </c>
      <c r="G19" s="67">
        <v>0.53742199999999996</v>
      </c>
      <c r="H19" s="87">
        <v>1688</v>
      </c>
      <c r="I19" s="46">
        <v>177738.040523</v>
      </c>
      <c r="J19" s="75">
        <v>0.47511799999999998</v>
      </c>
      <c r="K19" s="46">
        <v>3269</v>
      </c>
      <c r="L19" s="46">
        <v>174054.71950400001</v>
      </c>
      <c r="M19" s="67">
        <v>0.56959300000000002</v>
      </c>
      <c r="N19" s="87">
        <v>0</v>
      </c>
      <c r="O19" s="46">
        <v>0</v>
      </c>
      <c r="P19" s="75">
        <v>0</v>
      </c>
    </row>
    <row r="20" spans="1:16" ht="15" customHeight="1" x14ac:dyDescent="0.2">
      <c r="A20" s="119">
        <v>2</v>
      </c>
      <c r="B20" s="122" t="s">
        <v>57</v>
      </c>
      <c r="C20" s="84" t="s">
        <v>46</v>
      </c>
      <c r="D20" s="44">
        <v>23</v>
      </c>
      <c r="E20" s="53">
        <v>0.32394400000000001</v>
      </c>
      <c r="F20" s="44">
        <v>69091</v>
      </c>
      <c r="G20" s="66">
        <v>0.26086999999999999</v>
      </c>
      <c r="H20" s="43">
        <v>9</v>
      </c>
      <c r="I20" s="44">
        <v>69050.111111000006</v>
      </c>
      <c r="J20" s="74">
        <v>0.111111</v>
      </c>
      <c r="K20" s="44">
        <v>14</v>
      </c>
      <c r="L20" s="44">
        <v>69117.285713999998</v>
      </c>
      <c r="M20" s="66">
        <v>0.35714299999999999</v>
      </c>
      <c r="N20" s="43">
        <v>0</v>
      </c>
      <c r="O20" s="44">
        <v>0</v>
      </c>
      <c r="P20" s="74">
        <v>0</v>
      </c>
    </row>
    <row r="21" spans="1:16" ht="15" customHeight="1" x14ac:dyDescent="0.2">
      <c r="A21" s="120"/>
      <c r="B21" s="123"/>
      <c r="C21" s="84" t="s">
        <v>47</v>
      </c>
      <c r="D21" s="44">
        <v>107</v>
      </c>
      <c r="E21" s="53">
        <v>0.399254</v>
      </c>
      <c r="F21" s="44">
        <v>117393.42056100001</v>
      </c>
      <c r="G21" s="66">
        <v>7.4765999999999999E-2</v>
      </c>
      <c r="H21" s="43">
        <v>35</v>
      </c>
      <c r="I21" s="44">
        <v>119211.257143</v>
      </c>
      <c r="J21" s="74">
        <v>2.8570999999999999E-2</v>
      </c>
      <c r="K21" s="44">
        <v>72</v>
      </c>
      <c r="L21" s="44">
        <v>116509.75</v>
      </c>
      <c r="M21" s="66">
        <v>9.7222000000000003E-2</v>
      </c>
      <c r="N21" s="43">
        <v>0</v>
      </c>
      <c r="O21" s="44">
        <v>0</v>
      </c>
      <c r="P21" s="74">
        <v>0</v>
      </c>
    </row>
    <row r="22" spans="1:16" ht="15" customHeight="1" x14ac:dyDescent="0.2">
      <c r="A22" s="120"/>
      <c r="B22" s="123"/>
      <c r="C22" s="84" t="s">
        <v>48</v>
      </c>
      <c r="D22" s="44">
        <v>408</v>
      </c>
      <c r="E22" s="53">
        <v>0.20837600000000001</v>
      </c>
      <c r="F22" s="44">
        <v>152206.70833299999</v>
      </c>
      <c r="G22" s="66">
        <v>8.3333000000000004E-2</v>
      </c>
      <c r="H22" s="43">
        <v>151</v>
      </c>
      <c r="I22" s="44">
        <v>156965.781457</v>
      </c>
      <c r="J22" s="74">
        <v>5.2979999999999999E-2</v>
      </c>
      <c r="K22" s="44">
        <v>257</v>
      </c>
      <c r="L22" s="44">
        <v>149410.52140100001</v>
      </c>
      <c r="M22" s="66">
        <v>0.10116700000000001</v>
      </c>
      <c r="N22" s="43">
        <v>0</v>
      </c>
      <c r="O22" s="44">
        <v>0</v>
      </c>
      <c r="P22" s="74">
        <v>0</v>
      </c>
    </row>
    <row r="23" spans="1:16" ht="15" customHeight="1" x14ac:dyDescent="0.2">
      <c r="A23" s="120"/>
      <c r="B23" s="123"/>
      <c r="C23" s="84" t="s">
        <v>49</v>
      </c>
      <c r="D23" s="44">
        <v>392</v>
      </c>
      <c r="E23" s="53">
        <v>6.5138000000000001E-2</v>
      </c>
      <c r="F23" s="44">
        <v>175849.12755100001</v>
      </c>
      <c r="G23" s="66">
        <v>0.30357099999999998</v>
      </c>
      <c r="H23" s="43">
        <v>166</v>
      </c>
      <c r="I23" s="44">
        <v>180383.96987999999</v>
      </c>
      <c r="J23" s="74">
        <v>0.23494000000000001</v>
      </c>
      <c r="K23" s="44">
        <v>226</v>
      </c>
      <c r="L23" s="44">
        <v>172518.225664</v>
      </c>
      <c r="M23" s="66">
        <v>0.35398200000000002</v>
      </c>
      <c r="N23" s="43">
        <v>0</v>
      </c>
      <c r="O23" s="44">
        <v>0</v>
      </c>
      <c r="P23" s="74">
        <v>0</v>
      </c>
    </row>
    <row r="24" spans="1:16" ht="15" customHeight="1" x14ac:dyDescent="0.2">
      <c r="A24" s="120"/>
      <c r="B24" s="123"/>
      <c r="C24" s="84" t="s">
        <v>50</v>
      </c>
      <c r="D24" s="44">
        <v>293</v>
      </c>
      <c r="E24" s="53">
        <v>3.5203999999999999E-2</v>
      </c>
      <c r="F24" s="44">
        <v>194219.33105800001</v>
      </c>
      <c r="G24" s="66">
        <v>0.42662099999999997</v>
      </c>
      <c r="H24" s="43">
        <v>112</v>
      </c>
      <c r="I24" s="44">
        <v>195690.303571</v>
      </c>
      <c r="J24" s="74">
        <v>0.39285700000000001</v>
      </c>
      <c r="K24" s="44">
        <v>181</v>
      </c>
      <c r="L24" s="44">
        <v>193309.116022</v>
      </c>
      <c r="M24" s="66">
        <v>0.44751400000000002</v>
      </c>
      <c r="N24" s="43">
        <v>0</v>
      </c>
      <c r="O24" s="44">
        <v>0</v>
      </c>
      <c r="P24" s="74">
        <v>0</v>
      </c>
    </row>
    <row r="25" spans="1:16" ht="15" customHeight="1" x14ac:dyDescent="0.2">
      <c r="A25" s="120"/>
      <c r="B25" s="123"/>
      <c r="C25" s="84" t="s">
        <v>51</v>
      </c>
      <c r="D25" s="44">
        <v>196</v>
      </c>
      <c r="E25" s="53">
        <v>2.5721999999999998E-2</v>
      </c>
      <c r="F25" s="44">
        <v>203306.08673499999</v>
      </c>
      <c r="G25" s="66">
        <v>0.51530600000000004</v>
      </c>
      <c r="H25" s="43">
        <v>70</v>
      </c>
      <c r="I25" s="44">
        <v>205457.5</v>
      </c>
      <c r="J25" s="74">
        <v>0.45714300000000002</v>
      </c>
      <c r="K25" s="44">
        <v>126</v>
      </c>
      <c r="L25" s="44">
        <v>202110.857143</v>
      </c>
      <c r="M25" s="66">
        <v>0.54761899999999997</v>
      </c>
      <c r="N25" s="43">
        <v>0</v>
      </c>
      <c r="O25" s="44">
        <v>0</v>
      </c>
      <c r="P25" s="74">
        <v>0</v>
      </c>
    </row>
    <row r="26" spans="1:16" s="3" customFormat="1" ht="15" customHeight="1" x14ac:dyDescent="0.2">
      <c r="A26" s="120"/>
      <c r="B26" s="123"/>
      <c r="C26" s="84" t="s">
        <v>52</v>
      </c>
      <c r="D26" s="35">
        <v>144</v>
      </c>
      <c r="E26" s="55">
        <v>2.1703E-2</v>
      </c>
      <c r="F26" s="35">
        <v>222762.44444399999</v>
      </c>
      <c r="G26" s="68">
        <v>0.59722200000000003</v>
      </c>
      <c r="H26" s="43">
        <v>62</v>
      </c>
      <c r="I26" s="44">
        <v>212077.80645199999</v>
      </c>
      <c r="J26" s="74">
        <v>0.483871</v>
      </c>
      <c r="K26" s="35">
        <v>82</v>
      </c>
      <c r="L26" s="35">
        <v>230841.073171</v>
      </c>
      <c r="M26" s="68">
        <v>0.68292699999999995</v>
      </c>
      <c r="N26" s="43">
        <v>0</v>
      </c>
      <c r="O26" s="44">
        <v>0</v>
      </c>
      <c r="P26" s="74">
        <v>0</v>
      </c>
    </row>
    <row r="27" spans="1:16" ht="15" customHeight="1" x14ac:dyDescent="0.2">
      <c r="A27" s="120"/>
      <c r="B27" s="123"/>
      <c r="C27" s="84" t="s">
        <v>53</v>
      </c>
      <c r="D27" s="44">
        <v>84</v>
      </c>
      <c r="E27" s="53">
        <v>1.4952E-2</v>
      </c>
      <c r="F27" s="44">
        <v>192377.48809500001</v>
      </c>
      <c r="G27" s="66">
        <v>0.36904799999999999</v>
      </c>
      <c r="H27" s="43">
        <v>37</v>
      </c>
      <c r="I27" s="44">
        <v>173757.972973</v>
      </c>
      <c r="J27" s="74">
        <v>0.35135100000000002</v>
      </c>
      <c r="K27" s="44">
        <v>47</v>
      </c>
      <c r="L27" s="44">
        <v>207035.404255</v>
      </c>
      <c r="M27" s="66">
        <v>0.38297900000000001</v>
      </c>
      <c r="N27" s="43">
        <v>0</v>
      </c>
      <c r="O27" s="44">
        <v>0</v>
      </c>
      <c r="P27" s="74">
        <v>0</v>
      </c>
    </row>
    <row r="28" spans="1:16" ht="15" customHeight="1" x14ac:dyDescent="0.2">
      <c r="A28" s="120"/>
      <c r="B28" s="123"/>
      <c r="C28" s="84" t="s">
        <v>54</v>
      </c>
      <c r="D28" s="44">
        <v>35</v>
      </c>
      <c r="E28" s="53">
        <v>8.0239999999999999E-3</v>
      </c>
      <c r="F28" s="44">
        <v>200913.4</v>
      </c>
      <c r="G28" s="66">
        <v>0.57142899999999996</v>
      </c>
      <c r="H28" s="43">
        <v>12</v>
      </c>
      <c r="I28" s="44">
        <v>160201.25</v>
      </c>
      <c r="J28" s="74">
        <v>0.41666700000000001</v>
      </c>
      <c r="K28" s="44">
        <v>23</v>
      </c>
      <c r="L28" s="44">
        <v>222154.52173899999</v>
      </c>
      <c r="M28" s="66">
        <v>0.65217400000000003</v>
      </c>
      <c r="N28" s="43">
        <v>0</v>
      </c>
      <c r="O28" s="44">
        <v>0</v>
      </c>
      <c r="P28" s="74">
        <v>0</v>
      </c>
    </row>
    <row r="29" spans="1:16" ht="15" customHeight="1" x14ac:dyDescent="0.2">
      <c r="A29" s="120"/>
      <c r="B29" s="123"/>
      <c r="C29" s="84" t="s">
        <v>55</v>
      </c>
      <c r="D29" s="44">
        <v>21</v>
      </c>
      <c r="E29" s="53">
        <v>5.3709999999999999E-3</v>
      </c>
      <c r="F29" s="44">
        <v>199164.19047599999</v>
      </c>
      <c r="G29" s="66">
        <v>0.238095</v>
      </c>
      <c r="H29" s="43">
        <v>13</v>
      </c>
      <c r="I29" s="44">
        <v>146148</v>
      </c>
      <c r="J29" s="74">
        <v>0.15384600000000001</v>
      </c>
      <c r="K29" s="44">
        <v>8</v>
      </c>
      <c r="L29" s="44">
        <v>285315.5</v>
      </c>
      <c r="M29" s="66">
        <v>0.375</v>
      </c>
      <c r="N29" s="43">
        <v>0</v>
      </c>
      <c r="O29" s="44">
        <v>0</v>
      </c>
      <c r="P29" s="74">
        <v>0</v>
      </c>
    </row>
    <row r="30" spans="1:16" s="3" customFormat="1" ht="15" customHeight="1" x14ac:dyDescent="0.2">
      <c r="A30" s="120"/>
      <c r="B30" s="123"/>
      <c r="C30" s="84" t="s">
        <v>56</v>
      </c>
      <c r="D30" s="35">
        <v>117</v>
      </c>
      <c r="E30" s="55">
        <v>1.0877E-2</v>
      </c>
      <c r="F30" s="35">
        <v>107716.74359</v>
      </c>
      <c r="G30" s="68">
        <v>8.5470000000000008E-3</v>
      </c>
      <c r="H30" s="43">
        <v>113</v>
      </c>
      <c r="I30" s="44">
        <v>103458.637168</v>
      </c>
      <c r="J30" s="74">
        <v>0</v>
      </c>
      <c r="K30" s="35">
        <v>4</v>
      </c>
      <c r="L30" s="35">
        <v>228008.25</v>
      </c>
      <c r="M30" s="68">
        <v>0.25</v>
      </c>
      <c r="N30" s="43">
        <v>0</v>
      </c>
      <c r="O30" s="44">
        <v>0</v>
      </c>
      <c r="P30" s="74">
        <v>0</v>
      </c>
    </row>
    <row r="31" spans="1:16" s="3" customFormat="1" ht="15" customHeight="1" x14ac:dyDescent="0.2">
      <c r="A31" s="121"/>
      <c r="B31" s="124"/>
      <c r="C31" s="85" t="s">
        <v>9</v>
      </c>
      <c r="D31" s="46">
        <v>1820</v>
      </c>
      <c r="E31" s="54">
        <v>3.2769E-2</v>
      </c>
      <c r="F31" s="46">
        <v>172523.30659299999</v>
      </c>
      <c r="G31" s="67">
        <v>0.29450500000000002</v>
      </c>
      <c r="H31" s="87">
        <v>780</v>
      </c>
      <c r="I31" s="46">
        <v>166448.448718</v>
      </c>
      <c r="J31" s="75">
        <v>0.224359</v>
      </c>
      <c r="K31" s="46">
        <v>1040</v>
      </c>
      <c r="L31" s="46">
        <v>177079.45</v>
      </c>
      <c r="M31" s="67">
        <v>0.34711500000000001</v>
      </c>
      <c r="N31" s="87">
        <v>0</v>
      </c>
      <c r="O31" s="46">
        <v>0</v>
      </c>
      <c r="P31" s="75">
        <v>0</v>
      </c>
    </row>
    <row r="32" spans="1:16" ht="15" customHeight="1" x14ac:dyDescent="0.2">
      <c r="A32" s="119">
        <v>3</v>
      </c>
      <c r="B32" s="122" t="s">
        <v>58</v>
      </c>
      <c r="C32" s="84" t="s">
        <v>46</v>
      </c>
      <c r="D32" s="44">
        <v>14</v>
      </c>
      <c r="E32" s="44">
        <v>0</v>
      </c>
      <c r="F32" s="44">
        <v>-14526.507876</v>
      </c>
      <c r="G32" s="66">
        <v>-0.294686</v>
      </c>
      <c r="H32" s="43">
        <v>5</v>
      </c>
      <c r="I32" s="44">
        <v>-13194.562746</v>
      </c>
      <c r="J32" s="74">
        <v>-0.38888899999999998</v>
      </c>
      <c r="K32" s="44">
        <v>9</v>
      </c>
      <c r="L32" s="44">
        <v>-15598.489377</v>
      </c>
      <c r="M32" s="66">
        <v>-0.24285699999999999</v>
      </c>
      <c r="N32" s="43">
        <v>0</v>
      </c>
      <c r="O32" s="44">
        <v>0</v>
      </c>
      <c r="P32" s="74">
        <v>0</v>
      </c>
    </row>
    <row r="33" spans="1:16" ht="15" customHeight="1" x14ac:dyDescent="0.2">
      <c r="A33" s="120"/>
      <c r="B33" s="123"/>
      <c r="C33" s="84" t="s">
        <v>47</v>
      </c>
      <c r="D33" s="44">
        <v>38</v>
      </c>
      <c r="E33" s="44">
        <v>0</v>
      </c>
      <c r="F33" s="44">
        <v>23654.224687999998</v>
      </c>
      <c r="G33" s="66">
        <v>6.0274000000000001E-2</v>
      </c>
      <c r="H33" s="43">
        <v>25</v>
      </c>
      <c r="I33" s="44">
        <v>-1002.788409</v>
      </c>
      <c r="J33" s="74">
        <v>-7.1429000000000006E-2</v>
      </c>
      <c r="K33" s="44">
        <v>13</v>
      </c>
      <c r="L33" s="44">
        <v>27257.816784999999</v>
      </c>
      <c r="M33" s="66">
        <v>9.7222000000000003E-2</v>
      </c>
      <c r="N33" s="43">
        <v>0</v>
      </c>
      <c r="O33" s="44">
        <v>0</v>
      </c>
      <c r="P33" s="74">
        <v>0</v>
      </c>
    </row>
    <row r="34" spans="1:16" ht="15" customHeight="1" x14ac:dyDescent="0.2">
      <c r="A34" s="120"/>
      <c r="B34" s="123"/>
      <c r="C34" s="84" t="s">
        <v>48</v>
      </c>
      <c r="D34" s="44">
        <v>40</v>
      </c>
      <c r="E34" s="44">
        <v>0</v>
      </c>
      <c r="F34" s="44">
        <v>23903.546889000001</v>
      </c>
      <c r="G34" s="66">
        <v>-7.6993000000000006E-2</v>
      </c>
      <c r="H34" s="43">
        <v>6</v>
      </c>
      <c r="I34" s="44">
        <v>14932.775524999999</v>
      </c>
      <c r="J34" s="74">
        <v>-0.209089</v>
      </c>
      <c r="K34" s="44">
        <v>34</v>
      </c>
      <c r="L34" s="44">
        <v>30034.837314</v>
      </c>
      <c r="M34" s="66">
        <v>6.9969999999999997E-3</v>
      </c>
      <c r="N34" s="43">
        <v>0</v>
      </c>
      <c r="O34" s="44">
        <v>0</v>
      </c>
      <c r="P34" s="74">
        <v>0</v>
      </c>
    </row>
    <row r="35" spans="1:16" ht="15" customHeight="1" x14ac:dyDescent="0.2">
      <c r="A35" s="120"/>
      <c r="B35" s="123"/>
      <c r="C35" s="84" t="s">
        <v>49</v>
      </c>
      <c r="D35" s="44">
        <v>-405</v>
      </c>
      <c r="E35" s="44">
        <v>0</v>
      </c>
      <c r="F35" s="44">
        <v>33381.670187999996</v>
      </c>
      <c r="G35" s="66">
        <v>1.6244000000000001E-2</v>
      </c>
      <c r="H35" s="43">
        <v>-143</v>
      </c>
      <c r="I35" s="44">
        <v>21114.246789000001</v>
      </c>
      <c r="J35" s="74">
        <v>-0.218135</v>
      </c>
      <c r="K35" s="44">
        <v>-262</v>
      </c>
      <c r="L35" s="44">
        <v>40689.907870000003</v>
      </c>
      <c r="M35" s="66">
        <v>0.17160500000000001</v>
      </c>
      <c r="N35" s="43">
        <v>0</v>
      </c>
      <c r="O35" s="44">
        <v>0</v>
      </c>
      <c r="P35" s="74">
        <v>0</v>
      </c>
    </row>
    <row r="36" spans="1:16" ht="15" customHeight="1" x14ac:dyDescent="0.2">
      <c r="A36" s="120"/>
      <c r="B36" s="123"/>
      <c r="C36" s="84" t="s">
        <v>50</v>
      </c>
      <c r="D36" s="44">
        <v>-582</v>
      </c>
      <c r="E36" s="44">
        <v>0</v>
      </c>
      <c r="F36" s="44">
        <v>29390.430248000001</v>
      </c>
      <c r="G36" s="66">
        <v>-6.8236000000000005E-2</v>
      </c>
      <c r="H36" s="43">
        <v>-203</v>
      </c>
      <c r="I36" s="44">
        <v>9946.4163759999992</v>
      </c>
      <c r="J36" s="74">
        <v>-0.216667</v>
      </c>
      <c r="K36" s="44">
        <v>-379</v>
      </c>
      <c r="L36" s="44">
        <v>40244.895054000001</v>
      </c>
      <c r="M36" s="66">
        <v>1.7156999999999999E-2</v>
      </c>
      <c r="N36" s="43">
        <v>0</v>
      </c>
      <c r="O36" s="44">
        <v>0</v>
      </c>
      <c r="P36" s="74">
        <v>0</v>
      </c>
    </row>
    <row r="37" spans="1:16" ht="15" customHeight="1" x14ac:dyDescent="0.2">
      <c r="A37" s="120"/>
      <c r="B37" s="123"/>
      <c r="C37" s="84" t="s">
        <v>51</v>
      </c>
      <c r="D37" s="44">
        <v>-546</v>
      </c>
      <c r="E37" s="44">
        <v>0</v>
      </c>
      <c r="F37" s="44">
        <v>16007.95233</v>
      </c>
      <c r="G37" s="66">
        <v>-0.22997699999999999</v>
      </c>
      <c r="H37" s="43">
        <v>-160</v>
      </c>
      <c r="I37" s="44">
        <v>4973.0865240000003</v>
      </c>
      <c r="J37" s="74">
        <v>-0.22981399999999999</v>
      </c>
      <c r="K37" s="44">
        <v>-386</v>
      </c>
      <c r="L37" s="44">
        <v>20736.24654</v>
      </c>
      <c r="M37" s="66">
        <v>-0.22386500000000001</v>
      </c>
      <c r="N37" s="43">
        <v>0</v>
      </c>
      <c r="O37" s="44">
        <v>0</v>
      </c>
      <c r="P37" s="74">
        <v>0</v>
      </c>
    </row>
    <row r="38" spans="1:16" s="3" customFormat="1" ht="15" customHeight="1" x14ac:dyDescent="0.2">
      <c r="A38" s="120"/>
      <c r="B38" s="123"/>
      <c r="C38" s="84" t="s">
        <v>52</v>
      </c>
      <c r="D38" s="35">
        <v>-403</v>
      </c>
      <c r="E38" s="35">
        <v>0</v>
      </c>
      <c r="F38" s="35">
        <v>24133.594685</v>
      </c>
      <c r="G38" s="68">
        <v>-0.29126000000000002</v>
      </c>
      <c r="H38" s="43">
        <v>-97</v>
      </c>
      <c r="I38" s="44">
        <v>6247.9080940000003</v>
      </c>
      <c r="J38" s="74">
        <v>-0.33373900000000001</v>
      </c>
      <c r="K38" s="35">
        <v>-306</v>
      </c>
      <c r="L38" s="35">
        <v>35163.168583999999</v>
      </c>
      <c r="M38" s="68">
        <v>-0.234599</v>
      </c>
      <c r="N38" s="43">
        <v>0</v>
      </c>
      <c r="O38" s="44">
        <v>0</v>
      </c>
      <c r="P38" s="74">
        <v>0</v>
      </c>
    </row>
    <row r="39" spans="1:16" ht="15" customHeight="1" x14ac:dyDescent="0.2">
      <c r="A39" s="120"/>
      <c r="B39" s="123"/>
      <c r="C39" s="84" t="s">
        <v>53</v>
      </c>
      <c r="D39" s="44">
        <v>-318</v>
      </c>
      <c r="E39" s="44">
        <v>0</v>
      </c>
      <c r="F39" s="44">
        <v>-1248.987214</v>
      </c>
      <c r="G39" s="66">
        <v>-0.39712199999999998</v>
      </c>
      <c r="H39" s="43">
        <v>-83</v>
      </c>
      <c r="I39" s="44">
        <v>-14486.602978999999</v>
      </c>
      <c r="J39" s="74">
        <v>-0.21531500000000001</v>
      </c>
      <c r="K39" s="44">
        <v>-235</v>
      </c>
      <c r="L39" s="44">
        <v>11118.759007000001</v>
      </c>
      <c r="M39" s="66">
        <v>-0.46808499999999997</v>
      </c>
      <c r="N39" s="43">
        <v>0</v>
      </c>
      <c r="O39" s="44">
        <v>0</v>
      </c>
      <c r="P39" s="74">
        <v>0</v>
      </c>
    </row>
    <row r="40" spans="1:16" ht="15" customHeight="1" x14ac:dyDescent="0.2">
      <c r="A40" s="120"/>
      <c r="B40" s="123"/>
      <c r="C40" s="84" t="s">
        <v>54</v>
      </c>
      <c r="D40" s="44">
        <v>-243</v>
      </c>
      <c r="E40" s="44">
        <v>0</v>
      </c>
      <c r="F40" s="44">
        <v>13258.557661999999</v>
      </c>
      <c r="G40" s="66">
        <v>-4.7275999999999999E-2</v>
      </c>
      <c r="H40" s="43">
        <v>-92</v>
      </c>
      <c r="I40" s="44">
        <v>-6027.1043840000002</v>
      </c>
      <c r="J40" s="74">
        <v>7.0513000000000006E-2</v>
      </c>
      <c r="K40" s="44">
        <v>-151</v>
      </c>
      <c r="L40" s="44">
        <v>21693.042922000001</v>
      </c>
      <c r="M40" s="66">
        <v>-0.12943499999999999</v>
      </c>
      <c r="N40" s="43">
        <v>0</v>
      </c>
      <c r="O40" s="44">
        <v>0</v>
      </c>
      <c r="P40" s="74">
        <v>0</v>
      </c>
    </row>
    <row r="41" spans="1:16" ht="15" customHeight="1" x14ac:dyDescent="0.2">
      <c r="A41" s="120"/>
      <c r="B41" s="123"/>
      <c r="C41" s="84" t="s">
        <v>55</v>
      </c>
      <c r="D41" s="44">
        <v>-320</v>
      </c>
      <c r="E41" s="44">
        <v>0</v>
      </c>
      <c r="F41" s="44">
        <v>4530.7047039999998</v>
      </c>
      <c r="G41" s="66">
        <v>-0.30149399999999998</v>
      </c>
      <c r="H41" s="43">
        <v>-116</v>
      </c>
      <c r="I41" s="44">
        <v>-26973.575486999998</v>
      </c>
      <c r="J41" s="74">
        <v>-1.6695999999999999E-2</v>
      </c>
      <c r="K41" s="44">
        <v>-204</v>
      </c>
      <c r="L41" s="44">
        <v>77592.219761999993</v>
      </c>
      <c r="M41" s="66">
        <v>-0.38915100000000002</v>
      </c>
      <c r="N41" s="43">
        <v>0</v>
      </c>
      <c r="O41" s="44">
        <v>0</v>
      </c>
      <c r="P41" s="74">
        <v>0</v>
      </c>
    </row>
    <row r="42" spans="1:16" s="3" customFormat="1" ht="15" customHeight="1" x14ac:dyDescent="0.2">
      <c r="A42" s="120"/>
      <c r="B42" s="123"/>
      <c r="C42" s="84" t="s">
        <v>56</v>
      </c>
      <c r="D42" s="35">
        <v>-412</v>
      </c>
      <c r="E42" s="35">
        <v>0</v>
      </c>
      <c r="F42" s="35">
        <v>-105511.250359</v>
      </c>
      <c r="G42" s="68">
        <v>-0.43379699999999999</v>
      </c>
      <c r="H42" s="43">
        <v>-50</v>
      </c>
      <c r="I42" s="44">
        <v>-75216.751445999995</v>
      </c>
      <c r="J42" s="74">
        <v>-9.2024999999999996E-2</v>
      </c>
      <c r="K42" s="35">
        <v>-362</v>
      </c>
      <c r="L42" s="35">
        <v>-607.926106</v>
      </c>
      <c r="M42" s="68">
        <v>-0.34836099999999998</v>
      </c>
      <c r="N42" s="43">
        <v>0</v>
      </c>
      <c r="O42" s="44">
        <v>0</v>
      </c>
      <c r="P42" s="74">
        <v>0</v>
      </c>
    </row>
    <row r="43" spans="1:16" s="3" customFormat="1" ht="15" customHeight="1" x14ac:dyDescent="0.2">
      <c r="A43" s="121"/>
      <c r="B43" s="124"/>
      <c r="C43" s="85" t="s">
        <v>9</v>
      </c>
      <c r="D43" s="46">
        <v>-3137</v>
      </c>
      <c r="E43" s="46">
        <v>0</v>
      </c>
      <c r="F43" s="46">
        <v>-2785.6888600000002</v>
      </c>
      <c r="G43" s="67">
        <v>-0.24291599999999999</v>
      </c>
      <c r="H43" s="87">
        <v>-908</v>
      </c>
      <c r="I43" s="46">
        <v>-11289.591805</v>
      </c>
      <c r="J43" s="75">
        <v>-0.25075999999999998</v>
      </c>
      <c r="K43" s="46">
        <v>-2229</v>
      </c>
      <c r="L43" s="46">
        <v>3024.7304960000001</v>
      </c>
      <c r="M43" s="67">
        <v>-0.22247800000000001</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10</v>
      </c>
      <c r="E45" s="53">
        <v>3.7312999999999999E-2</v>
      </c>
      <c r="F45" s="44">
        <v>154784.4</v>
      </c>
      <c r="G45" s="66">
        <v>0.2</v>
      </c>
      <c r="H45" s="43">
        <v>2</v>
      </c>
      <c r="I45" s="44">
        <v>191106.5</v>
      </c>
      <c r="J45" s="74">
        <v>0</v>
      </c>
      <c r="K45" s="44">
        <v>8</v>
      </c>
      <c r="L45" s="44">
        <v>145703.875</v>
      </c>
      <c r="M45" s="66">
        <v>0.25</v>
      </c>
      <c r="N45" s="43">
        <v>0</v>
      </c>
      <c r="O45" s="44">
        <v>0</v>
      </c>
      <c r="P45" s="74">
        <v>0</v>
      </c>
    </row>
    <row r="46" spans="1:16" ht="15" customHeight="1" x14ac:dyDescent="0.2">
      <c r="A46" s="120"/>
      <c r="B46" s="123"/>
      <c r="C46" s="84" t="s">
        <v>48</v>
      </c>
      <c r="D46" s="44">
        <v>160</v>
      </c>
      <c r="E46" s="53">
        <v>8.1715999999999997E-2</v>
      </c>
      <c r="F46" s="44">
        <v>184054.74374999999</v>
      </c>
      <c r="G46" s="66">
        <v>0.2</v>
      </c>
      <c r="H46" s="43">
        <v>63</v>
      </c>
      <c r="I46" s="44">
        <v>199433.396825</v>
      </c>
      <c r="J46" s="74">
        <v>0.238095</v>
      </c>
      <c r="K46" s="44">
        <v>97</v>
      </c>
      <c r="L46" s="44">
        <v>174066.54639199999</v>
      </c>
      <c r="M46" s="66">
        <v>0.175258</v>
      </c>
      <c r="N46" s="43">
        <v>0</v>
      </c>
      <c r="O46" s="44">
        <v>0</v>
      </c>
      <c r="P46" s="74">
        <v>0</v>
      </c>
    </row>
    <row r="47" spans="1:16" ht="15" customHeight="1" x14ac:dyDescent="0.2">
      <c r="A47" s="120"/>
      <c r="B47" s="123"/>
      <c r="C47" s="84" t="s">
        <v>49</v>
      </c>
      <c r="D47" s="44">
        <v>558</v>
      </c>
      <c r="E47" s="53">
        <v>9.2721999999999999E-2</v>
      </c>
      <c r="F47" s="44">
        <v>208743.240143</v>
      </c>
      <c r="G47" s="66">
        <v>0.43369200000000002</v>
      </c>
      <c r="H47" s="43">
        <v>192</v>
      </c>
      <c r="I47" s="44">
        <v>208407.46875</v>
      </c>
      <c r="J47" s="74">
        <v>0.39583299999999999</v>
      </c>
      <c r="K47" s="44">
        <v>366</v>
      </c>
      <c r="L47" s="44">
        <v>208919.382514</v>
      </c>
      <c r="M47" s="66">
        <v>0.45355200000000001</v>
      </c>
      <c r="N47" s="43">
        <v>0</v>
      </c>
      <c r="O47" s="44">
        <v>0</v>
      </c>
      <c r="P47" s="74">
        <v>0</v>
      </c>
    </row>
    <row r="48" spans="1:16" ht="15" customHeight="1" x14ac:dyDescent="0.2">
      <c r="A48" s="120"/>
      <c r="B48" s="123"/>
      <c r="C48" s="84" t="s">
        <v>50</v>
      </c>
      <c r="D48" s="44">
        <v>660</v>
      </c>
      <c r="E48" s="53">
        <v>7.9297999999999993E-2</v>
      </c>
      <c r="F48" s="44">
        <v>248801.65302999999</v>
      </c>
      <c r="G48" s="66">
        <v>0.79545500000000002</v>
      </c>
      <c r="H48" s="43">
        <v>176</v>
      </c>
      <c r="I48" s="44">
        <v>247165.335227</v>
      </c>
      <c r="J48" s="74">
        <v>0.73863599999999996</v>
      </c>
      <c r="K48" s="44">
        <v>484</v>
      </c>
      <c r="L48" s="44">
        <v>249396.67768600001</v>
      </c>
      <c r="M48" s="66">
        <v>0.81611599999999995</v>
      </c>
      <c r="N48" s="43">
        <v>0</v>
      </c>
      <c r="O48" s="44">
        <v>0</v>
      </c>
      <c r="P48" s="74">
        <v>0</v>
      </c>
    </row>
    <row r="49" spans="1:16" ht="15" customHeight="1" x14ac:dyDescent="0.2">
      <c r="A49" s="120"/>
      <c r="B49" s="123"/>
      <c r="C49" s="84" t="s">
        <v>51</v>
      </c>
      <c r="D49" s="44">
        <v>449</v>
      </c>
      <c r="E49" s="53">
        <v>5.8923999999999997E-2</v>
      </c>
      <c r="F49" s="44">
        <v>269398.02672600001</v>
      </c>
      <c r="G49" s="66">
        <v>1.013363</v>
      </c>
      <c r="H49" s="43">
        <v>128</v>
      </c>
      <c r="I49" s="44">
        <v>246141.117188</v>
      </c>
      <c r="J49" s="74">
        <v>0.859375</v>
      </c>
      <c r="K49" s="44">
        <v>321</v>
      </c>
      <c r="L49" s="44">
        <v>278671.80996899999</v>
      </c>
      <c r="M49" s="66">
        <v>1.0747660000000001</v>
      </c>
      <c r="N49" s="43">
        <v>0</v>
      </c>
      <c r="O49" s="44">
        <v>0</v>
      </c>
      <c r="P49" s="74">
        <v>0</v>
      </c>
    </row>
    <row r="50" spans="1:16" s="3" customFormat="1" ht="15" customHeight="1" x14ac:dyDescent="0.2">
      <c r="A50" s="120"/>
      <c r="B50" s="123"/>
      <c r="C50" s="84" t="s">
        <v>52</v>
      </c>
      <c r="D50" s="35">
        <v>263</v>
      </c>
      <c r="E50" s="55">
        <v>3.9638E-2</v>
      </c>
      <c r="F50" s="35">
        <v>271346.076046</v>
      </c>
      <c r="G50" s="68">
        <v>1.0798479999999999</v>
      </c>
      <c r="H50" s="43">
        <v>69</v>
      </c>
      <c r="I50" s="44">
        <v>241904.53623200001</v>
      </c>
      <c r="J50" s="74">
        <v>0.81159400000000004</v>
      </c>
      <c r="K50" s="35">
        <v>194</v>
      </c>
      <c r="L50" s="35">
        <v>281817.551546</v>
      </c>
      <c r="M50" s="68">
        <v>1.1752579999999999</v>
      </c>
      <c r="N50" s="43">
        <v>0</v>
      </c>
      <c r="O50" s="44">
        <v>0</v>
      </c>
      <c r="P50" s="74">
        <v>0</v>
      </c>
    </row>
    <row r="51" spans="1:16" ht="15" customHeight="1" x14ac:dyDescent="0.2">
      <c r="A51" s="120"/>
      <c r="B51" s="123"/>
      <c r="C51" s="84" t="s">
        <v>53</v>
      </c>
      <c r="D51" s="44">
        <v>177</v>
      </c>
      <c r="E51" s="53">
        <v>3.1505999999999999E-2</v>
      </c>
      <c r="F51" s="44">
        <v>256442.32768399999</v>
      </c>
      <c r="G51" s="66">
        <v>0.89265499999999998</v>
      </c>
      <c r="H51" s="43">
        <v>50</v>
      </c>
      <c r="I51" s="44">
        <v>241485.94</v>
      </c>
      <c r="J51" s="74">
        <v>0.72</v>
      </c>
      <c r="K51" s="44">
        <v>127</v>
      </c>
      <c r="L51" s="44">
        <v>262330.669291</v>
      </c>
      <c r="M51" s="66">
        <v>0.96062999999999998</v>
      </c>
      <c r="N51" s="43">
        <v>0</v>
      </c>
      <c r="O51" s="44">
        <v>0</v>
      </c>
      <c r="P51" s="74">
        <v>0</v>
      </c>
    </row>
    <row r="52" spans="1:16" ht="15" customHeight="1" x14ac:dyDescent="0.2">
      <c r="A52" s="120"/>
      <c r="B52" s="123"/>
      <c r="C52" s="84" t="s">
        <v>54</v>
      </c>
      <c r="D52" s="44">
        <v>59</v>
      </c>
      <c r="E52" s="53">
        <v>1.3526E-2</v>
      </c>
      <c r="F52" s="44">
        <v>324023.27118600003</v>
      </c>
      <c r="G52" s="66">
        <v>1</v>
      </c>
      <c r="H52" s="43">
        <v>16</v>
      </c>
      <c r="I52" s="44">
        <v>265237.5</v>
      </c>
      <c r="J52" s="74">
        <v>0.25</v>
      </c>
      <c r="K52" s="44">
        <v>43</v>
      </c>
      <c r="L52" s="44">
        <v>345897.04651199997</v>
      </c>
      <c r="M52" s="66">
        <v>1.2790699999999999</v>
      </c>
      <c r="N52" s="43">
        <v>0</v>
      </c>
      <c r="O52" s="44">
        <v>0</v>
      </c>
      <c r="P52" s="74">
        <v>0</v>
      </c>
    </row>
    <row r="53" spans="1:16" ht="15" customHeight="1" x14ac:dyDescent="0.2">
      <c r="A53" s="120"/>
      <c r="B53" s="123"/>
      <c r="C53" s="84" t="s">
        <v>55</v>
      </c>
      <c r="D53" s="44">
        <v>19</v>
      </c>
      <c r="E53" s="53">
        <v>4.8589999999999996E-3</v>
      </c>
      <c r="F53" s="44">
        <v>267119.26315800002</v>
      </c>
      <c r="G53" s="66">
        <v>0.68421100000000001</v>
      </c>
      <c r="H53" s="43">
        <v>7</v>
      </c>
      <c r="I53" s="44">
        <v>197141.571429</v>
      </c>
      <c r="J53" s="74">
        <v>0.14285700000000001</v>
      </c>
      <c r="K53" s="44">
        <v>12</v>
      </c>
      <c r="L53" s="44">
        <v>307939.58333300002</v>
      </c>
      <c r="M53" s="66">
        <v>1</v>
      </c>
      <c r="N53" s="43">
        <v>0</v>
      </c>
      <c r="O53" s="44">
        <v>0</v>
      </c>
      <c r="P53" s="74">
        <v>0</v>
      </c>
    </row>
    <row r="54" spans="1:16" s="3" customFormat="1" ht="15" customHeight="1" x14ac:dyDescent="0.2">
      <c r="A54" s="120"/>
      <c r="B54" s="123"/>
      <c r="C54" s="84" t="s">
        <v>56</v>
      </c>
      <c r="D54" s="35">
        <v>7</v>
      </c>
      <c r="E54" s="55">
        <v>6.5099999999999999E-4</v>
      </c>
      <c r="F54" s="35">
        <v>224843.714286</v>
      </c>
      <c r="G54" s="68">
        <v>0.42857099999999998</v>
      </c>
      <c r="H54" s="43">
        <v>4</v>
      </c>
      <c r="I54" s="44">
        <v>221431.5</v>
      </c>
      <c r="J54" s="74">
        <v>0.5</v>
      </c>
      <c r="K54" s="35">
        <v>3</v>
      </c>
      <c r="L54" s="35">
        <v>229393.33333299999</v>
      </c>
      <c r="M54" s="68">
        <v>0.33333299999999999</v>
      </c>
      <c r="N54" s="43">
        <v>0</v>
      </c>
      <c r="O54" s="44">
        <v>0</v>
      </c>
      <c r="P54" s="74">
        <v>0</v>
      </c>
    </row>
    <row r="55" spans="1:16" s="3" customFormat="1" ht="15" customHeight="1" x14ac:dyDescent="0.2">
      <c r="A55" s="121"/>
      <c r="B55" s="124"/>
      <c r="C55" s="85" t="s">
        <v>9</v>
      </c>
      <c r="D55" s="46">
        <v>2362</v>
      </c>
      <c r="E55" s="54">
        <v>4.2528000000000003E-2</v>
      </c>
      <c r="F55" s="46">
        <v>243507.61684999999</v>
      </c>
      <c r="G55" s="67">
        <v>0.75063500000000005</v>
      </c>
      <c r="H55" s="87">
        <v>707</v>
      </c>
      <c r="I55" s="46">
        <v>230895.53041000001</v>
      </c>
      <c r="J55" s="75">
        <v>0.60820399999999997</v>
      </c>
      <c r="K55" s="46">
        <v>1655</v>
      </c>
      <c r="L55" s="46">
        <v>248895.37824799999</v>
      </c>
      <c r="M55" s="67">
        <v>0.81147999999999998</v>
      </c>
      <c r="N55" s="87">
        <v>0</v>
      </c>
      <c r="O55" s="46">
        <v>0</v>
      </c>
      <c r="P55" s="75">
        <v>0</v>
      </c>
    </row>
    <row r="56" spans="1:16" ht="15" customHeight="1" x14ac:dyDescent="0.2">
      <c r="A56" s="119">
        <v>5</v>
      </c>
      <c r="B56" s="122" t="s">
        <v>60</v>
      </c>
      <c r="C56" s="84" t="s">
        <v>46</v>
      </c>
      <c r="D56" s="44">
        <v>71</v>
      </c>
      <c r="E56" s="53">
        <v>1</v>
      </c>
      <c r="F56" s="44">
        <v>55141.788732000001</v>
      </c>
      <c r="G56" s="66">
        <v>9.8591999999999999E-2</v>
      </c>
      <c r="H56" s="43">
        <v>35</v>
      </c>
      <c r="I56" s="44">
        <v>53646.057142999998</v>
      </c>
      <c r="J56" s="74">
        <v>2.8570999999999999E-2</v>
      </c>
      <c r="K56" s="44">
        <v>36</v>
      </c>
      <c r="L56" s="44">
        <v>56595.972221999997</v>
      </c>
      <c r="M56" s="66">
        <v>0.16666700000000001</v>
      </c>
      <c r="N56" s="43">
        <v>0</v>
      </c>
      <c r="O56" s="44">
        <v>0</v>
      </c>
      <c r="P56" s="74">
        <v>0</v>
      </c>
    </row>
    <row r="57" spans="1:16" ht="15" customHeight="1" x14ac:dyDescent="0.2">
      <c r="A57" s="120"/>
      <c r="B57" s="123"/>
      <c r="C57" s="84" t="s">
        <v>47</v>
      </c>
      <c r="D57" s="44">
        <v>268</v>
      </c>
      <c r="E57" s="53">
        <v>1</v>
      </c>
      <c r="F57" s="44">
        <v>120788.544776</v>
      </c>
      <c r="G57" s="66">
        <v>0.108209</v>
      </c>
      <c r="H57" s="43">
        <v>96</v>
      </c>
      <c r="I57" s="44">
        <v>131162.61458299999</v>
      </c>
      <c r="J57" s="74">
        <v>0.125</v>
      </c>
      <c r="K57" s="44">
        <v>172</v>
      </c>
      <c r="L57" s="44">
        <v>114998.36627899999</v>
      </c>
      <c r="M57" s="66">
        <v>9.8836999999999994E-2</v>
      </c>
      <c r="N57" s="43">
        <v>0</v>
      </c>
      <c r="O57" s="44">
        <v>0</v>
      </c>
      <c r="P57" s="74">
        <v>0</v>
      </c>
    </row>
    <row r="58" spans="1:16" ht="15" customHeight="1" x14ac:dyDescent="0.2">
      <c r="A58" s="120"/>
      <c r="B58" s="123"/>
      <c r="C58" s="84" t="s">
        <v>48</v>
      </c>
      <c r="D58" s="44">
        <v>1958</v>
      </c>
      <c r="E58" s="53">
        <v>1</v>
      </c>
      <c r="F58" s="44">
        <v>160590.970378</v>
      </c>
      <c r="G58" s="66">
        <v>0.122063</v>
      </c>
      <c r="H58" s="43">
        <v>756</v>
      </c>
      <c r="I58" s="44">
        <v>172427.56481499999</v>
      </c>
      <c r="J58" s="74">
        <v>0.16931199999999999</v>
      </c>
      <c r="K58" s="44">
        <v>1202</v>
      </c>
      <c r="L58" s="44">
        <v>153146.32362700001</v>
      </c>
      <c r="M58" s="66">
        <v>9.2345999999999998E-2</v>
      </c>
      <c r="N58" s="43">
        <v>0</v>
      </c>
      <c r="O58" s="44">
        <v>0</v>
      </c>
      <c r="P58" s="74">
        <v>0</v>
      </c>
    </row>
    <row r="59" spans="1:16" ht="15" customHeight="1" x14ac:dyDescent="0.2">
      <c r="A59" s="120"/>
      <c r="B59" s="123"/>
      <c r="C59" s="84" t="s">
        <v>49</v>
      </c>
      <c r="D59" s="44">
        <v>6018</v>
      </c>
      <c r="E59" s="53">
        <v>1</v>
      </c>
      <c r="F59" s="44">
        <v>190431.752576</v>
      </c>
      <c r="G59" s="66">
        <v>0.352941</v>
      </c>
      <c r="H59" s="43">
        <v>2382</v>
      </c>
      <c r="I59" s="44">
        <v>198314.559194</v>
      </c>
      <c r="J59" s="74">
        <v>0.42905100000000002</v>
      </c>
      <c r="K59" s="44">
        <v>3636</v>
      </c>
      <c r="L59" s="44">
        <v>185267.60368500001</v>
      </c>
      <c r="M59" s="66">
        <v>0.30308000000000002</v>
      </c>
      <c r="N59" s="43">
        <v>0</v>
      </c>
      <c r="O59" s="44">
        <v>0</v>
      </c>
      <c r="P59" s="74">
        <v>0</v>
      </c>
    </row>
    <row r="60" spans="1:16" ht="15" customHeight="1" x14ac:dyDescent="0.2">
      <c r="A60" s="120"/>
      <c r="B60" s="123"/>
      <c r="C60" s="84" t="s">
        <v>50</v>
      </c>
      <c r="D60" s="44">
        <v>8323</v>
      </c>
      <c r="E60" s="53">
        <v>1</v>
      </c>
      <c r="F60" s="44">
        <v>222696.487685</v>
      </c>
      <c r="G60" s="66">
        <v>0.65240900000000002</v>
      </c>
      <c r="H60" s="43">
        <v>3039</v>
      </c>
      <c r="I60" s="44">
        <v>225655.294834</v>
      </c>
      <c r="J60" s="74">
        <v>0.66304700000000005</v>
      </c>
      <c r="K60" s="44">
        <v>5284</v>
      </c>
      <c r="L60" s="44">
        <v>220994.781605</v>
      </c>
      <c r="M60" s="66">
        <v>0.64629099999999995</v>
      </c>
      <c r="N60" s="43">
        <v>0</v>
      </c>
      <c r="O60" s="44">
        <v>0</v>
      </c>
      <c r="P60" s="74">
        <v>0</v>
      </c>
    </row>
    <row r="61" spans="1:16" ht="15" customHeight="1" x14ac:dyDescent="0.2">
      <c r="A61" s="120"/>
      <c r="B61" s="123"/>
      <c r="C61" s="84" t="s">
        <v>51</v>
      </c>
      <c r="D61" s="44">
        <v>7620</v>
      </c>
      <c r="E61" s="53">
        <v>1</v>
      </c>
      <c r="F61" s="44">
        <v>246910.30341200001</v>
      </c>
      <c r="G61" s="66">
        <v>0.94068200000000002</v>
      </c>
      <c r="H61" s="43">
        <v>2663</v>
      </c>
      <c r="I61" s="44">
        <v>235149.11115300001</v>
      </c>
      <c r="J61" s="74">
        <v>0.75215900000000002</v>
      </c>
      <c r="K61" s="44">
        <v>4957</v>
      </c>
      <c r="L61" s="44">
        <v>253228.65220899999</v>
      </c>
      <c r="M61" s="66">
        <v>1.0419609999999999</v>
      </c>
      <c r="N61" s="43">
        <v>0</v>
      </c>
      <c r="O61" s="44">
        <v>0</v>
      </c>
      <c r="P61" s="74">
        <v>0</v>
      </c>
    </row>
    <row r="62" spans="1:16" s="3" customFormat="1" ht="15" customHeight="1" x14ac:dyDescent="0.2">
      <c r="A62" s="120"/>
      <c r="B62" s="123"/>
      <c r="C62" s="84" t="s">
        <v>52</v>
      </c>
      <c r="D62" s="35">
        <v>6635</v>
      </c>
      <c r="E62" s="55">
        <v>1</v>
      </c>
      <c r="F62" s="35">
        <v>258813.83496599999</v>
      </c>
      <c r="G62" s="68">
        <v>1.1273550000000001</v>
      </c>
      <c r="H62" s="43">
        <v>2263</v>
      </c>
      <c r="I62" s="44">
        <v>231755.11003099999</v>
      </c>
      <c r="J62" s="74">
        <v>0.744587</v>
      </c>
      <c r="K62" s="35">
        <v>4372</v>
      </c>
      <c r="L62" s="35">
        <v>272819.75777700002</v>
      </c>
      <c r="M62" s="68">
        <v>1.32548</v>
      </c>
      <c r="N62" s="43">
        <v>0</v>
      </c>
      <c r="O62" s="44">
        <v>0</v>
      </c>
      <c r="P62" s="74">
        <v>0</v>
      </c>
    </row>
    <row r="63" spans="1:16" ht="15" customHeight="1" x14ac:dyDescent="0.2">
      <c r="A63" s="120"/>
      <c r="B63" s="123"/>
      <c r="C63" s="84" t="s">
        <v>53</v>
      </c>
      <c r="D63" s="44">
        <v>5618</v>
      </c>
      <c r="E63" s="53">
        <v>1</v>
      </c>
      <c r="F63" s="44">
        <v>256921.93129199999</v>
      </c>
      <c r="G63" s="66">
        <v>1.09256</v>
      </c>
      <c r="H63" s="43">
        <v>1982</v>
      </c>
      <c r="I63" s="44">
        <v>221293.06962699999</v>
      </c>
      <c r="J63" s="74">
        <v>0.65893000000000002</v>
      </c>
      <c r="K63" s="44">
        <v>3636</v>
      </c>
      <c r="L63" s="44">
        <v>276343.38448800001</v>
      </c>
      <c r="M63" s="66">
        <v>1.3289329999999999</v>
      </c>
      <c r="N63" s="43">
        <v>0</v>
      </c>
      <c r="O63" s="44">
        <v>0</v>
      </c>
      <c r="P63" s="74">
        <v>0</v>
      </c>
    </row>
    <row r="64" spans="1:16" ht="15" customHeight="1" x14ac:dyDescent="0.2">
      <c r="A64" s="120"/>
      <c r="B64" s="123"/>
      <c r="C64" s="84" t="s">
        <v>54</v>
      </c>
      <c r="D64" s="44">
        <v>4362</v>
      </c>
      <c r="E64" s="53">
        <v>1</v>
      </c>
      <c r="F64" s="44">
        <v>246086.179963</v>
      </c>
      <c r="G64" s="66">
        <v>0.90096299999999996</v>
      </c>
      <c r="H64" s="43">
        <v>1572</v>
      </c>
      <c r="I64" s="44">
        <v>205885.599873</v>
      </c>
      <c r="J64" s="74">
        <v>0.44656499999999999</v>
      </c>
      <c r="K64" s="44">
        <v>2790</v>
      </c>
      <c r="L64" s="44">
        <v>268736.82939099998</v>
      </c>
      <c r="M64" s="66">
        <v>1.156989</v>
      </c>
      <c r="N64" s="43">
        <v>0</v>
      </c>
      <c r="O64" s="44">
        <v>0</v>
      </c>
      <c r="P64" s="74">
        <v>0</v>
      </c>
    </row>
    <row r="65" spans="1:16" ht="15" customHeight="1" x14ac:dyDescent="0.2">
      <c r="A65" s="120"/>
      <c r="B65" s="123"/>
      <c r="C65" s="84" t="s">
        <v>55</v>
      </c>
      <c r="D65" s="44">
        <v>3910</v>
      </c>
      <c r="E65" s="53">
        <v>1</v>
      </c>
      <c r="F65" s="44">
        <v>240509.68388699999</v>
      </c>
      <c r="G65" s="66">
        <v>0.69616400000000001</v>
      </c>
      <c r="H65" s="43">
        <v>1347</v>
      </c>
      <c r="I65" s="44">
        <v>200360.61989599999</v>
      </c>
      <c r="J65" s="74">
        <v>0.249443</v>
      </c>
      <c r="K65" s="44">
        <v>2563</v>
      </c>
      <c r="L65" s="44">
        <v>261610.26492399999</v>
      </c>
      <c r="M65" s="66">
        <v>0.93093999999999999</v>
      </c>
      <c r="N65" s="43">
        <v>0</v>
      </c>
      <c r="O65" s="44">
        <v>0</v>
      </c>
      <c r="P65" s="74">
        <v>0</v>
      </c>
    </row>
    <row r="66" spans="1:16" s="3" customFormat="1" ht="15" customHeight="1" x14ac:dyDescent="0.2">
      <c r="A66" s="120"/>
      <c r="B66" s="123"/>
      <c r="C66" s="84" t="s">
        <v>56</v>
      </c>
      <c r="D66" s="35">
        <v>10757</v>
      </c>
      <c r="E66" s="55">
        <v>1</v>
      </c>
      <c r="F66" s="35">
        <v>199882.994794</v>
      </c>
      <c r="G66" s="68">
        <v>0.46314</v>
      </c>
      <c r="H66" s="43">
        <v>3707</v>
      </c>
      <c r="I66" s="44">
        <v>160213.96439199999</v>
      </c>
      <c r="J66" s="74">
        <v>5.5030999999999997E-2</v>
      </c>
      <c r="K66" s="35">
        <v>7050</v>
      </c>
      <c r="L66" s="35">
        <v>220741.58992900001</v>
      </c>
      <c r="M66" s="68">
        <v>0.67773000000000005</v>
      </c>
      <c r="N66" s="43">
        <v>0</v>
      </c>
      <c r="O66" s="44">
        <v>0</v>
      </c>
      <c r="P66" s="74">
        <v>0</v>
      </c>
    </row>
    <row r="67" spans="1:16" s="3" customFormat="1" ht="15" customHeight="1" x14ac:dyDescent="0.2">
      <c r="A67" s="121"/>
      <c r="B67" s="124"/>
      <c r="C67" s="85" t="s">
        <v>9</v>
      </c>
      <c r="D67" s="46">
        <v>55540</v>
      </c>
      <c r="E67" s="54">
        <v>1</v>
      </c>
      <c r="F67" s="46">
        <v>226076.35117000001</v>
      </c>
      <c r="G67" s="67">
        <v>0.72468500000000002</v>
      </c>
      <c r="H67" s="87">
        <v>19842</v>
      </c>
      <c r="I67" s="46">
        <v>205609.01259999999</v>
      </c>
      <c r="J67" s="75">
        <v>0.47444799999999998</v>
      </c>
      <c r="K67" s="46">
        <v>35698</v>
      </c>
      <c r="L67" s="46">
        <v>237452.70087999999</v>
      </c>
      <c r="M67" s="67">
        <v>0.86377400000000004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370" priority="30" operator="notEqual">
      <formula>H8+K8+N8</formula>
    </cfRule>
  </conditionalFormatting>
  <conditionalFormatting sqref="D20:D30">
    <cfRule type="cellIs" dxfId="369" priority="29" operator="notEqual">
      <formula>H20+K20+N20</formula>
    </cfRule>
  </conditionalFormatting>
  <conditionalFormatting sqref="D32:D42">
    <cfRule type="cellIs" dxfId="368" priority="28" operator="notEqual">
      <formula>H32+K32+N32</formula>
    </cfRule>
  </conditionalFormatting>
  <conditionalFormatting sqref="D44:D54">
    <cfRule type="cellIs" dxfId="367" priority="27" operator="notEqual">
      <formula>H44+K44+N44</formula>
    </cfRule>
  </conditionalFormatting>
  <conditionalFormatting sqref="D56:D66">
    <cfRule type="cellIs" dxfId="366" priority="26" operator="notEqual">
      <formula>H56+K56+N56</formula>
    </cfRule>
  </conditionalFormatting>
  <conditionalFormatting sqref="D19">
    <cfRule type="cellIs" dxfId="365" priority="25" operator="notEqual">
      <formula>SUM(D8:D18)</formula>
    </cfRule>
  </conditionalFormatting>
  <conditionalFormatting sqref="D31">
    <cfRule type="cellIs" dxfId="364" priority="24" operator="notEqual">
      <formula>H31+K31+N31</formula>
    </cfRule>
  </conditionalFormatting>
  <conditionalFormatting sqref="D31">
    <cfRule type="cellIs" dxfId="363" priority="23" operator="notEqual">
      <formula>SUM(D20:D30)</formula>
    </cfRule>
  </conditionalFormatting>
  <conditionalFormatting sqref="D43">
    <cfRule type="cellIs" dxfId="362" priority="22" operator="notEqual">
      <formula>H43+K43+N43</formula>
    </cfRule>
  </conditionalFormatting>
  <conditionalFormatting sqref="D43">
    <cfRule type="cellIs" dxfId="361" priority="21" operator="notEqual">
      <formula>SUM(D32:D42)</formula>
    </cfRule>
  </conditionalFormatting>
  <conditionalFormatting sqref="D55">
    <cfRule type="cellIs" dxfId="360" priority="20" operator="notEqual">
      <formula>H55+K55+N55</formula>
    </cfRule>
  </conditionalFormatting>
  <conditionalFormatting sqref="D55">
    <cfRule type="cellIs" dxfId="359" priority="19" operator="notEqual">
      <formula>SUM(D44:D54)</formula>
    </cfRule>
  </conditionalFormatting>
  <conditionalFormatting sqref="D67">
    <cfRule type="cellIs" dxfId="358" priority="18" operator="notEqual">
      <formula>H67+K67+N67</formula>
    </cfRule>
  </conditionalFormatting>
  <conditionalFormatting sqref="D67">
    <cfRule type="cellIs" dxfId="357" priority="17" operator="notEqual">
      <formula>SUM(D56:D66)</formula>
    </cfRule>
  </conditionalFormatting>
  <conditionalFormatting sqref="H19">
    <cfRule type="cellIs" dxfId="356" priority="16" operator="notEqual">
      <formula>SUM(H8:H18)</formula>
    </cfRule>
  </conditionalFormatting>
  <conditionalFormatting sqref="K19">
    <cfRule type="cellIs" dxfId="355" priority="15" operator="notEqual">
      <formula>SUM(K8:K18)</formula>
    </cfRule>
  </conditionalFormatting>
  <conditionalFormatting sqref="N19">
    <cfRule type="cellIs" dxfId="354" priority="14" operator="notEqual">
      <formula>SUM(N8:N18)</formula>
    </cfRule>
  </conditionalFormatting>
  <conditionalFormatting sqref="H31">
    <cfRule type="cellIs" dxfId="353" priority="13" operator="notEqual">
      <formula>SUM(H20:H30)</formula>
    </cfRule>
  </conditionalFormatting>
  <conditionalFormatting sqref="K31">
    <cfRule type="cellIs" dxfId="352" priority="12" operator="notEqual">
      <formula>SUM(K20:K30)</formula>
    </cfRule>
  </conditionalFormatting>
  <conditionalFormatting sqref="N31">
    <cfRule type="cellIs" dxfId="351" priority="11" operator="notEqual">
      <formula>SUM(N20:N30)</formula>
    </cfRule>
  </conditionalFormatting>
  <conditionalFormatting sqref="H43">
    <cfRule type="cellIs" dxfId="350" priority="10" operator="notEqual">
      <formula>SUM(H32:H42)</formula>
    </cfRule>
  </conditionalFormatting>
  <conditionalFormatting sqref="K43">
    <cfRule type="cellIs" dxfId="349" priority="9" operator="notEqual">
      <formula>SUM(K32:K42)</formula>
    </cfRule>
  </conditionalFormatting>
  <conditionalFormatting sqref="N43">
    <cfRule type="cellIs" dxfId="348" priority="8" operator="notEqual">
      <formula>SUM(N32:N42)</formula>
    </cfRule>
  </conditionalFormatting>
  <conditionalFormatting sqref="H55">
    <cfRule type="cellIs" dxfId="347" priority="7" operator="notEqual">
      <formula>SUM(H44:H54)</formula>
    </cfRule>
  </conditionalFormatting>
  <conditionalFormatting sqref="K55">
    <cfRule type="cellIs" dxfId="346" priority="6" operator="notEqual">
      <formula>SUM(K44:K54)</formula>
    </cfRule>
  </conditionalFormatting>
  <conditionalFormatting sqref="N55">
    <cfRule type="cellIs" dxfId="345" priority="5" operator="notEqual">
      <formula>SUM(N44:N54)</formula>
    </cfRule>
  </conditionalFormatting>
  <conditionalFormatting sqref="H67">
    <cfRule type="cellIs" dxfId="344" priority="4" operator="notEqual">
      <formula>SUM(H56:H66)</formula>
    </cfRule>
  </conditionalFormatting>
  <conditionalFormatting sqref="K67">
    <cfRule type="cellIs" dxfId="343" priority="3" operator="notEqual">
      <formula>SUM(K56:K66)</formula>
    </cfRule>
  </conditionalFormatting>
  <conditionalFormatting sqref="N67">
    <cfRule type="cellIs" dxfId="342" priority="2" operator="notEqual">
      <formula>SUM(N56:N66)</formula>
    </cfRule>
  </conditionalFormatting>
  <conditionalFormatting sqref="D32:D43">
    <cfRule type="cellIs" dxfId="3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68</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3</v>
      </c>
      <c r="E8" s="53">
        <v>6.1224000000000001E-2</v>
      </c>
      <c r="F8" s="44">
        <v>55532.918117000001</v>
      </c>
      <c r="G8" s="66">
        <v>0.33333299999999999</v>
      </c>
      <c r="H8" s="43">
        <v>2</v>
      </c>
      <c r="I8" s="44">
        <v>31777.863880000001</v>
      </c>
      <c r="J8" s="74">
        <v>0.5</v>
      </c>
      <c r="K8" s="44">
        <v>1</v>
      </c>
      <c r="L8" s="44">
        <v>103043.026593</v>
      </c>
      <c r="M8" s="66">
        <v>0</v>
      </c>
      <c r="N8" s="43">
        <v>0</v>
      </c>
      <c r="O8" s="44">
        <v>0</v>
      </c>
      <c r="P8" s="74">
        <v>0</v>
      </c>
    </row>
    <row r="9" spans="1:16" ht="15" customHeight="1" x14ac:dyDescent="0.2">
      <c r="A9" s="120"/>
      <c r="B9" s="123"/>
      <c r="C9" s="84" t="s">
        <v>47</v>
      </c>
      <c r="D9" s="44">
        <v>34</v>
      </c>
      <c r="E9" s="53">
        <v>0.234483</v>
      </c>
      <c r="F9" s="44">
        <v>125390.878324</v>
      </c>
      <c r="G9" s="66">
        <v>0.117647</v>
      </c>
      <c r="H9" s="43">
        <v>11</v>
      </c>
      <c r="I9" s="44">
        <v>129237.234012</v>
      </c>
      <c r="J9" s="74">
        <v>0.18181800000000001</v>
      </c>
      <c r="K9" s="44">
        <v>23</v>
      </c>
      <c r="L9" s="44">
        <v>123551.31690799999</v>
      </c>
      <c r="M9" s="66">
        <v>8.6957000000000007E-2</v>
      </c>
      <c r="N9" s="43">
        <v>0</v>
      </c>
      <c r="O9" s="44">
        <v>0</v>
      </c>
      <c r="P9" s="74">
        <v>0</v>
      </c>
    </row>
    <row r="10" spans="1:16" ht="15" customHeight="1" x14ac:dyDescent="0.2">
      <c r="A10" s="120"/>
      <c r="B10" s="123"/>
      <c r="C10" s="84" t="s">
        <v>48</v>
      </c>
      <c r="D10" s="44">
        <v>297</v>
      </c>
      <c r="E10" s="53">
        <v>0.19866200000000001</v>
      </c>
      <c r="F10" s="44">
        <v>120158.931019</v>
      </c>
      <c r="G10" s="66">
        <v>8.0808000000000005E-2</v>
      </c>
      <c r="H10" s="43">
        <v>102</v>
      </c>
      <c r="I10" s="44">
        <v>127423.335852</v>
      </c>
      <c r="J10" s="74">
        <v>0.156863</v>
      </c>
      <c r="K10" s="44">
        <v>195</v>
      </c>
      <c r="L10" s="44">
        <v>116359.08848999999</v>
      </c>
      <c r="M10" s="66">
        <v>4.1026E-2</v>
      </c>
      <c r="N10" s="43">
        <v>0</v>
      </c>
      <c r="O10" s="44">
        <v>0</v>
      </c>
      <c r="P10" s="74">
        <v>0</v>
      </c>
    </row>
    <row r="11" spans="1:16" ht="15" customHeight="1" x14ac:dyDescent="0.2">
      <c r="A11" s="120"/>
      <c r="B11" s="123"/>
      <c r="C11" s="84" t="s">
        <v>49</v>
      </c>
      <c r="D11" s="44">
        <v>866</v>
      </c>
      <c r="E11" s="53">
        <v>0.17288899999999999</v>
      </c>
      <c r="F11" s="44">
        <v>133429.611542</v>
      </c>
      <c r="G11" s="66">
        <v>0.21824499999999999</v>
      </c>
      <c r="H11" s="43">
        <v>303</v>
      </c>
      <c r="I11" s="44">
        <v>152867.41595900001</v>
      </c>
      <c r="J11" s="74">
        <v>0.39933999999999997</v>
      </c>
      <c r="K11" s="44">
        <v>563</v>
      </c>
      <c r="L11" s="44">
        <v>122968.413073</v>
      </c>
      <c r="M11" s="66">
        <v>0.120782</v>
      </c>
      <c r="N11" s="43">
        <v>0</v>
      </c>
      <c r="O11" s="44">
        <v>0</v>
      </c>
      <c r="P11" s="74">
        <v>0</v>
      </c>
    </row>
    <row r="12" spans="1:16" ht="15" customHeight="1" x14ac:dyDescent="0.2">
      <c r="A12" s="120"/>
      <c r="B12" s="123"/>
      <c r="C12" s="84" t="s">
        <v>50</v>
      </c>
      <c r="D12" s="44">
        <v>808</v>
      </c>
      <c r="E12" s="53">
        <v>0.11250300000000001</v>
      </c>
      <c r="F12" s="44">
        <v>152953.236049</v>
      </c>
      <c r="G12" s="66">
        <v>0.362624</v>
      </c>
      <c r="H12" s="43">
        <v>260</v>
      </c>
      <c r="I12" s="44">
        <v>182995.729933</v>
      </c>
      <c r="J12" s="74">
        <v>0.60384599999999999</v>
      </c>
      <c r="K12" s="44">
        <v>548</v>
      </c>
      <c r="L12" s="44">
        <v>138699.49807500001</v>
      </c>
      <c r="M12" s="66">
        <v>0.24817500000000001</v>
      </c>
      <c r="N12" s="43">
        <v>0</v>
      </c>
      <c r="O12" s="44">
        <v>0</v>
      </c>
      <c r="P12" s="74">
        <v>0</v>
      </c>
    </row>
    <row r="13" spans="1:16" ht="15" customHeight="1" x14ac:dyDescent="0.2">
      <c r="A13" s="120"/>
      <c r="B13" s="123"/>
      <c r="C13" s="84" t="s">
        <v>51</v>
      </c>
      <c r="D13" s="44">
        <v>661</v>
      </c>
      <c r="E13" s="53">
        <v>0.104987</v>
      </c>
      <c r="F13" s="44">
        <v>169678.840684</v>
      </c>
      <c r="G13" s="66">
        <v>0.54462900000000003</v>
      </c>
      <c r="H13" s="43">
        <v>178</v>
      </c>
      <c r="I13" s="44">
        <v>200739.53560800001</v>
      </c>
      <c r="J13" s="74">
        <v>0.80337099999999995</v>
      </c>
      <c r="K13" s="44">
        <v>483</v>
      </c>
      <c r="L13" s="44">
        <v>158232.04214000001</v>
      </c>
      <c r="M13" s="66">
        <v>0.44927499999999998</v>
      </c>
      <c r="N13" s="43">
        <v>0</v>
      </c>
      <c r="O13" s="44">
        <v>0</v>
      </c>
      <c r="P13" s="74">
        <v>0</v>
      </c>
    </row>
    <row r="14" spans="1:16" s="3" customFormat="1" ht="15" customHeight="1" x14ac:dyDescent="0.2">
      <c r="A14" s="120"/>
      <c r="B14" s="123"/>
      <c r="C14" s="84" t="s">
        <v>52</v>
      </c>
      <c r="D14" s="35">
        <v>501</v>
      </c>
      <c r="E14" s="55">
        <v>9.2179999999999998E-2</v>
      </c>
      <c r="F14" s="35">
        <v>184684.543752</v>
      </c>
      <c r="G14" s="68">
        <v>0.70658699999999997</v>
      </c>
      <c r="H14" s="43">
        <v>149</v>
      </c>
      <c r="I14" s="44">
        <v>188568.836759</v>
      </c>
      <c r="J14" s="74">
        <v>0.64429499999999995</v>
      </c>
      <c r="K14" s="35">
        <v>352</v>
      </c>
      <c r="L14" s="35">
        <v>183040.34017800001</v>
      </c>
      <c r="M14" s="68">
        <v>0.73295500000000002</v>
      </c>
      <c r="N14" s="43">
        <v>0</v>
      </c>
      <c r="O14" s="44">
        <v>0</v>
      </c>
      <c r="P14" s="74">
        <v>0</v>
      </c>
    </row>
    <row r="15" spans="1:16" ht="15" customHeight="1" x14ac:dyDescent="0.2">
      <c r="A15" s="120"/>
      <c r="B15" s="123"/>
      <c r="C15" s="84" t="s">
        <v>53</v>
      </c>
      <c r="D15" s="44">
        <v>393</v>
      </c>
      <c r="E15" s="53">
        <v>8.5378999999999997E-2</v>
      </c>
      <c r="F15" s="44">
        <v>190439.516397</v>
      </c>
      <c r="G15" s="66">
        <v>0.68956700000000004</v>
      </c>
      <c r="H15" s="43">
        <v>123</v>
      </c>
      <c r="I15" s="44">
        <v>187810.47046099999</v>
      </c>
      <c r="J15" s="74">
        <v>0.60975599999999996</v>
      </c>
      <c r="K15" s="44">
        <v>270</v>
      </c>
      <c r="L15" s="44">
        <v>191637.19287900001</v>
      </c>
      <c r="M15" s="66">
        <v>0.72592599999999996</v>
      </c>
      <c r="N15" s="43">
        <v>0</v>
      </c>
      <c r="O15" s="44">
        <v>0</v>
      </c>
      <c r="P15" s="74">
        <v>0</v>
      </c>
    </row>
    <row r="16" spans="1:16" ht="15" customHeight="1" x14ac:dyDescent="0.2">
      <c r="A16" s="120"/>
      <c r="B16" s="123"/>
      <c r="C16" s="84" t="s">
        <v>54</v>
      </c>
      <c r="D16" s="44">
        <v>263</v>
      </c>
      <c r="E16" s="53">
        <v>7.5079000000000007E-2</v>
      </c>
      <c r="F16" s="44">
        <v>192466.51528200001</v>
      </c>
      <c r="G16" s="66">
        <v>0.57794699999999999</v>
      </c>
      <c r="H16" s="43">
        <v>92</v>
      </c>
      <c r="I16" s="44">
        <v>175058.73617300001</v>
      </c>
      <c r="J16" s="74">
        <v>0.27173900000000001</v>
      </c>
      <c r="K16" s="44">
        <v>171</v>
      </c>
      <c r="L16" s="44">
        <v>201832.10404100001</v>
      </c>
      <c r="M16" s="66">
        <v>0.74268999999999996</v>
      </c>
      <c r="N16" s="43">
        <v>0</v>
      </c>
      <c r="O16" s="44">
        <v>0</v>
      </c>
      <c r="P16" s="74">
        <v>0</v>
      </c>
    </row>
    <row r="17" spans="1:16" ht="15" customHeight="1" x14ac:dyDescent="0.2">
      <c r="A17" s="120"/>
      <c r="B17" s="123"/>
      <c r="C17" s="84" t="s">
        <v>55</v>
      </c>
      <c r="D17" s="44">
        <v>259</v>
      </c>
      <c r="E17" s="53">
        <v>8.2562999999999998E-2</v>
      </c>
      <c r="F17" s="44">
        <v>195131.26050900001</v>
      </c>
      <c r="G17" s="66">
        <v>0.451737</v>
      </c>
      <c r="H17" s="43">
        <v>115</v>
      </c>
      <c r="I17" s="44">
        <v>176876.16714400001</v>
      </c>
      <c r="J17" s="74">
        <v>0.26086999999999999</v>
      </c>
      <c r="K17" s="44">
        <v>144</v>
      </c>
      <c r="L17" s="44">
        <v>209709.980904</v>
      </c>
      <c r="M17" s="66">
        <v>0.60416700000000001</v>
      </c>
      <c r="N17" s="43">
        <v>0</v>
      </c>
      <c r="O17" s="44">
        <v>0</v>
      </c>
      <c r="P17" s="74">
        <v>0</v>
      </c>
    </row>
    <row r="18" spans="1:16" s="3" customFormat="1" ht="15" customHeight="1" x14ac:dyDescent="0.2">
      <c r="A18" s="120"/>
      <c r="B18" s="123"/>
      <c r="C18" s="84" t="s">
        <v>56</v>
      </c>
      <c r="D18" s="35">
        <v>378</v>
      </c>
      <c r="E18" s="55">
        <v>6.9128999999999996E-2</v>
      </c>
      <c r="F18" s="35">
        <v>210101.37992000001</v>
      </c>
      <c r="G18" s="68">
        <v>0.29100500000000001</v>
      </c>
      <c r="H18" s="43">
        <v>141</v>
      </c>
      <c r="I18" s="44">
        <v>197535.83727700001</v>
      </c>
      <c r="J18" s="74">
        <v>9.2199000000000003E-2</v>
      </c>
      <c r="K18" s="35">
        <v>237</v>
      </c>
      <c r="L18" s="35">
        <v>217577.082505</v>
      </c>
      <c r="M18" s="68">
        <v>0.40928300000000001</v>
      </c>
      <c r="N18" s="43">
        <v>0</v>
      </c>
      <c r="O18" s="44">
        <v>0</v>
      </c>
      <c r="P18" s="74">
        <v>0</v>
      </c>
    </row>
    <row r="19" spans="1:16" s="3" customFormat="1" ht="15" customHeight="1" x14ac:dyDescent="0.2">
      <c r="A19" s="121"/>
      <c r="B19" s="124"/>
      <c r="C19" s="85" t="s">
        <v>9</v>
      </c>
      <c r="D19" s="46">
        <v>4463</v>
      </c>
      <c r="E19" s="54">
        <v>0.10545300000000001</v>
      </c>
      <c r="F19" s="46">
        <v>165663.62561300001</v>
      </c>
      <c r="G19" s="67">
        <v>0.42012100000000002</v>
      </c>
      <c r="H19" s="87">
        <v>1476</v>
      </c>
      <c r="I19" s="46">
        <v>175886.08418999999</v>
      </c>
      <c r="J19" s="75">
        <v>0.46002700000000002</v>
      </c>
      <c r="K19" s="46">
        <v>2987</v>
      </c>
      <c r="L19" s="46">
        <v>160612.28685800001</v>
      </c>
      <c r="M19" s="67">
        <v>0.40040199999999998</v>
      </c>
      <c r="N19" s="87">
        <v>0</v>
      </c>
      <c r="O19" s="46">
        <v>0</v>
      </c>
      <c r="P19" s="75">
        <v>0</v>
      </c>
    </row>
    <row r="20" spans="1:16" ht="15" customHeight="1" x14ac:dyDescent="0.2">
      <c r="A20" s="119">
        <v>2</v>
      </c>
      <c r="B20" s="122" t="s">
        <v>57</v>
      </c>
      <c r="C20" s="84" t="s">
        <v>46</v>
      </c>
      <c r="D20" s="44">
        <v>13</v>
      </c>
      <c r="E20" s="53">
        <v>0.26530599999999999</v>
      </c>
      <c r="F20" s="44">
        <v>50682.384615000003</v>
      </c>
      <c r="G20" s="66">
        <v>0</v>
      </c>
      <c r="H20" s="43">
        <v>6</v>
      </c>
      <c r="I20" s="44">
        <v>30492.166667000001</v>
      </c>
      <c r="J20" s="74">
        <v>0</v>
      </c>
      <c r="K20" s="44">
        <v>7</v>
      </c>
      <c r="L20" s="44">
        <v>67988.285713999998</v>
      </c>
      <c r="M20" s="66">
        <v>0</v>
      </c>
      <c r="N20" s="43">
        <v>0</v>
      </c>
      <c r="O20" s="44">
        <v>0</v>
      </c>
      <c r="P20" s="74">
        <v>0</v>
      </c>
    </row>
    <row r="21" spans="1:16" ht="15" customHeight="1" x14ac:dyDescent="0.2">
      <c r="A21" s="120"/>
      <c r="B21" s="123"/>
      <c r="C21" s="84" t="s">
        <v>47</v>
      </c>
      <c r="D21" s="44">
        <v>63</v>
      </c>
      <c r="E21" s="53">
        <v>0.43448300000000001</v>
      </c>
      <c r="F21" s="44">
        <v>127115.222222</v>
      </c>
      <c r="G21" s="66">
        <v>4.7619000000000002E-2</v>
      </c>
      <c r="H21" s="43">
        <v>22</v>
      </c>
      <c r="I21" s="44">
        <v>126642.59090900001</v>
      </c>
      <c r="J21" s="74">
        <v>9.0909000000000004E-2</v>
      </c>
      <c r="K21" s="44">
        <v>41</v>
      </c>
      <c r="L21" s="44">
        <v>127368.829268</v>
      </c>
      <c r="M21" s="66">
        <v>2.4389999999999998E-2</v>
      </c>
      <c r="N21" s="43">
        <v>0</v>
      </c>
      <c r="O21" s="44">
        <v>0</v>
      </c>
      <c r="P21" s="74">
        <v>0</v>
      </c>
    </row>
    <row r="22" spans="1:16" ht="15" customHeight="1" x14ac:dyDescent="0.2">
      <c r="A22" s="120"/>
      <c r="B22" s="123"/>
      <c r="C22" s="84" t="s">
        <v>48</v>
      </c>
      <c r="D22" s="44">
        <v>316</v>
      </c>
      <c r="E22" s="53">
        <v>0.211371</v>
      </c>
      <c r="F22" s="44">
        <v>143558.10759500001</v>
      </c>
      <c r="G22" s="66">
        <v>5.3796999999999998E-2</v>
      </c>
      <c r="H22" s="43">
        <v>128</v>
      </c>
      <c r="I22" s="44">
        <v>149457.1875</v>
      </c>
      <c r="J22" s="74">
        <v>4.6875E-2</v>
      </c>
      <c r="K22" s="44">
        <v>188</v>
      </c>
      <c r="L22" s="44">
        <v>139541.71276600001</v>
      </c>
      <c r="M22" s="66">
        <v>5.8511000000000001E-2</v>
      </c>
      <c r="N22" s="43">
        <v>0</v>
      </c>
      <c r="O22" s="44">
        <v>0</v>
      </c>
      <c r="P22" s="74">
        <v>0</v>
      </c>
    </row>
    <row r="23" spans="1:16" ht="15" customHeight="1" x14ac:dyDescent="0.2">
      <c r="A23" s="120"/>
      <c r="B23" s="123"/>
      <c r="C23" s="84" t="s">
        <v>49</v>
      </c>
      <c r="D23" s="44">
        <v>303</v>
      </c>
      <c r="E23" s="53">
        <v>6.0491000000000003E-2</v>
      </c>
      <c r="F23" s="44">
        <v>153868.79207900001</v>
      </c>
      <c r="G23" s="66">
        <v>0.161716</v>
      </c>
      <c r="H23" s="43">
        <v>121</v>
      </c>
      <c r="I23" s="44">
        <v>158169.84297500001</v>
      </c>
      <c r="J23" s="74">
        <v>0.157025</v>
      </c>
      <c r="K23" s="44">
        <v>182</v>
      </c>
      <c r="L23" s="44">
        <v>151009.30219799999</v>
      </c>
      <c r="M23" s="66">
        <v>0.16483500000000001</v>
      </c>
      <c r="N23" s="43">
        <v>0</v>
      </c>
      <c r="O23" s="44">
        <v>0</v>
      </c>
      <c r="P23" s="74">
        <v>0</v>
      </c>
    </row>
    <row r="24" spans="1:16" ht="15" customHeight="1" x14ac:dyDescent="0.2">
      <c r="A24" s="120"/>
      <c r="B24" s="123"/>
      <c r="C24" s="84" t="s">
        <v>50</v>
      </c>
      <c r="D24" s="44">
        <v>201</v>
      </c>
      <c r="E24" s="53">
        <v>2.7987000000000001E-2</v>
      </c>
      <c r="F24" s="44">
        <v>180551.39801</v>
      </c>
      <c r="G24" s="66">
        <v>0.38308500000000001</v>
      </c>
      <c r="H24" s="43">
        <v>78</v>
      </c>
      <c r="I24" s="44">
        <v>192654.5</v>
      </c>
      <c r="J24" s="74">
        <v>0.39743600000000001</v>
      </c>
      <c r="K24" s="44">
        <v>123</v>
      </c>
      <c r="L24" s="44">
        <v>172876.260163</v>
      </c>
      <c r="M24" s="66">
        <v>0.37398399999999998</v>
      </c>
      <c r="N24" s="43">
        <v>0</v>
      </c>
      <c r="O24" s="44">
        <v>0</v>
      </c>
      <c r="P24" s="74">
        <v>0</v>
      </c>
    </row>
    <row r="25" spans="1:16" ht="15" customHeight="1" x14ac:dyDescent="0.2">
      <c r="A25" s="120"/>
      <c r="B25" s="123"/>
      <c r="C25" s="84" t="s">
        <v>51</v>
      </c>
      <c r="D25" s="44">
        <v>165</v>
      </c>
      <c r="E25" s="53">
        <v>2.6207000000000001E-2</v>
      </c>
      <c r="F25" s="44">
        <v>180598.37575800001</v>
      </c>
      <c r="G25" s="66">
        <v>0.35151500000000002</v>
      </c>
      <c r="H25" s="43">
        <v>58</v>
      </c>
      <c r="I25" s="44">
        <v>188198.08620699999</v>
      </c>
      <c r="J25" s="74">
        <v>0.46551700000000001</v>
      </c>
      <c r="K25" s="44">
        <v>107</v>
      </c>
      <c r="L25" s="44">
        <v>176478.90654200001</v>
      </c>
      <c r="M25" s="66">
        <v>0.28971999999999998</v>
      </c>
      <c r="N25" s="43">
        <v>0</v>
      </c>
      <c r="O25" s="44">
        <v>0</v>
      </c>
      <c r="P25" s="74">
        <v>0</v>
      </c>
    </row>
    <row r="26" spans="1:16" s="3" customFormat="1" ht="15" customHeight="1" x14ac:dyDescent="0.2">
      <c r="A26" s="120"/>
      <c r="B26" s="123"/>
      <c r="C26" s="84" t="s">
        <v>52</v>
      </c>
      <c r="D26" s="35">
        <v>73</v>
      </c>
      <c r="E26" s="55">
        <v>1.3431E-2</v>
      </c>
      <c r="F26" s="35">
        <v>203643.876712</v>
      </c>
      <c r="G26" s="68">
        <v>0.43835600000000002</v>
      </c>
      <c r="H26" s="43">
        <v>34</v>
      </c>
      <c r="I26" s="44">
        <v>187041.61764700001</v>
      </c>
      <c r="J26" s="74">
        <v>0.32352900000000001</v>
      </c>
      <c r="K26" s="35">
        <v>39</v>
      </c>
      <c r="L26" s="35">
        <v>218117.641026</v>
      </c>
      <c r="M26" s="68">
        <v>0.538462</v>
      </c>
      <c r="N26" s="43">
        <v>0</v>
      </c>
      <c r="O26" s="44">
        <v>0</v>
      </c>
      <c r="P26" s="74">
        <v>0</v>
      </c>
    </row>
    <row r="27" spans="1:16" ht="15" customHeight="1" x14ac:dyDescent="0.2">
      <c r="A27" s="120"/>
      <c r="B27" s="123"/>
      <c r="C27" s="84" t="s">
        <v>53</v>
      </c>
      <c r="D27" s="44">
        <v>60</v>
      </c>
      <c r="E27" s="53">
        <v>1.3035E-2</v>
      </c>
      <c r="F27" s="44">
        <v>184458.48333300001</v>
      </c>
      <c r="G27" s="66">
        <v>0.35</v>
      </c>
      <c r="H27" s="43">
        <v>18</v>
      </c>
      <c r="I27" s="44">
        <v>204651.83333299999</v>
      </c>
      <c r="J27" s="74">
        <v>0.5</v>
      </c>
      <c r="K27" s="44">
        <v>42</v>
      </c>
      <c r="L27" s="44">
        <v>175804.19047599999</v>
      </c>
      <c r="M27" s="66">
        <v>0.28571400000000002</v>
      </c>
      <c r="N27" s="43">
        <v>0</v>
      </c>
      <c r="O27" s="44">
        <v>0</v>
      </c>
      <c r="P27" s="74">
        <v>0</v>
      </c>
    </row>
    <row r="28" spans="1:16" ht="15" customHeight="1" x14ac:dyDescent="0.2">
      <c r="A28" s="120"/>
      <c r="B28" s="123"/>
      <c r="C28" s="84" t="s">
        <v>54</v>
      </c>
      <c r="D28" s="44">
        <v>21</v>
      </c>
      <c r="E28" s="53">
        <v>5.9950000000000003E-3</v>
      </c>
      <c r="F28" s="44">
        <v>252613.23809500001</v>
      </c>
      <c r="G28" s="66">
        <v>0.33333299999999999</v>
      </c>
      <c r="H28" s="43">
        <v>7</v>
      </c>
      <c r="I28" s="44">
        <v>187286</v>
      </c>
      <c r="J28" s="74">
        <v>0.14285700000000001</v>
      </c>
      <c r="K28" s="44">
        <v>14</v>
      </c>
      <c r="L28" s="44">
        <v>285276.857143</v>
      </c>
      <c r="M28" s="66">
        <v>0.42857099999999998</v>
      </c>
      <c r="N28" s="43">
        <v>0</v>
      </c>
      <c r="O28" s="44">
        <v>0</v>
      </c>
      <c r="P28" s="74">
        <v>0</v>
      </c>
    </row>
    <row r="29" spans="1:16" ht="15" customHeight="1" x14ac:dyDescent="0.2">
      <c r="A29" s="120"/>
      <c r="B29" s="123"/>
      <c r="C29" s="84" t="s">
        <v>55</v>
      </c>
      <c r="D29" s="44">
        <v>14</v>
      </c>
      <c r="E29" s="53">
        <v>4.463E-3</v>
      </c>
      <c r="F29" s="44">
        <v>247981.857143</v>
      </c>
      <c r="G29" s="66">
        <v>0.14285700000000001</v>
      </c>
      <c r="H29" s="43">
        <v>11</v>
      </c>
      <c r="I29" s="44">
        <v>251819.81818199999</v>
      </c>
      <c r="J29" s="74">
        <v>9.0909000000000004E-2</v>
      </c>
      <c r="K29" s="44">
        <v>3</v>
      </c>
      <c r="L29" s="44">
        <v>233909.33333299999</v>
      </c>
      <c r="M29" s="66">
        <v>0.33333299999999999</v>
      </c>
      <c r="N29" s="43">
        <v>0</v>
      </c>
      <c r="O29" s="44">
        <v>0</v>
      </c>
      <c r="P29" s="74">
        <v>0</v>
      </c>
    </row>
    <row r="30" spans="1:16" s="3" customFormat="1" ht="15" customHeight="1" x14ac:dyDescent="0.2">
      <c r="A30" s="120"/>
      <c r="B30" s="123"/>
      <c r="C30" s="84" t="s">
        <v>56</v>
      </c>
      <c r="D30" s="35">
        <v>12</v>
      </c>
      <c r="E30" s="55">
        <v>2.1949999999999999E-3</v>
      </c>
      <c r="F30" s="35">
        <v>143535.33333299999</v>
      </c>
      <c r="G30" s="68">
        <v>8.3333000000000004E-2</v>
      </c>
      <c r="H30" s="43">
        <v>10</v>
      </c>
      <c r="I30" s="44">
        <v>123217.1</v>
      </c>
      <c r="J30" s="74">
        <v>0</v>
      </c>
      <c r="K30" s="35">
        <v>2</v>
      </c>
      <c r="L30" s="35">
        <v>245126.5</v>
      </c>
      <c r="M30" s="68">
        <v>0.5</v>
      </c>
      <c r="N30" s="43">
        <v>0</v>
      </c>
      <c r="O30" s="44">
        <v>0</v>
      </c>
      <c r="P30" s="74">
        <v>0</v>
      </c>
    </row>
    <row r="31" spans="1:16" s="3" customFormat="1" ht="15" customHeight="1" x14ac:dyDescent="0.2">
      <c r="A31" s="121"/>
      <c r="B31" s="124"/>
      <c r="C31" s="85" t="s">
        <v>9</v>
      </c>
      <c r="D31" s="46">
        <v>1241</v>
      </c>
      <c r="E31" s="54">
        <v>2.9322999999999998E-2</v>
      </c>
      <c r="F31" s="46">
        <v>163719.46736499999</v>
      </c>
      <c r="G31" s="67">
        <v>0.21514900000000001</v>
      </c>
      <c r="H31" s="87">
        <v>493</v>
      </c>
      <c r="I31" s="46">
        <v>167417.93103400001</v>
      </c>
      <c r="J31" s="75">
        <v>0.21703900000000001</v>
      </c>
      <c r="K31" s="46">
        <v>748</v>
      </c>
      <c r="L31" s="46">
        <v>161281.84358300001</v>
      </c>
      <c r="M31" s="67">
        <v>0.21390400000000001</v>
      </c>
      <c r="N31" s="87">
        <v>0</v>
      </c>
      <c r="O31" s="46">
        <v>0</v>
      </c>
      <c r="P31" s="75">
        <v>0</v>
      </c>
    </row>
    <row r="32" spans="1:16" ht="15" customHeight="1" x14ac:dyDescent="0.2">
      <c r="A32" s="119">
        <v>3</v>
      </c>
      <c r="B32" s="122" t="s">
        <v>58</v>
      </c>
      <c r="C32" s="84" t="s">
        <v>46</v>
      </c>
      <c r="D32" s="44">
        <v>10</v>
      </c>
      <c r="E32" s="44">
        <v>0</v>
      </c>
      <c r="F32" s="44">
        <v>-4850.5335020000002</v>
      </c>
      <c r="G32" s="66">
        <v>-0.33333299999999999</v>
      </c>
      <c r="H32" s="43">
        <v>4</v>
      </c>
      <c r="I32" s="44">
        <v>-1285.6972129999999</v>
      </c>
      <c r="J32" s="74">
        <v>-0.5</v>
      </c>
      <c r="K32" s="44">
        <v>6</v>
      </c>
      <c r="L32" s="44">
        <v>-35054.740877999997</v>
      </c>
      <c r="M32" s="66">
        <v>0</v>
      </c>
      <c r="N32" s="43">
        <v>0</v>
      </c>
      <c r="O32" s="44">
        <v>0</v>
      </c>
      <c r="P32" s="74">
        <v>0</v>
      </c>
    </row>
    <row r="33" spans="1:16" ht="15" customHeight="1" x14ac:dyDescent="0.2">
      <c r="A33" s="120"/>
      <c r="B33" s="123"/>
      <c r="C33" s="84" t="s">
        <v>47</v>
      </c>
      <c r="D33" s="44">
        <v>29</v>
      </c>
      <c r="E33" s="44">
        <v>0</v>
      </c>
      <c r="F33" s="44">
        <v>1724.3438980000001</v>
      </c>
      <c r="G33" s="66">
        <v>-7.0028000000000007E-2</v>
      </c>
      <c r="H33" s="43">
        <v>11</v>
      </c>
      <c r="I33" s="44">
        <v>-2594.6431029999999</v>
      </c>
      <c r="J33" s="74">
        <v>-9.0909000000000004E-2</v>
      </c>
      <c r="K33" s="44">
        <v>18</v>
      </c>
      <c r="L33" s="44">
        <v>3817.5123600000002</v>
      </c>
      <c r="M33" s="66">
        <v>-6.2565999999999997E-2</v>
      </c>
      <c r="N33" s="43">
        <v>0</v>
      </c>
      <c r="O33" s="44">
        <v>0</v>
      </c>
      <c r="P33" s="74">
        <v>0</v>
      </c>
    </row>
    <row r="34" spans="1:16" ht="15" customHeight="1" x14ac:dyDescent="0.2">
      <c r="A34" s="120"/>
      <c r="B34" s="123"/>
      <c r="C34" s="84" t="s">
        <v>48</v>
      </c>
      <c r="D34" s="44">
        <v>19</v>
      </c>
      <c r="E34" s="44">
        <v>0</v>
      </c>
      <c r="F34" s="44">
        <v>23399.176576000002</v>
      </c>
      <c r="G34" s="66">
        <v>-2.7011E-2</v>
      </c>
      <c r="H34" s="43">
        <v>26</v>
      </c>
      <c r="I34" s="44">
        <v>22033.851648</v>
      </c>
      <c r="J34" s="74">
        <v>-0.109988</v>
      </c>
      <c r="K34" s="44">
        <v>-7</v>
      </c>
      <c r="L34" s="44">
        <v>23182.624275999999</v>
      </c>
      <c r="M34" s="66">
        <v>1.7485000000000001E-2</v>
      </c>
      <c r="N34" s="43">
        <v>0</v>
      </c>
      <c r="O34" s="44">
        <v>0</v>
      </c>
      <c r="P34" s="74">
        <v>0</v>
      </c>
    </row>
    <row r="35" spans="1:16" ht="15" customHeight="1" x14ac:dyDescent="0.2">
      <c r="A35" s="120"/>
      <c r="B35" s="123"/>
      <c r="C35" s="84" t="s">
        <v>49</v>
      </c>
      <c r="D35" s="44">
        <v>-563</v>
      </c>
      <c r="E35" s="44">
        <v>0</v>
      </c>
      <c r="F35" s="44">
        <v>20439.180537</v>
      </c>
      <c r="G35" s="66">
        <v>-5.6529000000000003E-2</v>
      </c>
      <c r="H35" s="43">
        <v>-182</v>
      </c>
      <c r="I35" s="44">
        <v>5302.4270159999996</v>
      </c>
      <c r="J35" s="74">
        <v>-0.242315</v>
      </c>
      <c r="K35" s="44">
        <v>-381</v>
      </c>
      <c r="L35" s="44">
        <v>28040.889125000002</v>
      </c>
      <c r="M35" s="66">
        <v>4.4054000000000003E-2</v>
      </c>
      <c r="N35" s="43">
        <v>0</v>
      </c>
      <c r="O35" s="44">
        <v>0</v>
      </c>
      <c r="P35" s="74">
        <v>0</v>
      </c>
    </row>
    <row r="36" spans="1:16" ht="15" customHeight="1" x14ac:dyDescent="0.2">
      <c r="A36" s="120"/>
      <c r="B36" s="123"/>
      <c r="C36" s="84" t="s">
        <v>50</v>
      </c>
      <c r="D36" s="44">
        <v>-607</v>
      </c>
      <c r="E36" s="44">
        <v>0</v>
      </c>
      <c r="F36" s="44">
        <v>27598.161961000002</v>
      </c>
      <c r="G36" s="66">
        <v>2.0461E-2</v>
      </c>
      <c r="H36" s="43">
        <v>-182</v>
      </c>
      <c r="I36" s="44">
        <v>9658.7700669999995</v>
      </c>
      <c r="J36" s="74">
        <v>-0.20641000000000001</v>
      </c>
      <c r="K36" s="44">
        <v>-425</v>
      </c>
      <c r="L36" s="44">
        <v>34176.762088000003</v>
      </c>
      <c r="M36" s="66">
        <v>0.125809</v>
      </c>
      <c r="N36" s="43">
        <v>0</v>
      </c>
      <c r="O36" s="44">
        <v>0</v>
      </c>
      <c r="P36" s="74">
        <v>0</v>
      </c>
    </row>
    <row r="37" spans="1:16" ht="15" customHeight="1" x14ac:dyDescent="0.2">
      <c r="A37" s="120"/>
      <c r="B37" s="123"/>
      <c r="C37" s="84" t="s">
        <v>51</v>
      </c>
      <c r="D37" s="44">
        <v>-496</v>
      </c>
      <c r="E37" s="44">
        <v>0</v>
      </c>
      <c r="F37" s="44">
        <v>10919.535073999999</v>
      </c>
      <c r="G37" s="66">
        <v>-0.19311400000000001</v>
      </c>
      <c r="H37" s="43">
        <v>-120</v>
      </c>
      <c r="I37" s="44">
        <v>-12541.449401</v>
      </c>
      <c r="J37" s="74">
        <v>-0.33785399999999999</v>
      </c>
      <c r="K37" s="44">
        <v>-376</v>
      </c>
      <c r="L37" s="44">
        <v>18246.864401999999</v>
      </c>
      <c r="M37" s="66">
        <v>-0.159556</v>
      </c>
      <c r="N37" s="43">
        <v>0</v>
      </c>
      <c r="O37" s="44">
        <v>0</v>
      </c>
      <c r="P37" s="74">
        <v>0</v>
      </c>
    </row>
    <row r="38" spans="1:16" s="3" customFormat="1" ht="15" customHeight="1" x14ac:dyDescent="0.2">
      <c r="A38" s="120"/>
      <c r="B38" s="123"/>
      <c r="C38" s="84" t="s">
        <v>52</v>
      </c>
      <c r="D38" s="35">
        <v>-428</v>
      </c>
      <c r="E38" s="35">
        <v>0</v>
      </c>
      <c r="F38" s="35">
        <v>18959.33296</v>
      </c>
      <c r="G38" s="68">
        <v>-0.268231</v>
      </c>
      <c r="H38" s="43">
        <v>-115</v>
      </c>
      <c r="I38" s="44">
        <v>-1527.219112</v>
      </c>
      <c r="J38" s="74">
        <v>-0.320766</v>
      </c>
      <c r="K38" s="35">
        <v>-313</v>
      </c>
      <c r="L38" s="35">
        <v>35077.300847999999</v>
      </c>
      <c r="M38" s="68">
        <v>-0.194493</v>
      </c>
      <c r="N38" s="43">
        <v>0</v>
      </c>
      <c r="O38" s="44">
        <v>0</v>
      </c>
      <c r="P38" s="74">
        <v>0</v>
      </c>
    </row>
    <row r="39" spans="1:16" ht="15" customHeight="1" x14ac:dyDescent="0.2">
      <c r="A39" s="120"/>
      <c r="B39" s="123"/>
      <c r="C39" s="84" t="s">
        <v>53</v>
      </c>
      <c r="D39" s="44">
        <v>-333</v>
      </c>
      <c r="E39" s="44">
        <v>0</v>
      </c>
      <c r="F39" s="44">
        <v>-5981.0330629999999</v>
      </c>
      <c r="G39" s="66">
        <v>-0.33956700000000001</v>
      </c>
      <c r="H39" s="43">
        <v>-105</v>
      </c>
      <c r="I39" s="44">
        <v>16841.362872999998</v>
      </c>
      <c r="J39" s="74">
        <v>-0.10975600000000001</v>
      </c>
      <c r="K39" s="44">
        <v>-228</v>
      </c>
      <c r="L39" s="44">
        <v>-15833.002403</v>
      </c>
      <c r="M39" s="66">
        <v>-0.44021199999999999</v>
      </c>
      <c r="N39" s="43">
        <v>0</v>
      </c>
      <c r="O39" s="44">
        <v>0</v>
      </c>
      <c r="P39" s="74">
        <v>0</v>
      </c>
    </row>
    <row r="40" spans="1:16" ht="15" customHeight="1" x14ac:dyDescent="0.2">
      <c r="A40" s="120"/>
      <c r="B40" s="123"/>
      <c r="C40" s="84" t="s">
        <v>54</v>
      </c>
      <c r="D40" s="44">
        <v>-242</v>
      </c>
      <c r="E40" s="44">
        <v>0</v>
      </c>
      <c r="F40" s="44">
        <v>60146.722814000001</v>
      </c>
      <c r="G40" s="66">
        <v>-0.244613</v>
      </c>
      <c r="H40" s="43">
        <v>-85</v>
      </c>
      <c r="I40" s="44">
        <v>12227.263827000001</v>
      </c>
      <c r="J40" s="74">
        <v>-0.128882</v>
      </c>
      <c r="K40" s="44">
        <v>-157</v>
      </c>
      <c r="L40" s="44">
        <v>83444.753100999995</v>
      </c>
      <c r="M40" s="66">
        <v>-0.31411899999999998</v>
      </c>
      <c r="N40" s="43">
        <v>0</v>
      </c>
      <c r="O40" s="44">
        <v>0</v>
      </c>
      <c r="P40" s="74">
        <v>0</v>
      </c>
    </row>
    <row r="41" spans="1:16" ht="15" customHeight="1" x14ac:dyDescent="0.2">
      <c r="A41" s="120"/>
      <c r="B41" s="123"/>
      <c r="C41" s="84" t="s">
        <v>55</v>
      </c>
      <c r="D41" s="44">
        <v>-245</v>
      </c>
      <c r="E41" s="44">
        <v>0</v>
      </c>
      <c r="F41" s="44">
        <v>52850.596634000001</v>
      </c>
      <c r="G41" s="66">
        <v>-0.30887999999999999</v>
      </c>
      <c r="H41" s="43">
        <v>-104</v>
      </c>
      <c r="I41" s="44">
        <v>74943.651037999996</v>
      </c>
      <c r="J41" s="74">
        <v>-0.16996</v>
      </c>
      <c r="K41" s="44">
        <v>-141</v>
      </c>
      <c r="L41" s="44">
        <v>24199.352428999999</v>
      </c>
      <c r="M41" s="66">
        <v>-0.27083299999999999</v>
      </c>
      <c r="N41" s="43">
        <v>0</v>
      </c>
      <c r="O41" s="44">
        <v>0</v>
      </c>
      <c r="P41" s="74">
        <v>0</v>
      </c>
    </row>
    <row r="42" spans="1:16" s="3" customFormat="1" ht="15" customHeight="1" x14ac:dyDescent="0.2">
      <c r="A42" s="120"/>
      <c r="B42" s="123"/>
      <c r="C42" s="84" t="s">
        <v>56</v>
      </c>
      <c r="D42" s="35">
        <v>-366</v>
      </c>
      <c r="E42" s="35">
        <v>0</v>
      </c>
      <c r="F42" s="35">
        <v>-66566.046587000004</v>
      </c>
      <c r="G42" s="68">
        <v>-0.207672</v>
      </c>
      <c r="H42" s="43">
        <v>-131</v>
      </c>
      <c r="I42" s="44">
        <v>-74318.737276999993</v>
      </c>
      <c r="J42" s="74">
        <v>-9.2199000000000003E-2</v>
      </c>
      <c r="K42" s="35">
        <v>-235</v>
      </c>
      <c r="L42" s="35">
        <v>27549.417495000002</v>
      </c>
      <c r="M42" s="68">
        <v>9.0717000000000006E-2</v>
      </c>
      <c r="N42" s="43">
        <v>0</v>
      </c>
      <c r="O42" s="44">
        <v>0</v>
      </c>
      <c r="P42" s="74">
        <v>0</v>
      </c>
    </row>
    <row r="43" spans="1:16" s="3" customFormat="1" ht="15" customHeight="1" x14ac:dyDescent="0.2">
      <c r="A43" s="121"/>
      <c r="B43" s="124"/>
      <c r="C43" s="85" t="s">
        <v>9</v>
      </c>
      <c r="D43" s="46">
        <v>-3222</v>
      </c>
      <c r="E43" s="46">
        <v>0</v>
      </c>
      <c r="F43" s="46">
        <v>-1944.158248</v>
      </c>
      <c r="G43" s="67">
        <v>-0.20497199999999999</v>
      </c>
      <c r="H43" s="87">
        <v>-983</v>
      </c>
      <c r="I43" s="46">
        <v>-8468.153155</v>
      </c>
      <c r="J43" s="75">
        <v>-0.24298900000000001</v>
      </c>
      <c r="K43" s="46">
        <v>-2239</v>
      </c>
      <c r="L43" s="46">
        <v>669.55672500000003</v>
      </c>
      <c r="M43" s="67">
        <v>-0.186498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v>
      </c>
      <c r="E45" s="53">
        <v>6.8970000000000004E-3</v>
      </c>
      <c r="F45" s="44">
        <v>569479</v>
      </c>
      <c r="G45" s="66">
        <v>1</v>
      </c>
      <c r="H45" s="43">
        <v>0</v>
      </c>
      <c r="I45" s="44">
        <v>0</v>
      </c>
      <c r="J45" s="74">
        <v>0</v>
      </c>
      <c r="K45" s="44">
        <v>1</v>
      </c>
      <c r="L45" s="44">
        <v>569479</v>
      </c>
      <c r="M45" s="66">
        <v>1</v>
      </c>
      <c r="N45" s="43">
        <v>0</v>
      </c>
      <c r="O45" s="44">
        <v>0</v>
      </c>
      <c r="P45" s="74">
        <v>0</v>
      </c>
    </row>
    <row r="46" spans="1:16" ht="15" customHeight="1" x14ac:dyDescent="0.2">
      <c r="A46" s="120"/>
      <c r="B46" s="123"/>
      <c r="C46" s="84" t="s">
        <v>48</v>
      </c>
      <c r="D46" s="44">
        <v>99</v>
      </c>
      <c r="E46" s="53">
        <v>6.6221000000000002E-2</v>
      </c>
      <c r="F46" s="44">
        <v>175895.96969699999</v>
      </c>
      <c r="G46" s="66">
        <v>0.15151500000000001</v>
      </c>
      <c r="H46" s="43">
        <v>39</v>
      </c>
      <c r="I46" s="44">
        <v>164099.23076899999</v>
      </c>
      <c r="J46" s="74">
        <v>0.102564</v>
      </c>
      <c r="K46" s="44">
        <v>60</v>
      </c>
      <c r="L46" s="44">
        <v>183563.85</v>
      </c>
      <c r="M46" s="66">
        <v>0.183333</v>
      </c>
      <c r="N46" s="43">
        <v>0</v>
      </c>
      <c r="O46" s="44">
        <v>0</v>
      </c>
      <c r="P46" s="74">
        <v>0</v>
      </c>
    </row>
    <row r="47" spans="1:16" ht="15" customHeight="1" x14ac:dyDescent="0.2">
      <c r="A47" s="120"/>
      <c r="B47" s="123"/>
      <c r="C47" s="84" t="s">
        <v>49</v>
      </c>
      <c r="D47" s="44">
        <v>366</v>
      </c>
      <c r="E47" s="53">
        <v>7.3067999999999994E-2</v>
      </c>
      <c r="F47" s="44">
        <v>180653.68306000001</v>
      </c>
      <c r="G47" s="66">
        <v>0.25683099999999998</v>
      </c>
      <c r="H47" s="43">
        <v>117</v>
      </c>
      <c r="I47" s="44">
        <v>185503.700855</v>
      </c>
      <c r="J47" s="74">
        <v>0.39316200000000001</v>
      </c>
      <c r="K47" s="44">
        <v>249</v>
      </c>
      <c r="L47" s="44">
        <v>178374.759036</v>
      </c>
      <c r="M47" s="66">
        <v>0.192771</v>
      </c>
      <c r="N47" s="43">
        <v>0</v>
      </c>
      <c r="O47" s="44">
        <v>0</v>
      </c>
      <c r="P47" s="74">
        <v>0</v>
      </c>
    </row>
    <row r="48" spans="1:16" ht="15" customHeight="1" x14ac:dyDescent="0.2">
      <c r="A48" s="120"/>
      <c r="B48" s="123"/>
      <c r="C48" s="84" t="s">
        <v>50</v>
      </c>
      <c r="D48" s="44">
        <v>417</v>
      </c>
      <c r="E48" s="53">
        <v>5.8062000000000002E-2</v>
      </c>
      <c r="F48" s="44">
        <v>203807.352518</v>
      </c>
      <c r="G48" s="66">
        <v>0.43884899999999999</v>
      </c>
      <c r="H48" s="43">
        <v>119</v>
      </c>
      <c r="I48" s="44">
        <v>209305.470588</v>
      </c>
      <c r="J48" s="74">
        <v>0.57142899999999996</v>
      </c>
      <c r="K48" s="44">
        <v>298</v>
      </c>
      <c r="L48" s="44">
        <v>201611.79530200001</v>
      </c>
      <c r="M48" s="66">
        <v>0.38590600000000003</v>
      </c>
      <c r="N48" s="43">
        <v>0</v>
      </c>
      <c r="O48" s="44">
        <v>0</v>
      </c>
      <c r="P48" s="74">
        <v>0</v>
      </c>
    </row>
    <row r="49" spans="1:16" ht="15" customHeight="1" x14ac:dyDescent="0.2">
      <c r="A49" s="120"/>
      <c r="B49" s="123"/>
      <c r="C49" s="84" t="s">
        <v>51</v>
      </c>
      <c r="D49" s="44">
        <v>331</v>
      </c>
      <c r="E49" s="53">
        <v>5.2573000000000002E-2</v>
      </c>
      <c r="F49" s="44">
        <v>221882.30513600001</v>
      </c>
      <c r="G49" s="66">
        <v>0.68882200000000005</v>
      </c>
      <c r="H49" s="43">
        <v>82</v>
      </c>
      <c r="I49" s="44">
        <v>244907.01219499999</v>
      </c>
      <c r="J49" s="74">
        <v>0.93902399999999997</v>
      </c>
      <c r="K49" s="44">
        <v>249</v>
      </c>
      <c r="L49" s="44">
        <v>214299.87148599999</v>
      </c>
      <c r="M49" s="66">
        <v>0.60642600000000002</v>
      </c>
      <c r="N49" s="43">
        <v>0</v>
      </c>
      <c r="O49" s="44">
        <v>0</v>
      </c>
      <c r="P49" s="74">
        <v>0</v>
      </c>
    </row>
    <row r="50" spans="1:16" s="3" customFormat="1" ht="15" customHeight="1" x14ac:dyDescent="0.2">
      <c r="A50" s="120"/>
      <c r="B50" s="123"/>
      <c r="C50" s="84" t="s">
        <v>52</v>
      </c>
      <c r="D50" s="35">
        <v>203</v>
      </c>
      <c r="E50" s="55">
        <v>3.7351000000000002E-2</v>
      </c>
      <c r="F50" s="35">
        <v>221876.226601</v>
      </c>
      <c r="G50" s="68">
        <v>0.69950699999999999</v>
      </c>
      <c r="H50" s="43">
        <v>59</v>
      </c>
      <c r="I50" s="44">
        <v>218067.33898299999</v>
      </c>
      <c r="J50" s="74">
        <v>0.59321999999999997</v>
      </c>
      <c r="K50" s="35">
        <v>144</v>
      </c>
      <c r="L50" s="35">
        <v>223436.8125</v>
      </c>
      <c r="M50" s="68">
        <v>0.74305600000000005</v>
      </c>
      <c r="N50" s="43">
        <v>0</v>
      </c>
      <c r="O50" s="44">
        <v>0</v>
      </c>
      <c r="P50" s="74">
        <v>0</v>
      </c>
    </row>
    <row r="51" spans="1:16" ht="15" customHeight="1" x14ac:dyDescent="0.2">
      <c r="A51" s="120"/>
      <c r="B51" s="123"/>
      <c r="C51" s="84" t="s">
        <v>53</v>
      </c>
      <c r="D51" s="44">
        <v>139</v>
      </c>
      <c r="E51" s="53">
        <v>3.0197999999999999E-2</v>
      </c>
      <c r="F51" s="44">
        <v>245221.410072</v>
      </c>
      <c r="G51" s="66">
        <v>0.841727</v>
      </c>
      <c r="H51" s="43">
        <v>42</v>
      </c>
      <c r="I51" s="44">
        <v>234459.59523800001</v>
      </c>
      <c r="J51" s="74">
        <v>0.71428599999999998</v>
      </c>
      <c r="K51" s="44">
        <v>97</v>
      </c>
      <c r="L51" s="44">
        <v>249881.16494799999</v>
      </c>
      <c r="M51" s="66">
        <v>0.89690700000000001</v>
      </c>
      <c r="N51" s="43">
        <v>0</v>
      </c>
      <c r="O51" s="44">
        <v>0</v>
      </c>
      <c r="P51" s="74">
        <v>0</v>
      </c>
    </row>
    <row r="52" spans="1:16" ht="15" customHeight="1" x14ac:dyDescent="0.2">
      <c r="A52" s="120"/>
      <c r="B52" s="123"/>
      <c r="C52" s="84" t="s">
        <v>54</v>
      </c>
      <c r="D52" s="44">
        <v>40</v>
      </c>
      <c r="E52" s="53">
        <v>1.1419E-2</v>
      </c>
      <c r="F52" s="44">
        <v>245599.75</v>
      </c>
      <c r="G52" s="66">
        <v>0.6</v>
      </c>
      <c r="H52" s="43">
        <v>13</v>
      </c>
      <c r="I52" s="44">
        <v>210605.61538500001</v>
      </c>
      <c r="J52" s="74">
        <v>0.230769</v>
      </c>
      <c r="K52" s="44">
        <v>27</v>
      </c>
      <c r="L52" s="44">
        <v>262448.77777799999</v>
      </c>
      <c r="M52" s="66">
        <v>0.77777799999999997</v>
      </c>
      <c r="N52" s="43">
        <v>0</v>
      </c>
      <c r="O52" s="44">
        <v>0</v>
      </c>
      <c r="P52" s="74">
        <v>0</v>
      </c>
    </row>
    <row r="53" spans="1:16" ht="15" customHeight="1" x14ac:dyDescent="0.2">
      <c r="A53" s="120"/>
      <c r="B53" s="123"/>
      <c r="C53" s="84" t="s">
        <v>55</v>
      </c>
      <c r="D53" s="44">
        <v>22</v>
      </c>
      <c r="E53" s="53">
        <v>7.0130000000000001E-3</v>
      </c>
      <c r="F53" s="44">
        <v>253462.36363599999</v>
      </c>
      <c r="G53" s="66">
        <v>0.36363600000000001</v>
      </c>
      <c r="H53" s="43">
        <v>8</v>
      </c>
      <c r="I53" s="44">
        <v>232232.25</v>
      </c>
      <c r="J53" s="74">
        <v>0.25</v>
      </c>
      <c r="K53" s="44">
        <v>14</v>
      </c>
      <c r="L53" s="44">
        <v>265593.857143</v>
      </c>
      <c r="M53" s="66">
        <v>0.42857099999999998</v>
      </c>
      <c r="N53" s="43">
        <v>0</v>
      </c>
      <c r="O53" s="44">
        <v>0</v>
      </c>
      <c r="P53" s="74">
        <v>0</v>
      </c>
    </row>
    <row r="54" spans="1:16" s="3" customFormat="1" ht="15" customHeight="1" x14ac:dyDescent="0.2">
      <c r="A54" s="120"/>
      <c r="B54" s="123"/>
      <c r="C54" s="84" t="s">
        <v>56</v>
      </c>
      <c r="D54" s="35">
        <v>5</v>
      </c>
      <c r="E54" s="55">
        <v>9.1399999999999999E-4</v>
      </c>
      <c r="F54" s="35">
        <v>342877.2</v>
      </c>
      <c r="G54" s="68">
        <v>0.4</v>
      </c>
      <c r="H54" s="43">
        <v>0</v>
      </c>
      <c r="I54" s="44">
        <v>0</v>
      </c>
      <c r="J54" s="74">
        <v>0</v>
      </c>
      <c r="K54" s="35">
        <v>5</v>
      </c>
      <c r="L54" s="35">
        <v>342877.2</v>
      </c>
      <c r="M54" s="68">
        <v>0.4</v>
      </c>
      <c r="N54" s="43">
        <v>0</v>
      </c>
      <c r="O54" s="44">
        <v>0</v>
      </c>
      <c r="P54" s="74">
        <v>0</v>
      </c>
    </row>
    <row r="55" spans="1:16" s="3" customFormat="1" ht="15" customHeight="1" x14ac:dyDescent="0.2">
      <c r="A55" s="121"/>
      <c r="B55" s="124"/>
      <c r="C55" s="85" t="s">
        <v>9</v>
      </c>
      <c r="D55" s="46">
        <v>1623</v>
      </c>
      <c r="E55" s="54">
        <v>3.8349000000000001E-2</v>
      </c>
      <c r="F55" s="46">
        <v>208733.416513</v>
      </c>
      <c r="G55" s="67">
        <v>0.50153999999999999</v>
      </c>
      <c r="H55" s="87">
        <v>479</v>
      </c>
      <c r="I55" s="46">
        <v>209608.63465600001</v>
      </c>
      <c r="J55" s="75">
        <v>0.55323599999999995</v>
      </c>
      <c r="K55" s="46">
        <v>1144</v>
      </c>
      <c r="L55" s="46">
        <v>208366.95716799999</v>
      </c>
      <c r="M55" s="67">
        <v>0.47989500000000002</v>
      </c>
      <c r="N55" s="87">
        <v>0</v>
      </c>
      <c r="O55" s="46">
        <v>0</v>
      </c>
      <c r="P55" s="75">
        <v>0</v>
      </c>
    </row>
    <row r="56" spans="1:16" ht="15" customHeight="1" x14ac:dyDescent="0.2">
      <c r="A56" s="119">
        <v>5</v>
      </c>
      <c r="B56" s="122" t="s">
        <v>60</v>
      </c>
      <c r="C56" s="84" t="s">
        <v>46</v>
      </c>
      <c r="D56" s="44">
        <v>49</v>
      </c>
      <c r="E56" s="53">
        <v>1</v>
      </c>
      <c r="F56" s="44">
        <v>63247.632653000001</v>
      </c>
      <c r="G56" s="66">
        <v>4.0815999999999998E-2</v>
      </c>
      <c r="H56" s="43">
        <v>27</v>
      </c>
      <c r="I56" s="44">
        <v>63039.259258999999</v>
      </c>
      <c r="J56" s="74">
        <v>7.4074000000000001E-2</v>
      </c>
      <c r="K56" s="44">
        <v>22</v>
      </c>
      <c r="L56" s="44">
        <v>63503.363636000002</v>
      </c>
      <c r="M56" s="66">
        <v>0</v>
      </c>
      <c r="N56" s="43">
        <v>0</v>
      </c>
      <c r="O56" s="44">
        <v>0</v>
      </c>
      <c r="P56" s="74">
        <v>0</v>
      </c>
    </row>
    <row r="57" spans="1:16" ht="15" customHeight="1" x14ac:dyDescent="0.2">
      <c r="A57" s="120"/>
      <c r="B57" s="123"/>
      <c r="C57" s="84" t="s">
        <v>47</v>
      </c>
      <c r="D57" s="44">
        <v>145</v>
      </c>
      <c r="E57" s="53">
        <v>1</v>
      </c>
      <c r="F57" s="44">
        <v>132687.668966</v>
      </c>
      <c r="G57" s="66">
        <v>8.2758999999999999E-2</v>
      </c>
      <c r="H57" s="43">
        <v>57</v>
      </c>
      <c r="I57" s="44">
        <v>138762.31578899999</v>
      </c>
      <c r="J57" s="74">
        <v>0.140351</v>
      </c>
      <c r="K57" s="44">
        <v>88</v>
      </c>
      <c r="L57" s="44">
        <v>128752.954545</v>
      </c>
      <c r="M57" s="66">
        <v>4.5455000000000002E-2</v>
      </c>
      <c r="N57" s="43">
        <v>0</v>
      </c>
      <c r="O57" s="44">
        <v>0</v>
      </c>
      <c r="P57" s="74">
        <v>0</v>
      </c>
    </row>
    <row r="58" spans="1:16" ht="15" customHeight="1" x14ac:dyDescent="0.2">
      <c r="A58" s="120"/>
      <c r="B58" s="123"/>
      <c r="C58" s="84" t="s">
        <v>48</v>
      </c>
      <c r="D58" s="44">
        <v>1495</v>
      </c>
      <c r="E58" s="53">
        <v>1</v>
      </c>
      <c r="F58" s="44">
        <v>153190.295652</v>
      </c>
      <c r="G58" s="66">
        <v>0.101672</v>
      </c>
      <c r="H58" s="43">
        <v>596</v>
      </c>
      <c r="I58" s="44">
        <v>161780.72315400001</v>
      </c>
      <c r="J58" s="74">
        <v>0.14094000000000001</v>
      </c>
      <c r="K58" s="44">
        <v>899</v>
      </c>
      <c r="L58" s="44">
        <v>147495.19577300001</v>
      </c>
      <c r="M58" s="66">
        <v>7.5639999999999999E-2</v>
      </c>
      <c r="N58" s="43">
        <v>0</v>
      </c>
      <c r="O58" s="44">
        <v>0</v>
      </c>
      <c r="P58" s="74">
        <v>0</v>
      </c>
    </row>
    <row r="59" spans="1:16" ht="15" customHeight="1" x14ac:dyDescent="0.2">
      <c r="A59" s="120"/>
      <c r="B59" s="123"/>
      <c r="C59" s="84" t="s">
        <v>49</v>
      </c>
      <c r="D59" s="44">
        <v>5009</v>
      </c>
      <c r="E59" s="53">
        <v>1</v>
      </c>
      <c r="F59" s="44">
        <v>172443.686564</v>
      </c>
      <c r="G59" s="66">
        <v>0.21421399999999999</v>
      </c>
      <c r="H59" s="43">
        <v>1869</v>
      </c>
      <c r="I59" s="44">
        <v>185206.639379</v>
      </c>
      <c r="J59" s="74">
        <v>0.34884999999999999</v>
      </c>
      <c r="K59" s="44">
        <v>3140</v>
      </c>
      <c r="L59" s="44">
        <v>164846.884395</v>
      </c>
      <c r="M59" s="66">
        <v>0.134076</v>
      </c>
      <c r="N59" s="43">
        <v>0</v>
      </c>
      <c r="O59" s="44">
        <v>0</v>
      </c>
      <c r="P59" s="74">
        <v>0</v>
      </c>
    </row>
    <row r="60" spans="1:16" ht="15" customHeight="1" x14ac:dyDescent="0.2">
      <c r="A60" s="120"/>
      <c r="B60" s="123"/>
      <c r="C60" s="84" t="s">
        <v>50</v>
      </c>
      <c r="D60" s="44">
        <v>7182</v>
      </c>
      <c r="E60" s="53">
        <v>1</v>
      </c>
      <c r="F60" s="44">
        <v>196709.73043699999</v>
      </c>
      <c r="G60" s="66">
        <v>0.41812899999999997</v>
      </c>
      <c r="H60" s="43">
        <v>2574</v>
      </c>
      <c r="I60" s="44">
        <v>213773.419192</v>
      </c>
      <c r="J60" s="74">
        <v>0.58158500000000002</v>
      </c>
      <c r="K60" s="44">
        <v>4608</v>
      </c>
      <c r="L60" s="44">
        <v>187178.060547</v>
      </c>
      <c r="M60" s="66">
        <v>0.32682299999999997</v>
      </c>
      <c r="N60" s="43">
        <v>0</v>
      </c>
      <c r="O60" s="44">
        <v>0</v>
      </c>
      <c r="P60" s="74">
        <v>0</v>
      </c>
    </row>
    <row r="61" spans="1:16" ht="15" customHeight="1" x14ac:dyDescent="0.2">
      <c r="A61" s="120"/>
      <c r="B61" s="123"/>
      <c r="C61" s="84" t="s">
        <v>51</v>
      </c>
      <c r="D61" s="44">
        <v>6296</v>
      </c>
      <c r="E61" s="53">
        <v>1</v>
      </c>
      <c r="F61" s="44">
        <v>221264.59085099999</v>
      </c>
      <c r="G61" s="66">
        <v>0.63659500000000002</v>
      </c>
      <c r="H61" s="43">
        <v>2181</v>
      </c>
      <c r="I61" s="44">
        <v>234165.98441100001</v>
      </c>
      <c r="J61" s="74">
        <v>0.73085699999999998</v>
      </c>
      <c r="K61" s="44">
        <v>4115</v>
      </c>
      <c r="L61" s="44">
        <v>214426.695504</v>
      </c>
      <c r="M61" s="66">
        <v>0.58663399999999999</v>
      </c>
      <c r="N61" s="43">
        <v>0</v>
      </c>
      <c r="O61" s="44">
        <v>0</v>
      </c>
      <c r="P61" s="74">
        <v>0</v>
      </c>
    </row>
    <row r="62" spans="1:16" s="3" customFormat="1" ht="15" customHeight="1" x14ac:dyDescent="0.2">
      <c r="A62" s="120"/>
      <c r="B62" s="123"/>
      <c r="C62" s="84" t="s">
        <v>52</v>
      </c>
      <c r="D62" s="35">
        <v>5435</v>
      </c>
      <c r="E62" s="55">
        <v>1</v>
      </c>
      <c r="F62" s="35">
        <v>233730.44011</v>
      </c>
      <c r="G62" s="68">
        <v>0.80018400000000001</v>
      </c>
      <c r="H62" s="43">
        <v>1950</v>
      </c>
      <c r="I62" s="44">
        <v>232704.171795</v>
      </c>
      <c r="J62" s="74">
        <v>0.73435899999999998</v>
      </c>
      <c r="K62" s="35">
        <v>3485</v>
      </c>
      <c r="L62" s="35">
        <v>234304.67919699999</v>
      </c>
      <c r="M62" s="68">
        <v>0.83701599999999998</v>
      </c>
      <c r="N62" s="43">
        <v>0</v>
      </c>
      <c r="O62" s="44">
        <v>0</v>
      </c>
      <c r="P62" s="74">
        <v>0</v>
      </c>
    </row>
    <row r="63" spans="1:16" ht="15" customHeight="1" x14ac:dyDescent="0.2">
      <c r="A63" s="120"/>
      <c r="B63" s="123"/>
      <c r="C63" s="84" t="s">
        <v>53</v>
      </c>
      <c r="D63" s="44">
        <v>4603</v>
      </c>
      <c r="E63" s="53">
        <v>1</v>
      </c>
      <c r="F63" s="44">
        <v>242551.266565</v>
      </c>
      <c r="G63" s="66">
        <v>0.85379099999999997</v>
      </c>
      <c r="H63" s="43">
        <v>1753</v>
      </c>
      <c r="I63" s="44">
        <v>226398.49686300001</v>
      </c>
      <c r="J63" s="74">
        <v>0.65658899999999998</v>
      </c>
      <c r="K63" s="44">
        <v>2850</v>
      </c>
      <c r="L63" s="44">
        <v>252486.63684200001</v>
      </c>
      <c r="M63" s="66">
        <v>0.97508799999999995</v>
      </c>
      <c r="N63" s="43">
        <v>0</v>
      </c>
      <c r="O63" s="44">
        <v>0</v>
      </c>
      <c r="P63" s="74">
        <v>0</v>
      </c>
    </row>
    <row r="64" spans="1:16" ht="15" customHeight="1" x14ac:dyDescent="0.2">
      <c r="A64" s="120"/>
      <c r="B64" s="123"/>
      <c r="C64" s="84" t="s">
        <v>54</v>
      </c>
      <c r="D64" s="44">
        <v>3503</v>
      </c>
      <c r="E64" s="53">
        <v>1</v>
      </c>
      <c r="F64" s="44">
        <v>235878.637739</v>
      </c>
      <c r="G64" s="66">
        <v>0.71110499999999999</v>
      </c>
      <c r="H64" s="43">
        <v>1340</v>
      </c>
      <c r="I64" s="44">
        <v>211939.168657</v>
      </c>
      <c r="J64" s="74">
        <v>0.43656699999999998</v>
      </c>
      <c r="K64" s="44">
        <v>2163</v>
      </c>
      <c r="L64" s="44">
        <v>250709.37679099999</v>
      </c>
      <c r="M64" s="66">
        <v>0.88118399999999997</v>
      </c>
      <c r="N64" s="43">
        <v>0</v>
      </c>
      <c r="O64" s="44">
        <v>0</v>
      </c>
      <c r="P64" s="74">
        <v>0</v>
      </c>
    </row>
    <row r="65" spans="1:16" ht="15" customHeight="1" x14ac:dyDescent="0.2">
      <c r="A65" s="120"/>
      <c r="B65" s="123"/>
      <c r="C65" s="84" t="s">
        <v>55</v>
      </c>
      <c r="D65" s="44">
        <v>3137</v>
      </c>
      <c r="E65" s="53">
        <v>1</v>
      </c>
      <c r="F65" s="44">
        <v>248740.07044899999</v>
      </c>
      <c r="G65" s="66">
        <v>0.58367899999999995</v>
      </c>
      <c r="H65" s="43">
        <v>1308</v>
      </c>
      <c r="I65" s="44">
        <v>219569.70565700001</v>
      </c>
      <c r="J65" s="74">
        <v>0.27752300000000002</v>
      </c>
      <c r="K65" s="44">
        <v>1829</v>
      </c>
      <c r="L65" s="44">
        <v>269601.107709</v>
      </c>
      <c r="M65" s="66">
        <v>0.802624</v>
      </c>
      <c r="N65" s="43">
        <v>0</v>
      </c>
      <c r="O65" s="44">
        <v>0</v>
      </c>
      <c r="P65" s="74">
        <v>0</v>
      </c>
    </row>
    <row r="66" spans="1:16" s="3" customFormat="1" ht="15" customHeight="1" x14ac:dyDescent="0.2">
      <c r="A66" s="120"/>
      <c r="B66" s="123"/>
      <c r="C66" s="84" t="s">
        <v>56</v>
      </c>
      <c r="D66" s="35">
        <v>5468</v>
      </c>
      <c r="E66" s="55">
        <v>1</v>
      </c>
      <c r="F66" s="35">
        <v>246217.15106100001</v>
      </c>
      <c r="G66" s="68">
        <v>0.342721</v>
      </c>
      <c r="H66" s="43">
        <v>2313</v>
      </c>
      <c r="I66" s="44">
        <v>204231.22524900001</v>
      </c>
      <c r="J66" s="74">
        <v>8.9062000000000002E-2</v>
      </c>
      <c r="K66" s="35">
        <v>3155</v>
      </c>
      <c r="L66" s="35">
        <v>276997.958162</v>
      </c>
      <c r="M66" s="68">
        <v>0.52868499999999996</v>
      </c>
      <c r="N66" s="43">
        <v>0</v>
      </c>
      <c r="O66" s="44">
        <v>0</v>
      </c>
      <c r="P66" s="74">
        <v>0</v>
      </c>
    </row>
    <row r="67" spans="1:16" s="3" customFormat="1" ht="15" customHeight="1" x14ac:dyDescent="0.2">
      <c r="A67" s="121"/>
      <c r="B67" s="124"/>
      <c r="C67" s="85" t="s">
        <v>9</v>
      </c>
      <c r="D67" s="46">
        <v>42322</v>
      </c>
      <c r="E67" s="54">
        <v>1</v>
      </c>
      <c r="F67" s="46">
        <v>218814.42713</v>
      </c>
      <c r="G67" s="67">
        <v>0.53695499999999996</v>
      </c>
      <c r="H67" s="87">
        <v>15968</v>
      </c>
      <c r="I67" s="46">
        <v>213388.339805</v>
      </c>
      <c r="J67" s="75">
        <v>0.47432400000000002</v>
      </c>
      <c r="K67" s="46">
        <v>26354</v>
      </c>
      <c r="L67" s="46">
        <v>222102.116377</v>
      </c>
      <c r="M67" s="67">
        <v>0.57490300000000005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340" priority="30" operator="notEqual">
      <formula>H8+K8+N8</formula>
    </cfRule>
  </conditionalFormatting>
  <conditionalFormatting sqref="D20:D30">
    <cfRule type="cellIs" dxfId="339" priority="29" operator="notEqual">
      <formula>H20+K20+N20</formula>
    </cfRule>
  </conditionalFormatting>
  <conditionalFormatting sqref="D32:D42">
    <cfRule type="cellIs" dxfId="338" priority="28" operator="notEqual">
      <formula>H32+K32+N32</formula>
    </cfRule>
  </conditionalFormatting>
  <conditionalFormatting sqref="D44:D54">
    <cfRule type="cellIs" dxfId="337" priority="27" operator="notEqual">
      <formula>H44+K44+N44</formula>
    </cfRule>
  </conditionalFormatting>
  <conditionalFormatting sqref="D56:D66">
    <cfRule type="cellIs" dxfId="336" priority="26" operator="notEqual">
      <formula>H56+K56+N56</formula>
    </cfRule>
  </conditionalFormatting>
  <conditionalFormatting sqref="D19">
    <cfRule type="cellIs" dxfId="335" priority="25" operator="notEqual">
      <formula>SUM(D8:D18)</formula>
    </cfRule>
  </conditionalFormatting>
  <conditionalFormatting sqref="D31">
    <cfRule type="cellIs" dxfId="334" priority="24" operator="notEqual">
      <formula>H31+K31+N31</formula>
    </cfRule>
  </conditionalFormatting>
  <conditionalFormatting sqref="D31">
    <cfRule type="cellIs" dxfId="333" priority="23" operator="notEqual">
      <formula>SUM(D20:D30)</formula>
    </cfRule>
  </conditionalFormatting>
  <conditionalFormatting sqref="D43">
    <cfRule type="cellIs" dxfId="332" priority="22" operator="notEqual">
      <formula>H43+K43+N43</formula>
    </cfRule>
  </conditionalFormatting>
  <conditionalFormatting sqref="D43">
    <cfRule type="cellIs" dxfId="331" priority="21" operator="notEqual">
      <formula>SUM(D32:D42)</formula>
    </cfRule>
  </conditionalFormatting>
  <conditionalFormatting sqref="D55">
    <cfRule type="cellIs" dxfId="330" priority="20" operator="notEqual">
      <formula>H55+K55+N55</formula>
    </cfRule>
  </conditionalFormatting>
  <conditionalFormatting sqref="D55">
    <cfRule type="cellIs" dxfId="329" priority="19" operator="notEqual">
      <formula>SUM(D44:D54)</formula>
    </cfRule>
  </conditionalFormatting>
  <conditionalFormatting sqref="D67">
    <cfRule type="cellIs" dxfId="328" priority="18" operator="notEqual">
      <formula>H67+K67+N67</formula>
    </cfRule>
  </conditionalFormatting>
  <conditionalFormatting sqref="D67">
    <cfRule type="cellIs" dxfId="327" priority="17" operator="notEqual">
      <formula>SUM(D56:D66)</formula>
    </cfRule>
  </conditionalFormatting>
  <conditionalFormatting sqref="H19">
    <cfRule type="cellIs" dxfId="326" priority="16" operator="notEqual">
      <formula>SUM(H8:H18)</formula>
    </cfRule>
  </conditionalFormatting>
  <conditionalFormatting sqref="K19">
    <cfRule type="cellIs" dxfId="325" priority="15" operator="notEqual">
      <formula>SUM(K8:K18)</formula>
    </cfRule>
  </conditionalFormatting>
  <conditionalFormatting sqref="N19">
    <cfRule type="cellIs" dxfId="324" priority="14" operator="notEqual">
      <formula>SUM(N8:N18)</formula>
    </cfRule>
  </conditionalFormatting>
  <conditionalFormatting sqref="H31">
    <cfRule type="cellIs" dxfId="323" priority="13" operator="notEqual">
      <formula>SUM(H20:H30)</formula>
    </cfRule>
  </conditionalFormatting>
  <conditionalFormatting sqref="K31">
    <cfRule type="cellIs" dxfId="322" priority="12" operator="notEqual">
      <formula>SUM(K20:K30)</formula>
    </cfRule>
  </conditionalFormatting>
  <conditionalFormatting sqref="N31">
    <cfRule type="cellIs" dxfId="321" priority="11" operator="notEqual">
      <formula>SUM(N20:N30)</formula>
    </cfRule>
  </conditionalFormatting>
  <conditionalFormatting sqref="H43">
    <cfRule type="cellIs" dxfId="320" priority="10" operator="notEqual">
      <formula>SUM(H32:H42)</formula>
    </cfRule>
  </conditionalFormatting>
  <conditionalFormatting sqref="K43">
    <cfRule type="cellIs" dxfId="319" priority="9" operator="notEqual">
      <formula>SUM(K32:K42)</formula>
    </cfRule>
  </conditionalFormatting>
  <conditionalFormatting sqref="N43">
    <cfRule type="cellIs" dxfId="318" priority="8" operator="notEqual">
      <formula>SUM(N32:N42)</formula>
    </cfRule>
  </conditionalFormatting>
  <conditionalFormatting sqref="H55">
    <cfRule type="cellIs" dxfId="317" priority="7" operator="notEqual">
      <formula>SUM(H44:H54)</formula>
    </cfRule>
  </conditionalFormatting>
  <conditionalFormatting sqref="K55">
    <cfRule type="cellIs" dxfId="316" priority="6" operator="notEqual">
      <formula>SUM(K44:K54)</formula>
    </cfRule>
  </conditionalFormatting>
  <conditionalFormatting sqref="N55">
    <cfRule type="cellIs" dxfId="315" priority="5" operator="notEqual">
      <formula>SUM(N44:N54)</formula>
    </cfRule>
  </conditionalFormatting>
  <conditionalFormatting sqref="H67">
    <cfRule type="cellIs" dxfId="314" priority="4" operator="notEqual">
      <formula>SUM(H56:H66)</formula>
    </cfRule>
  </conditionalFormatting>
  <conditionalFormatting sqref="K67">
    <cfRule type="cellIs" dxfId="313" priority="3" operator="notEqual">
      <formula>SUM(K56:K66)</formula>
    </cfRule>
  </conditionalFormatting>
  <conditionalFormatting sqref="N67">
    <cfRule type="cellIs" dxfId="312" priority="2" operator="notEqual">
      <formula>SUM(N56:N66)</formula>
    </cfRule>
  </conditionalFormatting>
  <conditionalFormatting sqref="D32:D43">
    <cfRule type="cellIs" dxfId="31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69</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v>
      </c>
      <c r="E8" s="53">
        <v>0.14285700000000001</v>
      </c>
      <c r="F8" s="44">
        <v>121400.24096</v>
      </c>
      <c r="G8" s="66">
        <v>0</v>
      </c>
      <c r="H8" s="43">
        <v>1</v>
      </c>
      <c r="I8" s="44">
        <v>101416.471016</v>
      </c>
      <c r="J8" s="74">
        <v>0</v>
      </c>
      <c r="K8" s="44">
        <v>1</v>
      </c>
      <c r="L8" s="44">
        <v>141384.010905</v>
      </c>
      <c r="M8" s="66">
        <v>0</v>
      </c>
      <c r="N8" s="43">
        <v>0</v>
      </c>
      <c r="O8" s="44">
        <v>0</v>
      </c>
      <c r="P8" s="74">
        <v>0</v>
      </c>
    </row>
    <row r="9" spans="1:16" ht="15" customHeight="1" x14ac:dyDescent="0.2">
      <c r="A9" s="120"/>
      <c r="B9" s="123"/>
      <c r="C9" s="84" t="s">
        <v>47</v>
      </c>
      <c r="D9" s="44">
        <v>11</v>
      </c>
      <c r="E9" s="53">
        <v>0.25</v>
      </c>
      <c r="F9" s="44">
        <v>91029.692175000004</v>
      </c>
      <c r="G9" s="66">
        <v>9.0909000000000004E-2</v>
      </c>
      <c r="H9" s="43">
        <v>3</v>
      </c>
      <c r="I9" s="44">
        <v>93598.981824999995</v>
      </c>
      <c r="J9" s="74">
        <v>0</v>
      </c>
      <c r="K9" s="44">
        <v>8</v>
      </c>
      <c r="L9" s="44">
        <v>90066.208557000005</v>
      </c>
      <c r="M9" s="66">
        <v>0.125</v>
      </c>
      <c r="N9" s="43">
        <v>0</v>
      </c>
      <c r="O9" s="44">
        <v>0</v>
      </c>
      <c r="P9" s="74">
        <v>0</v>
      </c>
    </row>
    <row r="10" spans="1:16" ht="15" customHeight="1" x14ac:dyDescent="0.2">
      <c r="A10" s="120"/>
      <c r="B10" s="123"/>
      <c r="C10" s="84" t="s">
        <v>48</v>
      </c>
      <c r="D10" s="44">
        <v>105</v>
      </c>
      <c r="E10" s="53">
        <v>0.20710100000000001</v>
      </c>
      <c r="F10" s="44">
        <v>122825.42838</v>
      </c>
      <c r="G10" s="66">
        <v>0.114286</v>
      </c>
      <c r="H10" s="43">
        <v>24</v>
      </c>
      <c r="I10" s="44">
        <v>133667.09393500001</v>
      </c>
      <c r="J10" s="74">
        <v>0.29166700000000001</v>
      </c>
      <c r="K10" s="44">
        <v>81</v>
      </c>
      <c r="L10" s="44">
        <v>119613.08302999999</v>
      </c>
      <c r="M10" s="66">
        <v>6.1727999999999998E-2</v>
      </c>
      <c r="N10" s="43">
        <v>0</v>
      </c>
      <c r="O10" s="44">
        <v>0</v>
      </c>
      <c r="P10" s="74">
        <v>0</v>
      </c>
    </row>
    <row r="11" spans="1:16" ht="15" customHeight="1" x14ac:dyDescent="0.2">
      <c r="A11" s="120"/>
      <c r="B11" s="123"/>
      <c r="C11" s="84" t="s">
        <v>49</v>
      </c>
      <c r="D11" s="44">
        <v>301</v>
      </c>
      <c r="E11" s="53">
        <v>0.16484099999999999</v>
      </c>
      <c r="F11" s="44">
        <v>136917.002557</v>
      </c>
      <c r="G11" s="66">
        <v>0.215947</v>
      </c>
      <c r="H11" s="43">
        <v>102</v>
      </c>
      <c r="I11" s="44">
        <v>152232.86311499999</v>
      </c>
      <c r="J11" s="74">
        <v>0.352941</v>
      </c>
      <c r="K11" s="44">
        <v>199</v>
      </c>
      <c r="L11" s="44">
        <v>129066.66197</v>
      </c>
      <c r="M11" s="66">
        <v>0.145729</v>
      </c>
      <c r="N11" s="43">
        <v>0</v>
      </c>
      <c r="O11" s="44">
        <v>0</v>
      </c>
      <c r="P11" s="74">
        <v>0</v>
      </c>
    </row>
    <row r="12" spans="1:16" ht="15" customHeight="1" x14ac:dyDescent="0.2">
      <c r="A12" s="120"/>
      <c r="B12" s="123"/>
      <c r="C12" s="84" t="s">
        <v>50</v>
      </c>
      <c r="D12" s="44">
        <v>361</v>
      </c>
      <c r="E12" s="53">
        <v>0.12953000000000001</v>
      </c>
      <c r="F12" s="44">
        <v>148734.69803900001</v>
      </c>
      <c r="G12" s="66">
        <v>0.33517999999999998</v>
      </c>
      <c r="H12" s="43">
        <v>121</v>
      </c>
      <c r="I12" s="44">
        <v>173308.686529</v>
      </c>
      <c r="J12" s="74">
        <v>0.55371899999999996</v>
      </c>
      <c r="K12" s="44">
        <v>240</v>
      </c>
      <c r="L12" s="44">
        <v>136345.312175</v>
      </c>
      <c r="M12" s="66">
        <v>0.22500000000000001</v>
      </c>
      <c r="N12" s="43">
        <v>0</v>
      </c>
      <c r="O12" s="44">
        <v>0</v>
      </c>
      <c r="P12" s="74">
        <v>0</v>
      </c>
    </row>
    <row r="13" spans="1:16" ht="15" customHeight="1" x14ac:dyDescent="0.2">
      <c r="A13" s="120"/>
      <c r="B13" s="123"/>
      <c r="C13" s="84" t="s">
        <v>51</v>
      </c>
      <c r="D13" s="44">
        <v>269</v>
      </c>
      <c r="E13" s="53">
        <v>0.107557</v>
      </c>
      <c r="F13" s="44">
        <v>173242.29983199999</v>
      </c>
      <c r="G13" s="66">
        <v>0.57249099999999997</v>
      </c>
      <c r="H13" s="43">
        <v>87</v>
      </c>
      <c r="I13" s="44">
        <v>193638.221812</v>
      </c>
      <c r="J13" s="74">
        <v>0.68965500000000002</v>
      </c>
      <c r="K13" s="44">
        <v>182</v>
      </c>
      <c r="L13" s="44">
        <v>163492.600863</v>
      </c>
      <c r="M13" s="66">
        <v>0.51648400000000005</v>
      </c>
      <c r="N13" s="43">
        <v>0</v>
      </c>
      <c r="O13" s="44">
        <v>0</v>
      </c>
      <c r="P13" s="74">
        <v>0</v>
      </c>
    </row>
    <row r="14" spans="1:16" s="3" customFormat="1" ht="15" customHeight="1" x14ac:dyDescent="0.2">
      <c r="A14" s="120"/>
      <c r="B14" s="123"/>
      <c r="C14" s="84" t="s">
        <v>52</v>
      </c>
      <c r="D14" s="35">
        <v>211</v>
      </c>
      <c r="E14" s="55">
        <v>0.10378800000000001</v>
      </c>
      <c r="F14" s="35">
        <v>180890.00282200001</v>
      </c>
      <c r="G14" s="68">
        <v>0.74407599999999996</v>
      </c>
      <c r="H14" s="43">
        <v>67</v>
      </c>
      <c r="I14" s="44">
        <v>184370.82101499999</v>
      </c>
      <c r="J14" s="74">
        <v>0.641791</v>
      </c>
      <c r="K14" s="35">
        <v>144</v>
      </c>
      <c r="L14" s="35">
        <v>179270.455468</v>
      </c>
      <c r="M14" s="68">
        <v>0.79166700000000001</v>
      </c>
      <c r="N14" s="43">
        <v>0</v>
      </c>
      <c r="O14" s="44">
        <v>0</v>
      </c>
      <c r="P14" s="74">
        <v>0</v>
      </c>
    </row>
    <row r="15" spans="1:16" ht="15" customHeight="1" x14ac:dyDescent="0.2">
      <c r="A15" s="120"/>
      <c r="B15" s="123"/>
      <c r="C15" s="84" t="s">
        <v>53</v>
      </c>
      <c r="D15" s="44">
        <v>159</v>
      </c>
      <c r="E15" s="53">
        <v>8.4440000000000001E-2</v>
      </c>
      <c r="F15" s="44">
        <v>189675.07905999999</v>
      </c>
      <c r="G15" s="66">
        <v>0.83018899999999995</v>
      </c>
      <c r="H15" s="43">
        <v>48</v>
      </c>
      <c r="I15" s="44">
        <v>198648.23282999999</v>
      </c>
      <c r="J15" s="74">
        <v>0.8125</v>
      </c>
      <c r="K15" s="44">
        <v>111</v>
      </c>
      <c r="L15" s="44">
        <v>185794.796348</v>
      </c>
      <c r="M15" s="66">
        <v>0.83783799999999997</v>
      </c>
      <c r="N15" s="43">
        <v>0</v>
      </c>
      <c r="O15" s="44">
        <v>0</v>
      </c>
      <c r="P15" s="74">
        <v>0</v>
      </c>
    </row>
    <row r="16" spans="1:16" ht="15" customHeight="1" x14ac:dyDescent="0.2">
      <c r="A16" s="120"/>
      <c r="B16" s="123"/>
      <c r="C16" s="84" t="s">
        <v>54</v>
      </c>
      <c r="D16" s="44">
        <v>116</v>
      </c>
      <c r="E16" s="53">
        <v>7.5669E-2</v>
      </c>
      <c r="F16" s="44">
        <v>186674.099498</v>
      </c>
      <c r="G16" s="66">
        <v>0.68965500000000002</v>
      </c>
      <c r="H16" s="43">
        <v>44</v>
      </c>
      <c r="I16" s="44">
        <v>181836.89322500001</v>
      </c>
      <c r="J16" s="74">
        <v>0.477273</v>
      </c>
      <c r="K16" s="44">
        <v>72</v>
      </c>
      <c r="L16" s="44">
        <v>189630.16999900001</v>
      </c>
      <c r="M16" s="66">
        <v>0.81944399999999995</v>
      </c>
      <c r="N16" s="43">
        <v>0</v>
      </c>
      <c r="O16" s="44">
        <v>0</v>
      </c>
      <c r="P16" s="74">
        <v>0</v>
      </c>
    </row>
    <row r="17" spans="1:16" ht="15" customHeight="1" x14ac:dyDescent="0.2">
      <c r="A17" s="120"/>
      <c r="B17" s="123"/>
      <c r="C17" s="84" t="s">
        <v>55</v>
      </c>
      <c r="D17" s="44">
        <v>130</v>
      </c>
      <c r="E17" s="53">
        <v>9.8186999999999997E-2</v>
      </c>
      <c r="F17" s="44">
        <v>191250.627978</v>
      </c>
      <c r="G17" s="66">
        <v>0.51538499999999998</v>
      </c>
      <c r="H17" s="43">
        <v>56</v>
      </c>
      <c r="I17" s="44">
        <v>190260.395242</v>
      </c>
      <c r="J17" s="74">
        <v>0.26785700000000001</v>
      </c>
      <c r="K17" s="44">
        <v>74</v>
      </c>
      <c r="L17" s="44">
        <v>191999.99329099999</v>
      </c>
      <c r="M17" s="66">
        <v>0.70270299999999997</v>
      </c>
      <c r="N17" s="43">
        <v>0</v>
      </c>
      <c r="O17" s="44">
        <v>0</v>
      </c>
      <c r="P17" s="74">
        <v>0</v>
      </c>
    </row>
    <row r="18" spans="1:16" s="3" customFormat="1" ht="15" customHeight="1" x14ac:dyDescent="0.2">
      <c r="A18" s="120"/>
      <c r="B18" s="123"/>
      <c r="C18" s="84" t="s">
        <v>56</v>
      </c>
      <c r="D18" s="35">
        <v>173</v>
      </c>
      <c r="E18" s="55">
        <v>8.1796999999999995E-2</v>
      </c>
      <c r="F18" s="35">
        <v>208403.61758799999</v>
      </c>
      <c r="G18" s="68">
        <v>0.25433499999999998</v>
      </c>
      <c r="H18" s="43">
        <v>63</v>
      </c>
      <c r="I18" s="44">
        <v>164966.448477</v>
      </c>
      <c r="J18" s="74">
        <v>1.5873000000000002E-2</v>
      </c>
      <c r="K18" s="35">
        <v>110</v>
      </c>
      <c r="L18" s="35">
        <v>233281.268988</v>
      </c>
      <c r="M18" s="68">
        <v>0.39090900000000001</v>
      </c>
      <c r="N18" s="43">
        <v>0</v>
      </c>
      <c r="O18" s="44">
        <v>0</v>
      </c>
      <c r="P18" s="74">
        <v>0</v>
      </c>
    </row>
    <row r="19" spans="1:16" s="3" customFormat="1" ht="15" customHeight="1" x14ac:dyDescent="0.2">
      <c r="A19" s="121"/>
      <c r="B19" s="124"/>
      <c r="C19" s="85" t="s">
        <v>9</v>
      </c>
      <c r="D19" s="46">
        <v>1838</v>
      </c>
      <c r="E19" s="54">
        <v>0.110943</v>
      </c>
      <c r="F19" s="46">
        <v>166781.80124</v>
      </c>
      <c r="G19" s="67">
        <v>0.45321</v>
      </c>
      <c r="H19" s="87">
        <v>616</v>
      </c>
      <c r="I19" s="46">
        <v>175115.42848999999</v>
      </c>
      <c r="J19" s="75">
        <v>0.46915600000000002</v>
      </c>
      <c r="K19" s="46">
        <v>1222</v>
      </c>
      <c r="L19" s="46">
        <v>162580.88930400001</v>
      </c>
      <c r="M19" s="67">
        <v>0.44517200000000001</v>
      </c>
      <c r="N19" s="87">
        <v>0</v>
      </c>
      <c r="O19" s="46">
        <v>0</v>
      </c>
      <c r="P19" s="75">
        <v>0</v>
      </c>
    </row>
    <row r="20" spans="1:16" ht="15" customHeight="1" x14ac:dyDescent="0.2">
      <c r="A20" s="119">
        <v>2</v>
      </c>
      <c r="B20" s="122"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20"/>
      <c r="B21" s="123"/>
      <c r="C21" s="84" t="s">
        <v>47</v>
      </c>
      <c r="D21" s="44">
        <v>19</v>
      </c>
      <c r="E21" s="53">
        <v>0.43181799999999998</v>
      </c>
      <c r="F21" s="44">
        <v>131957</v>
      </c>
      <c r="G21" s="66">
        <v>5.2631999999999998E-2</v>
      </c>
      <c r="H21" s="43">
        <v>4</v>
      </c>
      <c r="I21" s="44">
        <v>127443.75</v>
      </c>
      <c r="J21" s="74">
        <v>0</v>
      </c>
      <c r="K21" s="44">
        <v>15</v>
      </c>
      <c r="L21" s="44">
        <v>133160.533333</v>
      </c>
      <c r="M21" s="66">
        <v>6.6667000000000004E-2</v>
      </c>
      <c r="N21" s="43">
        <v>0</v>
      </c>
      <c r="O21" s="44">
        <v>0</v>
      </c>
      <c r="P21" s="74">
        <v>0</v>
      </c>
    </row>
    <row r="22" spans="1:16" ht="15" customHeight="1" x14ac:dyDescent="0.2">
      <c r="A22" s="120"/>
      <c r="B22" s="123"/>
      <c r="C22" s="84" t="s">
        <v>48</v>
      </c>
      <c r="D22" s="44">
        <v>117</v>
      </c>
      <c r="E22" s="53">
        <v>0.230769</v>
      </c>
      <c r="F22" s="44">
        <v>147932.82051300001</v>
      </c>
      <c r="G22" s="66">
        <v>4.2735000000000002E-2</v>
      </c>
      <c r="H22" s="43">
        <v>50</v>
      </c>
      <c r="I22" s="44">
        <v>151995.94</v>
      </c>
      <c r="J22" s="74">
        <v>0</v>
      </c>
      <c r="K22" s="44">
        <v>67</v>
      </c>
      <c r="L22" s="44">
        <v>144900.641791</v>
      </c>
      <c r="M22" s="66">
        <v>7.4626999999999999E-2</v>
      </c>
      <c r="N22" s="43">
        <v>0</v>
      </c>
      <c r="O22" s="44">
        <v>0</v>
      </c>
      <c r="P22" s="74">
        <v>0</v>
      </c>
    </row>
    <row r="23" spans="1:16" ht="15" customHeight="1" x14ac:dyDescent="0.2">
      <c r="A23" s="120"/>
      <c r="B23" s="123"/>
      <c r="C23" s="84" t="s">
        <v>49</v>
      </c>
      <c r="D23" s="44">
        <v>89</v>
      </c>
      <c r="E23" s="53">
        <v>4.8739999999999999E-2</v>
      </c>
      <c r="F23" s="44">
        <v>150331.83146099999</v>
      </c>
      <c r="G23" s="66">
        <v>0.19101099999999999</v>
      </c>
      <c r="H23" s="43">
        <v>33</v>
      </c>
      <c r="I23" s="44">
        <v>151923.06060600001</v>
      </c>
      <c r="J23" s="74">
        <v>0.212121</v>
      </c>
      <c r="K23" s="44">
        <v>56</v>
      </c>
      <c r="L23" s="44">
        <v>149394.142857</v>
      </c>
      <c r="M23" s="66">
        <v>0.17857100000000001</v>
      </c>
      <c r="N23" s="43">
        <v>0</v>
      </c>
      <c r="O23" s="44">
        <v>0</v>
      </c>
      <c r="P23" s="74">
        <v>0</v>
      </c>
    </row>
    <row r="24" spans="1:16" ht="15" customHeight="1" x14ac:dyDescent="0.2">
      <c r="A24" s="120"/>
      <c r="B24" s="123"/>
      <c r="C24" s="84" t="s">
        <v>50</v>
      </c>
      <c r="D24" s="44">
        <v>70</v>
      </c>
      <c r="E24" s="53">
        <v>2.5117E-2</v>
      </c>
      <c r="F24" s="44">
        <v>171479.55714300001</v>
      </c>
      <c r="G24" s="66">
        <v>0.214286</v>
      </c>
      <c r="H24" s="43">
        <v>18</v>
      </c>
      <c r="I24" s="44">
        <v>173939.83333299999</v>
      </c>
      <c r="J24" s="74">
        <v>0.33333299999999999</v>
      </c>
      <c r="K24" s="44">
        <v>52</v>
      </c>
      <c r="L24" s="44">
        <v>170627.92307700001</v>
      </c>
      <c r="M24" s="66">
        <v>0.17307700000000001</v>
      </c>
      <c r="N24" s="43">
        <v>0</v>
      </c>
      <c r="O24" s="44">
        <v>0</v>
      </c>
      <c r="P24" s="74">
        <v>0</v>
      </c>
    </row>
    <row r="25" spans="1:16" ht="15" customHeight="1" x14ac:dyDescent="0.2">
      <c r="A25" s="120"/>
      <c r="B25" s="123"/>
      <c r="C25" s="84" t="s">
        <v>51</v>
      </c>
      <c r="D25" s="44">
        <v>62</v>
      </c>
      <c r="E25" s="53">
        <v>2.479E-2</v>
      </c>
      <c r="F25" s="44">
        <v>170011.96774200001</v>
      </c>
      <c r="G25" s="66">
        <v>0.32258100000000001</v>
      </c>
      <c r="H25" s="43">
        <v>18</v>
      </c>
      <c r="I25" s="44">
        <v>178614.33333299999</v>
      </c>
      <c r="J25" s="74">
        <v>0.44444400000000001</v>
      </c>
      <c r="K25" s="44">
        <v>44</v>
      </c>
      <c r="L25" s="44">
        <v>166492.81818199999</v>
      </c>
      <c r="M25" s="66">
        <v>0.272727</v>
      </c>
      <c r="N25" s="43">
        <v>0</v>
      </c>
      <c r="O25" s="44">
        <v>0</v>
      </c>
      <c r="P25" s="74">
        <v>0</v>
      </c>
    </row>
    <row r="26" spans="1:16" s="3" customFormat="1" ht="15" customHeight="1" x14ac:dyDescent="0.2">
      <c r="A26" s="120"/>
      <c r="B26" s="123"/>
      <c r="C26" s="84" t="s">
        <v>52</v>
      </c>
      <c r="D26" s="35">
        <v>41</v>
      </c>
      <c r="E26" s="55">
        <v>2.0167000000000001E-2</v>
      </c>
      <c r="F26" s="35">
        <v>180723.14634100001</v>
      </c>
      <c r="G26" s="68">
        <v>0.31707299999999999</v>
      </c>
      <c r="H26" s="43">
        <v>18</v>
      </c>
      <c r="I26" s="44">
        <v>187421.77777799999</v>
      </c>
      <c r="J26" s="74">
        <v>0.38888899999999998</v>
      </c>
      <c r="K26" s="35">
        <v>23</v>
      </c>
      <c r="L26" s="35">
        <v>175480.73913</v>
      </c>
      <c r="M26" s="68">
        <v>0.26086999999999999</v>
      </c>
      <c r="N26" s="43">
        <v>0</v>
      </c>
      <c r="O26" s="44">
        <v>0</v>
      </c>
      <c r="P26" s="74">
        <v>0</v>
      </c>
    </row>
    <row r="27" spans="1:16" ht="15" customHeight="1" x14ac:dyDescent="0.2">
      <c r="A27" s="120"/>
      <c r="B27" s="123"/>
      <c r="C27" s="84" t="s">
        <v>53</v>
      </c>
      <c r="D27" s="44">
        <v>24</v>
      </c>
      <c r="E27" s="53">
        <v>1.2746E-2</v>
      </c>
      <c r="F27" s="44">
        <v>180348.20833299999</v>
      </c>
      <c r="G27" s="66">
        <v>0.33333299999999999</v>
      </c>
      <c r="H27" s="43">
        <v>11</v>
      </c>
      <c r="I27" s="44">
        <v>197728.18181800001</v>
      </c>
      <c r="J27" s="74">
        <v>0.272727</v>
      </c>
      <c r="K27" s="44">
        <v>13</v>
      </c>
      <c r="L27" s="44">
        <v>165642.07692299999</v>
      </c>
      <c r="M27" s="66">
        <v>0.38461499999999998</v>
      </c>
      <c r="N27" s="43">
        <v>0</v>
      </c>
      <c r="O27" s="44">
        <v>0</v>
      </c>
      <c r="P27" s="74">
        <v>0</v>
      </c>
    </row>
    <row r="28" spans="1:16" ht="15" customHeight="1" x14ac:dyDescent="0.2">
      <c r="A28" s="120"/>
      <c r="B28" s="123"/>
      <c r="C28" s="84" t="s">
        <v>54</v>
      </c>
      <c r="D28" s="44">
        <v>15</v>
      </c>
      <c r="E28" s="53">
        <v>9.7850000000000003E-3</v>
      </c>
      <c r="F28" s="44">
        <v>228581.13333300001</v>
      </c>
      <c r="G28" s="66">
        <v>0.13333300000000001</v>
      </c>
      <c r="H28" s="43">
        <v>6</v>
      </c>
      <c r="I28" s="44">
        <v>168275</v>
      </c>
      <c r="J28" s="74">
        <v>0</v>
      </c>
      <c r="K28" s="44">
        <v>9</v>
      </c>
      <c r="L28" s="44">
        <v>268785.22222200001</v>
      </c>
      <c r="M28" s="66">
        <v>0.222222</v>
      </c>
      <c r="N28" s="43">
        <v>0</v>
      </c>
      <c r="O28" s="44">
        <v>0</v>
      </c>
      <c r="P28" s="74">
        <v>0</v>
      </c>
    </row>
    <row r="29" spans="1:16" ht="15" customHeight="1" x14ac:dyDescent="0.2">
      <c r="A29" s="120"/>
      <c r="B29" s="123"/>
      <c r="C29" s="84" t="s">
        <v>55</v>
      </c>
      <c r="D29" s="44">
        <v>7</v>
      </c>
      <c r="E29" s="53">
        <v>5.287E-3</v>
      </c>
      <c r="F29" s="44">
        <v>260209.714286</v>
      </c>
      <c r="G29" s="66">
        <v>0.57142899999999996</v>
      </c>
      <c r="H29" s="43">
        <v>2</v>
      </c>
      <c r="I29" s="44">
        <v>118011.5</v>
      </c>
      <c r="J29" s="74">
        <v>0</v>
      </c>
      <c r="K29" s="44">
        <v>5</v>
      </c>
      <c r="L29" s="44">
        <v>317089</v>
      </c>
      <c r="M29" s="66">
        <v>0.8</v>
      </c>
      <c r="N29" s="43">
        <v>0</v>
      </c>
      <c r="O29" s="44">
        <v>0</v>
      </c>
      <c r="P29" s="74">
        <v>0</v>
      </c>
    </row>
    <row r="30" spans="1:16" s="3" customFormat="1" ht="15" customHeight="1" x14ac:dyDescent="0.2">
      <c r="A30" s="120"/>
      <c r="B30" s="123"/>
      <c r="C30" s="84" t="s">
        <v>56</v>
      </c>
      <c r="D30" s="35">
        <v>5</v>
      </c>
      <c r="E30" s="55">
        <v>2.3640000000000002E-3</v>
      </c>
      <c r="F30" s="35">
        <v>149317</v>
      </c>
      <c r="G30" s="68">
        <v>0</v>
      </c>
      <c r="H30" s="43">
        <v>4</v>
      </c>
      <c r="I30" s="44">
        <v>135891.25</v>
      </c>
      <c r="J30" s="74">
        <v>0</v>
      </c>
      <c r="K30" s="35">
        <v>1</v>
      </c>
      <c r="L30" s="35">
        <v>203020</v>
      </c>
      <c r="M30" s="68">
        <v>0</v>
      </c>
      <c r="N30" s="43">
        <v>0</v>
      </c>
      <c r="O30" s="44">
        <v>0</v>
      </c>
      <c r="P30" s="74">
        <v>0</v>
      </c>
    </row>
    <row r="31" spans="1:16" s="3" customFormat="1" ht="15" customHeight="1" x14ac:dyDescent="0.2">
      <c r="A31" s="121"/>
      <c r="B31" s="124"/>
      <c r="C31" s="85" t="s">
        <v>9</v>
      </c>
      <c r="D31" s="46">
        <v>449</v>
      </c>
      <c r="E31" s="54">
        <v>2.7102000000000001E-2</v>
      </c>
      <c r="F31" s="46">
        <v>163639.07126900001</v>
      </c>
      <c r="G31" s="67">
        <v>0.18931000000000001</v>
      </c>
      <c r="H31" s="87">
        <v>164</v>
      </c>
      <c r="I31" s="46">
        <v>163456.39024400001</v>
      </c>
      <c r="J31" s="75">
        <v>0.189024</v>
      </c>
      <c r="K31" s="46">
        <v>285</v>
      </c>
      <c r="L31" s="46">
        <v>163744.19298200001</v>
      </c>
      <c r="M31" s="67">
        <v>0.189474</v>
      </c>
      <c r="N31" s="87">
        <v>0</v>
      </c>
      <c r="O31" s="46">
        <v>0</v>
      </c>
      <c r="P31" s="75">
        <v>0</v>
      </c>
    </row>
    <row r="32" spans="1:16" ht="15" customHeight="1" x14ac:dyDescent="0.2">
      <c r="A32" s="119">
        <v>3</v>
      </c>
      <c r="B32" s="122" t="s">
        <v>58</v>
      </c>
      <c r="C32" s="84" t="s">
        <v>46</v>
      </c>
      <c r="D32" s="44">
        <v>-2</v>
      </c>
      <c r="E32" s="44">
        <v>0</v>
      </c>
      <c r="F32" s="44">
        <v>-121400.24096</v>
      </c>
      <c r="G32" s="66">
        <v>0</v>
      </c>
      <c r="H32" s="43">
        <v>-1</v>
      </c>
      <c r="I32" s="44">
        <v>-101416.471016</v>
      </c>
      <c r="J32" s="74">
        <v>0</v>
      </c>
      <c r="K32" s="44">
        <v>-1</v>
      </c>
      <c r="L32" s="44">
        <v>-141384.010905</v>
      </c>
      <c r="M32" s="66">
        <v>0</v>
      </c>
      <c r="N32" s="43">
        <v>0</v>
      </c>
      <c r="O32" s="44">
        <v>0</v>
      </c>
      <c r="P32" s="74">
        <v>0</v>
      </c>
    </row>
    <row r="33" spans="1:16" ht="15" customHeight="1" x14ac:dyDescent="0.2">
      <c r="A33" s="120"/>
      <c r="B33" s="123"/>
      <c r="C33" s="84" t="s">
        <v>47</v>
      </c>
      <c r="D33" s="44">
        <v>8</v>
      </c>
      <c r="E33" s="44">
        <v>0</v>
      </c>
      <c r="F33" s="44">
        <v>40927.307825000004</v>
      </c>
      <c r="G33" s="66">
        <v>-3.8278E-2</v>
      </c>
      <c r="H33" s="43">
        <v>1</v>
      </c>
      <c r="I33" s="44">
        <v>33844.768174999997</v>
      </c>
      <c r="J33" s="74">
        <v>0</v>
      </c>
      <c r="K33" s="44">
        <v>7</v>
      </c>
      <c r="L33" s="44">
        <v>43094.324777000002</v>
      </c>
      <c r="M33" s="66">
        <v>-5.8333000000000003E-2</v>
      </c>
      <c r="N33" s="43">
        <v>0</v>
      </c>
      <c r="O33" s="44">
        <v>0</v>
      </c>
      <c r="P33" s="74">
        <v>0</v>
      </c>
    </row>
    <row r="34" spans="1:16" ht="15" customHeight="1" x14ac:dyDescent="0.2">
      <c r="A34" s="120"/>
      <c r="B34" s="123"/>
      <c r="C34" s="84" t="s">
        <v>48</v>
      </c>
      <c r="D34" s="44">
        <v>12</v>
      </c>
      <c r="E34" s="44">
        <v>0</v>
      </c>
      <c r="F34" s="44">
        <v>25107.392133000001</v>
      </c>
      <c r="G34" s="66">
        <v>-7.1551000000000003E-2</v>
      </c>
      <c r="H34" s="43">
        <v>26</v>
      </c>
      <c r="I34" s="44">
        <v>18328.846065000002</v>
      </c>
      <c r="J34" s="74">
        <v>-0.29166700000000001</v>
      </c>
      <c r="K34" s="44">
        <v>-14</v>
      </c>
      <c r="L34" s="44">
        <v>25287.558761</v>
      </c>
      <c r="M34" s="66">
        <v>1.2898E-2</v>
      </c>
      <c r="N34" s="43">
        <v>0</v>
      </c>
      <c r="O34" s="44">
        <v>0</v>
      </c>
      <c r="P34" s="74">
        <v>0</v>
      </c>
    </row>
    <row r="35" spans="1:16" ht="15" customHeight="1" x14ac:dyDescent="0.2">
      <c r="A35" s="120"/>
      <c r="B35" s="123"/>
      <c r="C35" s="84" t="s">
        <v>49</v>
      </c>
      <c r="D35" s="44">
        <v>-212</v>
      </c>
      <c r="E35" s="44">
        <v>0</v>
      </c>
      <c r="F35" s="44">
        <v>13414.828904</v>
      </c>
      <c r="G35" s="66">
        <v>-2.4936E-2</v>
      </c>
      <c r="H35" s="43">
        <v>-69</v>
      </c>
      <c r="I35" s="44">
        <v>-309.80250899999999</v>
      </c>
      <c r="J35" s="74">
        <v>-0.14082</v>
      </c>
      <c r="K35" s="44">
        <v>-143</v>
      </c>
      <c r="L35" s="44">
        <v>20327.480887000002</v>
      </c>
      <c r="M35" s="66">
        <v>3.2842999999999997E-2</v>
      </c>
      <c r="N35" s="43">
        <v>0</v>
      </c>
      <c r="O35" s="44">
        <v>0</v>
      </c>
      <c r="P35" s="74">
        <v>0</v>
      </c>
    </row>
    <row r="36" spans="1:16" ht="15" customHeight="1" x14ac:dyDescent="0.2">
      <c r="A36" s="120"/>
      <c r="B36" s="123"/>
      <c r="C36" s="84" t="s">
        <v>50</v>
      </c>
      <c r="D36" s="44">
        <v>-291</v>
      </c>
      <c r="E36" s="44">
        <v>0</v>
      </c>
      <c r="F36" s="44">
        <v>22744.859103999999</v>
      </c>
      <c r="G36" s="66">
        <v>-0.120894</v>
      </c>
      <c r="H36" s="43">
        <v>-103</v>
      </c>
      <c r="I36" s="44">
        <v>631.14680399999997</v>
      </c>
      <c r="J36" s="74">
        <v>-0.220386</v>
      </c>
      <c r="K36" s="44">
        <v>-188</v>
      </c>
      <c r="L36" s="44">
        <v>34282.610902</v>
      </c>
      <c r="M36" s="66">
        <v>-5.1922999999999997E-2</v>
      </c>
      <c r="N36" s="43">
        <v>0</v>
      </c>
      <c r="O36" s="44">
        <v>0</v>
      </c>
      <c r="P36" s="74">
        <v>0</v>
      </c>
    </row>
    <row r="37" spans="1:16" ht="15" customHeight="1" x14ac:dyDescent="0.2">
      <c r="A37" s="120"/>
      <c r="B37" s="123"/>
      <c r="C37" s="84" t="s">
        <v>51</v>
      </c>
      <c r="D37" s="44">
        <v>-207</v>
      </c>
      <c r="E37" s="44">
        <v>0</v>
      </c>
      <c r="F37" s="44">
        <v>-3230.3320899999999</v>
      </c>
      <c r="G37" s="66">
        <v>-0.24990999999999999</v>
      </c>
      <c r="H37" s="43">
        <v>-69</v>
      </c>
      <c r="I37" s="44">
        <v>-15023.888478999999</v>
      </c>
      <c r="J37" s="74">
        <v>-0.24521100000000001</v>
      </c>
      <c r="K37" s="44">
        <v>-138</v>
      </c>
      <c r="L37" s="44">
        <v>3000.2173189999999</v>
      </c>
      <c r="M37" s="66">
        <v>-0.243756</v>
      </c>
      <c r="N37" s="43">
        <v>0</v>
      </c>
      <c r="O37" s="44">
        <v>0</v>
      </c>
      <c r="P37" s="74">
        <v>0</v>
      </c>
    </row>
    <row r="38" spans="1:16" s="3" customFormat="1" ht="15" customHeight="1" x14ac:dyDescent="0.2">
      <c r="A38" s="120"/>
      <c r="B38" s="123"/>
      <c r="C38" s="84" t="s">
        <v>52</v>
      </c>
      <c r="D38" s="35">
        <v>-170</v>
      </c>
      <c r="E38" s="35">
        <v>0</v>
      </c>
      <c r="F38" s="35">
        <v>-166.85648</v>
      </c>
      <c r="G38" s="68">
        <v>-0.42700300000000002</v>
      </c>
      <c r="H38" s="43">
        <v>-49</v>
      </c>
      <c r="I38" s="44">
        <v>3050.9567619999998</v>
      </c>
      <c r="J38" s="74">
        <v>-0.25290200000000002</v>
      </c>
      <c r="K38" s="35">
        <v>-121</v>
      </c>
      <c r="L38" s="35">
        <v>-3789.7163369999998</v>
      </c>
      <c r="M38" s="68">
        <v>-0.53079699999999996</v>
      </c>
      <c r="N38" s="43">
        <v>0</v>
      </c>
      <c r="O38" s="44">
        <v>0</v>
      </c>
      <c r="P38" s="74">
        <v>0</v>
      </c>
    </row>
    <row r="39" spans="1:16" ht="15" customHeight="1" x14ac:dyDescent="0.2">
      <c r="A39" s="120"/>
      <c r="B39" s="123"/>
      <c r="C39" s="84" t="s">
        <v>53</v>
      </c>
      <c r="D39" s="44">
        <v>-135</v>
      </c>
      <c r="E39" s="44">
        <v>0</v>
      </c>
      <c r="F39" s="44">
        <v>-9326.8707259999992</v>
      </c>
      <c r="G39" s="66">
        <v>-0.49685499999999999</v>
      </c>
      <c r="H39" s="43">
        <v>-37</v>
      </c>
      <c r="I39" s="44">
        <v>-920.05101100000002</v>
      </c>
      <c r="J39" s="74">
        <v>-0.53977299999999995</v>
      </c>
      <c r="K39" s="44">
        <v>-98</v>
      </c>
      <c r="L39" s="44">
        <v>-20152.719424999999</v>
      </c>
      <c r="M39" s="66">
        <v>-0.45322200000000001</v>
      </c>
      <c r="N39" s="43">
        <v>0</v>
      </c>
      <c r="O39" s="44">
        <v>0</v>
      </c>
      <c r="P39" s="74">
        <v>0</v>
      </c>
    </row>
    <row r="40" spans="1:16" ht="15" customHeight="1" x14ac:dyDescent="0.2">
      <c r="A40" s="120"/>
      <c r="B40" s="123"/>
      <c r="C40" s="84" t="s">
        <v>54</v>
      </c>
      <c r="D40" s="44">
        <v>-101</v>
      </c>
      <c r="E40" s="44">
        <v>0</v>
      </c>
      <c r="F40" s="44">
        <v>41907.033835000002</v>
      </c>
      <c r="G40" s="66">
        <v>-0.55632199999999998</v>
      </c>
      <c r="H40" s="43">
        <v>-38</v>
      </c>
      <c r="I40" s="44">
        <v>-13561.893225</v>
      </c>
      <c r="J40" s="74">
        <v>-0.477273</v>
      </c>
      <c r="K40" s="44">
        <v>-63</v>
      </c>
      <c r="L40" s="44">
        <v>79155.052223000006</v>
      </c>
      <c r="M40" s="66">
        <v>-0.59722200000000003</v>
      </c>
      <c r="N40" s="43">
        <v>0</v>
      </c>
      <c r="O40" s="44">
        <v>0</v>
      </c>
      <c r="P40" s="74">
        <v>0</v>
      </c>
    </row>
    <row r="41" spans="1:16" ht="15" customHeight="1" x14ac:dyDescent="0.2">
      <c r="A41" s="120"/>
      <c r="B41" s="123"/>
      <c r="C41" s="84" t="s">
        <v>55</v>
      </c>
      <c r="D41" s="44">
        <v>-123</v>
      </c>
      <c r="E41" s="44">
        <v>0</v>
      </c>
      <c r="F41" s="44">
        <v>68959.086307999998</v>
      </c>
      <c r="G41" s="66">
        <v>5.6043999999999997E-2</v>
      </c>
      <c r="H41" s="43">
        <v>-54</v>
      </c>
      <c r="I41" s="44">
        <v>-72248.895241999999</v>
      </c>
      <c r="J41" s="74">
        <v>-0.26785700000000001</v>
      </c>
      <c r="K41" s="44">
        <v>-69</v>
      </c>
      <c r="L41" s="44">
        <v>125089.00670899999</v>
      </c>
      <c r="M41" s="66">
        <v>9.7296999999999995E-2</v>
      </c>
      <c r="N41" s="43">
        <v>0</v>
      </c>
      <c r="O41" s="44">
        <v>0</v>
      </c>
      <c r="P41" s="74">
        <v>0</v>
      </c>
    </row>
    <row r="42" spans="1:16" s="3" customFormat="1" ht="15" customHeight="1" x14ac:dyDescent="0.2">
      <c r="A42" s="120"/>
      <c r="B42" s="123"/>
      <c r="C42" s="84" t="s">
        <v>56</v>
      </c>
      <c r="D42" s="35">
        <v>-168</v>
      </c>
      <c r="E42" s="35">
        <v>0</v>
      </c>
      <c r="F42" s="35">
        <v>-59086.617588000001</v>
      </c>
      <c r="G42" s="68">
        <v>-0.25433499999999998</v>
      </c>
      <c r="H42" s="43">
        <v>-59</v>
      </c>
      <c r="I42" s="44">
        <v>-29075.198477000002</v>
      </c>
      <c r="J42" s="74">
        <v>-1.5873000000000002E-2</v>
      </c>
      <c r="K42" s="35">
        <v>-109</v>
      </c>
      <c r="L42" s="35">
        <v>-30261.268988</v>
      </c>
      <c r="M42" s="68">
        <v>-0.39090900000000001</v>
      </c>
      <c r="N42" s="43">
        <v>0</v>
      </c>
      <c r="O42" s="44">
        <v>0</v>
      </c>
      <c r="P42" s="74">
        <v>0</v>
      </c>
    </row>
    <row r="43" spans="1:16" s="3" customFormat="1" ht="15" customHeight="1" x14ac:dyDescent="0.2">
      <c r="A43" s="121"/>
      <c r="B43" s="124"/>
      <c r="C43" s="85" t="s">
        <v>9</v>
      </c>
      <c r="D43" s="46">
        <v>-1389</v>
      </c>
      <c r="E43" s="46">
        <v>0</v>
      </c>
      <c r="F43" s="46">
        <v>-3142.7299710000002</v>
      </c>
      <c r="G43" s="67">
        <v>-0.26390000000000002</v>
      </c>
      <c r="H43" s="87">
        <v>-452</v>
      </c>
      <c r="I43" s="46">
        <v>-11659.038246</v>
      </c>
      <c r="J43" s="75">
        <v>-0.28013100000000002</v>
      </c>
      <c r="K43" s="46">
        <v>-937</v>
      </c>
      <c r="L43" s="46">
        <v>1163.303678</v>
      </c>
      <c r="M43" s="67">
        <v>-0.25569799999999998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24</v>
      </c>
      <c r="E46" s="53">
        <v>4.7336999999999997E-2</v>
      </c>
      <c r="F46" s="44">
        <v>160435.20833299999</v>
      </c>
      <c r="G46" s="66">
        <v>4.1667000000000003E-2</v>
      </c>
      <c r="H46" s="43">
        <v>6</v>
      </c>
      <c r="I46" s="44">
        <v>177105.66666700001</v>
      </c>
      <c r="J46" s="74">
        <v>0.16666700000000001</v>
      </c>
      <c r="K46" s="44">
        <v>18</v>
      </c>
      <c r="L46" s="44">
        <v>154878.38888899999</v>
      </c>
      <c r="M46" s="66">
        <v>0</v>
      </c>
      <c r="N46" s="43">
        <v>0</v>
      </c>
      <c r="O46" s="44">
        <v>0</v>
      </c>
      <c r="P46" s="74">
        <v>0</v>
      </c>
    </row>
    <row r="47" spans="1:16" ht="15" customHeight="1" x14ac:dyDescent="0.2">
      <c r="A47" s="120"/>
      <c r="B47" s="123"/>
      <c r="C47" s="84" t="s">
        <v>49</v>
      </c>
      <c r="D47" s="44">
        <v>120</v>
      </c>
      <c r="E47" s="53">
        <v>6.5716999999999998E-2</v>
      </c>
      <c r="F47" s="44">
        <v>172915.658333</v>
      </c>
      <c r="G47" s="66">
        <v>0.16666700000000001</v>
      </c>
      <c r="H47" s="43">
        <v>33</v>
      </c>
      <c r="I47" s="44">
        <v>168547.63636400001</v>
      </c>
      <c r="J47" s="74">
        <v>0.121212</v>
      </c>
      <c r="K47" s="44">
        <v>87</v>
      </c>
      <c r="L47" s="44">
        <v>174572.49425300001</v>
      </c>
      <c r="M47" s="66">
        <v>0.18390799999999999</v>
      </c>
      <c r="N47" s="43">
        <v>0</v>
      </c>
      <c r="O47" s="44">
        <v>0</v>
      </c>
      <c r="P47" s="74">
        <v>0</v>
      </c>
    </row>
    <row r="48" spans="1:16" ht="15" customHeight="1" x14ac:dyDescent="0.2">
      <c r="A48" s="120"/>
      <c r="B48" s="123"/>
      <c r="C48" s="84" t="s">
        <v>50</v>
      </c>
      <c r="D48" s="44">
        <v>140</v>
      </c>
      <c r="E48" s="53">
        <v>5.0233E-2</v>
      </c>
      <c r="F48" s="44">
        <v>192073.757143</v>
      </c>
      <c r="G48" s="66">
        <v>0.29285699999999998</v>
      </c>
      <c r="H48" s="43">
        <v>34</v>
      </c>
      <c r="I48" s="44">
        <v>195327.32352899999</v>
      </c>
      <c r="J48" s="74">
        <v>0.44117600000000001</v>
      </c>
      <c r="K48" s="44">
        <v>106</v>
      </c>
      <c r="L48" s="44">
        <v>191030.16037699999</v>
      </c>
      <c r="M48" s="66">
        <v>0.245283</v>
      </c>
      <c r="N48" s="43">
        <v>0</v>
      </c>
      <c r="O48" s="44">
        <v>0</v>
      </c>
      <c r="P48" s="74">
        <v>0</v>
      </c>
    </row>
    <row r="49" spans="1:16" ht="15" customHeight="1" x14ac:dyDescent="0.2">
      <c r="A49" s="120"/>
      <c r="B49" s="123"/>
      <c r="C49" s="84" t="s">
        <v>51</v>
      </c>
      <c r="D49" s="44">
        <v>131</v>
      </c>
      <c r="E49" s="53">
        <v>5.2379000000000002E-2</v>
      </c>
      <c r="F49" s="44">
        <v>211951.557252</v>
      </c>
      <c r="G49" s="66">
        <v>0.54961800000000005</v>
      </c>
      <c r="H49" s="43">
        <v>34</v>
      </c>
      <c r="I49" s="44">
        <v>195615.70588200001</v>
      </c>
      <c r="J49" s="74">
        <v>0.382353</v>
      </c>
      <c r="K49" s="44">
        <v>97</v>
      </c>
      <c r="L49" s="44">
        <v>217677.525773</v>
      </c>
      <c r="M49" s="66">
        <v>0.60824699999999998</v>
      </c>
      <c r="N49" s="43">
        <v>0</v>
      </c>
      <c r="O49" s="44">
        <v>0</v>
      </c>
      <c r="P49" s="74">
        <v>0</v>
      </c>
    </row>
    <row r="50" spans="1:16" s="3" customFormat="1" ht="15" customHeight="1" x14ac:dyDescent="0.2">
      <c r="A50" s="120"/>
      <c r="B50" s="123"/>
      <c r="C50" s="84" t="s">
        <v>52</v>
      </c>
      <c r="D50" s="35">
        <v>67</v>
      </c>
      <c r="E50" s="55">
        <v>3.2955999999999999E-2</v>
      </c>
      <c r="F50" s="35">
        <v>205298.656716</v>
      </c>
      <c r="G50" s="68">
        <v>0.567164</v>
      </c>
      <c r="H50" s="43">
        <v>16</v>
      </c>
      <c r="I50" s="44">
        <v>233019.75</v>
      </c>
      <c r="J50" s="74">
        <v>0.8125</v>
      </c>
      <c r="K50" s="35">
        <v>51</v>
      </c>
      <c r="L50" s="35">
        <v>196601.84313699999</v>
      </c>
      <c r="M50" s="68">
        <v>0.49019600000000002</v>
      </c>
      <c r="N50" s="43">
        <v>0</v>
      </c>
      <c r="O50" s="44">
        <v>0</v>
      </c>
      <c r="P50" s="74">
        <v>0</v>
      </c>
    </row>
    <row r="51" spans="1:16" ht="15" customHeight="1" x14ac:dyDescent="0.2">
      <c r="A51" s="120"/>
      <c r="B51" s="123"/>
      <c r="C51" s="84" t="s">
        <v>53</v>
      </c>
      <c r="D51" s="44">
        <v>50</v>
      </c>
      <c r="E51" s="53">
        <v>2.6553E-2</v>
      </c>
      <c r="F51" s="44">
        <v>244725.74</v>
      </c>
      <c r="G51" s="66">
        <v>0.62</v>
      </c>
      <c r="H51" s="43">
        <v>16</v>
      </c>
      <c r="I51" s="44">
        <v>230620</v>
      </c>
      <c r="J51" s="74">
        <v>0.5625</v>
      </c>
      <c r="K51" s="44">
        <v>34</v>
      </c>
      <c r="L51" s="44">
        <v>251363.73529400001</v>
      </c>
      <c r="M51" s="66">
        <v>0.64705900000000005</v>
      </c>
      <c r="N51" s="43">
        <v>0</v>
      </c>
      <c r="O51" s="44">
        <v>0</v>
      </c>
      <c r="P51" s="74">
        <v>0</v>
      </c>
    </row>
    <row r="52" spans="1:16" ht="15" customHeight="1" x14ac:dyDescent="0.2">
      <c r="A52" s="120"/>
      <c r="B52" s="123"/>
      <c r="C52" s="84" t="s">
        <v>54</v>
      </c>
      <c r="D52" s="44">
        <v>34</v>
      </c>
      <c r="E52" s="53">
        <v>2.2179000000000001E-2</v>
      </c>
      <c r="F52" s="44">
        <v>253923.588235</v>
      </c>
      <c r="G52" s="66">
        <v>0.735294</v>
      </c>
      <c r="H52" s="43">
        <v>8</v>
      </c>
      <c r="I52" s="44">
        <v>268277.75</v>
      </c>
      <c r="J52" s="74">
        <v>0.75</v>
      </c>
      <c r="K52" s="44">
        <v>26</v>
      </c>
      <c r="L52" s="44">
        <v>249506.92307700001</v>
      </c>
      <c r="M52" s="66">
        <v>0.730769</v>
      </c>
      <c r="N52" s="43">
        <v>0</v>
      </c>
      <c r="O52" s="44">
        <v>0</v>
      </c>
      <c r="P52" s="74">
        <v>0</v>
      </c>
    </row>
    <row r="53" spans="1:16" ht="15" customHeight="1" x14ac:dyDescent="0.2">
      <c r="A53" s="120"/>
      <c r="B53" s="123"/>
      <c r="C53" s="84" t="s">
        <v>55</v>
      </c>
      <c r="D53" s="44">
        <v>9</v>
      </c>
      <c r="E53" s="53">
        <v>6.7980000000000002E-3</v>
      </c>
      <c r="F53" s="44">
        <v>241291.22222200001</v>
      </c>
      <c r="G53" s="66">
        <v>0.33333299999999999</v>
      </c>
      <c r="H53" s="43">
        <v>2</v>
      </c>
      <c r="I53" s="44">
        <v>285133</v>
      </c>
      <c r="J53" s="74">
        <v>0</v>
      </c>
      <c r="K53" s="44">
        <v>7</v>
      </c>
      <c r="L53" s="44">
        <v>228765</v>
      </c>
      <c r="M53" s="66">
        <v>0.42857099999999998</v>
      </c>
      <c r="N53" s="43">
        <v>0</v>
      </c>
      <c r="O53" s="44">
        <v>0</v>
      </c>
      <c r="P53" s="74">
        <v>0</v>
      </c>
    </row>
    <row r="54" spans="1:16" s="3" customFormat="1" ht="15" customHeight="1" x14ac:dyDescent="0.2">
      <c r="A54" s="120"/>
      <c r="B54" s="123"/>
      <c r="C54" s="84" t="s">
        <v>56</v>
      </c>
      <c r="D54" s="35">
        <v>1</v>
      </c>
      <c r="E54" s="55">
        <v>4.73E-4</v>
      </c>
      <c r="F54" s="35">
        <v>218182</v>
      </c>
      <c r="G54" s="68">
        <v>0</v>
      </c>
      <c r="H54" s="43">
        <v>1</v>
      </c>
      <c r="I54" s="44">
        <v>218182</v>
      </c>
      <c r="J54" s="74">
        <v>0</v>
      </c>
      <c r="K54" s="35">
        <v>0</v>
      </c>
      <c r="L54" s="35">
        <v>0</v>
      </c>
      <c r="M54" s="68">
        <v>0</v>
      </c>
      <c r="N54" s="43">
        <v>0</v>
      </c>
      <c r="O54" s="44">
        <v>0</v>
      </c>
      <c r="P54" s="74">
        <v>0</v>
      </c>
    </row>
    <row r="55" spans="1:16" s="3" customFormat="1" ht="15" customHeight="1" x14ac:dyDescent="0.2">
      <c r="A55" s="121"/>
      <c r="B55" s="124"/>
      <c r="C55" s="85" t="s">
        <v>9</v>
      </c>
      <c r="D55" s="46">
        <v>576</v>
      </c>
      <c r="E55" s="54">
        <v>3.4768E-2</v>
      </c>
      <c r="F55" s="46">
        <v>201859.03819399999</v>
      </c>
      <c r="G55" s="67">
        <v>0.40104200000000001</v>
      </c>
      <c r="H55" s="87">
        <v>150</v>
      </c>
      <c r="I55" s="46">
        <v>201797.83333299999</v>
      </c>
      <c r="J55" s="75">
        <v>0.406667</v>
      </c>
      <c r="K55" s="46">
        <v>426</v>
      </c>
      <c r="L55" s="46">
        <v>201880.589202</v>
      </c>
      <c r="M55" s="67">
        <v>0.399061</v>
      </c>
      <c r="N55" s="87">
        <v>0</v>
      </c>
      <c r="O55" s="46">
        <v>0</v>
      </c>
      <c r="P55" s="75">
        <v>0</v>
      </c>
    </row>
    <row r="56" spans="1:16" ht="15" customHeight="1" x14ac:dyDescent="0.2">
      <c r="A56" s="119">
        <v>5</v>
      </c>
      <c r="B56" s="122" t="s">
        <v>60</v>
      </c>
      <c r="C56" s="84" t="s">
        <v>46</v>
      </c>
      <c r="D56" s="44">
        <v>14</v>
      </c>
      <c r="E56" s="53">
        <v>1</v>
      </c>
      <c r="F56" s="44">
        <v>70084.071429000003</v>
      </c>
      <c r="G56" s="66">
        <v>0.14285700000000001</v>
      </c>
      <c r="H56" s="43">
        <v>6</v>
      </c>
      <c r="I56" s="44">
        <v>84710</v>
      </c>
      <c r="J56" s="74">
        <v>0.16666700000000001</v>
      </c>
      <c r="K56" s="44">
        <v>8</v>
      </c>
      <c r="L56" s="44">
        <v>59114.625</v>
      </c>
      <c r="M56" s="66">
        <v>0.125</v>
      </c>
      <c r="N56" s="43">
        <v>0</v>
      </c>
      <c r="O56" s="44">
        <v>0</v>
      </c>
      <c r="P56" s="74">
        <v>0</v>
      </c>
    </row>
    <row r="57" spans="1:16" ht="15" customHeight="1" x14ac:dyDescent="0.2">
      <c r="A57" s="120"/>
      <c r="B57" s="123"/>
      <c r="C57" s="84" t="s">
        <v>47</v>
      </c>
      <c r="D57" s="44">
        <v>44</v>
      </c>
      <c r="E57" s="53">
        <v>1</v>
      </c>
      <c r="F57" s="44">
        <v>135998.25</v>
      </c>
      <c r="G57" s="66">
        <v>9.0909000000000004E-2</v>
      </c>
      <c r="H57" s="43">
        <v>13</v>
      </c>
      <c r="I57" s="44">
        <v>152744</v>
      </c>
      <c r="J57" s="74">
        <v>0.15384600000000001</v>
      </c>
      <c r="K57" s="44">
        <v>31</v>
      </c>
      <c r="L57" s="44">
        <v>128975.83871</v>
      </c>
      <c r="M57" s="66">
        <v>6.4516000000000004E-2</v>
      </c>
      <c r="N57" s="43">
        <v>0</v>
      </c>
      <c r="O57" s="44">
        <v>0</v>
      </c>
      <c r="P57" s="74">
        <v>0</v>
      </c>
    </row>
    <row r="58" spans="1:16" ht="15" customHeight="1" x14ac:dyDescent="0.2">
      <c r="A58" s="120"/>
      <c r="B58" s="123"/>
      <c r="C58" s="84" t="s">
        <v>48</v>
      </c>
      <c r="D58" s="44">
        <v>507</v>
      </c>
      <c r="E58" s="53">
        <v>1</v>
      </c>
      <c r="F58" s="44">
        <v>156379.39447699999</v>
      </c>
      <c r="G58" s="66">
        <v>5.3254000000000003E-2</v>
      </c>
      <c r="H58" s="43">
        <v>195</v>
      </c>
      <c r="I58" s="44">
        <v>164378.605128</v>
      </c>
      <c r="J58" s="74">
        <v>8.7179000000000006E-2</v>
      </c>
      <c r="K58" s="44">
        <v>312</v>
      </c>
      <c r="L58" s="44">
        <v>151379.88782100001</v>
      </c>
      <c r="M58" s="66">
        <v>3.2051000000000003E-2</v>
      </c>
      <c r="N58" s="43">
        <v>0</v>
      </c>
      <c r="O58" s="44">
        <v>0</v>
      </c>
      <c r="P58" s="74">
        <v>0</v>
      </c>
    </row>
    <row r="59" spans="1:16" ht="15" customHeight="1" x14ac:dyDescent="0.2">
      <c r="A59" s="120"/>
      <c r="B59" s="123"/>
      <c r="C59" s="84" t="s">
        <v>49</v>
      </c>
      <c r="D59" s="44">
        <v>1826</v>
      </c>
      <c r="E59" s="53">
        <v>1</v>
      </c>
      <c r="F59" s="44">
        <v>169725.53997799999</v>
      </c>
      <c r="G59" s="66">
        <v>0.178532</v>
      </c>
      <c r="H59" s="43">
        <v>668</v>
      </c>
      <c r="I59" s="44">
        <v>177310.63622799999</v>
      </c>
      <c r="J59" s="74">
        <v>0.28592800000000002</v>
      </c>
      <c r="K59" s="44">
        <v>1158</v>
      </c>
      <c r="L59" s="44">
        <v>165350.02677</v>
      </c>
      <c r="M59" s="66">
        <v>0.11658</v>
      </c>
      <c r="N59" s="43">
        <v>0</v>
      </c>
      <c r="O59" s="44">
        <v>0</v>
      </c>
      <c r="P59" s="74">
        <v>0</v>
      </c>
    </row>
    <row r="60" spans="1:16" ht="15" customHeight="1" x14ac:dyDescent="0.2">
      <c r="A60" s="120"/>
      <c r="B60" s="123"/>
      <c r="C60" s="84" t="s">
        <v>50</v>
      </c>
      <c r="D60" s="44">
        <v>2787</v>
      </c>
      <c r="E60" s="53">
        <v>1</v>
      </c>
      <c r="F60" s="44">
        <v>189037.52708999999</v>
      </c>
      <c r="G60" s="66">
        <v>0.35701500000000003</v>
      </c>
      <c r="H60" s="43">
        <v>970</v>
      </c>
      <c r="I60" s="44">
        <v>200399.56288700001</v>
      </c>
      <c r="J60" s="74">
        <v>0.52268000000000003</v>
      </c>
      <c r="K60" s="44">
        <v>1817</v>
      </c>
      <c r="L60" s="44">
        <v>182971.93836</v>
      </c>
      <c r="M60" s="66">
        <v>0.26857500000000001</v>
      </c>
      <c r="N60" s="43">
        <v>0</v>
      </c>
      <c r="O60" s="44">
        <v>0</v>
      </c>
      <c r="P60" s="74">
        <v>0</v>
      </c>
    </row>
    <row r="61" spans="1:16" ht="15" customHeight="1" x14ac:dyDescent="0.2">
      <c r="A61" s="120"/>
      <c r="B61" s="123"/>
      <c r="C61" s="84" t="s">
        <v>51</v>
      </c>
      <c r="D61" s="44">
        <v>2501</v>
      </c>
      <c r="E61" s="53">
        <v>1</v>
      </c>
      <c r="F61" s="44">
        <v>214728.65733700001</v>
      </c>
      <c r="G61" s="66">
        <v>0.56977199999999995</v>
      </c>
      <c r="H61" s="43">
        <v>861</v>
      </c>
      <c r="I61" s="44">
        <v>225831.52845499999</v>
      </c>
      <c r="J61" s="74">
        <v>0.67944300000000002</v>
      </c>
      <c r="K61" s="44">
        <v>1640</v>
      </c>
      <c r="L61" s="44">
        <v>208899.65</v>
      </c>
      <c r="M61" s="66">
        <v>0.51219499999999996</v>
      </c>
      <c r="N61" s="43">
        <v>0</v>
      </c>
      <c r="O61" s="44">
        <v>0</v>
      </c>
      <c r="P61" s="74">
        <v>0</v>
      </c>
    </row>
    <row r="62" spans="1:16" s="3" customFormat="1" ht="15" customHeight="1" x14ac:dyDescent="0.2">
      <c r="A62" s="120"/>
      <c r="B62" s="123"/>
      <c r="C62" s="84" t="s">
        <v>52</v>
      </c>
      <c r="D62" s="35">
        <v>2033</v>
      </c>
      <c r="E62" s="55">
        <v>1</v>
      </c>
      <c r="F62" s="35">
        <v>226750.262666</v>
      </c>
      <c r="G62" s="68">
        <v>0.75209099999999995</v>
      </c>
      <c r="H62" s="43">
        <v>715</v>
      </c>
      <c r="I62" s="44">
        <v>226978.951049</v>
      </c>
      <c r="J62" s="74">
        <v>0.75524500000000006</v>
      </c>
      <c r="K62" s="35">
        <v>1318</v>
      </c>
      <c r="L62" s="35">
        <v>226626.201821</v>
      </c>
      <c r="M62" s="68">
        <v>0.75037900000000002</v>
      </c>
      <c r="N62" s="43">
        <v>0</v>
      </c>
      <c r="O62" s="44">
        <v>0</v>
      </c>
      <c r="P62" s="74">
        <v>0</v>
      </c>
    </row>
    <row r="63" spans="1:16" ht="15" customHeight="1" x14ac:dyDescent="0.2">
      <c r="A63" s="120"/>
      <c r="B63" s="123"/>
      <c r="C63" s="84" t="s">
        <v>53</v>
      </c>
      <c r="D63" s="44">
        <v>1883</v>
      </c>
      <c r="E63" s="53">
        <v>1</v>
      </c>
      <c r="F63" s="44">
        <v>235550.66649</v>
      </c>
      <c r="G63" s="66">
        <v>0.80191199999999996</v>
      </c>
      <c r="H63" s="43">
        <v>733</v>
      </c>
      <c r="I63" s="44">
        <v>224005.649386</v>
      </c>
      <c r="J63" s="74">
        <v>0.60709400000000002</v>
      </c>
      <c r="K63" s="44">
        <v>1150</v>
      </c>
      <c r="L63" s="44">
        <v>242909.36</v>
      </c>
      <c r="M63" s="66">
        <v>0.92608699999999999</v>
      </c>
      <c r="N63" s="43">
        <v>0</v>
      </c>
      <c r="O63" s="44">
        <v>0</v>
      </c>
      <c r="P63" s="74">
        <v>0</v>
      </c>
    </row>
    <row r="64" spans="1:16" ht="15" customHeight="1" x14ac:dyDescent="0.2">
      <c r="A64" s="120"/>
      <c r="B64" s="123"/>
      <c r="C64" s="84" t="s">
        <v>54</v>
      </c>
      <c r="D64" s="44">
        <v>1533</v>
      </c>
      <c r="E64" s="53">
        <v>1</v>
      </c>
      <c r="F64" s="44">
        <v>236579.528376</v>
      </c>
      <c r="G64" s="66">
        <v>0.71232899999999999</v>
      </c>
      <c r="H64" s="43">
        <v>592</v>
      </c>
      <c r="I64" s="44">
        <v>215521.29729700001</v>
      </c>
      <c r="J64" s="74">
        <v>0.43412200000000001</v>
      </c>
      <c r="K64" s="44">
        <v>941</v>
      </c>
      <c r="L64" s="44">
        <v>249827.63974499999</v>
      </c>
      <c r="M64" s="66">
        <v>0.88735399999999998</v>
      </c>
      <c r="N64" s="43">
        <v>0</v>
      </c>
      <c r="O64" s="44">
        <v>0</v>
      </c>
      <c r="P64" s="74">
        <v>0</v>
      </c>
    </row>
    <row r="65" spans="1:16" ht="15" customHeight="1" x14ac:dyDescent="0.2">
      <c r="A65" s="120"/>
      <c r="B65" s="123"/>
      <c r="C65" s="84" t="s">
        <v>55</v>
      </c>
      <c r="D65" s="44">
        <v>1324</v>
      </c>
      <c r="E65" s="53">
        <v>1</v>
      </c>
      <c r="F65" s="44">
        <v>238629.48413900001</v>
      </c>
      <c r="G65" s="66">
        <v>0.58761300000000005</v>
      </c>
      <c r="H65" s="43">
        <v>496</v>
      </c>
      <c r="I65" s="44">
        <v>213003.16733900001</v>
      </c>
      <c r="J65" s="74">
        <v>0.24798400000000001</v>
      </c>
      <c r="K65" s="44">
        <v>828</v>
      </c>
      <c r="L65" s="44">
        <v>253980.514493</v>
      </c>
      <c r="M65" s="66">
        <v>0.79106299999999996</v>
      </c>
      <c r="N65" s="43">
        <v>0</v>
      </c>
      <c r="O65" s="44">
        <v>0</v>
      </c>
      <c r="P65" s="74">
        <v>0</v>
      </c>
    </row>
    <row r="66" spans="1:16" s="3" customFormat="1" ht="15" customHeight="1" x14ac:dyDescent="0.2">
      <c r="A66" s="120"/>
      <c r="B66" s="123"/>
      <c r="C66" s="84" t="s">
        <v>56</v>
      </c>
      <c r="D66" s="35">
        <v>2115</v>
      </c>
      <c r="E66" s="55">
        <v>1</v>
      </c>
      <c r="F66" s="35">
        <v>229243.02742299999</v>
      </c>
      <c r="G66" s="68">
        <v>0.30921999999999999</v>
      </c>
      <c r="H66" s="43">
        <v>909</v>
      </c>
      <c r="I66" s="44">
        <v>197505.981298</v>
      </c>
      <c r="J66" s="74">
        <v>9.6809999999999993E-2</v>
      </c>
      <c r="K66" s="35">
        <v>1206</v>
      </c>
      <c r="L66" s="35">
        <v>253164.23383099999</v>
      </c>
      <c r="M66" s="68">
        <v>0.46932000000000001</v>
      </c>
      <c r="N66" s="43">
        <v>0</v>
      </c>
      <c r="O66" s="44">
        <v>0</v>
      </c>
      <c r="P66" s="74">
        <v>0</v>
      </c>
    </row>
    <row r="67" spans="1:16" s="3" customFormat="1" ht="15" customHeight="1" x14ac:dyDescent="0.2">
      <c r="A67" s="121"/>
      <c r="B67" s="124"/>
      <c r="C67" s="85" t="s">
        <v>9</v>
      </c>
      <c r="D67" s="46">
        <v>16567</v>
      </c>
      <c r="E67" s="54">
        <v>1</v>
      </c>
      <c r="F67" s="46">
        <v>212956.37683299999</v>
      </c>
      <c r="G67" s="67">
        <v>0.50353099999999995</v>
      </c>
      <c r="H67" s="87">
        <v>6158</v>
      </c>
      <c r="I67" s="46">
        <v>208034.58817800001</v>
      </c>
      <c r="J67" s="75">
        <v>0.447548</v>
      </c>
      <c r="K67" s="46">
        <v>10409</v>
      </c>
      <c r="L67" s="46">
        <v>215868.12383500001</v>
      </c>
      <c r="M67" s="67">
        <v>0.53665099999999999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310" priority="30" operator="notEqual">
      <formula>H8+K8+N8</formula>
    </cfRule>
  </conditionalFormatting>
  <conditionalFormatting sqref="D20:D30">
    <cfRule type="cellIs" dxfId="309" priority="29" operator="notEqual">
      <formula>H20+K20+N20</formula>
    </cfRule>
  </conditionalFormatting>
  <conditionalFormatting sqref="D32:D42">
    <cfRule type="cellIs" dxfId="308" priority="28" operator="notEqual">
      <formula>H32+K32+N32</formula>
    </cfRule>
  </conditionalFormatting>
  <conditionalFormatting sqref="D44:D54">
    <cfRule type="cellIs" dxfId="307" priority="27" operator="notEqual">
      <formula>H44+K44+N44</formula>
    </cfRule>
  </conditionalFormatting>
  <conditionalFormatting sqref="D56:D66">
    <cfRule type="cellIs" dxfId="306" priority="26" operator="notEqual">
      <formula>H56+K56+N56</formula>
    </cfRule>
  </conditionalFormatting>
  <conditionalFormatting sqref="D19">
    <cfRule type="cellIs" dxfId="305" priority="25" operator="notEqual">
      <formula>SUM(D8:D18)</formula>
    </cfRule>
  </conditionalFormatting>
  <conditionalFormatting sqref="D31">
    <cfRule type="cellIs" dxfId="304" priority="24" operator="notEqual">
      <formula>H31+K31+N31</formula>
    </cfRule>
  </conditionalFormatting>
  <conditionalFormatting sqref="D31">
    <cfRule type="cellIs" dxfId="303" priority="23" operator="notEqual">
      <formula>SUM(D20:D30)</formula>
    </cfRule>
  </conditionalFormatting>
  <conditionalFormatting sqref="D43">
    <cfRule type="cellIs" dxfId="302" priority="22" operator="notEqual">
      <formula>H43+K43+N43</formula>
    </cfRule>
  </conditionalFormatting>
  <conditionalFormatting sqref="D43">
    <cfRule type="cellIs" dxfId="301" priority="21" operator="notEqual">
      <formula>SUM(D32:D42)</formula>
    </cfRule>
  </conditionalFormatting>
  <conditionalFormatting sqref="D55">
    <cfRule type="cellIs" dxfId="300" priority="20" operator="notEqual">
      <formula>H55+K55+N55</formula>
    </cfRule>
  </conditionalFormatting>
  <conditionalFormatting sqref="D55">
    <cfRule type="cellIs" dxfId="299" priority="19" operator="notEqual">
      <formula>SUM(D44:D54)</formula>
    </cfRule>
  </conditionalFormatting>
  <conditionalFormatting sqref="D67">
    <cfRule type="cellIs" dxfId="298" priority="18" operator="notEqual">
      <formula>H67+K67+N67</formula>
    </cfRule>
  </conditionalFormatting>
  <conditionalFormatting sqref="D67">
    <cfRule type="cellIs" dxfId="297" priority="17" operator="notEqual">
      <formula>SUM(D56:D66)</formula>
    </cfRule>
  </conditionalFormatting>
  <conditionalFormatting sqref="H19">
    <cfRule type="cellIs" dxfId="296" priority="16" operator="notEqual">
      <formula>SUM(H8:H18)</formula>
    </cfRule>
  </conditionalFormatting>
  <conditionalFormatting sqref="K19">
    <cfRule type="cellIs" dxfId="295" priority="15" operator="notEqual">
      <formula>SUM(K8:K18)</formula>
    </cfRule>
  </conditionalFormatting>
  <conditionalFormatting sqref="N19">
    <cfRule type="cellIs" dxfId="294" priority="14" operator="notEqual">
      <formula>SUM(N8:N18)</formula>
    </cfRule>
  </conditionalFormatting>
  <conditionalFormatting sqref="H31">
    <cfRule type="cellIs" dxfId="293" priority="13" operator="notEqual">
      <formula>SUM(H20:H30)</formula>
    </cfRule>
  </conditionalFormatting>
  <conditionalFormatting sqref="K31">
    <cfRule type="cellIs" dxfId="292" priority="12" operator="notEqual">
      <formula>SUM(K20:K30)</formula>
    </cfRule>
  </conditionalFormatting>
  <conditionalFormatting sqref="N31">
    <cfRule type="cellIs" dxfId="291" priority="11" operator="notEqual">
      <formula>SUM(N20:N30)</formula>
    </cfRule>
  </conditionalFormatting>
  <conditionalFormatting sqref="H43">
    <cfRule type="cellIs" dxfId="290" priority="10" operator="notEqual">
      <formula>SUM(H32:H42)</formula>
    </cfRule>
  </conditionalFormatting>
  <conditionalFormatting sqref="K43">
    <cfRule type="cellIs" dxfId="289" priority="9" operator="notEqual">
      <formula>SUM(K32:K42)</formula>
    </cfRule>
  </conditionalFormatting>
  <conditionalFormatting sqref="N43">
    <cfRule type="cellIs" dxfId="288" priority="8" operator="notEqual">
      <formula>SUM(N32:N42)</formula>
    </cfRule>
  </conditionalFormatting>
  <conditionalFormatting sqref="H55">
    <cfRule type="cellIs" dxfId="287" priority="7" operator="notEqual">
      <formula>SUM(H44:H54)</formula>
    </cfRule>
  </conditionalFormatting>
  <conditionalFormatting sqref="K55">
    <cfRule type="cellIs" dxfId="286" priority="6" operator="notEqual">
      <formula>SUM(K44:K54)</formula>
    </cfRule>
  </conditionalFormatting>
  <conditionalFormatting sqref="N55">
    <cfRule type="cellIs" dxfId="285" priority="5" operator="notEqual">
      <formula>SUM(N44:N54)</formula>
    </cfRule>
  </conditionalFormatting>
  <conditionalFormatting sqref="H67">
    <cfRule type="cellIs" dxfId="284" priority="4" operator="notEqual">
      <formula>SUM(H56:H66)</formula>
    </cfRule>
  </conditionalFormatting>
  <conditionalFormatting sqref="K67">
    <cfRule type="cellIs" dxfId="283" priority="3" operator="notEqual">
      <formula>SUM(K56:K66)</formula>
    </cfRule>
  </conditionalFormatting>
  <conditionalFormatting sqref="N67">
    <cfRule type="cellIs" dxfId="282" priority="2" operator="notEqual">
      <formula>SUM(N56:N66)</formula>
    </cfRule>
  </conditionalFormatting>
  <conditionalFormatting sqref="D32:D43">
    <cfRule type="cellIs" dxfId="28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70</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9</v>
      </c>
      <c r="E8" s="53">
        <v>0.103448</v>
      </c>
      <c r="F8" s="44">
        <v>88990.871692000001</v>
      </c>
      <c r="G8" s="66">
        <v>0.33333299999999999</v>
      </c>
      <c r="H8" s="43">
        <v>5</v>
      </c>
      <c r="I8" s="44">
        <v>61582.981022</v>
      </c>
      <c r="J8" s="74">
        <v>0</v>
      </c>
      <c r="K8" s="44">
        <v>4</v>
      </c>
      <c r="L8" s="44">
        <v>123250.73503</v>
      </c>
      <c r="M8" s="66">
        <v>0.75</v>
      </c>
      <c r="N8" s="43">
        <v>0</v>
      </c>
      <c r="O8" s="44">
        <v>0</v>
      </c>
      <c r="P8" s="74">
        <v>0</v>
      </c>
    </row>
    <row r="9" spans="1:16" ht="15" customHeight="1" x14ac:dyDescent="0.2">
      <c r="A9" s="120"/>
      <c r="B9" s="123"/>
      <c r="C9" s="84" t="s">
        <v>47</v>
      </c>
      <c r="D9" s="44">
        <v>69</v>
      </c>
      <c r="E9" s="53">
        <v>0.23389799999999999</v>
      </c>
      <c r="F9" s="44">
        <v>119029.939661</v>
      </c>
      <c r="G9" s="66">
        <v>0.15942000000000001</v>
      </c>
      <c r="H9" s="43">
        <v>23</v>
      </c>
      <c r="I9" s="44">
        <v>126217.471814</v>
      </c>
      <c r="J9" s="74">
        <v>0.26086999999999999</v>
      </c>
      <c r="K9" s="44">
        <v>46</v>
      </c>
      <c r="L9" s="44">
        <v>115436.173584</v>
      </c>
      <c r="M9" s="66">
        <v>0.108696</v>
      </c>
      <c r="N9" s="43">
        <v>0</v>
      </c>
      <c r="O9" s="44">
        <v>0</v>
      </c>
      <c r="P9" s="74">
        <v>0</v>
      </c>
    </row>
    <row r="10" spans="1:16" ht="15" customHeight="1" x14ac:dyDescent="0.2">
      <c r="A10" s="120"/>
      <c r="B10" s="123"/>
      <c r="C10" s="84" t="s">
        <v>48</v>
      </c>
      <c r="D10" s="44">
        <v>596</v>
      </c>
      <c r="E10" s="53">
        <v>0.19464400000000001</v>
      </c>
      <c r="F10" s="44">
        <v>125789.865976</v>
      </c>
      <c r="G10" s="66">
        <v>0.102349</v>
      </c>
      <c r="H10" s="43">
        <v>198</v>
      </c>
      <c r="I10" s="44">
        <v>134706.25585700001</v>
      </c>
      <c r="J10" s="74">
        <v>0.17171700000000001</v>
      </c>
      <c r="K10" s="44">
        <v>398</v>
      </c>
      <c r="L10" s="44">
        <v>121354.07402499999</v>
      </c>
      <c r="M10" s="66">
        <v>6.7838999999999997E-2</v>
      </c>
      <c r="N10" s="43">
        <v>0</v>
      </c>
      <c r="O10" s="44">
        <v>0</v>
      </c>
      <c r="P10" s="74">
        <v>0</v>
      </c>
    </row>
    <row r="11" spans="1:16" ht="15" customHeight="1" x14ac:dyDescent="0.2">
      <c r="A11" s="120"/>
      <c r="B11" s="123"/>
      <c r="C11" s="84" t="s">
        <v>49</v>
      </c>
      <c r="D11" s="44">
        <v>1492</v>
      </c>
      <c r="E11" s="53">
        <v>0.16029199999999999</v>
      </c>
      <c r="F11" s="44">
        <v>134145.75615999999</v>
      </c>
      <c r="G11" s="66">
        <v>0.20643400000000001</v>
      </c>
      <c r="H11" s="43">
        <v>514</v>
      </c>
      <c r="I11" s="44">
        <v>150062.27389499999</v>
      </c>
      <c r="J11" s="74">
        <v>0.35992200000000002</v>
      </c>
      <c r="K11" s="44">
        <v>978</v>
      </c>
      <c r="L11" s="44">
        <v>125780.63334099999</v>
      </c>
      <c r="M11" s="66">
        <v>0.12576699999999999</v>
      </c>
      <c r="N11" s="43">
        <v>0</v>
      </c>
      <c r="O11" s="44">
        <v>0</v>
      </c>
      <c r="P11" s="74">
        <v>0</v>
      </c>
    </row>
    <row r="12" spans="1:16" ht="15" customHeight="1" x14ac:dyDescent="0.2">
      <c r="A12" s="120"/>
      <c r="B12" s="123"/>
      <c r="C12" s="84" t="s">
        <v>50</v>
      </c>
      <c r="D12" s="44">
        <v>1575</v>
      </c>
      <c r="E12" s="53">
        <v>0.118172</v>
      </c>
      <c r="F12" s="44">
        <v>152502.900498</v>
      </c>
      <c r="G12" s="66">
        <v>0.38158700000000001</v>
      </c>
      <c r="H12" s="43">
        <v>498</v>
      </c>
      <c r="I12" s="44">
        <v>166935.10128500001</v>
      </c>
      <c r="J12" s="74">
        <v>0.53012000000000004</v>
      </c>
      <c r="K12" s="44">
        <v>1077</v>
      </c>
      <c r="L12" s="44">
        <v>145829.51517599999</v>
      </c>
      <c r="M12" s="66">
        <v>0.31290600000000002</v>
      </c>
      <c r="N12" s="43">
        <v>0</v>
      </c>
      <c r="O12" s="44">
        <v>0</v>
      </c>
      <c r="P12" s="74">
        <v>0</v>
      </c>
    </row>
    <row r="13" spans="1:16" ht="15" customHeight="1" x14ac:dyDescent="0.2">
      <c r="A13" s="120"/>
      <c r="B13" s="123"/>
      <c r="C13" s="84" t="s">
        <v>51</v>
      </c>
      <c r="D13" s="44">
        <v>1281</v>
      </c>
      <c r="E13" s="53">
        <v>9.9571999999999994E-2</v>
      </c>
      <c r="F13" s="44">
        <v>169989.04382200001</v>
      </c>
      <c r="G13" s="66">
        <v>0.56986700000000001</v>
      </c>
      <c r="H13" s="43">
        <v>370</v>
      </c>
      <c r="I13" s="44">
        <v>184149.815542</v>
      </c>
      <c r="J13" s="74">
        <v>0.60540499999999997</v>
      </c>
      <c r="K13" s="44">
        <v>911</v>
      </c>
      <c r="L13" s="44">
        <v>164237.68758</v>
      </c>
      <c r="M13" s="66">
        <v>0.55543399999999998</v>
      </c>
      <c r="N13" s="43">
        <v>0</v>
      </c>
      <c r="O13" s="44">
        <v>0</v>
      </c>
      <c r="P13" s="74">
        <v>0</v>
      </c>
    </row>
    <row r="14" spans="1:16" s="3" customFormat="1" ht="15" customHeight="1" x14ac:dyDescent="0.2">
      <c r="A14" s="120"/>
      <c r="B14" s="123"/>
      <c r="C14" s="84" t="s">
        <v>52</v>
      </c>
      <c r="D14" s="35">
        <v>992</v>
      </c>
      <c r="E14" s="55">
        <v>9.0750999999999998E-2</v>
      </c>
      <c r="F14" s="35">
        <v>180316.385683</v>
      </c>
      <c r="G14" s="68">
        <v>0.68649199999999999</v>
      </c>
      <c r="H14" s="43">
        <v>286</v>
      </c>
      <c r="I14" s="44">
        <v>190847.989145</v>
      </c>
      <c r="J14" s="74">
        <v>0.70279700000000001</v>
      </c>
      <c r="K14" s="35">
        <v>706</v>
      </c>
      <c r="L14" s="35">
        <v>176050.042071</v>
      </c>
      <c r="M14" s="68">
        <v>0.67988700000000002</v>
      </c>
      <c r="N14" s="43">
        <v>0</v>
      </c>
      <c r="O14" s="44">
        <v>0</v>
      </c>
      <c r="P14" s="74">
        <v>0</v>
      </c>
    </row>
    <row r="15" spans="1:16" ht="15" customHeight="1" x14ac:dyDescent="0.2">
      <c r="A15" s="120"/>
      <c r="B15" s="123"/>
      <c r="C15" s="84" t="s">
        <v>53</v>
      </c>
      <c r="D15" s="44">
        <v>719</v>
      </c>
      <c r="E15" s="53">
        <v>7.2840000000000002E-2</v>
      </c>
      <c r="F15" s="44">
        <v>184065.95676299999</v>
      </c>
      <c r="G15" s="66">
        <v>0.77051499999999995</v>
      </c>
      <c r="H15" s="43">
        <v>197</v>
      </c>
      <c r="I15" s="44">
        <v>180823.84737999999</v>
      </c>
      <c r="J15" s="74">
        <v>0.59898499999999999</v>
      </c>
      <c r="K15" s="44">
        <v>522</v>
      </c>
      <c r="L15" s="44">
        <v>185289.51145399999</v>
      </c>
      <c r="M15" s="66">
        <v>0.83524900000000002</v>
      </c>
      <c r="N15" s="43">
        <v>0</v>
      </c>
      <c r="O15" s="44">
        <v>0</v>
      </c>
      <c r="P15" s="74">
        <v>0</v>
      </c>
    </row>
    <row r="16" spans="1:16" ht="15" customHeight="1" x14ac:dyDescent="0.2">
      <c r="A16" s="120"/>
      <c r="B16" s="123"/>
      <c r="C16" s="84" t="s">
        <v>54</v>
      </c>
      <c r="D16" s="44">
        <v>641</v>
      </c>
      <c r="E16" s="53">
        <v>8.1448999999999994E-2</v>
      </c>
      <c r="F16" s="44">
        <v>189008.35483900001</v>
      </c>
      <c r="G16" s="66">
        <v>0.72386899999999998</v>
      </c>
      <c r="H16" s="43">
        <v>188</v>
      </c>
      <c r="I16" s="44">
        <v>178986.02484699999</v>
      </c>
      <c r="J16" s="74">
        <v>0.43617</v>
      </c>
      <c r="K16" s="44">
        <v>453</v>
      </c>
      <c r="L16" s="44">
        <v>193167.732407</v>
      </c>
      <c r="M16" s="66">
        <v>0.84326699999999999</v>
      </c>
      <c r="N16" s="43">
        <v>0</v>
      </c>
      <c r="O16" s="44">
        <v>0</v>
      </c>
      <c r="P16" s="74">
        <v>0</v>
      </c>
    </row>
    <row r="17" spans="1:16" ht="15" customHeight="1" x14ac:dyDescent="0.2">
      <c r="A17" s="120"/>
      <c r="B17" s="123"/>
      <c r="C17" s="84" t="s">
        <v>55</v>
      </c>
      <c r="D17" s="44">
        <v>568</v>
      </c>
      <c r="E17" s="53">
        <v>8.6388000000000006E-2</v>
      </c>
      <c r="F17" s="44">
        <v>191541.70246299999</v>
      </c>
      <c r="G17" s="66">
        <v>0.57042300000000001</v>
      </c>
      <c r="H17" s="43">
        <v>197</v>
      </c>
      <c r="I17" s="44">
        <v>177449.47297500001</v>
      </c>
      <c r="J17" s="74">
        <v>0.25888299999999997</v>
      </c>
      <c r="K17" s="44">
        <v>371</v>
      </c>
      <c r="L17" s="44">
        <v>199024.63833700001</v>
      </c>
      <c r="M17" s="66">
        <v>0.73584899999999998</v>
      </c>
      <c r="N17" s="43">
        <v>0</v>
      </c>
      <c r="O17" s="44">
        <v>0</v>
      </c>
      <c r="P17" s="74">
        <v>0</v>
      </c>
    </row>
    <row r="18" spans="1:16" s="3" customFormat="1" ht="15" customHeight="1" x14ac:dyDescent="0.2">
      <c r="A18" s="120"/>
      <c r="B18" s="123"/>
      <c r="C18" s="84" t="s">
        <v>56</v>
      </c>
      <c r="D18" s="35">
        <v>792</v>
      </c>
      <c r="E18" s="55">
        <v>6.7352999999999996E-2</v>
      </c>
      <c r="F18" s="35">
        <v>212999.340161</v>
      </c>
      <c r="G18" s="68">
        <v>0.39646500000000001</v>
      </c>
      <c r="H18" s="43">
        <v>279</v>
      </c>
      <c r="I18" s="44">
        <v>174125.43464600001</v>
      </c>
      <c r="J18" s="74">
        <v>5.3762999999999998E-2</v>
      </c>
      <c r="K18" s="35">
        <v>513</v>
      </c>
      <c r="L18" s="35">
        <v>234141.28877399999</v>
      </c>
      <c r="M18" s="68">
        <v>0.58284599999999998</v>
      </c>
      <c r="N18" s="43">
        <v>0</v>
      </c>
      <c r="O18" s="44">
        <v>0</v>
      </c>
      <c r="P18" s="74">
        <v>0</v>
      </c>
    </row>
    <row r="19" spans="1:16" s="3" customFormat="1" ht="15" customHeight="1" x14ac:dyDescent="0.2">
      <c r="A19" s="121"/>
      <c r="B19" s="124"/>
      <c r="C19" s="85" t="s">
        <v>9</v>
      </c>
      <c r="D19" s="46">
        <v>8734</v>
      </c>
      <c r="E19" s="54">
        <v>0.101616</v>
      </c>
      <c r="F19" s="46">
        <v>166240.10107400001</v>
      </c>
      <c r="G19" s="67">
        <v>0.46382000000000001</v>
      </c>
      <c r="H19" s="87">
        <v>2755</v>
      </c>
      <c r="I19" s="46">
        <v>169029.62407699999</v>
      </c>
      <c r="J19" s="75">
        <v>0.42831200000000003</v>
      </c>
      <c r="K19" s="46">
        <v>5979</v>
      </c>
      <c r="L19" s="46">
        <v>164954.746354</v>
      </c>
      <c r="M19" s="67">
        <v>0.48018100000000002</v>
      </c>
      <c r="N19" s="87">
        <v>0</v>
      </c>
      <c r="O19" s="46">
        <v>0</v>
      </c>
      <c r="P19" s="75">
        <v>0</v>
      </c>
    </row>
    <row r="20" spans="1:16" ht="15" customHeight="1" x14ac:dyDescent="0.2">
      <c r="A20" s="119">
        <v>2</v>
      </c>
      <c r="B20" s="122" t="s">
        <v>57</v>
      </c>
      <c r="C20" s="84" t="s">
        <v>46</v>
      </c>
      <c r="D20" s="44">
        <v>23</v>
      </c>
      <c r="E20" s="53">
        <v>0.26436799999999999</v>
      </c>
      <c r="F20" s="44">
        <v>71296.043478000007</v>
      </c>
      <c r="G20" s="66">
        <v>0.17391300000000001</v>
      </c>
      <c r="H20" s="43">
        <v>13</v>
      </c>
      <c r="I20" s="44">
        <v>81868.846153999999</v>
      </c>
      <c r="J20" s="74">
        <v>0.30769200000000002</v>
      </c>
      <c r="K20" s="44">
        <v>10</v>
      </c>
      <c r="L20" s="44">
        <v>57551.4</v>
      </c>
      <c r="M20" s="66">
        <v>0</v>
      </c>
      <c r="N20" s="43">
        <v>0</v>
      </c>
      <c r="O20" s="44">
        <v>0</v>
      </c>
      <c r="P20" s="74">
        <v>0</v>
      </c>
    </row>
    <row r="21" spans="1:16" ht="15" customHeight="1" x14ac:dyDescent="0.2">
      <c r="A21" s="120"/>
      <c r="B21" s="123"/>
      <c r="C21" s="84" t="s">
        <v>47</v>
      </c>
      <c r="D21" s="44">
        <v>108</v>
      </c>
      <c r="E21" s="53">
        <v>0.36610199999999998</v>
      </c>
      <c r="F21" s="44">
        <v>111809.046296</v>
      </c>
      <c r="G21" s="66">
        <v>2.7778000000000001E-2</v>
      </c>
      <c r="H21" s="43">
        <v>41</v>
      </c>
      <c r="I21" s="44">
        <v>114500.682927</v>
      </c>
      <c r="J21" s="74">
        <v>0</v>
      </c>
      <c r="K21" s="44">
        <v>67</v>
      </c>
      <c r="L21" s="44">
        <v>110161.92537300001</v>
      </c>
      <c r="M21" s="66">
        <v>4.4776000000000003E-2</v>
      </c>
      <c r="N21" s="43">
        <v>0</v>
      </c>
      <c r="O21" s="44">
        <v>0</v>
      </c>
      <c r="P21" s="74">
        <v>0</v>
      </c>
    </row>
    <row r="22" spans="1:16" ht="15" customHeight="1" x14ac:dyDescent="0.2">
      <c r="A22" s="120"/>
      <c r="B22" s="123"/>
      <c r="C22" s="84" t="s">
        <v>48</v>
      </c>
      <c r="D22" s="44">
        <v>688</v>
      </c>
      <c r="E22" s="53">
        <v>0.22469</v>
      </c>
      <c r="F22" s="44">
        <v>150299.41860500001</v>
      </c>
      <c r="G22" s="66">
        <v>5.9593E-2</v>
      </c>
      <c r="H22" s="43">
        <v>298</v>
      </c>
      <c r="I22" s="44">
        <v>152831.45301999999</v>
      </c>
      <c r="J22" s="74">
        <v>4.0267999999999998E-2</v>
      </c>
      <c r="K22" s="44">
        <v>390</v>
      </c>
      <c r="L22" s="44">
        <v>148364.68461500001</v>
      </c>
      <c r="M22" s="66">
        <v>7.4358999999999995E-2</v>
      </c>
      <c r="N22" s="43">
        <v>0</v>
      </c>
      <c r="O22" s="44">
        <v>0</v>
      </c>
      <c r="P22" s="74">
        <v>0</v>
      </c>
    </row>
    <row r="23" spans="1:16" ht="15" customHeight="1" x14ac:dyDescent="0.2">
      <c r="A23" s="120"/>
      <c r="B23" s="123"/>
      <c r="C23" s="84" t="s">
        <v>49</v>
      </c>
      <c r="D23" s="44">
        <v>553</v>
      </c>
      <c r="E23" s="53">
        <v>5.9410999999999999E-2</v>
      </c>
      <c r="F23" s="44">
        <v>155120.54792000001</v>
      </c>
      <c r="G23" s="66">
        <v>0.159132</v>
      </c>
      <c r="H23" s="43">
        <v>204</v>
      </c>
      <c r="I23" s="44">
        <v>153358.54411799999</v>
      </c>
      <c r="J23" s="74">
        <v>0.13725499999999999</v>
      </c>
      <c r="K23" s="44">
        <v>349</v>
      </c>
      <c r="L23" s="44">
        <v>156150.48710599999</v>
      </c>
      <c r="M23" s="66">
        <v>0.17191999999999999</v>
      </c>
      <c r="N23" s="43">
        <v>0</v>
      </c>
      <c r="O23" s="44">
        <v>0</v>
      </c>
      <c r="P23" s="74">
        <v>0</v>
      </c>
    </row>
    <row r="24" spans="1:16" ht="15" customHeight="1" x14ac:dyDescent="0.2">
      <c r="A24" s="120"/>
      <c r="B24" s="123"/>
      <c r="C24" s="84" t="s">
        <v>50</v>
      </c>
      <c r="D24" s="44">
        <v>398</v>
      </c>
      <c r="E24" s="53">
        <v>2.9862E-2</v>
      </c>
      <c r="F24" s="44">
        <v>176494.841709</v>
      </c>
      <c r="G24" s="66">
        <v>0.28140700000000002</v>
      </c>
      <c r="H24" s="43">
        <v>136</v>
      </c>
      <c r="I24" s="44">
        <v>189625.404412</v>
      </c>
      <c r="J24" s="74">
        <v>0.352941</v>
      </c>
      <c r="K24" s="44">
        <v>262</v>
      </c>
      <c r="L24" s="44">
        <v>169678.97709900001</v>
      </c>
      <c r="M24" s="66">
        <v>0.24427499999999999</v>
      </c>
      <c r="N24" s="43">
        <v>0</v>
      </c>
      <c r="O24" s="44">
        <v>0</v>
      </c>
      <c r="P24" s="74">
        <v>0</v>
      </c>
    </row>
    <row r="25" spans="1:16" ht="15" customHeight="1" x14ac:dyDescent="0.2">
      <c r="A25" s="120"/>
      <c r="B25" s="123"/>
      <c r="C25" s="84" t="s">
        <v>51</v>
      </c>
      <c r="D25" s="44">
        <v>230</v>
      </c>
      <c r="E25" s="53">
        <v>1.7878000000000002E-2</v>
      </c>
      <c r="F25" s="44">
        <v>181685.213043</v>
      </c>
      <c r="G25" s="66">
        <v>0.30869600000000003</v>
      </c>
      <c r="H25" s="43">
        <v>64</v>
      </c>
      <c r="I25" s="44">
        <v>180740.578125</v>
      </c>
      <c r="J25" s="74">
        <v>0.265625</v>
      </c>
      <c r="K25" s="44">
        <v>166</v>
      </c>
      <c r="L25" s="44">
        <v>182049.40963899999</v>
      </c>
      <c r="M25" s="66">
        <v>0.32530100000000001</v>
      </c>
      <c r="N25" s="43">
        <v>0</v>
      </c>
      <c r="O25" s="44">
        <v>0</v>
      </c>
      <c r="P25" s="74">
        <v>0</v>
      </c>
    </row>
    <row r="26" spans="1:16" s="3" customFormat="1" ht="15" customHeight="1" x14ac:dyDescent="0.2">
      <c r="A26" s="120"/>
      <c r="B26" s="123"/>
      <c r="C26" s="84" t="s">
        <v>52</v>
      </c>
      <c r="D26" s="35">
        <v>179</v>
      </c>
      <c r="E26" s="55">
        <v>1.6375000000000001E-2</v>
      </c>
      <c r="F26" s="35">
        <v>191685.18994400001</v>
      </c>
      <c r="G26" s="68">
        <v>0.413408</v>
      </c>
      <c r="H26" s="43">
        <v>57</v>
      </c>
      <c r="I26" s="44">
        <v>208662.71929800001</v>
      </c>
      <c r="J26" s="74">
        <v>0.47368399999999999</v>
      </c>
      <c r="K26" s="35">
        <v>122</v>
      </c>
      <c r="L26" s="35">
        <v>183753.06557400001</v>
      </c>
      <c r="M26" s="68">
        <v>0.38524599999999998</v>
      </c>
      <c r="N26" s="43">
        <v>0</v>
      </c>
      <c r="O26" s="44">
        <v>0</v>
      </c>
      <c r="P26" s="74">
        <v>0</v>
      </c>
    </row>
    <row r="27" spans="1:16" ht="15" customHeight="1" x14ac:dyDescent="0.2">
      <c r="A27" s="120"/>
      <c r="B27" s="123"/>
      <c r="C27" s="84" t="s">
        <v>53</v>
      </c>
      <c r="D27" s="44">
        <v>110</v>
      </c>
      <c r="E27" s="53">
        <v>1.1143999999999999E-2</v>
      </c>
      <c r="F27" s="44">
        <v>209785.2</v>
      </c>
      <c r="G27" s="66">
        <v>0.55454499999999995</v>
      </c>
      <c r="H27" s="43">
        <v>45</v>
      </c>
      <c r="I27" s="44">
        <v>201133.22222200001</v>
      </c>
      <c r="J27" s="74">
        <v>0.377778</v>
      </c>
      <c r="K27" s="44">
        <v>65</v>
      </c>
      <c r="L27" s="44">
        <v>215775.030769</v>
      </c>
      <c r="M27" s="66">
        <v>0.67692300000000005</v>
      </c>
      <c r="N27" s="43">
        <v>0</v>
      </c>
      <c r="O27" s="44">
        <v>0</v>
      </c>
      <c r="P27" s="74">
        <v>0</v>
      </c>
    </row>
    <row r="28" spans="1:16" ht="15" customHeight="1" x14ac:dyDescent="0.2">
      <c r="A28" s="120"/>
      <c r="B28" s="123"/>
      <c r="C28" s="84" t="s">
        <v>54</v>
      </c>
      <c r="D28" s="44">
        <v>44</v>
      </c>
      <c r="E28" s="53">
        <v>5.5909999999999996E-3</v>
      </c>
      <c r="F28" s="44">
        <v>188791.65909100001</v>
      </c>
      <c r="G28" s="66">
        <v>0.204545</v>
      </c>
      <c r="H28" s="43">
        <v>17</v>
      </c>
      <c r="I28" s="44">
        <v>198768.70588200001</v>
      </c>
      <c r="J28" s="74">
        <v>0.235294</v>
      </c>
      <c r="K28" s="44">
        <v>27</v>
      </c>
      <c r="L28" s="44">
        <v>182509.81481499999</v>
      </c>
      <c r="M28" s="66">
        <v>0.18518499999999999</v>
      </c>
      <c r="N28" s="43">
        <v>0</v>
      </c>
      <c r="O28" s="44">
        <v>0</v>
      </c>
      <c r="P28" s="74">
        <v>0</v>
      </c>
    </row>
    <row r="29" spans="1:16" ht="15" customHeight="1" x14ac:dyDescent="0.2">
      <c r="A29" s="120"/>
      <c r="B29" s="123"/>
      <c r="C29" s="84" t="s">
        <v>55</v>
      </c>
      <c r="D29" s="44">
        <v>22</v>
      </c>
      <c r="E29" s="53">
        <v>3.346E-3</v>
      </c>
      <c r="F29" s="44">
        <v>234860.13636400001</v>
      </c>
      <c r="G29" s="66">
        <v>0.31818200000000002</v>
      </c>
      <c r="H29" s="43">
        <v>9</v>
      </c>
      <c r="I29" s="44">
        <v>194370.77777799999</v>
      </c>
      <c r="J29" s="74">
        <v>0</v>
      </c>
      <c r="K29" s="44">
        <v>13</v>
      </c>
      <c r="L29" s="44">
        <v>262891.23076900002</v>
      </c>
      <c r="M29" s="66">
        <v>0.538462</v>
      </c>
      <c r="N29" s="43">
        <v>0</v>
      </c>
      <c r="O29" s="44">
        <v>0</v>
      </c>
      <c r="P29" s="74">
        <v>0</v>
      </c>
    </row>
    <row r="30" spans="1:16" s="3" customFormat="1" ht="15" customHeight="1" x14ac:dyDescent="0.2">
      <c r="A30" s="120"/>
      <c r="B30" s="123"/>
      <c r="C30" s="84" t="s">
        <v>56</v>
      </c>
      <c r="D30" s="35">
        <v>49</v>
      </c>
      <c r="E30" s="55">
        <v>4.1669999999999997E-3</v>
      </c>
      <c r="F30" s="35">
        <v>120192.714286</v>
      </c>
      <c r="G30" s="68">
        <v>6.1224000000000001E-2</v>
      </c>
      <c r="H30" s="43">
        <v>48</v>
      </c>
      <c r="I30" s="44">
        <v>117831.270833</v>
      </c>
      <c r="J30" s="74">
        <v>6.25E-2</v>
      </c>
      <c r="K30" s="35">
        <v>1</v>
      </c>
      <c r="L30" s="35">
        <v>233542</v>
      </c>
      <c r="M30" s="68">
        <v>0</v>
      </c>
      <c r="N30" s="43">
        <v>0</v>
      </c>
      <c r="O30" s="44">
        <v>0</v>
      </c>
      <c r="P30" s="74">
        <v>0</v>
      </c>
    </row>
    <row r="31" spans="1:16" s="3" customFormat="1" ht="15" customHeight="1" x14ac:dyDescent="0.2">
      <c r="A31" s="121"/>
      <c r="B31" s="124"/>
      <c r="C31" s="85" t="s">
        <v>9</v>
      </c>
      <c r="D31" s="46">
        <v>2404</v>
      </c>
      <c r="E31" s="54">
        <v>2.7969000000000001E-2</v>
      </c>
      <c r="F31" s="46">
        <v>162931.20424299999</v>
      </c>
      <c r="G31" s="67">
        <v>0.19675500000000001</v>
      </c>
      <c r="H31" s="87">
        <v>932</v>
      </c>
      <c r="I31" s="46">
        <v>162739.55686700001</v>
      </c>
      <c r="J31" s="75">
        <v>0.17167399999999999</v>
      </c>
      <c r="K31" s="46">
        <v>1472</v>
      </c>
      <c r="L31" s="46">
        <v>163052.54619600001</v>
      </c>
      <c r="M31" s="67">
        <v>0.21263599999999999</v>
      </c>
      <c r="N31" s="87">
        <v>0</v>
      </c>
      <c r="O31" s="46">
        <v>0</v>
      </c>
      <c r="P31" s="75">
        <v>0</v>
      </c>
    </row>
    <row r="32" spans="1:16" ht="15" customHeight="1" x14ac:dyDescent="0.2">
      <c r="A32" s="119">
        <v>3</v>
      </c>
      <c r="B32" s="122" t="s">
        <v>58</v>
      </c>
      <c r="C32" s="84" t="s">
        <v>46</v>
      </c>
      <c r="D32" s="44">
        <v>14</v>
      </c>
      <c r="E32" s="44">
        <v>0</v>
      </c>
      <c r="F32" s="44">
        <v>-17694.828214000001</v>
      </c>
      <c r="G32" s="66">
        <v>-0.15942000000000001</v>
      </c>
      <c r="H32" s="43">
        <v>8</v>
      </c>
      <c r="I32" s="44">
        <v>20285.865131999999</v>
      </c>
      <c r="J32" s="74">
        <v>0.30769200000000002</v>
      </c>
      <c r="K32" s="44">
        <v>6</v>
      </c>
      <c r="L32" s="44">
        <v>-65699.335030000002</v>
      </c>
      <c r="M32" s="66">
        <v>-0.75</v>
      </c>
      <c r="N32" s="43">
        <v>0</v>
      </c>
      <c r="O32" s="44">
        <v>0</v>
      </c>
      <c r="P32" s="74">
        <v>0</v>
      </c>
    </row>
    <row r="33" spans="1:16" ht="15" customHeight="1" x14ac:dyDescent="0.2">
      <c r="A33" s="120"/>
      <c r="B33" s="123"/>
      <c r="C33" s="84" t="s">
        <v>47</v>
      </c>
      <c r="D33" s="44">
        <v>39</v>
      </c>
      <c r="E33" s="44">
        <v>0</v>
      </c>
      <c r="F33" s="44">
        <v>-7220.8933649999999</v>
      </c>
      <c r="G33" s="66">
        <v>-0.13164300000000001</v>
      </c>
      <c r="H33" s="43">
        <v>18</v>
      </c>
      <c r="I33" s="44">
        <v>-11716.788887999999</v>
      </c>
      <c r="J33" s="74">
        <v>-0.26086999999999999</v>
      </c>
      <c r="K33" s="44">
        <v>21</v>
      </c>
      <c r="L33" s="44">
        <v>-5274.2482110000001</v>
      </c>
      <c r="M33" s="66">
        <v>-6.3920000000000005E-2</v>
      </c>
      <c r="N33" s="43">
        <v>0</v>
      </c>
      <c r="O33" s="44">
        <v>0</v>
      </c>
      <c r="P33" s="74">
        <v>0</v>
      </c>
    </row>
    <row r="34" spans="1:16" ht="15" customHeight="1" x14ac:dyDescent="0.2">
      <c r="A34" s="120"/>
      <c r="B34" s="123"/>
      <c r="C34" s="84" t="s">
        <v>48</v>
      </c>
      <c r="D34" s="44">
        <v>92</v>
      </c>
      <c r="E34" s="44">
        <v>0</v>
      </c>
      <c r="F34" s="44">
        <v>24509.552629000002</v>
      </c>
      <c r="G34" s="66">
        <v>-4.2756000000000002E-2</v>
      </c>
      <c r="H34" s="43">
        <v>100</v>
      </c>
      <c r="I34" s="44">
        <v>18125.197163000001</v>
      </c>
      <c r="J34" s="74">
        <v>-0.13144900000000001</v>
      </c>
      <c r="K34" s="44">
        <v>-8</v>
      </c>
      <c r="L34" s="44">
        <v>27010.610591000001</v>
      </c>
      <c r="M34" s="66">
        <v>6.5199999999999998E-3</v>
      </c>
      <c r="N34" s="43">
        <v>0</v>
      </c>
      <c r="O34" s="44">
        <v>0</v>
      </c>
      <c r="P34" s="74">
        <v>0</v>
      </c>
    </row>
    <row r="35" spans="1:16" ht="15" customHeight="1" x14ac:dyDescent="0.2">
      <c r="A35" s="120"/>
      <c r="B35" s="123"/>
      <c r="C35" s="84" t="s">
        <v>49</v>
      </c>
      <c r="D35" s="44">
        <v>-939</v>
      </c>
      <c r="E35" s="44">
        <v>0</v>
      </c>
      <c r="F35" s="44">
        <v>20974.791761</v>
      </c>
      <c r="G35" s="66">
        <v>-4.7301999999999997E-2</v>
      </c>
      <c r="H35" s="43">
        <v>-310</v>
      </c>
      <c r="I35" s="44">
        <v>3296.270223</v>
      </c>
      <c r="J35" s="74">
        <v>-0.222667</v>
      </c>
      <c r="K35" s="44">
        <v>-629</v>
      </c>
      <c r="L35" s="44">
        <v>30369.853765</v>
      </c>
      <c r="M35" s="66">
        <v>4.6153E-2</v>
      </c>
      <c r="N35" s="43">
        <v>0</v>
      </c>
      <c r="O35" s="44">
        <v>0</v>
      </c>
      <c r="P35" s="74">
        <v>0</v>
      </c>
    </row>
    <row r="36" spans="1:16" ht="15" customHeight="1" x14ac:dyDescent="0.2">
      <c r="A36" s="120"/>
      <c r="B36" s="123"/>
      <c r="C36" s="84" t="s">
        <v>50</v>
      </c>
      <c r="D36" s="44">
        <v>-1177</v>
      </c>
      <c r="E36" s="44">
        <v>0</v>
      </c>
      <c r="F36" s="44">
        <v>23991.941210000001</v>
      </c>
      <c r="G36" s="66">
        <v>-0.10018000000000001</v>
      </c>
      <c r="H36" s="43">
        <v>-362</v>
      </c>
      <c r="I36" s="44">
        <v>22690.303126999999</v>
      </c>
      <c r="J36" s="74">
        <v>-0.177179</v>
      </c>
      <c r="K36" s="44">
        <v>-815</v>
      </c>
      <c r="L36" s="44">
        <v>23849.461922999999</v>
      </c>
      <c r="M36" s="66">
        <v>-6.8630999999999998E-2</v>
      </c>
      <c r="N36" s="43">
        <v>0</v>
      </c>
      <c r="O36" s="44">
        <v>0</v>
      </c>
      <c r="P36" s="74">
        <v>0</v>
      </c>
    </row>
    <row r="37" spans="1:16" ht="15" customHeight="1" x14ac:dyDescent="0.2">
      <c r="A37" s="120"/>
      <c r="B37" s="123"/>
      <c r="C37" s="84" t="s">
        <v>51</v>
      </c>
      <c r="D37" s="44">
        <v>-1051</v>
      </c>
      <c r="E37" s="44">
        <v>0</v>
      </c>
      <c r="F37" s="44">
        <v>11696.169222</v>
      </c>
      <c r="G37" s="66">
        <v>-0.26117200000000002</v>
      </c>
      <c r="H37" s="43">
        <v>-306</v>
      </c>
      <c r="I37" s="44">
        <v>-3409.2374169999998</v>
      </c>
      <c r="J37" s="74">
        <v>-0.33978000000000003</v>
      </c>
      <c r="K37" s="44">
        <v>-745</v>
      </c>
      <c r="L37" s="44">
        <v>17811.722059</v>
      </c>
      <c r="M37" s="66">
        <v>-0.230132</v>
      </c>
      <c r="N37" s="43">
        <v>0</v>
      </c>
      <c r="O37" s="44">
        <v>0</v>
      </c>
      <c r="P37" s="74">
        <v>0</v>
      </c>
    </row>
    <row r="38" spans="1:16" s="3" customFormat="1" ht="15" customHeight="1" x14ac:dyDescent="0.2">
      <c r="A38" s="120"/>
      <c r="B38" s="123"/>
      <c r="C38" s="84" t="s">
        <v>52</v>
      </c>
      <c r="D38" s="35">
        <v>-813</v>
      </c>
      <c r="E38" s="35">
        <v>0</v>
      </c>
      <c r="F38" s="35">
        <v>11368.804260999999</v>
      </c>
      <c r="G38" s="68">
        <v>-0.27308399999999999</v>
      </c>
      <c r="H38" s="43">
        <v>-229</v>
      </c>
      <c r="I38" s="44">
        <v>17814.730153</v>
      </c>
      <c r="J38" s="74">
        <v>-0.22911300000000001</v>
      </c>
      <c r="K38" s="35">
        <v>-584</v>
      </c>
      <c r="L38" s="35">
        <v>7703.0235030000003</v>
      </c>
      <c r="M38" s="68">
        <v>-0.29464099999999999</v>
      </c>
      <c r="N38" s="43">
        <v>0</v>
      </c>
      <c r="O38" s="44">
        <v>0</v>
      </c>
      <c r="P38" s="74">
        <v>0</v>
      </c>
    </row>
    <row r="39" spans="1:16" ht="15" customHeight="1" x14ac:dyDescent="0.2">
      <c r="A39" s="120"/>
      <c r="B39" s="123"/>
      <c r="C39" s="84" t="s">
        <v>53</v>
      </c>
      <c r="D39" s="44">
        <v>-609</v>
      </c>
      <c r="E39" s="44">
        <v>0</v>
      </c>
      <c r="F39" s="44">
        <v>25719.243236999999</v>
      </c>
      <c r="G39" s="66">
        <v>-0.21596899999999999</v>
      </c>
      <c r="H39" s="43">
        <v>-152</v>
      </c>
      <c r="I39" s="44">
        <v>20309.374843000001</v>
      </c>
      <c r="J39" s="74">
        <v>-0.22120699999999999</v>
      </c>
      <c r="K39" s="44">
        <v>-457</v>
      </c>
      <c r="L39" s="44">
        <v>30485.519316000002</v>
      </c>
      <c r="M39" s="66">
        <v>-0.15832599999999999</v>
      </c>
      <c r="N39" s="43">
        <v>0</v>
      </c>
      <c r="O39" s="44">
        <v>0</v>
      </c>
      <c r="P39" s="74">
        <v>0</v>
      </c>
    </row>
    <row r="40" spans="1:16" ht="15" customHeight="1" x14ac:dyDescent="0.2">
      <c r="A40" s="120"/>
      <c r="B40" s="123"/>
      <c r="C40" s="84" t="s">
        <v>54</v>
      </c>
      <c r="D40" s="44">
        <v>-597</v>
      </c>
      <c r="E40" s="44">
        <v>0</v>
      </c>
      <c r="F40" s="44">
        <v>-216.69574800000001</v>
      </c>
      <c r="G40" s="66">
        <v>-0.51932400000000001</v>
      </c>
      <c r="H40" s="43">
        <v>-171</v>
      </c>
      <c r="I40" s="44">
        <v>19782.681035000001</v>
      </c>
      <c r="J40" s="74">
        <v>-0.200876</v>
      </c>
      <c r="K40" s="44">
        <v>-426</v>
      </c>
      <c r="L40" s="44">
        <v>-10657.917592</v>
      </c>
      <c r="M40" s="66">
        <v>-0.65808199999999994</v>
      </c>
      <c r="N40" s="43">
        <v>0</v>
      </c>
      <c r="O40" s="44">
        <v>0</v>
      </c>
      <c r="P40" s="74">
        <v>0</v>
      </c>
    </row>
    <row r="41" spans="1:16" ht="15" customHeight="1" x14ac:dyDescent="0.2">
      <c r="A41" s="120"/>
      <c r="B41" s="123"/>
      <c r="C41" s="84" t="s">
        <v>55</v>
      </c>
      <c r="D41" s="44">
        <v>-546</v>
      </c>
      <c r="E41" s="44">
        <v>0</v>
      </c>
      <c r="F41" s="44">
        <v>43318.433900999997</v>
      </c>
      <c r="G41" s="66">
        <v>-0.25224099999999999</v>
      </c>
      <c r="H41" s="43">
        <v>-188</v>
      </c>
      <c r="I41" s="44">
        <v>16921.304802999999</v>
      </c>
      <c r="J41" s="74">
        <v>-0.25888299999999997</v>
      </c>
      <c r="K41" s="44">
        <v>-358</v>
      </c>
      <c r="L41" s="44">
        <v>63866.592432999998</v>
      </c>
      <c r="M41" s="66">
        <v>-0.19738800000000001</v>
      </c>
      <c r="N41" s="43">
        <v>0</v>
      </c>
      <c r="O41" s="44">
        <v>0</v>
      </c>
      <c r="P41" s="74">
        <v>0</v>
      </c>
    </row>
    <row r="42" spans="1:16" s="3" customFormat="1" ht="15" customHeight="1" x14ac:dyDescent="0.2">
      <c r="A42" s="120"/>
      <c r="B42" s="123"/>
      <c r="C42" s="84" t="s">
        <v>56</v>
      </c>
      <c r="D42" s="35">
        <v>-743</v>
      </c>
      <c r="E42" s="35">
        <v>0</v>
      </c>
      <c r="F42" s="35">
        <v>-92806.625874999998</v>
      </c>
      <c r="G42" s="68">
        <v>-0.33523999999999998</v>
      </c>
      <c r="H42" s="43">
        <v>-231</v>
      </c>
      <c r="I42" s="44">
        <v>-56294.163811999999</v>
      </c>
      <c r="J42" s="74">
        <v>8.737E-3</v>
      </c>
      <c r="K42" s="35">
        <v>-512</v>
      </c>
      <c r="L42" s="35">
        <v>-599.28877399999999</v>
      </c>
      <c r="M42" s="68">
        <v>-0.58284599999999998</v>
      </c>
      <c r="N42" s="43">
        <v>0</v>
      </c>
      <c r="O42" s="44">
        <v>0</v>
      </c>
      <c r="P42" s="74">
        <v>0</v>
      </c>
    </row>
    <row r="43" spans="1:16" s="3" customFormat="1" ht="15" customHeight="1" x14ac:dyDescent="0.2">
      <c r="A43" s="121"/>
      <c r="B43" s="124"/>
      <c r="C43" s="85" t="s">
        <v>9</v>
      </c>
      <c r="D43" s="46">
        <v>-6330</v>
      </c>
      <c r="E43" s="46">
        <v>0</v>
      </c>
      <c r="F43" s="46">
        <v>-3308.896831</v>
      </c>
      <c r="G43" s="67">
        <v>-0.26706400000000002</v>
      </c>
      <c r="H43" s="87">
        <v>-1823</v>
      </c>
      <c r="I43" s="46">
        <v>-6290.0672100000002</v>
      </c>
      <c r="J43" s="75">
        <v>-0.25663799999999998</v>
      </c>
      <c r="K43" s="46">
        <v>-4507</v>
      </c>
      <c r="L43" s="46">
        <v>-1902.2001580000001</v>
      </c>
      <c r="M43" s="67">
        <v>-0.26754499999999998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3</v>
      </c>
      <c r="E45" s="53">
        <v>1.0168999999999999E-2</v>
      </c>
      <c r="F45" s="44">
        <v>132760.33333299999</v>
      </c>
      <c r="G45" s="66">
        <v>0</v>
      </c>
      <c r="H45" s="43">
        <v>1</v>
      </c>
      <c r="I45" s="44">
        <v>73331</v>
      </c>
      <c r="J45" s="74">
        <v>0</v>
      </c>
      <c r="K45" s="44">
        <v>2</v>
      </c>
      <c r="L45" s="44">
        <v>162475</v>
      </c>
      <c r="M45" s="66">
        <v>0</v>
      </c>
      <c r="N45" s="43">
        <v>0</v>
      </c>
      <c r="O45" s="44">
        <v>0</v>
      </c>
      <c r="P45" s="74">
        <v>0</v>
      </c>
    </row>
    <row r="46" spans="1:16" ht="15" customHeight="1" x14ac:dyDescent="0.2">
      <c r="A46" s="120"/>
      <c r="B46" s="123"/>
      <c r="C46" s="84" t="s">
        <v>48</v>
      </c>
      <c r="D46" s="44">
        <v>165</v>
      </c>
      <c r="E46" s="53">
        <v>5.3886000000000003E-2</v>
      </c>
      <c r="F46" s="44">
        <v>162576.93333299999</v>
      </c>
      <c r="G46" s="66">
        <v>6.0606E-2</v>
      </c>
      <c r="H46" s="43">
        <v>38</v>
      </c>
      <c r="I46" s="44">
        <v>166910.63157900001</v>
      </c>
      <c r="J46" s="74">
        <v>5.2631999999999998E-2</v>
      </c>
      <c r="K46" s="44">
        <v>127</v>
      </c>
      <c r="L46" s="44">
        <v>161280.23621999999</v>
      </c>
      <c r="M46" s="66">
        <v>6.2992000000000006E-2</v>
      </c>
      <c r="N46" s="43">
        <v>0</v>
      </c>
      <c r="O46" s="44">
        <v>0</v>
      </c>
      <c r="P46" s="74">
        <v>0</v>
      </c>
    </row>
    <row r="47" spans="1:16" ht="15" customHeight="1" x14ac:dyDescent="0.2">
      <c r="A47" s="120"/>
      <c r="B47" s="123"/>
      <c r="C47" s="84" t="s">
        <v>49</v>
      </c>
      <c r="D47" s="44">
        <v>656</v>
      </c>
      <c r="E47" s="53">
        <v>7.0476999999999998E-2</v>
      </c>
      <c r="F47" s="44">
        <v>183123.71036600001</v>
      </c>
      <c r="G47" s="66">
        <v>0.22256100000000001</v>
      </c>
      <c r="H47" s="43">
        <v>203</v>
      </c>
      <c r="I47" s="44">
        <v>183192.81773400001</v>
      </c>
      <c r="J47" s="74">
        <v>0.226601</v>
      </c>
      <c r="K47" s="44">
        <v>453</v>
      </c>
      <c r="L47" s="44">
        <v>183092.74172200001</v>
      </c>
      <c r="M47" s="66">
        <v>0.220751</v>
      </c>
      <c r="N47" s="43">
        <v>0</v>
      </c>
      <c r="O47" s="44">
        <v>0</v>
      </c>
      <c r="P47" s="74">
        <v>0</v>
      </c>
    </row>
    <row r="48" spans="1:16" ht="15" customHeight="1" x14ac:dyDescent="0.2">
      <c r="A48" s="120"/>
      <c r="B48" s="123"/>
      <c r="C48" s="84" t="s">
        <v>50</v>
      </c>
      <c r="D48" s="44">
        <v>719</v>
      </c>
      <c r="E48" s="53">
        <v>5.3947000000000002E-2</v>
      </c>
      <c r="F48" s="44">
        <v>199714.43254499999</v>
      </c>
      <c r="G48" s="66">
        <v>0.37134899999999998</v>
      </c>
      <c r="H48" s="43">
        <v>173</v>
      </c>
      <c r="I48" s="44">
        <v>205666.15028900001</v>
      </c>
      <c r="J48" s="74">
        <v>0.50288999999999995</v>
      </c>
      <c r="K48" s="44">
        <v>546</v>
      </c>
      <c r="L48" s="44">
        <v>197828.631868</v>
      </c>
      <c r="M48" s="66">
        <v>0.32967000000000002</v>
      </c>
      <c r="N48" s="43">
        <v>0</v>
      </c>
      <c r="O48" s="44">
        <v>0</v>
      </c>
      <c r="P48" s="74">
        <v>0</v>
      </c>
    </row>
    <row r="49" spans="1:16" ht="15" customHeight="1" x14ac:dyDescent="0.2">
      <c r="A49" s="120"/>
      <c r="B49" s="123"/>
      <c r="C49" s="84" t="s">
        <v>51</v>
      </c>
      <c r="D49" s="44">
        <v>573</v>
      </c>
      <c r="E49" s="53">
        <v>4.4539000000000002E-2</v>
      </c>
      <c r="F49" s="44">
        <v>214369.195462</v>
      </c>
      <c r="G49" s="66">
        <v>0.57068099999999999</v>
      </c>
      <c r="H49" s="43">
        <v>133</v>
      </c>
      <c r="I49" s="44">
        <v>214700.19548900001</v>
      </c>
      <c r="J49" s="74">
        <v>0.53383499999999995</v>
      </c>
      <c r="K49" s="44">
        <v>440</v>
      </c>
      <c r="L49" s="44">
        <v>214269.143182</v>
      </c>
      <c r="M49" s="66">
        <v>0.58181799999999995</v>
      </c>
      <c r="N49" s="43">
        <v>0</v>
      </c>
      <c r="O49" s="44">
        <v>0</v>
      </c>
      <c r="P49" s="74">
        <v>0</v>
      </c>
    </row>
    <row r="50" spans="1:16" s="3" customFormat="1" ht="15" customHeight="1" x14ac:dyDescent="0.2">
      <c r="A50" s="120"/>
      <c r="B50" s="123"/>
      <c r="C50" s="84" t="s">
        <v>52</v>
      </c>
      <c r="D50" s="35">
        <v>334</v>
      </c>
      <c r="E50" s="55">
        <v>3.0554999999999999E-2</v>
      </c>
      <c r="F50" s="35">
        <v>224868.152695</v>
      </c>
      <c r="G50" s="68">
        <v>0.71556900000000001</v>
      </c>
      <c r="H50" s="43">
        <v>70</v>
      </c>
      <c r="I50" s="44">
        <v>218977.242857</v>
      </c>
      <c r="J50" s="74">
        <v>0.64285700000000001</v>
      </c>
      <c r="K50" s="35">
        <v>264</v>
      </c>
      <c r="L50" s="35">
        <v>226430.13636400001</v>
      </c>
      <c r="M50" s="68">
        <v>0.73484799999999995</v>
      </c>
      <c r="N50" s="43">
        <v>0</v>
      </c>
      <c r="O50" s="44">
        <v>0</v>
      </c>
      <c r="P50" s="74">
        <v>0</v>
      </c>
    </row>
    <row r="51" spans="1:16" ht="15" customHeight="1" x14ac:dyDescent="0.2">
      <c r="A51" s="120"/>
      <c r="B51" s="123"/>
      <c r="C51" s="84" t="s">
        <v>53</v>
      </c>
      <c r="D51" s="44">
        <v>239</v>
      </c>
      <c r="E51" s="53">
        <v>2.4212000000000001E-2</v>
      </c>
      <c r="F51" s="44">
        <v>249076.37656899999</v>
      </c>
      <c r="G51" s="66">
        <v>0.77824300000000002</v>
      </c>
      <c r="H51" s="43">
        <v>76</v>
      </c>
      <c r="I51" s="44">
        <v>231644.078947</v>
      </c>
      <c r="J51" s="74">
        <v>0.55263200000000001</v>
      </c>
      <c r="K51" s="44">
        <v>163</v>
      </c>
      <c r="L51" s="44">
        <v>257204.31901800001</v>
      </c>
      <c r="M51" s="66">
        <v>0.883436</v>
      </c>
      <c r="N51" s="43">
        <v>0</v>
      </c>
      <c r="O51" s="44">
        <v>0</v>
      </c>
      <c r="P51" s="74">
        <v>0</v>
      </c>
    </row>
    <row r="52" spans="1:16" ht="15" customHeight="1" x14ac:dyDescent="0.2">
      <c r="A52" s="120"/>
      <c r="B52" s="123"/>
      <c r="C52" s="84" t="s">
        <v>54</v>
      </c>
      <c r="D52" s="44">
        <v>92</v>
      </c>
      <c r="E52" s="53">
        <v>1.1690000000000001E-2</v>
      </c>
      <c r="F52" s="44">
        <v>250555.54347800001</v>
      </c>
      <c r="G52" s="66">
        <v>0.64130399999999999</v>
      </c>
      <c r="H52" s="43">
        <v>31</v>
      </c>
      <c r="I52" s="44">
        <v>216092.32258099999</v>
      </c>
      <c r="J52" s="74">
        <v>0.290323</v>
      </c>
      <c r="K52" s="44">
        <v>61</v>
      </c>
      <c r="L52" s="44">
        <v>268069.63934400002</v>
      </c>
      <c r="M52" s="66">
        <v>0.81967199999999996</v>
      </c>
      <c r="N52" s="43">
        <v>0</v>
      </c>
      <c r="O52" s="44">
        <v>0</v>
      </c>
      <c r="P52" s="74">
        <v>0</v>
      </c>
    </row>
    <row r="53" spans="1:16" ht="15" customHeight="1" x14ac:dyDescent="0.2">
      <c r="A53" s="120"/>
      <c r="B53" s="123"/>
      <c r="C53" s="84" t="s">
        <v>55</v>
      </c>
      <c r="D53" s="44">
        <v>28</v>
      </c>
      <c r="E53" s="53">
        <v>4.2589999999999998E-3</v>
      </c>
      <c r="F53" s="44">
        <v>271005.892857</v>
      </c>
      <c r="G53" s="66">
        <v>0.60714299999999999</v>
      </c>
      <c r="H53" s="43">
        <v>10</v>
      </c>
      <c r="I53" s="44">
        <v>213695.9</v>
      </c>
      <c r="J53" s="74">
        <v>0.2</v>
      </c>
      <c r="K53" s="44">
        <v>18</v>
      </c>
      <c r="L53" s="44">
        <v>302844.77777799999</v>
      </c>
      <c r="M53" s="66">
        <v>0.83333299999999999</v>
      </c>
      <c r="N53" s="43">
        <v>0</v>
      </c>
      <c r="O53" s="44">
        <v>0</v>
      </c>
      <c r="P53" s="74">
        <v>0</v>
      </c>
    </row>
    <row r="54" spans="1:16" s="3" customFormat="1" ht="15" customHeight="1" x14ac:dyDescent="0.2">
      <c r="A54" s="120"/>
      <c r="B54" s="123"/>
      <c r="C54" s="84" t="s">
        <v>56</v>
      </c>
      <c r="D54" s="35">
        <v>6</v>
      </c>
      <c r="E54" s="55">
        <v>5.1000000000000004E-4</v>
      </c>
      <c r="F54" s="35">
        <v>363066</v>
      </c>
      <c r="G54" s="68">
        <v>1.1666669999999999</v>
      </c>
      <c r="H54" s="43">
        <v>1</v>
      </c>
      <c r="I54" s="44">
        <v>180178</v>
      </c>
      <c r="J54" s="74">
        <v>0</v>
      </c>
      <c r="K54" s="35">
        <v>5</v>
      </c>
      <c r="L54" s="35">
        <v>399643.6</v>
      </c>
      <c r="M54" s="68">
        <v>1.4</v>
      </c>
      <c r="N54" s="43">
        <v>0</v>
      </c>
      <c r="O54" s="44">
        <v>0</v>
      </c>
      <c r="P54" s="74">
        <v>0</v>
      </c>
    </row>
    <row r="55" spans="1:16" s="3" customFormat="1" ht="15" customHeight="1" x14ac:dyDescent="0.2">
      <c r="A55" s="121"/>
      <c r="B55" s="124"/>
      <c r="C55" s="85" t="s">
        <v>9</v>
      </c>
      <c r="D55" s="46">
        <v>2815</v>
      </c>
      <c r="E55" s="54">
        <v>3.2751000000000002E-2</v>
      </c>
      <c r="F55" s="46">
        <v>206477.35097699999</v>
      </c>
      <c r="G55" s="67">
        <v>0.44689200000000001</v>
      </c>
      <c r="H55" s="87">
        <v>736</v>
      </c>
      <c r="I55" s="46">
        <v>203381.525815</v>
      </c>
      <c r="J55" s="75">
        <v>0.41304299999999999</v>
      </c>
      <c r="K55" s="46">
        <v>2079</v>
      </c>
      <c r="L55" s="46">
        <v>207573.32371299999</v>
      </c>
      <c r="M55" s="67">
        <v>0.458874</v>
      </c>
      <c r="N55" s="87">
        <v>0</v>
      </c>
      <c r="O55" s="46">
        <v>0</v>
      </c>
      <c r="P55" s="75">
        <v>0</v>
      </c>
    </row>
    <row r="56" spans="1:16" ht="15" customHeight="1" x14ac:dyDescent="0.2">
      <c r="A56" s="119">
        <v>5</v>
      </c>
      <c r="B56" s="122" t="s">
        <v>60</v>
      </c>
      <c r="C56" s="84" t="s">
        <v>46</v>
      </c>
      <c r="D56" s="44">
        <v>87</v>
      </c>
      <c r="E56" s="53">
        <v>1</v>
      </c>
      <c r="F56" s="44">
        <v>63125.356322</v>
      </c>
      <c r="G56" s="66">
        <v>0.137931</v>
      </c>
      <c r="H56" s="43">
        <v>47</v>
      </c>
      <c r="I56" s="44">
        <v>64928.936170000001</v>
      </c>
      <c r="J56" s="74">
        <v>0.12766</v>
      </c>
      <c r="K56" s="44">
        <v>40</v>
      </c>
      <c r="L56" s="44">
        <v>61006.15</v>
      </c>
      <c r="M56" s="66">
        <v>0.15</v>
      </c>
      <c r="N56" s="43">
        <v>0</v>
      </c>
      <c r="O56" s="44">
        <v>0</v>
      </c>
      <c r="P56" s="74">
        <v>0</v>
      </c>
    </row>
    <row r="57" spans="1:16" ht="15" customHeight="1" x14ac:dyDescent="0.2">
      <c r="A57" s="120"/>
      <c r="B57" s="123"/>
      <c r="C57" s="84" t="s">
        <v>47</v>
      </c>
      <c r="D57" s="44">
        <v>295</v>
      </c>
      <c r="E57" s="53">
        <v>1</v>
      </c>
      <c r="F57" s="44">
        <v>117086.620339</v>
      </c>
      <c r="G57" s="66">
        <v>6.4407000000000006E-2</v>
      </c>
      <c r="H57" s="43">
        <v>114</v>
      </c>
      <c r="I57" s="44">
        <v>117038.263158</v>
      </c>
      <c r="J57" s="74">
        <v>7.0175000000000001E-2</v>
      </c>
      <c r="K57" s="44">
        <v>181</v>
      </c>
      <c r="L57" s="44">
        <v>117117.07734800001</v>
      </c>
      <c r="M57" s="66">
        <v>6.0773000000000001E-2</v>
      </c>
      <c r="N57" s="43">
        <v>0</v>
      </c>
      <c r="O57" s="44">
        <v>0</v>
      </c>
      <c r="P57" s="74">
        <v>0</v>
      </c>
    </row>
    <row r="58" spans="1:16" ht="15" customHeight="1" x14ac:dyDescent="0.2">
      <c r="A58" s="120"/>
      <c r="B58" s="123"/>
      <c r="C58" s="84" t="s">
        <v>48</v>
      </c>
      <c r="D58" s="44">
        <v>3062</v>
      </c>
      <c r="E58" s="53">
        <v>1</v>
      </c>
      <c r="F58" s="44">
        <v>157381.05845899999</v>
      </c>
      <c r="G58" s="66">
        <v>7.6746999999999996E-2</v>
      </c>
      <c r="H58" s="43">
        <v>1294</v>
      </c>
      <c r="I58" s="44">
        <v>160559.302937</v>
      </c>
      <c r="J58" s="74">
        <v>9.2735999999999999E-2</v>
      </c>
      <c r="K58" s="44">
        <v>1768</v>
      </c>
      <c r="L58" s="44">
        <v>155054.89988700001</v>
      </c>
      <c r="M58" s="66">
        <v>6.5045000000000006E-2</v>
      </c>
      <c r="N58" s="43">
        <v>0</v>
      </c>
      <c r="O58" s="44">
        <v>0</v>
      </c>
      <c r="P58" s="74">
        <v>0</v>
      </c>
    </row>
    <row r="59" spans="1:16" ht="15" customHeight="1" x14ac:dyDescent="0.2">
      <c r="A59" s="120"/>
      <c r="B59" s="123"/>
      <c r="C59" s="84" t="s">
        <v>49</v>
      </c>
      <c r="D59" s="44">
        <v>9308</v>
      </c>
      <c r="E59" s="53">
        <v>1</v>
      </c>
      <c r="F59" s="44">
        <v>174031.26719000001</v>
      </c>
      <c r="G59" s="66">
        <v>0.21057200000000001</v>
      </c>
      <c r="H59" s="43">
        <v>3686</v>
      </c>
      <c r="I59" s="44">
        <v>177111.55941399999</v>
      </c>
      <c r="J59" s="74">
        <v>0.27373799999999998</v>
      </c>
      <c r="K59" s="44">
        <v>5622</v>
      </c>
      <c r="L59" s="44">
        <v>172011.70882199999</v>
      </c>
      <c r="M59" s="66">
        <v>0.169157</v>
      </c>
      <c r="N59" s="43">
        <v>0</v>
      </c>
      <c r="O59" s="44">
        <v>0</v>
      </c>
      <c r="P59" s="74">
        <v>0</v>
      </c>
    </row>
    <row r="60" spans="1:16" ht="15" customHeight="1" x14ac:dyDescent="0.2">
      <c r="A60" s="120"/>
      <c r="B60" s="123"/>
      <c r="C60" s="84" t="s">
        <v>50</v>
      </c>
      <c r="D60" s="44">
        <v>13328</v>
      </c>
      <c r="E60" s="53">
        <v>1</v>
      </c>
      <c r="F60" s="44">
        <v>197176.190126</v>
      </c>
      <c r="G60" s="66">
        <v>0.444853</v>
      </c>
      <c r="H60" s="43">
        <v>5183</v>
      </c>
      <c r="I60" s="44">
        <v>203067.584604</v>
      </c>
      <c r="J60" s="74">
        <v>0.542543</v>
      </c>
      <c r="K60" s="44">
        <v>8145</v>
      </c>
      <c r="L60" s="44">
        <v>193427.25242500001</v>
      </c>
      <c r="M60" s="66">
        <v>0.382689</v>
      </c>
      <c r="N60" s="43">
        <v>0</v>
      </c>
      <c r="O60" s="44">
        <v>0</v>
      </c>
      <c r="P60" s="74">
        <v>0</v>
      </c>
    </row>
    <row r="61" spans="1:16" ht="15" customHeight="1" x14ac:dyDescent="0.2">
      <c r="A61" s="120"/>
      <c r="B61" s="123"/>
      <c r="C61" s="84" t="s">
        <v>51</v>
      </c>
      <c r="D61" s="44">
        <v>12865</v>
      </c>
      <c r="E61" s="53">
        <v>1</v>
      </c>
      <c r="F61" s="44">
        <v>222151.40085500001</v>
      </c>
      <c r="G61" s="66">
        <v>0.70540199999999997</v>
      </c>
      <c r="H61" s="43">
        <v>4945</v>
      </c>
      <c r="I61" s="44">
        <v>223914.45136499999</v>
      </c>
      <c r="J61" s="74">
        <v>0.71526800000000001</v>
      </c>
      <c r="K61" s="44">
        <v>7920</v>
      </c>
      <c r="L61" s="44">
        <v>221050.607323</v>
      </c>
      <c r="M61" s="66">
        <v>0.69924200000000003</v>
      </c>
      <c r="N61" s="43">
        <v>0</v>
      </c>
      <c r="O61" s="44">
        <v>0</v>
      </c>
      <c r="P61" s="74">
        <v>0</v>
      </c>
    </row>
    <row r="62" spans="1:16" s="3" customFormat="1" ht="15" customHeight="1" x14ac:dyDescent="0.2">
      <c r="A62" s="120"/>
      <c r="B62" s="123"/>
      <c r="C62" s="84" t="s">
        <v>52</v>
      </c>
      <c r="D62" s="35">
        <v>10931</v>
      </c>
      <c r="E62" s="55">
        <v>1</v>
      </c>
      <c r="F62" s="35">
        <v>236000.44972999999</v>
      </c>
      <c r="G62" s="68">
        <v>0.89973499999999995</v>
      </c>
      <c r="H62" s="43">
        <v>4231</v>
      </c>
      <c r="I62" s="44">
        <v>224534.38572399999</v>
      </c>
      <c r="J62" s="74">
        <v>0.73197800000000002</v>
      </c>
      <c r="K62" s="35">
        <v>6700</v>
      </c>
      <c r="L62" s="35">
        <v>243241.183582</v>
      </c>
      <c r="M62" s="68">
        <v>1.0056719999999999</v>
      </c>
      <c r="N62" s="43">
        <v>0</v>
      </c>
      <c r="O62" s="44">
        <v>0</v>
      </c>
      <c r="P62" s="74">
        <v>0</v>
      </c>
    </row>
    <row r="63" spans="1:16" ht="15" customHeight="1" x14ac:dyDescent="0.2">
      <c r="A63" s="120"/>
      <c r="B63" s="123"/>
      <c r="C63" s="84" t="s">
        <v>53</v>
      </c>
      <c r="D63" s="44">
        <v>9871</v>
      </c>
      <c r="E63" s="53">
        <v>1</v>
      </c>
      <c r="F63" s="44">
        <v>241668.79789300001</v>
      </c>
      <c r="G63" s="66">
        <v>0.92898400000000003</v>
      </c>
      <c r="H63" s="43">
        <v>3932</v>
      </c>
      <c r="I63" s="44">
        <v>225261.60122099999</v>
      </c>
      <c r="J63" s="74">
        <v>0.67802600000000002</v>
      </c>
      <c r="K63" s="44">
        <v>5939</v>
      </c>
      <c r="L63" s="44">
        <v>252531.41740999999</v>
      </c>
      <c r="M63" s="66">
        <v>1.0951340000000001</v>
      </c>
      <c r="N63" s="43">
        <v>0</v>
      </c>
      <c r="O63" s="44">
        <v>0</v>
      </c>
      <c r="P63" s="74">
        <v>0</v>
      </c>
    </row>
    <row r="64" spans="1:16" ht="15" customHeight="1" x14ac:dyDescent="0.2">
      <c r="A64" s="120"/>
      <c r="B64" s="123"/>
      <c r="C64" s="84" t="s">
        <v>54</v>
      </c>
      <c r="D64" s="44">
        <v>7870</v>
      </c>
      <c r="E64" s="53">
        <v>1</v>
      </c>
      <c r="F64" s="44">
        <v>240742.27064800001</v>
      </c>
      <c r="G64" s="66">
        <v>0.86137200000000003</v>
      </c>
      <c r="H64" s="43">
        <v>3057</v>
      </c>
      <c r="I64" s="44">
        <v>214415.17141000001</v>
      </c>
      <c r="J64" s="74">
        <v>0.48576999999999998</v>
      </c>
      <c r="K64" s="44">
        <v>4813</v>
      </c>
      <c r="L64" s="44">
        <v>257464.05381300001</v>
      </c>
      <c r="M64" s="66">
        <v>1.0999380000000001</v>
      </c>
      <c r="N64" s="43">
        <v>0</v>
      </c>
      <c r="O64" s="44">
        <v>0</v>
      </c>
      <c r="P64" s="74">
        <v>0</v>
      </c>
    </row>
    <row r="65" spans="1:16" ht="15" customHeight="1" x14ac:dyDescent="0.2">
      <c r="A65" s="120"/>
      <c r="B65" s="123"/>
      <c r="C65" s="84" t="s">
        <v>55</v>
      </c>
      <c r="D65" s="44">
        <v>6575</v>
      </c>
      <c r="E65" s="53">
        <v>1</v>
      </c>
      <c r="F65" s="44">
        <v>247640.96319400001</v>
      </c>
      <c r="G65" s="66">
        <v>0.693384</v>
      </c>
      <c r="H65" s="43">
        <v>2458</v>
      </c>
      <c r="I65" s="44">
        <v>214119.64361299999</v>
      </c>
      <c r="J65" s="74">
        <v>0.27868199999999999</v>
      </c>
      <c r="K65" s="44">
        <v>4117</v>
      </c>
      <c r="L65" s="44">
        <v>267654.42045199999</v>
      </c>
      <c r="M65" s="66">
        <v>0.94097600000000003</v>
      </c>
      <c r="N65" s="43">
        <v>0</v>
      </c>
      <c r="O65" s="44">
        <v>0</v>
      </c>
      <c r="P65" s="74">
        <v>0</v>
      </c>
    </row>
    <row r="66" spans="1:16" s="3" customFormat="1" ht="15" customHeight="1" x14ac:dyDescent="0.2">
      <c r="A66" s="120"/>
      <c r="B66" s="123"/>
      <c r="C66" s="84" t="s">
        <v>56</v>
      </c>
      <c r="D66" s="35">
        <v>11759</v>
      </c>
      <c r="E66" s="55">
        <v>1</v>
      </c>
      <c r="F66" s="35">
        <v>229007.569521</v>
      </c>
      <c r="G66" s="68">
        <v>0.35071000000000002</v>
      </c>
      <c r="H66" s="43">
        <v>4972</v>
      </c>
      <c r="I66" s="44">
        <v>191884.70052300001</v>
      </c>
      <c r="J66" s="74">
        <v>6.9589999999999999E-2</v>
      </c>
      <c r="K66" s="35">
        <v>6787</v>
      </c>
      <c r="L66" s="35">
        <v>256202.92898200001</v>
      </c>
      <c r="M66" s="68">
        <v>0.55665200000000004</v>
      </c>
      <c r="N66" s="43">
        <v>0</v>
      </c>
      <c r="O66" s="44">
        <v>0</v>
      </c>
      <c r="P66" s="74">
        <v>0</v>
      </c>
    </row>
    <row r="67" spans="1:16" s="3" customFormat="1" ht="15" customHeight="1" x14ac:dyDescent="0.2">
      <c r="A67" s="121"/>
      <c r="B67" s="124"/>
      <c r="C67" s="85" t="s">
        <v>9</v>
      </c>
      <c r="D67" s="46">
        <v>85951</v>
      </c>
      <c r="E67" s="54">
        <v>1</v>
      </c>
      <c r="F67" s="46">
        <v>218831.345325</v>
      </c>
      <c r="G67" s="67">
        <v>0.60147099999999998</v>
      </c>
      <c r="H67" s="87">
        <v>33919</v>
      </c>
      <c r="I67" s="46">
        <v>206618.85129300001</v>
      </c>
      <c r="J67" s="75">
        <v>0.46496100000000001</v>
      </c>
      <c r="K67" s="46">
        <v>52032</v>
      </c>
      <c r="L67" s="46">
        <v>226792.51508700001</v>
      </c>
      <c r="M67" s="67">
        <v>0.69045999999999996</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280" priority="30" operator="notEqual">
      <formula>H8+K8+N8</formula>
    </cfRule>
  </conditionalFormatting>
  <conditionalFormatting sqref="D20:D30">
    <cfRule type="cellIs" dxfId="279" priority="29" operator="notEqual">
      <formula>H20+K20+N20</formula>
    </cfRule>
  </conditionalFormatting>
  <conditionalFormatting sqref="D32:D42">
    <cfRule type="cellIs" dxfId="278" priority="28" operator="notEqual">
      <formula>H32+K32+N32</formula>
    </cfRule>
  </conditionalFormatting>
  <conditionalFormatting sqref="D44:D54">
    <cfRule type="cellIs" dxfId="277" priority="27" operator="notEqual">
      <formula>H44+K44+N44</formula>
    </cfRule>
  </conditionalFormatting>
  <conditionalFormatting sqref="D56:D66">
    <cfRule type="cellIs" dxfId="276" priority="26" operator="notEqual">
      <formula>H56+K56+N56</formula>
    </cfRule>
  </conditionalFormatting>
  <conditionalFormatting sqref="D19">
    <cfRule type="cellIs" dxfId="275" priority="25" operator="notEqual">
      <formula>SUM(D8:D18)</formula>
    </cfRule>
  </conditionalFormatting>
  <conditionalFormatting sqref="D31">
    <cfRule type="cellIs" dxfId="274" priority="24" operator="notEqual">
      <formula>H31+K31+N31</formula>
    </cfRule>
  </conditionalFormatting>
  <conditionalFormatting sqref="D31">
    <cfRule type="cellIs" dxfId="273" priority="23" operator="notEqual">
      <formula>SUM(D20:D30)</formula>
    </cfRule>
  </conditionalFormatting>
  <conditionalFormatting sqref="D43">
    <cfRule type="cellIs" dxfId="272" priority="22" operator="notEqual">
      <formula>H43+K43+N43</formula>
    </cfRule>
  </conditionalFormatting>
  <conditionalFormatting sqref="D43">
    <cfRule type="cellIs" dxfId="271" priority="21" operator="notEqual">
      <formula>SUM(D32:D42)</formula>
    </cfRule>
  </conditionalFormatting>
  <conditionalFormatting sqref="D55">
    <cfRule type="cellIs" dxfId="270" priority="20" operator="notEqual">
      <formula>H55+K55+N55</formula>
    </cfRule>
  </conditionalFormatting>
  <conditionalFormatting sqref="D55">
    <cfRule type="cellIs" dxfId="269" priority="19" operator="notEqual">
      <formula>SUM(D44:D54)</formula>
    </cfRule>
  </conditionalFormatting>
  <conditionalFormatting sqref="D67">
    <cfRule type="cellIs" dxfId="268" priority="18" operator="notEqual">
      <formula>H67+K67+N67</formula>
    </cfRule>
  </conditionalFormatting>
  <conditionalFormatting sqref="D67">
    <cfRule type="cellIs" dxfId="267" priority="17" operator="notEqual">
      <formula>SUM(D56:D66)</formula>
    </cfRule>
  </conditionalFormatting>
  <conditionalFormatting sqref="H19">
    <cfRule type="cellIs" dxfId="266" priority="16" operator="notEqual">
      <formula>SUM(H8:H18)</formula>
    </cfRule>
  </conditionalFormatting>
  <conditionalFormatting sqref="K19">
    <cfRule type="cellIs" dxfId="265" priority="15" operator="notEqual">
      <formula>SUM(K8:K18)</formula>
    </cfRule>
  </conditionalFormatting>
  <conditionalFormatting sqref="N19">
    <cfRule type="cellIs" dxfId="264" priority="14" operator="notEqual">
      <formula>SUM(N8:N18)</formula>
    </cfRule>
  </conditionalFormatting>
  <conditionalFormatting sqref="H31">
    <cfRule type="cellIs" dxfId="263" priority="13" operator="notEqual">
      <formula>SUM(H20:H30)</formula>
    </cfRule>
  </conditionalFormatting>
  <conditionalFormatting sqref="K31">
    <cfRule type="cellIs" dxfId="262" priority="12" operator="notEqual">
      <formula>SUM(K20:K30)</formula>
    </cfRule>
  </conditionalFormatting>
  <conditionalFormatting sqref="N31">
    <cfRule type="cellIs" dxfId="261" priority="11" operator="notEqual">
      <formula>SUM(N20:N30)</formula>
    </cfRule>
  </conditionalFormatting>
  <conditionalFormatting sqref="H43">
    <cfRule type="cellIs" dxfId="260" priority="10" operator="notEqual">
      <formula>SUM(H32:H42)</formula>
    </cfRule>
  </conditionalFormatting>
  <conditionalFormatting sqref="K43">
    <cfRule type="cellIs" dxfId="259" priority="9" operator="notEqual">
      <formula>SUM(K32:K42)</formula>
    </cfRule>
  </conditionalFormatting>
  <conditionalFormatting sqref="N43">
    <cfRule type="cellIs" dxfId="258" priority="8" operator="notEqual">
      <formula>SUM(N32:N42)</formula>
    </cfRule>
  </conditionalFormatting>
  <conditionalFormatting sqref="H55">
    <cfRule type="cellIs" dxfId="257" priority="7" operator="notEqual">
      <formula>SUM(H44:H54)</formula>
    </cfRule>
  </conditionalFormatting>
  <conditionalFormatting sqref="K55">
    <cfRule type="cellIs" dxfId="256" priority="6" operator="notEqual">
      <formula>SUM(K44:K54)</formula>
    </cfRule>
  </conditionalFormatting>
  <conditionalFormatting sqref="N55">
    <cfRule type="cellIs" dxfId="255" priority="5" operator="notEqual">
      <formula>SUM(N44:N54)</formula>
    </cfRule>
  </conditionalFormatting>
  <conditionalFormatting sqref="H67">
    <cfRule type="cellIs" dxfId="254" priority="4" operator="notEqual">
      <formula>SUM(H56:H66)</formula>
    </cfRule>
  </conditionalFormatting>
  <conditionalFormatting sqref="K67">
    <cfRule type="cellIs" dxfId="253" priority="3" operator="notEqual">
      <formula>SUM(K56:K66)</formula>
    </cfRule>
  </conditionalFormatting>
  <conditionalFormatting sqref="N67">
    <cfRule type="cellIs" dxfId="252" priority="2" operator="notEqual">
      <formula>SUM(N56:N66)</formula>
    </cfRule>
  </conditionalFormatting>
  <conditionalFormatting sqref="D32:D43">
    <cfRule type="cellIs" dxfId="2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71</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3</v>
      </c>
      <c r="E8" s="53">
        <v>7.4999999999999997E-2</v>
      </c>
      <c r="F8" s="44">
        <v>68280.534150000007</v>
      </c>
      <c r="G8" s="66">
        <v>0.33333299999999999</v>
      </c>
      <c r="H8" s="43">
        <v>1</v>
      </c>
      <c r="I8" s="44">
        <v>63183.018940000002</v>
      </c>
      <c r="J8" s="74">
        <v>0</v>
      </c>
      <c r="K8" s="44">
        <v>2</v>
      </c>
      <c r="L8" s="44">
        <v>70829.291754000005</v>
      </c>
      <c r="M8" s="66">
        <v>0.5</v>
      </c>
      <c r="N8" s="43">
        <v>0</v>
      </c>
      <c r="O8" s="44">
        <v>0</v>
      </c>
      <c r="P8" s="74">
        <v>0</v>
      </c>
    </row>
    <row r="9" spans="1:16" ht="15" customHeight="1" x14ac:dyDescent="0.2">
      <c r="A9" s="120"/>
      <c r="B9" s="123"/>
      <c r="C9" s="84" t="s">
        <v>47</v>
      </c>
      <c r="D9" s="44">
        <v>36</v>
      </c>
      <c r="E9" s="53">
        <v>0.32727299999999998</v>
      </c>
      <c r="F9" s="44">
        <v>119007.068698</v>
      </c>
      <c r="G9" s="66">
        <v>8.3333000000000004E-2</v>
      </c>
      <c r="H9" s="43">
        <v>12</v>
      </c>
      <c r="I9" s="44">
        <v>126294.61072300001</v>
      </c>
      <c r="J9" s="74">
        <v>0</v>
      </c>
      <c r="K9" s="44">
        <v>24</v>
      </c>
      <c r="L9" s="44">
        <v>115363.297685</v>
      </c>
      <c r="M9" s="66">
        <v>0.125</v>
      </c>
      <c r="N9" s="43">
        <v>0</v>
      </c>
      <c r="O9" s="44">
        <v>0</v>
      </c>
      <c r="P9" s="74">
        <v>0</v>
      </c>
    </row>
    <row r="10" spans="1:16" ht="15" customHeight="1" x14ac:dyDescent="0.2">
      <c r="A10" s="120"/>
      <c r="B10" s="123"/>
      <c r="C10" s="84" t="s">
        <v>48</v>
      </c>
      <c r="D10" s="44">
        <v>222</v>
      </c>
      <c r="E10" s="53">
        <v>0.19439600000000001</v>
      </c>
      <c r="F10" s="44">
        <v>125181.21754500001</v>
      </c>
      <c r="G10" s="66">
        <v>0.112613</v>
      </c>
      <c r="H10" s="43">
        <v>87</v>
      </c>
      <c r="I10" s="44">
        <v>140521.20900800001</v>
      </c>
      <c r="J10" s="74">
        <v>0.24137900000000001</v>
      </c>
      <c r="K10" s="44">
        <v>135</v>
      </c>
      <c r="L10" s="44">
        <v>115295.445269</v>
      </c>
      <c r="M10" s="66">
        <v>2.963E-2</v>
      </c>
      <c r="N10" s="43">
        <v>0</v>
      </c>
      <c r="O10" s="44">
        <v>0</v>
      </c>
      <c r="P10" s="74">
        <v>0</v>
      </c>
    </row>
    <row r="11" spans="1:16" ht="15" customHeight="1" x14ac:dyDescent="0.2">
      <c r="A11" s="120"/>
      <c r="B11" s="123"/>
      <c r="C11" s="84" t="s">
        <v>49</v>
      </c>
      <c r="D11" s="44">
        <v>776</v>
      </c>
      <c r="E11" s="53">
        <v>0.18498200000000001</v>
      </c>
      <c r="F11" s="44">
        <v>137875.28197800001</v>
      </c>
      <c r="G11" s="66">
        <v>0.247423</v>
      </c>
      <c r="H11" s="43">
        <v>313</v>
      </c>
      <c r="I11" s="44">
        <v>151770.33612200001</v>
      </c>
      <c r="J11" s="74">
        <v>0.41533500000000001</v>
      </c>
      <c r="K11" s="44">
        <v>463</v>
      </c>
      <c r="L11" s="44">
        <v>128481.865246</v>
      </c>
      <c r="M11" s="66">
        <v>0.133909</v>
      </c>
      <c r="N11" s="43">
        <v>0</v>
      </c>
      <c r="O11" s="44">
        <v>0</v>
      </c>
      <c r="P11" s="74">
        <v>0</v>
      </c>
    </row>
    <row r="12" spans="1:16" ht="15" customHeight="1" x14ac:dyDescent="0.2">
      <c r="A12" s="120"/>
      <c r="B12" s="123"/>
      <c r="C12" s="84" t="s">
        <v>50</v>
      </c>
      <c r="D12" s="44">
        <v>784</v>
      </c>
      <c r="E12" s="53">
        <v>0.12982299999999999</v>
      </c>
      <c r="F12" s="44">
        <v>158626.96322000001</v>
      </c>
      <c r="G12" s="66">
        <v>0.42091800000000001</v>
      </c>
      <c r="H12" s="43">
        <v>307</v>
      </c>
      <c r="I12" s="44">
        <v>185954.76775699999</v>
      </c>
      <c r="J12" s="74">
        <v>0.62214999999999998</v>
      </c>
      <c r="K12" s="44">
        <v>477</v>
      </c>
      <c r="L12" s="44">
        <v>141038.627806</v>
      </c>
      <c r="M12" s="66">
        <v>0.29140500000000003</v>
      </c>
      <c r="N12" s="43">
        <v>0</v>
      </c>
      <c r="O12" s="44">
        <v>0</v>
      </c>
      <c r="P12" s="74">
        <v>0</v>
      </c>
    </row>
    <row r="13" spans="1:16" ht="15" customHeight="1" x14ac:dyDescent="0.2">
      <c r="A13" s="120"/>
      <c r="B13" s="123"/>
      <c r="C13" s="84" t="s">
        <v>51</v>
      </c>
      <c r="D13" s="44">
        <v>647</v>
      </c>
      <c r="E13" s="53">
        <v>0.11926299999999999</v>
      </c>
      <c r="F13" s="44">
        <v>180091.53683900001</v>
      </c>
      <c r="G13" s="66">
        <v>0.60432799999999998</v>
      </c>
      <c r="H13" s="43">
        <v>207</v>
      </c>
      <c r="I13" s="44">
        <v>194927.07073400001</v>
      </c>
      <c r="J13" s="74">
        <v>0.66666700000000001</v>
      </c>
      <c r="K13" s="44">
        <v>440</v>
      </c>
      <c r="L13" s="44">
        <v>173112.09248399999</v>
      </c>
      <c r="M13" s="66">
        <v>0.57499999999999996</v>
      </c>
      <c r="N13" s="43">
        <v>0</v>
      </c>
      <c r="O13" s="44">
        <v>0</v>
      </c>
      <c r="P13" s="74">
        <v>0</v>
      </c>
    </row>
    <row r="14" spans="1:16" s="3" customFormat="1" ht="15" customHeight="1" x14ac:dyDescent="0.2">
      <c r="A14" s="120"/>
      <c r="B14" s="123"/>
      <c r="C14" s="84" t="s">
        <v>52</v>
      </c>
      <c r="D14" s="35">
        <v>483</v>
      </c>
      <c r="E14" s="55">
        <v>0.103515</v>
      </c>
      <c r="F14" s="35">
        <v>183579.38901000001</v>
      </c>
      <c r="G14" s="68">
        <v>0.67287799999999998</v>
      </c>
      <c r="H14" s="43">
        <v>183</v>
      </c>
      <c r="I14" s="44">
        <v>192999.30184999999</v>
      </c>
      <c r="J14" s="74">
        <v>0.68852500000000005</v>
      </c>
      <c r="K14" s="35">
        <v>300</v>
      </c>
      <c r="L14" s="35">
        <v>177833.24217700001</v>
      </c>
      <c r="M14" s="68">
        <v>0.66333299999999995</v>
      </c>
      <c r="N14" s="43">
        <v>0</v>
      </c>
      <c r="O14" s="44">
        <v>0</v>
      </c>
      <c r="P14" s="74">
        <v>0</v>
      </c>
    </row>
    <row r="15" spans="1:16" ht="15" customHeight="1" x14ac:dyDescent="0.2">
      <c r="A15" s="120"/>
      <c r="B15" s="123"/>
      <c r="C15" s="84" t="s">
        <v>53</v>
      </c>
      <c r="D15" s="44">
        <v>363</v>
      </c>
      <c r="E15" s="53">
        <v>8.6594000000000004E-2</v>
      </c>
      <c r="F15" s="44">
        <v>186808.60256299999</v>
      </c>
      <c r="G15" s="66">
        <v>0.69145999999999996</v>
      </c>
      <c r="H15" s="43">
        <v>140</v>
      </c>
      <c r="I15" s="44">
        <v>184807.80242299999</v>
      </c>
      <c r="J15" s="74">
        <v>0.57857099999999995</v>
      </c>
      <c r="K15" s="44">
        <v>223</v>
      </c>
      <c r="L15" s="44">
        <v>188064.71027400001</v>
      </c>
      <c r="M15" s="66">
        <v>0.76233200000000001</v>
      </c>
      <c r="N15" s="43">
        <v>0</v>
      </c>
      <c r="O15" s="44">
        <v>0</v>
      </c>
      <c r="P15" s="74">
        <v>0</v>
      </c>
    </row>
    <row r="16" spans="1:16" ht="15" customHeight="1" x14ac:dyDescent="0.2">
      <c r="A16" s="120"/>
      <c r="B16" s="123"/>
      <c r="C16" s="84" t="s">
        <v>54</v>
      </c>
      <c r="D16" s="44">
        <v>294</v>
      </c>
      <c r="E16" s="53">
        <v>8.5217000000000001E-2</v>
      </c>
      <c r="F16" s="44">
        <v>187944.45725100001</v>
      </c>
      <c r="G16" s="66">
        <v>0.68027199999999999</v>
      </c>
      <c r="H16" s="43">
        <v>125</v>
      </c>
      <c r="I16" s="44">
        <v>179785.01282100001</v>
      </c>
      <c r="J16" s="74">
        <v>0.42399999999999999</v>
      </c>
      <c r="K16" s="44">
        <v>169</v>
      </c>
      <c r="L16" s="44">
        <v>193979.54928499999</v>
      </c>
      <c r="M16" s="66">
        <v>0.86982199999999998</v>
      </c>
      <c r="N16" s="43">
        <v>0</v>
      </c>
      <c r="O16" s="44">
        <v>0</v>
      </c>
      <c r="P16" s="74">
        <v>0</v>
      </c>
    </row>
    <row r="17" spans="1:16" ht="15" customHeight="1" x14ac:dyDescent="0.2">
      <c r="A17" s="120"/>
      <c r="B17" s="123"/>
      <c r="C17" s="84" t="s">
        <v>55</v>
      </c>
      <c r="D17" s="44">
        <v>326</v>
      </c>
      <c r="E17" s="53">
        <v>0.112764</v>
      </c>
      <c r="F17" s="44">
        <v>193297.09231400001</v>
      </c>
      <c r="G17" s="66">
        <v>0.42637999999999998</v>
      </c>
      <c r="H17" s="43">
        <v>165</v>
      </c>
      <c r="I17" s="44">
        <v>178893.47586100001</v>
      </c>
      <c r="J17" s="74">
        <v>0.25454500000000002</v>
      </c>
      <c r="K17" s="44">
        <v>161</v>
      </c>
      <c r="L17" s="44">
        <v>208058.56259099999</v>
      </c>
      <c r="M17" s="66">
        <v>0.60248400000000002</v>
      </c>
      <c r="N17" s="43">
        <v>0</v>
      </c>
      <c r="O17" s="44">
        <v>0</v>
      </c>
      <c r="P17" s="74">
        <v>0</v>
      </c>
    </row>
    <row r="18" spans="1:16" s="3" customFormat="1" ht="15" customHeight="1" x14ac:dyDescent="0.2">
      <c r="A18" s="120"/>
      <c r="B18" s="123"/>
      <c r="C18" s="84" t="s">
        <v>56</v>
      </c>
      <c r="D18" s="35">
        <v>452</v>
      </c>
      <c r="E18" s="55">
        <v>8.6957000000000007E-2</v>
      </c>
      <c r="F18" s="35">
        <v>207755.21190900001</v>
      </c>
      <c r="G18" s="68">
        <v>0.34734500000000001</v>
      </c>
      <c r="H18" s="43">
        <v>183</v>
      </c>
      <c r="I18" s="44">
        <v>185441.090344</v>
      </c>
      <c r="J18" s="74">
        <v>9.8361000000000004E-2</v>
      </c>
      <c r="K18" s="35">
        <v>269</v>
      </c>
      <c r="L18" s="35">
        <v>222935.45074299999</v>
      </c>
      <c r="M18" s="68">
        <v>0.51672899999999999</v>
      </c>
      <c r="N18" s="43">
        <v>0</v>
      </c>
      <c r="O18" s="44">
        <v>0</v>
      </c>
      <c r="P18" s="74">
        <v>0</v>
      </c>
    </row>
    <row r="19" spans="1:16" s="3" customFormat="1" ht="15" customHeight="1" x14ac:dyDescent="0.2">
      <c r="A19" s="121"/>
      <c r="B19" s="124"/>
      <c r="C19" s="85" t="s">
        <v>9</v>
      </c>
      <c r="D19" s="46">
        <v>4386</v>
      </c>
      <c r="E19" s="54">
        <v>0.117436</v>
      </c>
      <c r="F19" s="46">
        <v>170727.212635</v>
      </c>
      <c r="G19" s="67">
        <v>0.45918799999999999</v>
      </c>
      <c r="H19" s="87">
        <v>1723</v>
      </c>
      <c r="I19" s="46">
        <v>177518.53181099999</v>
      </c>
      <c r="J19" s="75">
        <v>0.464306</v>
      </c>
      <c r="K19" s="46">
        <v>2663</v>
      </c>
      <c r="L19" s="46">
        <v>166333.12966800001</v>
      </c>
      <c r="M19" s="67">
        <v>0.45587699999999998</v>
      </c>
      <c r="N19" s="87">
        <v>0</v>
      </c>
      <c r="O19" s="46">
        <v>0</v>
      </c>
      <c r="P19" s="75">
        <v>0</v>
      </c>
    </row>
    <row r="20" spans="1:16" ht="15" customHeight="1" x14ac:dyDescent="0.2">
      <c r="A20" s="119">
        <v>2</v>
      </c>
      <c r="B20" s="122" t="s">
        <v>57</v>
      </c>
      <c r="C20" s="84" t="s">
        <v>46</v>
      </c>
      <c r="D20" s="44">
        <v>11</v>
      </c>
      <c r="E20" s="53">
        <v>0.27500000000000002</v>
      </c>
      <c r="F20" s="44">
        <v>92432</v>
      </c>
      <c r="G20" s="66">
        <v>9.0909000000000004E-2</v>
      </c>
      <c r="H20" s="43">
        <v>5</v>
      </c>
      <c r="I20" s="44">
        <v>132228.6</v>
      </c>
      <c r="J20" s="74">
        <v>0</v>
      </c>
      <c r="K20" s="44">
        <v>6</v>
      </c>
      <c r="L20" s="44">
        <v>59268.166666999998</v>
      </c>
      <c r="M20" s="66">
        <v>0.16666700000000001</v>
      </c>
      <c r="N20" s="43">
        <v>0</v>
      </c>
      <c r="O20" s="44">
        <v>0</v>
      </c>
      <c r="P20" s="74">
        <v>0</v>
      </c>
    </row>
    <row r="21" spans="1:16" ht="15" customHeight="1" x14ac:dyDescent="0.2">
      <c r="A21" s="120"/>
      <c r="B21" s="123"/>
      <c r="C21" s="84" t="s">
        <v>47</v>
      </c>
      <c r="D21" s="44">
        <v>34</v>
      </c>
      <c r="E21" s="53">
        <v>0.309091</v>
      </c>
      <c r="F21" s="44">
        <v>125447.88235299999</v>
      </c>
      <c r="G21" s="66">
        <v>5.8824000000000001E-2</v>
      </c>
      <c r="H21" s="43">
        <v>12</v>
      </c>
      <c r="I21" s="44">
        <v>112527.416667</v>
      </c>
      <c r="J21" s="74">
        <v>0</v>
      </c>
      <c r="K21" s="44">
        <v>22</v>
      </c>
      <c r="L21" s="44">
        <v>132495.40909100001</v>
      </c>
      <c r="M21" s="66">
        <v>9.0909000000000004E-2</v>
      </c>
      <c r="N21" s="43">
        <v>0</v>
      </c>
      <c r="O21" s="44">
        <v>0</v>
      </c>
      <c r="P21" s="74">
        <v>0</v>
      </c>
    </row>
    <row r="22" spans="1:16" ht="15" customHeight="1" x14ac:dyDescent="0.2">
      <c r="A22" s="120"/>
      <c r="B22" s="123"/>
      <c r="C22" s="84" t="s">
        <v>48</v>
      </c>
      <c r="D22" s="44">
        <v>218</v>
      </c>
      <c r="E22" s="53">
        <v>0.19089300000000001</v>
      </c>
      <c r="F22" s="44">
        <v>163687.45412800001</v>
      </c>
      <c r="G22" s="66">
        <v>6.4219999999999999E-2</v>
      </c>
      <c r="H22" s="43">
        <v>114</v>
      </c>
      <c r="I22" s="44">
        <v>167987.87719299999</v>
      </c>
      <c r="J22" s="74">
        <v>5.2631999999999998E-2</v>
      </c>
      <c r="K22" s="44">
        <v>104</v>
      </c>
      <c r="L22" s="44">
        <v>158973.528846</v>
      </c>
      <c r="M22" s="66">
        <v>7.6923000000000005E-2</v>
      </c>
      <c r="N22" s="43">
        <v>0</v>
      </c>
      <c r="O22" s="44">
        <v>0</v>
      </c>
      <c r="P22" s="74">
        <v>0</v>
      </c>
    </row>
    <row r="23" spans="1:16" ht="15" customHeight="1" x14ac:dyDescent="0.2">
      <c r="A23" s="120"/>
      <c r="B23" s="123"/>
      <c r="C23" s="84" t="s">
        <v>49</v>
      </c>
      <c r="D23" s="44">
        <v>202</v>
      </c>
      <c r="E23" s="53">
        <v>4.8153000000000001E-2</v>
      </c>
      <c r="F23" s="44">
        <v>159577.945545</v>
      </c>
      <c r="G23" s="66">
        <v>0.14851500000000001</v>
      </c>
      <c r="H23" s="43">
        <v>89</v>
      </c>
      <c r="I23" s="44">
        <v>165660.73033699999</v>
      </c>
      <c r="J23" s="74">
        <v>0.13483100000000001</v>
      </c>
      <c r="K23" s="44">
        <v>113</v>
      </c>
      <c r="L23" s="44">
        <v>154787.079646</v>
      </c>
      <c r="M23" s="66">
        <v>0.15929199999999999</v>
      </c>
      <c r="N23" s="43">
        <v>0</v>
      </c>
      <c r="O23" s="44">
        <v>0</v>
      </c>
      <c r="P23" s="74">
        <v>0</v>
      </c>
    </row>
    <row r="24" spans="1:16" ht="15" customHeight="1" x14ac:dyDescent="0.2">
      <c r="A24" s="120"/>
      <c r="B24" s="123"/>
      <c r="C24" s="84" t="s">
        <v>50</v>
      </c>
      <c r="D24" s="44">
        <v>156</v>
      </c>
      <c r="E24" s="53">
        <v>2.5832000000000001E-2</v>
      </c>
      <c r="F24" s="44">
        <v>188270.538462</v>
      </c>
      <c r="G24" s="66">
        <v>0.29487200000000002</v>
      </c>
      <c r="H24" s="43">
        <v>49</v>
      </c>
      <c r="I24" s="44">
        <v>208727.061224</v>
      </c>
      <c r="J24" s="74">
        <v>0.46938800000000003</v>
      </c>
      <c r="K24" s="44">
        <v>107</v>
      </c>
      <c r="L24" s="44">
        <v>178902.59813100001</v>
      </c>
      <c r="M24" s="66">
        <v>0.21495300000000001</v>
      </c>
      <c r="N24" s="43">
        <v>0</v>
      </c>
      <c r="O24" s="44">
        <v>0</v>
      </c>
      <c r="P24" s="74">
        <v>0</v>
      </c>
    </row>
    <row r="25" spans="1:16" ht="15" customHeight="1" x14ac:dyDescent="0.2">
      <c r="A25" s="120"/>
      <c r="B25" s="123"/>
      <c r="C25" s="84" t="s">
        <v>51</v>
      </c>
      <c r="D25" s="44">
        <v>96</v>
      </c>
      <c r="E25" s="53">
        <v>1.7696E-2</v>
      </c>
      <c r="F25" s="44">
        <v>203701.55208299999</v>
      </c>
      <c r="G25" s="66">
        <v>0.39583299999999999</v>
      </c>
      <c r="H25" s="43">
        <v>34</v>
      </c>
      <c r="I25" s="44">
        <v>209141.470588</v>
      </c>
      <c r="J25" s="74">
        <v>0.352941</v>
      </c>
      <c r="K25" s="44">
        <v>62</v>
      </c>
      <c r="L25" s="44">
        <v>200718.370968</v>
      </c>
      <c r="M25" s="66">
        <v>0.41935499999999998</v>
      </c>
      <c r="N25" s="43">
        <v>0</v>
      </c>
      <c r="O25" s="44">
        <v>0</v>
      </c>
      <c r="P25" s="74">
        <v>0</v>
      </c>
    </row>
    <row r="26" spans="1:16" s="3" customFormat="1" ht="15" customHeight="1" x14ac:dyDescent="0.2">
      <c r="A26" s="120"/>
      <c r="B26" s="123"/>
      <c r="C26" s="84" t="s">
        <v>52</v>
      </c>
      <c r="D26" s="35">
        <v>72</v>
      </c>
      <c r="E26" s="55">
        <v>1.5431E-2</v>
      </c>
      <c r="F26" s="35">
        <v>224301.38888899999</v>
      </c>
      <c r="G26" s="68">
        <v>0.56944399999999995</v>
      </c>
      <c r="H26" s="43">
        <v>22</v>
      </c>
      <c r="I26" s="44">
        <v>241353.772727</v>
      </c>
      <c r="J26" s="74">
        <v>0.63636400000000004</v>
      </c>
      <c r="K26" s="35">
        <v>50</v>
      </c>
      <c r="L26" s="35">
        <v>216798.34</v>
      </c>
      <c r="M26" s="68">
        <v>0.54</v>
      </c>
      <c r="N26" s="43">
        <v>0</v>
      </c>
      <c r="O26" s="44">
        <v>0</v>
      </c>
      <c r="P26" s="74">
        <v>0</v>
      </c>
    </row>
    <row r="27" spans="1:16" ht="15" customHeight="1" x14ac:dyDescent="0.2">
      <c r="A27" s="120"/>
      <c r="B27" s="123"/>
      <c r="C27" s="84" t="s">
        <v>53</v>
      </c>
      <c r="D27" s="44">
        <v>40</v>
      </c>
      <c r="E27" s="53">
        <v>9.5420000000000001E-3</v>
      </c>
      <c r="F27" s="44">
        <v>199877.625</v>
      </c>
      <c r="G27" s="66">
        <v>0.32500000000000001</v>
      </c>
      <c r="H27" s="43">
        <v>14</v>
      </c>
      <c r="I27" s="44">
        <v>186657.857143</v>
      </c>
      <c r="J27" s="74">
        <v>0.28571400000000002</v>
      </c>
      <c r="K27" s="44">
        <v>26</v>
      </c>
      <c r="L27" s="44">
        <v>206995.961538</v>
      </c>
      <c r="M27" s="66">
        <v>0.34615400000000002</v>
      </c>
      <c r="N27" s="43">
        <v>0</v>
      </c>
      <c r="O27" s="44">
        <v>0</v>
      </c>
      <c r="P27" s="74">
        <v>0</v>
      </c>
    </row>
    <row r="28" spans="1:16" ht="15" customHeight="1" x14ac:dyDescent="0.2">
      <c r="A28" s="120"/>
      <c r="B28" s="123"/>
      <c r="C28" s="84" t="s">
        <v>54</v>
      </c>
      <c r="D28" s="44">
        <v>21</v>
      </c>
      <c r="E28" s="53">
        <v>6.0870000000000004E-3</v>
      </c>
      <c r="F28" s="44">
        <v>236009.857143</v>
      </c>
      <c r="G28" s="66">
        <v>0.38095200000000001</v>
      </c>
      <c r="H28" s="43">
        <v>11</v>
      </c>
      <c r="I28" s="44">
        <v>226066.36363599999</v>
      </c>
      <c r="J28" s="74">
        <v>0</v>
      </c>
      <c r="K28" s="44">
        <v>10</v>
      </c>
      <c r="L28" s="44">
        <v>246947.7</v>
      </c>
      <c r="M28" s="66">
        <v>0.8</v>
      </c>
      <c r="N28" s="43">
        <v>0</v>
      </c>
      <c r="O28" s="44">
        <v>0</v>
      </c>
      <c r="P28" s="74">
        <v>0</v>
      </c>
    </row>
    <row r="29" spans="1:16" ht="15" customHeight="1" x14ac:dyDescent="0.2">
      <c r="A29" s="120"/>
      <c r="B29" s="123"/>
      <c r="C29" s="84" t="s">
        <v>55</v>
      </c>
      <c r="D29" s="44">
        <v>10</v>
      </c>
      <c r="E29" s="53">
        <v>3.4589999999999998E-3</v>
      </c>
      <c r="F29" s="44">
        <v>247006.7</v>
      </c>
      <c r="G29" s="66">
        <v>0.1</v>
      </c>
      <c r="H29" s="43">
        <v>7</v>
      </c>
      <c r="I29" s="44">
        <v>208482.857143</v>
      </c>
      <c r="J29" s="74">
        <v>0</v>
      </c>
      <c r="K29" s="44">
        <v>3</v>
      </c>
      <c r="L29" s="44">
        <v>336895.66666699998</v>
      </c>
      <c r="M29" s="66">
        <v>0.33333299999999999</v>
      </c>
      <c r="N29" s="43">
        <v>0</v>
      </c>
      <c r="O29" s="44">
        <v>0</v>
      </c>
      <c r="P29" s="74">
        <v>0</v>
      </c>
    </row>
    <row r="30" spans="1:16" s="3" customFormat="1" ht="15" customHeight="1" x14ac:dyDescent="0.2">
      <c r="A30" s="120"/>
      <c r="B30" s="123"/>
      <c r="C30" s="84" t="s">
        <v>56</v>
      </c>
      <c r="D30" s="35">
        <v>21</v>
      </c>
      <c r="E30" s="55">
        <v>4.0400000000000002E-3</v>
      </c>
      <c r="F30" s="35">
        <v>138499.285714</v>
      </c>
      <c r="G30" s="68">
        <v>0.19047600000000001</v>
      </c>
      <c r="H30" s="43">
        <v>20</v>
      </c>
      <c r="I30" s="44">
        <v>126929.95</v>
      </c>
      <c r="J30" s="74">
        <v>0.2</v>
      </c>
      <c r="K30" s="35">
        <v>1</v>
      </c>
      <c r="L30" s="35">
        <v>369886</v>
      </c>
      <c r="M30" s="68">
        <v>0</v>
      </c>
      <c r="N30" s="43">
        <v>0</v>
      </c>
      <c r="O30" s="44">
        <v>0</v>
      </c>
      <c r="P30" s="74">
        <v>0</v>
      </c>
    </row>
    <row r="31" spans="1:16" s="3" customFormat="1" ht="15" customHeight="1" x14ac:dyDescent="0.2">
      <c r="A31" s="121"/>
      <c r="B31" s="124"/>
      <c r="C31" s="85" t="s">
        <v>9</v>
      </c>
      <c r="D31" s="46">
        <v>881</v>
      </c>
      <c r="E31" s="54">
        <v>2.3588999999999999E-2</v>
      </c>
      <c r="F31" s="46">
        <v>177759.03178200001</v>
      </c>
      <c r="G31" s="67">
        <v>0.224745</v>
      </c>
      <c r="H31" s="87">
        <v>377</v>
      </c>
      <c r="I31" s="46">
        <v>179448.36339499999</v>
      </c>
      <c r="J31" s="75">
        <v>0.198939</v>
      </c>
      <c r="K31" s="46">
        <v>504</v>
      </c>
      <c r="L31" s="46">
        <v>176495.38492099999</v>
      </c>
      <c r="M31" s="67">
        <v>0.24404799999999999</v>
      </c>
      <c r="N31" s="87">
        <v>0</v>
      </c>
      <c r="O31" s="46">
        <v>0</v>
      </c>
      <c r="P31" s="75">
        <v>0</v>
      </c>
    </row>
    <row r="32" spans="1:16" ht="15" customHeight="1" x14ac:dyDescent="0.2">
      <c r="A32" s="119">
        <v>3</v>
      </c>
      <c r="B32" s="122" t="s">
        <v>58</v>
      </c>
      <c r="C32" s="84" t="s">
        <v>46</v>
      </c>
      <c r="D32" s="44">
        <v>8</v>
      </c>
      <c r="E32" s="44">
        <v>0</v>
      </c>
      <c r="F32" s="44">
        <v>24151.465850000001</v>
      </c>
      <c r="G32" s="66">
        <v>-0.242424</v>
      </c>
      <c r="H32" s="43">
        <v>4</v>
      </c>
      <c r="I32" s="44">
        <v>69045.581059999997</v>
      </c>
      <c r="J32" s="74">
        <v>0</v>
      </c>
      <c r="K32" s="44">
        <v>4</v>
      </c>
      <c r="L32" s="44">
        <v>-11561.125088000001</v>
      </c>
      <c r="M32" s="66">
        <v>-0.33333299999999999</v>
      </c>
      <c r="N32" s="43">
        <v>0</v>
      </c>
      <c r="O32" s="44">
        <v>0</v>
      </c>
      <c r="P32" s="74">
        <v>0</v>
      </c>
    </row>
    <row r="33" spans="1:16" ht="15" customHeight="1" x14ac:dyDescent="0.2">
      <c r="A33" s="120"/>
      <c r="B33" s="123"/>
      <c r="C33" s="84" t="s">
        <v>47</v>
      </c>
      <c r="D33" s="44">
        <v>-2</v>
      </c>
      <c r="E33" s="44">
        <v>0</v>
      </c>
      <c r="F33" s="44">
        <v>6440.8136549999999</v>
      </c>
      <c r="G33" s="66">
        <v>-2.4510000000000001E-2</v>
      </c>
      <c r="H33" s="43">
        <v>0</v>
      </c>
      <c r="I33" s="44">
        <v>-13767.194057000001</v>
      </c>
      <c r="J33" s="74">
        <v>0</v>
      </c>
      <c r="K33" s="44">
        <v>-2</v>
      </c>
      <c r="L33" s="44">
        <v>17132.111406</v>
      </c>
      <c r="M33" s="66">
        <v>-3.4091000000000003E-2</v>
      </c>
      <c r="N33" s="43">
        <v>0</v>
      </c>
      <c r="O33" s="44">
        <v>0</v>
      </c>
      <c r="P33" s="74">
        <v>0</v>
      </c>
    </row>
    <row r="34" spans="1:16" ht="15" customHeight="1" x14ac:dyDescent="0.2">
      <c r="A34" s="120"/>
      <c r="B34" s="123"/>
      <c r="C34" s="84" t="s">
        <v>48</v>
      </c>
      <c r="D34" s="44">
        <v>-4</v>
      </c>
      <c r="E34" s="44">
        <v>0</v>
      </c>
      <c r="F34" s="44">
        <v>38506.236582999998</v>
      </c>
      <c r="G34" s="66">
        <v>-4.8391999999999998E-2</v>
      </c>
      <c r="H34" s="43">
        <v>27</v>
      </c>
      <c r="I34" s="44">
        <v>27466.668184999999</v>
      </c>
      <c r="J34" s="74">
        <v>-0.188748</v>
      </c>
      <c r="K34" s="44">
        <v>-31</v>
      </c>
      <c r="L34" s="44">
        <v>43678.083576999998</v>
      </c>
      <c r="M34" s="66">
        <v>4.7293000000000002E-2</v>
      </c>
      <c r="N34" s="43">
        <v>0</v>
      </c>
      <c r="O34" s="44">
        <v>0</v>
      </c>
      <c r="P34" s="74">
        <v>0</v>
      </c>
    </row>
    <row r="35" spans="1:16" ht="15" customHeight="1" x14ac:dyDescent="0.2">
      <c r="A35" s="120"/>
      <c r="B35" s="123"/>
      <c r="C35" s="84" t="s">
        <v>49</v>
      </c>
      <c r="D35" s="44">
        <v>-574</v>
      </c>
      <c r="E35" s="44">
        <v>0</v>
      </c>
      <c r="F35" s="44">
        <v>21702.663567</v>
      </c>
      <c r="G35" s="66">
        <v>-9.8907999999999996E-2</v>
      </c>
      <c r="H35" s="43">
        <v>-224</v>
      </c>
      <c r="I35" s="44">
        <v>13890.394216000001</v>
      </c>
      <c r="J35" s="74">
        <v>-0.28050399999999998</v>
      </c>
      <c r="K35" s="44">
        <v>-350</v>
      </c>
      <c r="L35" s="44">
        <v>26305.214400000001</v>
      </c>
      <c r="M35" s="66">
        <v>2.5382999999999999E-2</v>
      </c>
      <c r="N35" s="43">
        <v>0</v>
      </c>
      <c r="O35" s="44">
        <v>0</v>
      </c>
      <c r="P35" s="74">
        <v>0</v>
      </c>
    </row>
    <row r="36" spans="1:16" ht="15" customHeight="1" x14ac:dyDescent="0.2">
      <c r="A36" s="120"/>
      <c r="B36" s="123"/>
      <c r="C36" s="84" t="s">
        <v>50</v>
      </c>
      <c r="D36" s="44">
        <v>-628</v>
      </c>
      <c r="E36" s="44">
        <v>0</v>
      </c>
      <c r="F36" s="44">
        <v>29643.575240999999</v>
      </c>
      <c r="G36" s="66">
        <v>-0.12604699999999999</v>
      </c>
      <c r="H36" s="43">
        <v>-258</v>
      </c>
      <c r="I36" s="44">
        <v>22772.293468</v>
      </c>
      <c r="J36" s="74">
        <v>-0.15276200000000001</v>
      </c>
      <c r="K36" s="44">
        <v>-370</v>
      </c>
      <c r="L36" s="44">
        <v>37863.970325000002</v>
      </c>
      <c r="M36" s="66">
        <v>-7.6451000000000005E-2</v>
      </c>
      <c r="N36" s="43">
        <v>0</v>
      </c>
      <c r="O36" s="44">
        <v>0</v>
      </c>
      <c r="P36" s="74">
        <v>0</v>
      </c>
    </row>
    <row r="37" spans="1:16" ht="15" customHeight="1" x14ac:dyDescent="0.2">
      <c r="A37" s="120"/>
      <c r="B37" s="123"/>
      <c r="C37" s="84" t="s">
        <v>51</v>
      </c>
      <c r="D37" s="44">
        <v>-551</v>
      </c>
      <c r="E37" s="44">
        <v>0</v>
      </c>
      <c r="F37" s="44">
        <v>23610.015243999998</v>
      </c>
      <c r="G37" s="66">
        <v>-0.20849400000000001</v>
      </c>
      <c r="H37" s="43">
        <v>-173</v>
      </c>
      <c r="I37" s="44">
        <v>14214.399855</v>
      </c>
      <c r="J37" s="74">
        <v>-0.31372499999999998</v>
      </c>
      <c r="K37" s="44">
        <v>-378</v>
      </c>
      <c r="L37" s="44">
        <v>27606.278482999998</v>
      </c>
      <c r="M37" s="66">
        <v>-0.15564500000000001</v>
      </c>
      <c r="N37" s="43">
        <v>0</v>
      </c>
      <c r="O37" s="44">
        <v>0</v>
      </c>
      <c r="P37" s="74">
        <v>0</v>
      </c>
    </row>
    <row r="38" spans="1:16" s="3" customFormat="1" ht="15" customHeight="1" x14ac:dyDescent="0.2">
      <c r="A38" s="120"/>
      <c r="B38" s="123"/>
      <c r="C38" s="84" t="s">
        <v>52</v>
      </c>
      <c r="D38" s="35">
        <v>-411</v>
      </c>
      <c r="E38" s="35">
        <v>0</v>
      </c>
      <c r="F38" s="35">
        <v>40721.999879000003</v>
      </c>
      <c r="G38" s="68">
        <v>-0.103433</v>
      </c>
      <c r="H38" s="43">
        <v>-161</v>
      </c>
      <c r="I38" s="44">
        <v>48354.470877</v>
      </c>
      <c r="J38" s="74">
        <v>-5.2160999999999999E-2</v>
      </c>
      <c r="K38" s="35">
        <v>-250</v>
      </c>
      <c r="L38" s="35">
        <v>38965.097822999996</v>
      </c>
      <c r="M38" s="68">
        <v>-0.123333</v>
      </c>
      <c r="N38" s="43">
        <v>0</v>
      </c>
      <c r="O38" s="44">
        <v>0</v>
      </c>
      <c r="P38" s="74">
        <v>0</v>
      </c>
    </row>
    <row r="39" spans="1:16" ht="15" customHeight="1" x14ac:dyDescent="0.2">
      <c r="A39" s="120"/>
      <c r="B39" s="123"/>
      <c r="C39" s="84" t="s">
        <v>53</v>
      </c>
      <c r="D39" s="44">
        <v>-323</v>
      </c>
      <c r="E39" s="44">
        <v>0</v>
      </c>
      <c r="F39" s="44">
        <v>13069.022437</v>
      </c>
      <c r="G39" s="66">
        <v>-0.36646000000000001</v>
      </c>
      <c r="H39" s="43">
        <v>-126</v>
      </c>
      <c r="I39" s="44">
        <v>1850.0547200000001</v>
      </c>
      <c r="J39" s="74">
        <v>-0.29285699999999998</v>
      </c>
      <c r="K39" s="44">
        <v>-197</v>
      </c>
      <c r="L39" s="44">
        <v>18931.251264999999</v>
      </c>
      <c r="M39" s="66">
        <v>-0.41617799999999999</v>
      </c>
      <c r="N39" s="43">
        <v>0</v>
      </c>
      <c r="O39" s="44">
        <v>0</v>
      </c>
      <c r="P39" s="74">
        <v>0</v>
      </c>
    </row>
    <row r="40" spans="1:16" ht="15" customHeight="1" x14ac:dyDescent="0.2">
      <c r="A40" s="120"/>
      <c r="B40" s="123"/>
      <c r="C40" s="84" t="s">
        <v>54</v>
      </c>
      <c r="D40" s="44">
        <v>-273</v>
      </c>
      <c r="E40" s="44">
        <v>0</v>
      </c>
      <c r="F40" s="44">
        <v>48065.399892000001</v>
      </c>
      <c r="G40" s="66">
        <v>-0.29931999999999997</v>
      </c>
      <c r="H40" s="43">
        <v>-114</v>
      </c>
      <c r="I40" s="44">
        <v>46281.350814999998</v>
      </c>
      <c r="J40" s="74">
        <v>-0.42399999999999999</v>
      </c>
      <c r="K40" s="44">
        <v>-159</v>
      </c>
      <c r="L40" s="44">
        <v>52968.150715000003</v>
      </c>
      <c r="M40" s="66">
        <v>-6.9821999999999995E-2</v>
      </c>
      <c r="N40" s="43">
        <v>0</v>
      </c>
      <c r="O40" s="44">
        <v>0</v>
      </c>
      <c r="P40" s="74">
        <v>0</v>
      </c>
    </row>
    <row r="41" spans="1:16" ht="15" customHeight="1" x14ac:dyDescent="0.2">
      <c r="A41" s="120"/>
      <c r="B41" s="123"/>
      <c r="C41" s="84" t="s">
        <v>55</v>
      </c>
      <c r="D41" s="44">
        <v>-316</v>
      </c>
      <c r="E41" s="44">
        <v>0</v>
      </c>
      <c r="F41" s="44">
        <v>53709.607686000003</v>
      </c>
      <c r="G41" s="66">
        <v>-0.32638</v>
      </c>
      <c r="H41" s="43">
        <v>-158</v>
      </c>
      <c r="I41" s="44">
        <v>29589.381281999998</v>
      </c>
      <c r="J41" s="74">
        <v>-0.25454500000000002</v>
      </c>
      <c r="K41" s="44">
        <v>-158</v>
      </c>
      <c r="L41" s="44">
        <v>128837.104075</v>
      </c>
      <c r="M41" s="66">
        <v>-0.26915099999999997</v>
      </c>
      <c r="N41" s="43">
        <v>0</v>
      </c>
      <c r="O41" s="44">
        <v>0</v>
      </c>
      <c r="P41" s="74">
        <v>0</v>
      </c>
    </row>
    <row r="42" spans="1:16" s="3" customFormat="1" ht="15" customHeight="1" x14ac:dyDescent="0.2">
      <c r="A42" s="120"/>
      <c r="B42" s="123"/>
      <c r="C42" s="84" t="s">
        <v>56</v>
      </c>
      <c r="D42" s="35">
        <v>-431</v>
      </c>
      <c r="E42" s="35">
        <v>0</v>
      </c>
      <c r="F42" s="35">
        <v>-69255.926194999993</v>
      </c>
      <c r="G42" s="68">
        <v>-0.15686900000000001</v>
      </c>
      <c r="H42" s="43">
        <v>-163</v>
      </c>
      <c r="I42" s="44">
        <v>-58511.140343999999</v>
      </c>
      <c r="J42" s="74">
        <v>0.10163899999999999</v>
      </c>
      <c r="K42" s="35">
        <v>-268</v>
      </c>
      <c r="L42" s="35">
        <v>146950.54925700001</v>
      </c>
      <c r="M42" s="68">
        <v>-0.51672899999999999</v>
      </c>
      <c r="N42" s="43">
        <v>0</v>
      </c>
      <c r="O42" s="44">
        <v>0</v>
      </c>
      <c r="P42" s="74">
        <v>0</v>
      </c>
    </row>
    <row r="43" spans="1:16" s="3" customFormat="1" ht="15" customHeight="1" x14ac:dyDescent="0.2">
      <c r="A43" s="121"/>
      <c r="B43" s="124"/>
      <c r="C43" s="85" t="s">
        <v>9</v>
      </c>
      <c r="D43" s="46">
        <v>-3505</v>
      </c>
      <c r="E43" s="46">
        <v>0</v>
      </c>
      <c r="F43" s="46">
        <v>7031.8191470000002</v>
      </c>
      <c r="G43" s="67">
        <v>-0.23444400000000001</v>
      </c>
      <c r="H43" s="87">
        <v>-1346</v>
      </c>
      <c r="I43" s="46">
        <v>1929.831584</v>
      </c>
      <c r="J43" s="75">
        <v>-0.26536700000000002</v>
      </c>
      <c r="K43" s="46">
        <v>-2159</v>
      </c>
      <c r="L43" s="46">
        <v>10162.255252999999</v>
      </c>
      <c r="M43" s="67">
        <v>-0.21182899999999999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4</v>
      </c>
      <c r="E45" s="53">
        <v>3.6364E-2</v>
      </c>
      <c r="F45" s="44">
        <v>236052.25</v>
      </c>
      <c r="G45" s="66">
        <v>0.75</v>
      </c>
      <c r="H45" s="43">
        <v>1</v>
      </c>
      <c r="I45" s="44">
        <v>395878</v>
      </c>
      <c r="J45" s="74">
        <v>3</v>
      </c>
      <c r="K45" s="44">
        <v>3</v>
      </c>
      <c r="L45" s="44">
        <v>182777</v>
      </c>
      <c r="M45" s="66">
        <v>0</v>
      </c>
      <c r="N45" s="43">
        <v>0</v>
      </c>
      <c r="O45" s="44">
        <v>0</v>
      </c>
      <c r="P45" s="74">
        <v>0</v>
      </c>
    </row>
    <row r="46" spans="1:16" ht="15" customHeight="1" x14ac:dyDescent="0.2">
      <c r="A46" s="120"/>
      <c r="B46" s="123"/>
      <c r="C46" s="84" t="s">
        <v>48</v>
      </c>
      <c r="D46" s="44">
        <v>50</v>
      </c>
      <c r="E46" s="53">
        <v>4.3783000000000002E-2</v>
      </c>
      <c r="F46" s="44">
        <v>174861.66</v>
      </c>
      <c r="G46" s="66">
        <v>0.24</v>
      </c>
      <c r="H46" s="43">
        <v>13</v>
      </c>
      <c r="I46" s="44">
        <v>159316.846154</v>
      </c>
      <c r="J46" s="74">
        <v>0.15384600000000001</v>
      </c>
      <c r="K46" s="44">
        <v>37</v>
      </c>
      <c r="L46" s="44">
        <v>180323.35135099999</v>
      </c>
      <c r="M46" s="66">
        <v>0.27027000000000001</v>
      </c>
      <c r="N46" s="43">
        <v>0</v>
      </c>
      <c r="O46" s="44">
        <v>0</v>
      </c>
      <c r="P46" s="74">
        <v>0</v>
      </c>
    </row>
    <row r="47" spans="1:16" ht="15" customHeight="1" x14ac:dyDescent="0.2">
      <c r="A47" s="120"/>
      <c r="B47" s="123"/>
      <c r="C47" s="84" t="s">
        <v>49</v>
      </c>
      <c r="D47" s="44">
        <v>325</v>
      </c>
      <c r="E47" s="53">
        <v>7.7473E-2</v>
      </c>
      <c r="F47" s="44">
        <v>189390.79076900001</v>
      </c>
      <c r="G47" s="66">
        <v>0.25230799999999998</v>
      </c>
      <c r="H47" s="43">
        <v>110</v>
      </c>
      <c r="I47" s="44">
        <v>189693.93636399999</v>
      </c>
      <c r="J47" s="74">
        <v>0.227273</v>
      </c>
      <c r="K47" s="44">
        <v>215</v>
      </c>
      <c r="L47" s="44">
        <v>189235.693023</v>
      </c>
      <c r="M47" s="66">
        <v>0.26511600000000002</v>
      </c>
      <c r="N47" s="43">
        <v>0</v>
      </c>
      <c r="O47" s="44">
        <v>0</v>
      </c>
      <c r="P47" s="74">
        <v>0</v>
      </c>
    </row>
    <row r="48" spans="1:16" ht="15" customHeight="1" x14ac:dyDescent="0.2">
      <c r="A48" s="120"/>
      <c r="B48" s="123"/>
      <c r="C48" s="84" t="s">
        <v>50</v>
      </c>
      <c r="D48" s="44">
        <v>335</v>
      </c>
      <c r="E48" s="53">
        <v>5.5473000000000001E-2</v>
      </c>
      <c r="F48" s="44">
        <v>211309.61791</v>
      </c>
      <c r="G48" s="66">
        <v>0.42985099999999998</v>
      </c>
      <c r="H48" s="43">
        <v>105</v>
      </c>
      <c r="I48" s="44">
        <v>212988.20952400001</v>
      </c>
      <c r="J48" s="74">
        <v>0.43809500000000001</v>
      </c>
      <c r="K48" s="44">
        <v>230</v>
      </c>
      <c r="L48" s="44">
        <v>210543.30434800001</v>
      </c>
      <c r="M48" s="66">
        <v>0.42608699999999999</v>
      </c>
      <c r="N48" s="43">
        <v>0</v>
      </c>
      <c r="O48" s="44">
        <v>0</v>
      </c>
      <c r="P48" s="74">
        <v>0</v>
      </c>
    </row>
    <row r="49" spans="1:16" ht="15" customHeight="1" x14ac:dyDescent="0.2">
      <c r="A49" s="120"/>
      <c r="B49" s="123"/>
      <c r="C49" s="84" t="s">
        <v>51</v>
      </c>
      <c r="D49" s="44">
        <v>276</v>
      </c>
      <c r="E49" s="53">
        <v>5.0875999999999998E-2</v>
      </c>
      <c r="F49" s="44">
        <v>235293.19565199999</v>
      </c>
      <c r="G49" s="66">
        <v>0.68840599999999996</v>
      </c>
      <c r="H49" s="43">
        <v>90</v>
      </c>
      <c r="I49" s="44">
        <v>234385.74444400001</v>
      </c>
      <c r="J49" s="74">
        <v>0.66666700000000001</v>
      </c>
      <c r="K49" s="44">
        <v>186</v>
      </c>
      <c r="L49" s="44">
        <v>235732.284946</v>
      </c>
      <c r="M49" s="66">
        <v>0.69892500000000002</v>
      </c>
      <c r="N49" s="43">
        <v>0</v>
      </c>
      <c r="O49" s="44">
        <v>0</v>
      </c>
      <c r="P49" s="74">
        <v>0</v>
      </c>
    </row>
    <row r="50" spans="1:16" s="3" customFormat="1" ht="15" customHeight="1" x14ac:dyDescent="0.2">
      <c r="A50" s="120"/>
      <c r="B50" s="123"/>
      <c r="C50" s="84" t="s">
        <v>52</v>
      </c>
      <c r="D50" s="35">
        <v>157</v>
      </c>
      <c r="E50" s="55">
        <v>3.3647999999999997E-2</v>
      </c>
      <c r="F50" s="35">
        <v>228507.66879</v>
      </c>
      <c r="G50" s="68">
        <v>0.63057300000000005</v>
      </c>
      <c r="H50" s="43">
        <v>50</v>
      </c>
      <c r="I50" s="44">
        <v>246093.82</v>
      </c>
      <c r="J50" s="74">
        <v>0.72</v>
      </c>
      <c r="K50" s="35">
        <v>107</v>
      </c>
      <c r="L50" s="35">
        <v>220289.841121</v>
      </c>
      <c r="M50" s="68">
        <v>0.588785</v>
      </c>
      <c r="N50" s="43">
        <v>0</v>
      </c>
      <c r="O50" s="44">
        <v>0</v>
      </c>
      <c r="P50" s="74">
        <v>0</v>
      </c>
    </row>
    <row r="51" spans="1:16" ht="15" customHeight="1" x14ac:dyDescent="0.2">
      <c r="A51" s="120"/>
      <c r="B51" s="123"/>
      <c r="C51" s="84" t="s">
        <v>53</v>
      </c>
      <c r="D51" s="44">
        <v>112</v>
      </c>
      <c r="E51" s="53">
        <v>2.6717999999999999E-2</v>
      </c>
      <c r="F51" s="44">
        <v>222473.383929</v>
      </c>
      <c r="G51" s="66">
        <v>0.47321400000000002</v>
      </c>
      <c r="H51" s="43">
        <v>34</v>
      </c>
      <c r="I51" s="44">
        <v>242407.970588</v>
      </c>
      <c r="J51" s="74">
        <v>0.52941199999999999</v>
      </c>
      <c r="K51" s="44">
        <v>78</v>
      </c>
      <c r="L51" s="44">
        <v>213783.948718</v>
      </c>
      <c r="M51" s="66">
        <v>0.44871800000000001</v>
      </c>
      <c r="N51" s="43">
        <v>0</v>
      </c>
      <c r="O51" s="44">
        <v>0</v>
      </c>
      <c r="P51" s="74">
        <v>0</v>
      </c>
    </row>
    <row r="52" spans="1:16" ht="15" customHeight="1" x14ac:dyDescent="0.2">
      <c r="A52" s="120"/>
      <c r="B52" s="123"/>
      <c r="C52" s="84" t="s">
        <v>54</v>
      </c>
      <c r="D52" s="44">
        <v>50</v>
      </c>
      <c r="E52" s="53">
        <v>1.4493000000000001E-2</v>
      </c>
      <c r="F52" s="44">
        <v>285832.18</v>
      </c>
      <c r="G52" s="66">
        <v>0.66</v>
      </c>
      <c r="H52" s="43">
        <v>22</v>
      </c>
      <c r="I52" s="44">
        <v>242309.81818199999</v>
      </c>
      <c r="J52" s="74">
        <v>0.31818200000000002</v>
      </c>
      <c r="K52" s="44">
        <v>28</v>
      </c>
      <c r="L52" s="44">
        <v>320028.321429</v>
      </c>
      <c r="M52" s="66">
        <v>0.92857100000000004</v>
      </c>
      <c r="N52" s="43">
        <v>0</v>
      </c>
      <c r="O52" s="44">
        <v>0</v>
      </c>
      <c r="P52" s="74">
        <v>0</v>
      </c>
    </row>
    <row r="53" spans="1:16" ht="15" customHeight="1" x14ac:dyDescent="0.2">
      <c r="A53" s="120"/>
      <c r="B53" s="123"/>
      <c r="C53" s="84" t="s">
        <v>55</v>
      </c>
      <c r="D53" s="44">
        <v>23</v>
      </c>
      <c r="E53" s="53">
        <v>7.9559999999999995E-3</v>
      </c>
      <c r="F53" s="44">
        <v>251363.39130399999</v>
      </c>
      <c r="G53" s="66">
        <v>0.17391300000000001</v>
      </c>
      <c r="H53" s="43">
        <v>11</v>
      </c>
      <c r="I53" s="44">
        <v>233756.63636400001</v>
      </c>
      <c r="J53" s="74">
        <v>0</v>
      </c>
      <c r="K53" s="44">
        <v>12</v>
      </c>
      <c r="L53" s="44">
        <v>267502.91666699998</v>
      </c>
      <c r="M53" s="66">
        <v>0.33333299999999999</v>
      </c>
      <c r="N53" s="43">
        <v>0</v>
      </c>
      <c r="O53" s="44">
        <v>0</v>
      </c>
      <c r="P53" s="74">
        <v>0</v>
      </c>
    </row>
    <row r="54" spans="1:16" s="3" customFormat="1" ht="15" customHeight="1" x14ac:dyDescent="0.2">
      <c r="A54" s="120"/>
      <c r="B54" s="123"/>
      <c r="C54" s="84" t="s">
        <v>56</v>
      </c>
      <c r="D54" s="35">
        <v>3</v>
      </c>
      <c r="E54" s="55">
        <v>5.7700000000000004E-4</v>
      </c>
      <c r="F54" s="35">
        <v>228212</v>
      </c>
      <c r="G54" s="68">
        <v>0</v>
      </c>
      <c r="H54" s="43">
        <v>1</v>
      </c>
      <c r="I54" s="44">
        <v>179666</v>
      </c>
      <c r="J54" s="74">
        <v>0</v>
      </c>
      <c r="K54" s="35">
        <v>2</v>
      </c>
      <c r="L54" s="35">
        <v>252485</v>
      </c>
      <c r="M54" s="68">
        <v>0</v>
      </c>
      <c r="N54" s="43">
        <v>0</v>
      </c>
      <c r="O54" s="44">
        <v>0</v>
      </c>
      <c r="P54" s="74">
        <v>0</v>
      </c>
    </row>
    <row r="55" spans="1:16" s="3" customFormat="1" ht="15" customHeight="1" x14ac:dyDescent="0.2">
      <c r="A55" s="121"/>
      <c r="B55" s="124"/>
      <c r="C55" s="85" t="s">
        <v>9</v>
      </c>
      <c r="D55" s="46">
        <v>1335</v>
      </c>
      <c r="E55" s="54">
        <v>3.5744999999999999E-2</v>
      </c>
      <c r="F55" s="46">
        <v>216119.30262199999</v>
      </c>
      <c r="G55" s="67">
        <v>0.46441900000000003</v>
      </c>
      <c r="H55" s="87">
        <v>437</v>
      </c>
      <c r="I55" s="46">
        <v>218352.80549200001</v>
      </c>
      <c r="J55" s="75">
        <v>0.45080100000000001</v>
      </c>
      <c r="K55" s="46">
        <v>898</v>
      </c>
      <c r="L55" s="46">
        <v>215032.39754999999</v>
      </c>
      <c r="M55" s="67">
        <v>0.47104699999999999</v>
      </c>
      <c r="N55" s="87">
        <v>0</v>
      </c>
      <c r="O55" s="46">
        <v>0</v>
      </c>
      <c r="P55" s="75">
        <v>0</v>
      </c>
    </row>
    <row r="56" spans="1:16" ht="15" customHeight="1" x14ac:dyDescent="0.2">
      <c r="A56" s="119">
        <v>5</v>
      </c>
      <c r="B56" s="122" t="s">
        <v>60</v>
      </c>
      <c r="C56" s="84" t="s">
        <v>46</v>
      </c>
      <c r="D56" s="44">
        <v>40</v>
      </c>
      <c r="E56" s="53">
        <v>1</v>
      </c>
      <c r="F56" s="44">
        <v>100417.05</v>
      </c>
      <c r="G56" s="66">
        <v>0.05</v>
      </c>
      <c r="H56" s="43">
        <v>21</v>
      </c>
      <c r="I56" s="44">
        <v>111823</v>
      </c>
      <c r="J56" s="74">
        <v>4.7619000000000002E-2</v>
      </c>
      <c r="K56" s="44">
        <v>19</v>
      </c>
      <c r="L56" s="44">
        <v>87810.473683999997</v>
      </c>
      <c r="M56" s="66">
        <v>5.2631999999999998E-2</v>
      </c>
      <c r="N56" s="43">
        <v>0</v>
      </c>
      <c r="O56" s="44">
        <v>0</v>
      </c>
      <c r="P56" s="74">
        <v>0</v>
      </c>
    </row>
    <row r="57" spans="1:16" ht="15" customHeight="1" x14ac:dyDescent="0.2">
      <c r="A57" s="120"/>
      <c r="B57" s="123"/>
      <c r="C57" s="84" t="s">
        <v>47</v>
      </c>
      <c r="D57" s="44">
        <v>110</v>
      </c>
      <c r="E57" s="53">
        <v>1</v>
      </c>
      <c r="F57" s="44">
        <v>142423.56363600001</v>
      </c>
      <c r="G57" s="66">
        <v>0.163636</v>
      </c>
      <c r="H57" s="43">
        <v>40</v>
      </c>
      <c r="I57" s="44">
        <v>162290.82500000001</v>
      </c>
      <c r="J57" s="74">
        <v>0.375</v>
      </c>
      <c r="K57" s="44">
        <v>70</v>
      </c>
      <c r="L57" s="44">
        <v>131070.842857</v>
      </c>
      <c r="M57" s="66">
        <v>4.2856999999999999E-2</v>
      </c>
      <c r="N57" s="43">
        <v>0</v>
      </c>
      <c r="O57" s="44">
        <v>0</v>
      </c>
      <c r="P57" s="74">
        <v>0</v>
      </c>
    </row>
    <row r="58" spans="1:16" ht="15" customHeight="1" x14ac:dyDescent="0.2">
      <c r="A58" s="120"/>
      <c r="B58" s="123"/>
      <c r="C58" s="84" t="s">
        <v>48</v>
      </c>
      <c r="D58" s="44">
        <v>1142</v>
      </c>
      <c r="E58" s="53">
        <v>1</v>
      </c>
      <c r="F58" s="44">
        <v>165924.50700499999</v>
      </c>
      <c r="G58" s="66">
        <v>0.115587</v>
      </c>
      <c r="H58" s="43">
        <v>499</v>
      </c>
      <c r="I58" s="44">
        <v>167018.21442900001</v>
      </c>
      <c r="J58" s="74">
        <v>0.14028099999999999</v>
      </c>
      <c r="K58" s="44">
        <v>643</v>
      </c>
      <c r="L58" s="44">
        <v>165075.735614</v>
      </c>
      <c r="M58" s="66">
        <v>9.6422999999999995E-2</v>
      </c>
      <c r="N58" s="43">
        <v>0</v>
      </c>
      <c r="O58" s="44">
        <v>0</v>
      </c>
      <c r="P58" s="74">
        <v>0</v>
      </c>
    </row>
    <row r="59" spans="1:16" ht="15" customHeight="1" x14ac:dyDescent="0.2">
      <c r="A59" s="120"/>
      <c r="B59" s="123"/>
      <c r="C59" s="84" t="s">
        <v>49</v>
      </c>
      <c r="D59" s="44">
        <v>4195</v>
      </c>
      <c r="E59" s="53">
        <v>1</v>
      </c>
      <c r="F59" s="44">
        <v>177718.34112</v>
      </c>
      <c r="G59" s="66">
        <v>0.22240799999999999</v>
      </c>
      <c r="H59" s="43">
        <v>1751</v>
      </c>
      <c r="I59" s="44">
        <v>185785.95259900001</v>
      </c>
      <c r="J59" s="74">
        <v>0.32324399999999998</v>
      </c>
      <c r="K59" s="44">
        <v>2444</v>
      </c>
      <c r="L59" s="44">
        <v>171938.313421</v>
      </c>
      <c r="M59" s="66">
        <v>0.15016399999999999</v>
      </c>
      <c r="N59" s="43">
        <v>0</v>
      </c>
      <c r="O59" s="44">
        <v>0</v>
      </c>
      <c r="P59" s="74">
        <v>0</v>
      </c>
    </row>
    <row r="60" spans="1:16" ht="15" customHeight="1" x14ac:dyDescent="0.2">
      <c r="A60" s="120"/>
      <c r="B60" s="123"/>
      <c r="C60" s="84" t="s">
        <v>50</v>
      </c>
      <c r="D60" s="44">
        <v>6039</v>
      </c>
      <c r="E60" s="53">
        <v>1</v>
      </c>
      <c r="F60" s="44">
        <v>198562.199371</v>
      </c>
      <c r="G60" s="66">
        <v>0.40966999999999998</v>
      </c>
      <c r="H60" s="43">
        <v>2377</v>
      </c>
      <c r="I60" s="44">
        <v>210596.549853</v>
      </c>
      <c r="J60" s="74">
        <v>0.55279800000000001</v>
      </c>
      <c r="K60" s="44">
        <v>3662</v>
      </c>
      <c r="L60" s="44">
        <v>190750.71627500001</v>
      </c>
      <c r="M60" s="66">
        <v>0.31676700000000002</v>
      </c>
      <c r="N60" s="43">
        <v>0</v>
      </c>
      <c r="O60" s="44">
        <v>0</v>
      </c>
      <c r="P60" s="74">
        <v>0</v>
      </c>
    </row>
    <row r="61" spans="1:16" ht="15" customHeight="1" x14ac:dyDescent="0.2">
      <c r="A61" s="120"/>
      <c r="B61" s="123"/>
      <c r="C61" s="84" t="s">
        <v>51</v>
      </c>
      <c r="D61" s="44">
        <v>5425</v>
      </c>
      <c r="E61" s="53">
        <v>1</v>
      </c>
      <c r="F61" s="44">
        <v>223514.56239599999</v>
      </c>
      <c r="G61" s="66">
        <v>0.65179699999999996</v>
      </c>
      <c r="H61" s="43">
        <v>2113</v>
      </c>
      <c r="I61" s="44">
        <v>231217.902508</v>
      </c>
      <c r="J61" s="74">
        <v>0.69711299999999998</v>
      </c>
      <c r="K61" s="44">
        <v>3312</v>
      </c>
      <c r="L61" s="44">
        <v>218599.96165499999</v>
      </c>
      <c r="M61" s="66">
        <v>0.62288600000000005</v>
      </c>
      <c r="N61" s="43">
        <v>0</v>
      </c>
      <c r="O61" s="44">
        <v>0</v>
      </c>
      <c r="P61" s="74">
        <v>0</v>
      </c>
    </row>
    <row r="62" spans="1:16" s="3" customFormat="1" ht="15" customHeight="1" x14ac:dyDescent="0.2">
      <c r="A62" s="120"/>
      <c r="B62" s="123"/>
      <c r="C62" s="84" t="s">
        <v>52</v>
      </c>
      <c r="D62" s="35">
        <v>4666</v>
      </c>
      <c r="E62" s="55">
        <v>1</v>
      </c>
      <c r="F62" s="35">
        <v>236345.157523</v>
      </c>
      <c r="G62" s="68">
        <v>0.80154300000000001</v>
      </c>
      <c r="H62" s="43">
        <v>1810</v>
      </c>
      <c r="I62" s="44">
        <v>233306.84419900001</v>
      </c>
      <c r="J62" s="74">
        <v>0.71104999999999996</v>
      </c>
      <c r="K62" s="35">
        <v>2856</v>
      </c>
      <c r="L62" s="35">
        <v>238270.69923</v>
      </c>
      <c r="M62" s="68">
        <v>0.85889400000000005</v>
      </c>
      <c r="N62" s="43">
        <v>0</v>
      </c>
      <c r="O62" s="44">
        <v>0</v>
      </c>
      <c r="P62" s="74">
        <v>0</v>
      </c>
    </row>
    <row r="63" spans="1:16" ht="15" customHeight="1" x14ac:dyDescent="0.2">
      <c r="A63" s="120"/>
      <c r="B63" s="123"/>
      <c r="C63" s="84" t="s">
        <v>53</v>
      </c>
      <c r="D63" s="44">
        <v>4192</v>
      </c>
      <c r="E63" s="53">
        <v>1</v>
      </c>
      <c r="F63" s="44">
        <v>238676.93368300001</v>
      </c>
      <c r="G63" s="66">
        <v>0.81345400000000001</v>
      </c>
      <c r="H63" s="43">
        <v>1775</v>
      </c>
      <c r="I63" s="44">
        <v>224799.29690099999</v>
      </c>
      <c r="J63" s="74">
        <v>0.62140799999999996</v>
      </c>
      <c r="K63" s="44">
        <v>2417</v>
      </c>
      <c r="L63" s="44">
        <v>248868.41290900001</v>
      </c>
      <c r="M63" s="66">
        <v>0.95448900000000003</v>
      </c>
      <c r="N63" s="43">
        <v>0</v>
      </c>
      <c r="O63" s="44">
        <v>0</v>
      </c>
      <c r="P63" s="74">
        <v>0</v>
      </c>
    </row>
    <row r="64" spans="1:16" ht="15" customHeight="1" x14ac:dyDescent="0.2">
      <c r="A64" s="120"/>
      <c r="B64" s="123"/>
      <c r="C64" s="84" t="s">
        <v>54</v>
      </c>
      <c r="D64" s="44">
        <v>3450</v>
      </c>
      <c r="E64" s="53">
        <v>1</v>
      </c>
      <c r="F64" s="44">
        <v>240290.897681</v>
      </c>
      <c r="G64" s="66">
        <v>0.73188399999999998</v>
      </c>
      <c r="H64" s="43">
        <v>1447</v>
      </c>
      <c r="I64" s="44">
        <v>217325.04561199999</v>
      </c>
      <c r="J64" s="74">
        <v>0.44436799999999999</v>
      </c>
      <c r="K64" s="44">
        <v>2003</v>
      </c>
      <c r="L64" s="44">
        <v>256881.805292</v>
      </c>
      <c r="M64" s="66">
        <v>0.93959099999999995</v>
      </c>
      <c r="N64" s="43">
        <v>0</v>
      </c>
      <c r="O64" s="44">
        <v>0</v>
      </c>
      <c r="P64" s="74">
        <v>0</v>
      </c>
    </row>
    <row r="65" spans="1:16" ht="15" customHeight="1" x14ac:dyDescent="0.2">
      <c r="A65" s="120"/>
      <c r="B65" s="123"/>
      <c r="C65" s="84" t="s">
        <v>55</v>
      </c>
      <c r="D65" s="44">
        <v>2891</v>
      </c>
      <c r="E65" s="53">
        <v>1</v>
      </c>
      <c r="F65" s="44">
        <v>241545.52922900001</v>
      </c>
      <c r="G65" s="66">
        <v>0.54756099999999996</v>
      </c>
      <c r="H65" s="43">
        <v>1192</v>
      </c>
      <c r="I65" s="44">
        <v>214530.24244999999</v>
      </c>
      <c r="J65" s="74">
        <v>0.24832199999999999</v>
      </c>
      <c r="K65" s="44">
        <v>1699</v>
      </c>
      <c r="L65" s="44">
        <v>260499.16185999999</v>
      </c>
      <c r="M65" s="66">
        <v>0.75750399999999996</v>
      </c>
      <c r="N65" s="43">
        <v>0</v>
      </c>
      <c r="O65" s="44">
        <v>0</v>
      </c>
      <c r="P65" s="74">
        <v>0</v>
      </c>
    </row>
    <row r="66" spans="1:16" s="3" customFormat="1" ht="15" customHeight="1" x14ac:dyDescent="0.2">
      <c r="A66" s="120"/>
      <c r="B66" s="123"/>
      <c r="C66" s="84" t="s">
        <v>56</v>
      </c>
      <c r="D66" s="35">
        <v>5198</v>
      </c>
      <c r="E66" s="55">
        <v>1</v>
      </c>
      <c r="F66" s="35">
        <v>231158.80992699999</v>
      </c>
      <c r="G66" s="68">
        <v>0.32608700000000002</v>
      </c>
      <c r="H66" s="43">
        <v>2231</v>
      </c>
      <c r="I66" s="44">
        <v>188536.78798699999</v>
      </c>
      <c r="J66" s="74">
        <v>8.3371000000000001E-2</v>
      </c>
      <c r="K66" s="35">
        <v>2967</v>
      </c>
      <c r="L66" s="35">
        <v>263207.92719900003</v>
      </c>
      <c r="M66" s="68">
        <v>0.50859500000000002</v>
      </c>
      <c r="N66" s="43">
        <v>0</v>
      </c>
      <c r="O66" s="44">
        <v>0</v>
      </c>
      <c r="P66" s="74">
        <v>0</v>
      </c>
    </row>
    <row r="67" spans="1:16" s="3" customFormat="1" ht="15" customHeight="1" x14ac:dyDescent="0.2">
      <c r="A67" s="121"/>
      <c r="B67" s="124"/>
      <c r="C67" s="85" t="s">
        <v>9</v>
      </c>
      <c r="D67" s="46">
        <v>37348</v>
      </c>
      <c r="E67" s="54">
        <v>1</v>
      </c>
      <c r="F67" s="46">
        <v>219518.489665</v>
      </c>
      <c r="G67" s="67">
        <v>0.53678899999999996</v>
      </c>
      <c r="H67" s="87">
        <v>15256</v>
      </c>
      <c r="I67" s="46">
        <v>210983.46480099999</v>
      </c>
      <c r="J67" s="75">
        <v>0.45582099999999998</v>
      </c>
      <c r="K67" s="46">
        <v>22092</v>
      </c>
      <c r="L67" s="46">
        <v>225412.49379899999</v>
      </c>
      <c r="M67" s="67">
        <v>0.59270299999999998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250" priority="30" operator="notEqual">
      <formula>H8+K8+N8</formula>
    </cfRule>
  </conditionalFormatting>
  <conditionalFormatting sqref="D20:D30">
    <cfRule type="cellIs" dxfId="249" priority="29" operator="notEqual">
      <formula>H20+K20+N20</formula>
    </cfRule>
  </conditionalFormatting>
  <conditionalFormatting sqref="D32:D42">
    <cfRule type="cellIs" dxfId="248" priority="28" operator="notEqual">
      <formula>H32+K32+N32</formula>
    </cfRule>
  </conditionalFormatting>
  <conditionalFormatting sqref="D44:D54">
    <cfRule type="cellIs" dxfId="247" priority="27" operator="notEqual">
      <formula>H44+K44+N44</formula>
    </cfRule>
  </conditionalFormatting>
  <conditionalFormatting sqref="D56:D66">
    <cfRule type="cellIs" dxfId="246" priority="26" operator="notEqual">
      <formula>H56+K56+N56</formula>
    </cfRule>
  </conditionalFormatting>
  <conditionalFormatting sqref="D19">
    <cfRule type="cellIs" dxfId="245" priority="25" operator="notEqual">
      <formula>SUM(D8:D18)</formula>
    </cfRule>
  </conditionalFormatting>
  <conditionalFormatting sqref="D31">
    <cfRule type="cellIs" dxfId="244" priority="24" operator="notEqual">
      <formula>H31+K31+N31</formula>
    </cfRule>
  </conditionalFormatting>
  <conditionalFormatting sqref="D31">
    <cfRule type="cellIs" dxfId="243" priority="23" operator="notEqual">
      <formula>SUM(D20:D30)</formula>
    </cfRule>
  </conditionalFormatting>
  <conditionalFormatting sqref="D43">
    <cfRule type="cellIs" dxfId="242" priority="22" operator="notEqual">
      <formula>H43+K43+N43</formula>
    </cfRule>
  </conditionalFormatting>
  <conditionalFormatting sqref="D43">
    <cfRule type="cellIs" dxfId="241" priority="21" operator="notEqual">
      <formula>SUM(D32:D42)</formula>
    </cfRule>
  </conditionalFormatting>
  <conditionalFormatting sqref="D55">
    <cfRule type="cellIs" dxfId="240" priority="20" operator="notEqual">
      <formula>H55+K55+N55</formula>
    </cfRule>
  </conditionalFormatting>
  <conditionalFormatting sqref="D55">
    <cfRule type="cellIs" dxfId="239" priority="19" operator="notEqual">
      <formula>SUM(D44:D54)</formula>
    </cfRule>
  </conditionalFormatting>
  <conditionalFormatting sqref="D67">
    <cfRule type="cellIs" dxfId="238" priority="18" operator="notEqual">
      <formula>H67+K67+N67</formula>
    </cfRule>
  </conditionalFormatting>
  <conditionalFormatting sqref="D67">
    <cfRule type="cellIs" dxfId="237" priority="17" operator="notEqual">
      <formula>SUM(D56:D66)</formula>
    </cfRule>
  </conditionalFormatting>
  <conditionalFormatting sqref="H19">
    <cfRule type="cellIs" dxfId="236" priority="16" operator="notEqual">
      <formula>SUM(H8:H18)</formula>
    </cfRule>
  </conditionalFormatting>
  <conditionalFormatting sqref="K19">
    <cfRule type="cellIs" dxfId="235" priority="15" operator="notEqual">
      <formula>SUM(K8:K18)</formula>
    </cfRule>
  </conditionalFormatting>
  <conditionalFormatting sqref="N19">
    <cfRule type="cellIs" dxfId="234" priority="14" operator="notEqual">
      <formula>SUM(N8:N18)</formula>
    </cfRule>
  </conditionalFormatting>
  <conditionalFormatting sqref="H31">
    <cfRule type="cellIs" dxfId="233" priority="13" operator="notEqual">
      <formula>SUM(H20:H30)</formula>
    </cfRule>
  </conditionalFormatting>
  <conditionalFormatting sqref="K31">
    <cfRule type="cellIs" dxfId="232" priority="12" operator="notEqual">
      <formula>SUM(K20:K30)</formula>
    </cfRule>
  </conditionalFormatting>
  <conditionalFormatting sqref="N31">
    <cfRule type="cellIs" dxfId="231" priority="11" operator="notEqual">
      <formula>SUM(N20:N30)</formula>
    </cfRule>
  </conditionalFormatting>
  <conditionalFormatting sqref="H43">
    <cfRule type="cellIs" dxfId="230" priority="10" operator="notEqual">
      <formula>SUM(H32:H42)</formula>
    </cfRule>
  </conditionalFormatting>
  <conditionalFormatting sqref="K43">
    <cfRule type="cellIs" dxfId="229" priority="9" operator="notEqual">
      <formula>SUM(K32:K42)</formula>
    </cfRule>
  </conditionalFormatting>
  <conditionalFormatting sqref="N43">
    <cfRule type="cellIs" dxfId="228" priority="8" operator="notEqual">
      <formula>SUM(N32:N42)</formula>
    </cfRule>
  </conditionalFormatting>
  <conditionalFormatting sqref="H55">
    <cfRule type="cellIs" dxfId="227" priority="7" operator="notEqual">
      <formula>SUM(H44:H54)</formula>
    </cfRule>
  </conditionalFormatting>
  <conditionalFormatting sqref="K55">
    <cfRule type="cellIs" dxfId="226" priority="6" operator="notEqual">
      <formula>SUM(K44:K54)</formula>
    </cfRule>
  </conditionalFormatting>
  <conditionalFormatting sqref="N55">
    <cfRule type="cellIs" dxfId="225" priority="5" operator="notEqual">
      <formula>SUM(N44:N54)</formula>
    </cfRule>
  </conditionalFormatting>
  <conditionalFormatting sqref="H67">
    <cfRule type="cellIs" dxfId="224" priority="4" operator="notEqual">
      <formula>SUM(H56:H66)</formula>
    </cfRule>
  </conditionalFormatting>
  <conditionalFormatting sqref="K67">
    <cfRule type="cellIs" dxfId="223" priority="3" operator="notEqual">
      <formula>SUM(K56:K66)</formula>
    </cfRule>
  </conditionalFormatting>
  <conditionalFormatting sqref="N67">
    <cfRule type="cellIs" dxfId="222" priority="2" operator="notEqual">
      <formula>SUM(N56:N66)</formula>
    </cfRule>
  </conditionalFormatting>
  <conditionalFormatting sqref="D32:D43">
    <cfRule type="cellIs" dxfId="2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72</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v>
      </c>
      <c r="E8" s="53">
        <v>4.1667000000000003E-2</v>
      </c>
      <c r="F8" s="44">
        <v>297668.02257500001</v>
      </c>
      <c r="G8" s="66">
        <v>3</v>
      </c>
      <c r="H8" s="43">
        <v>1</v>
      </c>
      <c r="I8" s="44">
        <v>297668.02257500001</v>
      </c>
      <c r="J8" s="74">
        <v>3</v>
      </c>
      <c r="K8" s="44">
        <v>0</v>
      </c>
      <c r="L8" s="44">
        <v>0</v>
      </c>
      <c r="M8" s="66">
        <v>0</v>
      </c>
      <c r="N8" s="43">
        <v>0</v>
      </c>
      <c r="O8" s="44">
        <v>0</v>
      </c>
      <c r="P8" s="74">
        <v>0</v>
      </c>
    </row>
    <row r="9" spans="1:16" ht="15" customHeight="1" x14ac:dyDescent="0.2">
      <c r="A9" s="120"/>
      <c r="B9" s="123"/>
      <c r="C9" s="84" t="s">
        <v>47</v>
      </c>
      <c r="D9" s="44">
        <v>21</v>
      </c>
      <c r="E9" s="53">
        <v>0.42857099999999998</v>
      </c>
      <c r="F9" s="44">
        <v>103500.94588499999</v>
      </c>
      <c r="G9" s="66">
        <v>0.14285700000000001</v>
      </c>
      <c r="H9" s="43">
        <v>11</v>
      </c>
      <c r="I9" s="44">
        <v>102697.556742</v>
      </c>
      <c r="J9" s="74">
        <v>0.272727</v>
      </c>
      <c r="K9" s="44">
        <v>10</v>
      </c>
      <c r="L9" s="44">
        <v>104384.673943</v>
      </c>
      <c r="M9" s="66">
        <v>0</v>
      </c>
      <c r="N9" s="43">
        <v>0</v>
      </c>
      <c r="O9" s="44">
        <v>0</v>
      </c>
      <c r="P9" s="74">
        <v>0</v>
      </c>
    </row>
    <row r="10" spans="1:16" ht="15" customHeight="1" x14ac:dyDescent="0.2">
      <c r="A10" s="120"/>
      <c r="B10" s="123"/>
      <c r="C10" s="84" t="s">
        <v>48</v>
      </c>
      <c r="D10" s="44">
        <v>111</v>
      </c>
      <c r="E10" s="53">
        <v>0.208255</v>
      </c>
      <c r="F10" s="44">
        <v>110501.08742500001</v>
      </c>
      <c r="G10" s="66">
        <v>8.1081E-2</v>
      </c>
      <c r="H10" s="43">
        <v>40</v>
      </c>
      <c r="I10" s="44">
        <v>125348.344442</v>
      </c>
      <c r="J10" s="74">
        <v>0.15</v>
      </c>
      <c r="K10" s="44">
        <v>71</v>
      </c>
      <c r="L10" s="44">
        <v>102136.435585</v>
      </c>
      <c r="M10" s="66">
        <v>4.2254E-2</v>
      </c>
      <c r="N10" s="43">
        <v>0</v>
      </c>
      <c r="O10" s="44">
        <v>0</v>
      </c>
      <c r="P10" s="74">
        <v>0</v>
      </c>
    </row>
    <row r="11" spans="1:16" ht="15" customHeight="1" x14ac:dyDescent="0.2">
      <c r="A11" s="120"/>
      <c r="B11" s="123"/>
      <c r="C11" s="84" t="s">
        <v>49</v>
      </c>
      <c r="D11" s="44">
        <v>300</v>
      </c>
      <c r="E11" s="53">
        <v>0.164294</v>
      </c>
      <c r="F11" s="44">
        <v>132199.75218899999</v>
      </c>
      <c r="G11" s="66">
        <v>0.21</v>
      </c>
      <c r="H11" s="43">
        <v>106</v>
      </c>
      <c r="I11" s="44">
        <v>146211.18204799999</v>
      </c>
      <c r="J11" s="74">
        <v>0.33962300000000001</v>
      </c>
      <c r="K11" s="44">
        <v>194</v>
      </c>
      <c r="L11" s="44">
        <v>124544.022472</v>
      </c>
      <c r="M11" s="66">
        <v>0.13917499999999999</v>
      </c>
      <c r="N11" s="43">
        <v>0</v>
      </c>
      <c r="O11" s="44">
        <v>0</v>
      </c>
      <c r="P11" s="74">
        <v>0</v>
      </c>
    </row>
    <row r="12" spans="1:16" ht="15" customHeight="1" x14ac:dyDescent="0.2">
      <c r="A12" s="120"/>
      <c r="B12" s="123"/>
      <c r="C12" s="84" t="s">
        <v>50</v>
      </c>
      <c r="D12" s="44">
        <v>341</v>
      </c>
      <c r="E12" s="53">
        <v>0.129855</v>
      </c>
      <c r="F12" s="44">
        <v>159709.355648</v>
      </c>
      <c r="G12" s="66">
        <v>0.404692</v>
      </c>
      <c r="H12" s="43">
        <v>129</v>
      </c>
      <c r="I12" s="44">
        <v>184715.892704</v>
      </c>
      <c r="J12" s="74">
        <v>0.50387599999999999</v>
      </c>
      <c r="K12" s="44">
        <v>212</v>
      </c>
      <c r="L12" s="44">
        <v>144493.11376099999</v>
      </c>
      <c r="M12" s="66">
        <v>0.34433999999999998</v>
      </c>
      <c r="N12" s="43">
        <v>0</v>
      </c>
      <c r="O12" s="44">
        <v>0</v>
      </c>
      <c r="P12" s="74">
        <v>0</v>
      </c>
    </row>
    <row r="13" spans="1:16" ht="15" customHeight="1" x14ac:dyDescent="0.2">
      <c r="A13" s="120"/>
      <c r="B13" s="123"/>
      <c r="C13" s="84" t="s">
        <v>51</v>
      </c>
      <c r="D13" s="44">
        <v>281</v>
      </c>
      <c r="E13" s="53">
        <v>0.112761</v>
      </c>
      <c r="F13" s="44">
        <v>179837.02669500001</v>
      </c>
      <c r="G13" s="66">
        <v>0.622776</v>
      </c>
      <c r="H13" s="43">
        <v>109</v>
      </c>
      <c r="I13" s="44">
        <v>201436.047804</v>
      </c>
      <c r="J13" s="74">
        <v>0.72477100000000005</v>
      </c>
      <c r="K13" s="44">
        <v>172</v>
      </c>
      <c r="L13" s="44">
        <v>166149.27494500001</v>
      </c>
      <c r="M13" s="66">
        <v>0.55813999999999997</v>
      </c>
      <c r="N13" s="43">
        <v>0</v>
      </c>
      <c r="O13" s="44">
        <v>0</v>
      </c>
      <c r="P13" s="74">
        <v>0</v>
      </c>
    </row>
    <row r="14" spans="1:16" s="3" customFormat="1" ht="15" customHeight="1" x14ac:dyDescent="0.2">
      <c r="A14" s="120"/>
      <c r="B14" s="123"/>
      <c r="C14" s="84" t="s">
        <v>52</v>
      </c>
      <c r="D14" s="35">
        <v>213</v>
      </c>
      <c r="E14" s="55">
        <v>9.5644000000000007E-2</v>
      </c>
      <c r="F14" s="35">
        <v>194292.591533</v>
      </c>
      <c r="G14" s="68">
        <v>0.830986</v>
      </c>
      <c r="H14" s="43">
        <v>57</v>
      </c>
      <c r="I14" s="44">
        <v>224505.880217</v>
      </c>
      <c r="J14" s="74">
        <v>0.982456</v>
      </c>
      <c r="K14" s="35">
        <v>156</v>
      </c>
      <c r="L14" s="35">
        <v>183253.12066799999</v>
      </c>
      <c r="M14" s="68">
        <v>0.77564100000000002</v>
      </c>
      <c r="N14" s="43">
        <v>0</v>
      </c>
      <c r="O14" s="44">
        <v>0</v>
      </c>
      <c r="P14" s="74">
        <v>0</v>
      </c>
    </row>
    <row r="15" spans="1:16" ht="15" customHeight="1" x14ac:dyDescent="0.2">
      <c r="A15" s="120"/>
      <c r="B15" s="123"/>
      <c r="C15" s="84" t="s">
        <v>53</v>
      </c>
      <c r="D15" s="44">
        <v>178</v>
      </c>
      <c r="E15" s="53">
        <v>9.0584999999999999E-2</v>
      </c>
      <c r="F15" s="44">
        <v>183564.20222100001</v>
      </c>
      <c r="G15" s="66">
        <v>0.724719</v>
      </c>
      <c r="H15" s="43">
        <v>66</v>
      </c>
      <c r="I15" s="44">
        <v>187249.29376299999</v>
      </c>
      <c r="J15" s="74">
        <v>0.68181800000000004</v>
      </c>
      <c r="K15" s="44">
        <v>112</v>
      </c>
      <c r="L15" s="44">
        <v>181392.63042</v>
      </c>
      <c r="M15" s="66">
        <v>0.75</v>
      </c>
      <c r="N15" s="43">
        <v>0</v>
      </c>
      <c r="O15" s="44">
        <v>0</v>
      </c>
      <c r="P15" s="74">
        <v>0</v>
      </c>
    </row>
    <row r="16" spans="1:16" ht="15" customHeight="1" x14ac:dyDescent="0.2">
      <c r="A16" s="120"/>
      <c r="B16" s="123"/>
      <c r="C16" s="84" t="s">
        <v>54</v>
      </c>
      <c r="D16" s="44">
        <v>162</v>
      </c>
      <c r="E16" s="53">
        <v>0.107641</v>
      </c>
      <c r="F16" s="44">
        <v>187717.47079299999</v>
      </c>
      <c r="G16" s="66">
        <v>0.57407399999999997</v>
      </c>
      <c r="H16" s="43">
        <v>72</v>
      </c>
      <c r="I16" s="44">
        <v>195297.869962</v>
      </c>
      <c r="J16" s="74">
        <v>0.51388900000000004</v>
      </c>
      <c r="K16" s="44">
        <v>90</v>
      </c>
      <c r="L16" s="44">
        <v>181653.151457</v>
      </c>
      <c r="M16" s="66">
        <v>0.62222200000000005</v>
      </c>
      <c r="N16" s="43">
        <v>0</v>
      </c>
      <c r="O16" s="44">
        <v>0</v>
      </c>
      <c r="P16" s="74">
        <v>0</v>
      </c>
    </row>
    <row r="17" spans="1:16" ht="15" customHeight="1" x14ac:dyDescent="0.2">
      <c r="A17" s="120"/>
      <c r="B17" s="123"/>
      <c r="C17" s="84" t="s">
        <v>55</v>
      </c>
      <c r="D17" s="44">
        <v>155</v>
      </c>
      <c r="E17" s="53">
        <v>0.119876</v>
      </c>
      <c r="F17" s="44">
        <v>191492.13368699999</v>
      </c>
      <c r="G17" s="66">
        <v>0.50967700000000005</v>
      </c>
      <c r="H17" s="43">
        <v>74</v>
      </c>
      <c r="I17" s="44">
        <v>186113.96478000001</v>
      </c>
      <c r="J17" s="74">
        <v>0.28378399999999998</v>
      </c>
      <c r="K17" s="44">
        <v>81</v>
      </c>
      <c r="L17" s="44">
        <v>196405.52256400001</v>
      </c>
      <c r="M17" s="66">
        <v>0.71604900000000005</v>
      </c>
      <c r="N17" s="43">
        <v>0</v>
      </c>
      <c r="O17" s="44">
        <v>0</v>
      </c>
      <c r="P17" s="74">
        <v>0</v>
      </c>
    </row>
    <row r="18" spans="1:16" s="3" customFormat="1" ht="15" customHeight="1" x14ac:dyDescent="0.2">
      <c r="A18" s="120"/>
      <c r="B18" s="123"/>
      <c r="C18" s="84" t="s">
        <v>56</v>
      </c>
      <c r="D18" s="35">
        <v>196</v>
      </c>
      <c r="E18" s="55">
        <v>7.9966999999999996E-2</v>
      </c>
      <c r="F18" s="35">
        <v>206099.390847</v>
      </c>
      <c r="G18" s="68">
        <v>0.39795900000000001</v>
      </c>
      <c r="H18" s="43">
        <v>74</v>
      </c>
      <c r="I18" s="44">
        <v>190628.58340999999</v>
      </c>
      <c r="J18" s="74">
        <v>0.175676</v>
      </c>
      <c r="K18" s="35">
        <v>122</v>
      </c>
      <c r="L18" s="35">
        <v>215483.32322699999</v>
      </c>
      <c r="M18" s="68">
        <v>0.53278700000000001</v>
      </c>
      <c r="N18" s="43">
        <v>0</v>
      </c>
      <c r="O18" s="44">
        <v>0</v>
      </c>
      <c r="P18" s="74">
        <v>0</v>
      </c>
    </row>
    <row r="19" spans="1:16" s="3" customFormat="1" ht="15" customHeight="1" x14ac:dyDescent="0.2">
      <c r="A19" s="121"/>
      <c r="B19" s="124"/>
      <c r="C19" s="85" t="s">
        <v>9</v>
      </c>
      <c r="D19" s="46">
        <v>1959</v>
      </c>
      <c r="E19" s="54">
        <v>0.115296</v>
      </c>
      <c r="F19" s="46">
        <v>170463.282599</v>
      </c>
      <c r="G19" s="67">
        <v>0.48341000000000001</v>
      </c>
      <c r="H19" s="87">
        <v>739</v>
      </c>
      <c r="I19" s="46">
        <v>182436.02619100001</v>
      </c>
      <c r="J19" s="75">
        <v>0.492558</v>
      </c>
      <c r="K19" s="46">
        <v>1220</v>
      </c>
      <c r="L19" s="46">
        <v>163210.94037500001</v>
      </c>
      <c r="M19" s="67">
        <v>0.47786899999999999</v>
      </c>
      <c r="N19" s="87">
        <v>0</v>
      </c>
      <c r="O19" s="46">
        <v>0</v>
      </c>
      <c r="P19" s="75">
        <v>0</v>
      </c>
    </row>
    <row r="20" spans="1:16" ht="15" customHeight="1" x14ac:dyDescent="0.2">
      <c r="A20" s="119">
        <v>2</v>
      </c>
      <c r="B20" s="122" t="s">
        <v>57</v>
      </c>
      <c r="C20" s="84" t="s">
        <v>46</v>
      </c>
      <c r="D20" s="44">
        <v>8</v>
      </c>
      <c r="E20" s="53">
        <v>0.33333299999999999</v>
      </c>
      <c r="F20" s="44">
        <v>74806.375</v>
      </c>
      <c r="G20" s="66">
        <v>0.625</v>
      </c>
      <c r="H20" s="43">
        <v>4</v>
      </c>
      <c r="I20" s="44">
        <v>64467.5</v>
      </c>
      <c r="J20" s="74">
        <v>0.25</v>
      </c>
      <c r="K20" s="44">
        <v>4</v>
      </c>
      <c r="L20" s="44">
        <v>85145.25</v>
      </c>
      <c r="M20" s="66">
        <v>1</v>
      </c>
      <c r="N20" s="43">
        <v>0</v>
      </c>
      <c r="O20" s="44">
        <v>0</v>
      </c>
      <c r="P20" s="74">
        <v>0</v>
      </c>
    </row>
    <row r="21" spans="1:16" ht="15" customHeight="1" x14ac:dyDescent="0.2">
      <c r="A21" s="120"/>
      <c r="B21" s="123"/>
      <c r="C21" s="84" t="s">
        <v>47</v>
      </c>
      <c r="D21" s="44">
        <v>22</v>
      </c>
      <c r="E21" s="53">
        <v>0.44897999999999999</v>
      </c>
      <c r="F21" s="44">
        <v>103721.181818</v>
      </c>
      <c r="G21" s="66">
        <v>4.5455000000000002E-2</v>
      </c>
      <c r="H21" s="43">
        <v>6</v>
      </c>
      <c r="I21" s="44">
        <v>110056.666667</v>
      </c>
      <c r="J21" s="74">
        <v>0.16666700000000001</v>
      </c>
      <c r="K21" s="44">
        <v>16</v>
      </c>
      <c r="L21" s="44">
        <v>101345.375</v>
      </c>
      <c r="M21" s="66">
        <v>0</v>
      </c>
      <c r="N21" s="43">
        <v>0</v>
      </c>
      <c r="O21" s="44">
        <v>0</v>
      </c>
      <c r="P21" s="74">
        <v>0</v>
      </c>
    </row>
    <row r="22" spans="1:16" ht="15" customHeight="1" x14ac:dyDescent="0.2">
      <c r="A22" s="120"/>
      <c r="B22" s="123"/>
      <c r="C22" s="84" t="s">
        <v>48</v>
      </c>
      <c r="D22" s="44">
        <v>97</v>
      </c>
      <c r="E22" s="53">
        <v>0.18198900000000001</v>
      </c>
      <c r="F22" s="44">
        <v>147956.701031</v>
      </c>
      <c r="G22" s="66">
        <v>8.2474000000000006E-2</v>
      </c>
      <c r="H22" s="43">
        <v>45</v>
      </c>
      <c r="I22" s="44">
        <v>154694.17777800001</v>
      </c>
      <c r="J22" s="74">
        <v>4.4443999999999997E-2</v>
      </c>
      <c r="K22" s="44">
        <v>52</v>
      </c>
      <c r="L22" s="44">
        <v>142126.192308</v>
      </c>
      <c r="M22" s="66">
        <v>0.115385</v>
      </c>
      <c r="N22" s="43">
        <v>0</v>
      </c>
      <c r="O22" s="44">
        <v>0</v>
      </c>
      <c r="P22" s="74">
        <v>0</v>
      </c>
    </row>
    <row r="23" spans="1:16" ht="15" customHeight="1" x14ac:dyDescent="0.2">
      <c r="A23" s="120"/>
      <c r="B23" s="123"/>
      <c r="C23" s="84" t="s">
        <v>49</v>
      </c>
      <c r="D23" s="44">
        <v>111</v>
      </c>
      <c r="E23" s="53">
        <v>6.0789000000000003E-2</v>
      </c>
      <c r="F23" s="44">
        <v>163201.36035999999</v>
      </c>
      <c r="G23" s="66">
        <v>0.14414399999999999</v>
      </c>
      <c r="H23" s="43">
        <v>50</v>
      </c>
      <c r="I23" s="44">
        <v>164307.01999999999</v>
      </c>
      <c r="J23" s="74">
        <v>0.2</v>
      </c>
      <c r="K23" s="44">
        <v>61</v>
      </c>
      <c r="L23" s="44">
        <v>162295.08196700001</v>
      </c>
      <c r="M23" s="66">
        <v>9.8361000000000004E-2</v>
      </c>
      <c r="N23" s="43">
        <v>0</v>
      </c>
      <c r="O23" s="44">
        <v>0</v>
      </c>
      <c r="P23" s="74">
        <v>0</v>
      </c>
    </row>
    <row r="24" spans="1:16" ht="15" customHeight="1" x14ac:dyDescent="0.2">
      <c r="A24" s="120"/>
      <c r="B24" s="123"/>
      <c r="C24" s="84" t="s">
        <v>50</v>
      </c>
      <c r="D24" s="44">
        <v>85</v>
      </c>
      <c r="E24" s="53">
        <v>3.2369000000000002E-2</v>
      </c>
      <c r="F24" s="44">
        <v>189804.6</v>
      </c>
      <c r="G24" s="66">
        <v>0.42352899999999999</v>
      </c>
      <c r="H24" s="43">
        <v>38</v>
      </c>
      <c r="I24" s="44">
        <v>198277.13157900001</v>
      </c>
      <c r="J24" s="74">
        <v>0.55263200000000001</v>
      </c>
      <c r="K24" s="44">
        <v>47</v>
      </c>
      <c r="L24" s="44">
        <v>182954.468085</v>
      </c>
      <c r="M24" s="66">
        <v>0.31914900000000002</v>
      </c>
      <c r="N24" s="43">
        <v>0</v>
      </c>
      <c r="O24" s="44">
        <v>0</v>
      </c>
      <c r="P24" s="74">
        <v>0</v>
      </c>
    </row>
    <row r="25" spans="1:16" ht="15" customHeight="1" x14ac:dyDescent="0.2">
      <c r="A25" s="120"/>
      <c r="B25" s="123"/>
      <c r="C25" s="84" t="s">
        <v>51</v>
      </c>
      <c r="D25" s="44">
        <v>46</v>
      </c>
      <c r="E25" s="53">
        <v>1.8459E-2</v>
      </c>
      <c r="F25" s="44">
        <v>189154.32608699999</v>
      </c>
      <c r="G25" s="66">
        <v>0.26086999999999999</v>
      </c>
      <c r="H25" s="43">
        <v>15</v>
      </c>
      <c r="I25" s="44">
        <v>158550.93333299999</v>
      </c>
      <c r="J25" s="74">
        <v>0.2</v>
      </c>
      <c r="K25" s="44">
        <v>31</v>
      </c>
      <c r="L25" s="44">
        <v>203962.41935499999</v>
      </c>
      <c r="M25" s="66">
        <v>0.290323</v>
      </c>
      <c r="N25" s="43">
        <v>0</v>
      </c>
      <c r="O25" s="44">
        <v>0</v>
      </c>
      <c r="P25" s="74">
        <v>0</v>
      </c>
    </row>
    <row r="26" spans="1:16" s="3" customFormat="1" ht="15" customHeight="1" x14ac:dyDescent="0.2">
      <c r="A26" s="120"/>
      <c r="B26" s="123"/>
      <c r="C26" s="84" t="s">
        <v>52</v>
      </c>
      <c r="D26" s="35">
        <v>36</v>
      </c>
      <c r="E26" s="55">
        <v>1.6164999999999999E-2</v>
      </c>
      <c r="F26" s="35">
        <v>203216.69444399999</v>
      </c>
      <c r="G26" s="68">
        <v>0.30555599999999999</v>
      </c>
      <c r="H26" s="43">
        <v>15</v>
      </c>
      <c r="I26" s="44">
        <v>200882.6</v>
      </c>
      <c r="J26" s="74">
        <v>0.2</v>
      </c>
      <c r="K26" s="35">
        <v>21</v>
      </c>
      <c r="L26" s="35">
        <v>204883.90476199999</v>
      </c>
      <c r="M26" s="68">
        <v>0.38095200000000001</v>
      </c>
      <c r="N26" s="43">
        <v>0</v>
      </c>
      <c r="O26" s="44">
        <v>0</v>
      </c>
      <c r="P26" s="74">
        <v>0</v>
      </c>
    </row>
    <row r="27" spans="1:16" ht="15" customHeight="1" x14ac:dyDescent="0.2">
      <c r="A27" s="120"/>
      <c r="B27" s="123"/>
      <c r="C27" s="84" t="s">
        <v>53</v>
      </c>
      <c r="D27" s="44">
        <v>23</v>
      </c>
      <c r="E27" s="53">
        <v>1.1705E-2</v>
      </c>
      <c r="F27" s="44">
        <v>175665.73913</v>
      </c>
      <c r="G27" s="66">
        <v>8.6957000000000007E-2</v>
      </c>
      <c r="H27" s="43">
        <v>11</v>
      </c>
      <c r="I27" s="44">
        <v>184989.54545500001</v>
      </c>
      <c r="J27" s="74">
        <v>0.18181800000000001</v>
      </c>
      <c r="K27" s="44">
        <v>12</v>
      </c>
      <c r="L27" s="44">
        <v>167118.91666700001</v>
      </c>
      <c r="M27" s="66">
        <v>0</v>
      </c>
      <c r="N27" s="43">
        <v>0</v>
      </c>
      <c r="O27" s="44">
        <v>0</v>
      </c>
      <c r="P27" s="74">
        <v>0</v>
      </c>
    </row>
    <row r="28" spans="1:16" ht="15" customHeight="1" x14ac:dyDescent="0.2">
      <c r="A28" s="120"/>
      <c r="B28" s="123"/>
      <c r="C28" s="84" t="s">
        <v>54</v>
      </c>
      <c r="D28" s="44">
        <v>11</v>
      </c>
      <c r="E28" s="53">
        <v>7.3090000000000004E-3</v>
      </c>
      <c r="F28" s="44">
        <v>199240.727273</v>
      </c>
      <c r="G28" s="66">
        <v>0.54545500000000002</v>
      </c>
      <c r="H28" s="43">
        <v>3</v>
      </c>
      <c r="I28" s="44">
        <v>186872.66666700001</v>
      </c>
      <c r="J28" s="74">
        <v>0.33333299999999999</v>
      </c>
      <c r="K28" s="44">
        <v>8</v>
      </c>
      <c r="L28" s="44">
        <v>203878.75</v>
      </c>
      <c r="M28" s="66">
        <v>0.625</v>
      </c>
      <c r="N28" s="43">
        <v>0</v>
      </c>
      <c r="O28" s="44">
        <v>0</v>
      </c>
      <c r="P28" s="74">
        <v>0</v>
      </c>
    </row>
    <row r="29" spans="1:16" ht="15" customHeight="1" x14ac:dyDescent="0.2">
      <c r="A29" s="120"/>
      <c r="B29" s="123"/>
      <c r="C29" s="84" t="s">
        <v>55</v>
      </c>
      <c r="D29" s="44">
        <v>2</v>
      </c>
      <c r="E29" s="53">
        <v>1.547E-3</v>
      </c>
      <c r="F29" s="44">
        <v>328218.5</v>
      </c>
      <c r="G29" s="66">
        <v>1</v>
      </c>
      <c r="H29" s="43">
        <v>1</v>
      </c>
      <c r="I29" s="44">
        <v>299784</v>
      </c>
      <c r="J29" s="74">
        <v>0</v>
      </c>
      <c r="K29" s="44">
        <v>1</v>
      </c>
      <c r="L29" s="44">
        <v>356653</v>
      </c>
      <c r="M29" s="66">
        <v>2</v>
      </c>
      <c r="N29" s="43">
        <v>0</v>
      </c>
      <c r="O29" s="44">
        <v>0</v>
      </c>
      <c r="P29" s="74">
        <v>0</v>
      </c>
    </row>
    <row r="30" spans="1:16" s="3" customFormat="1" ht="15" customHeight="1" x14ac:dyDescent="0.2">
      <c r="A30" s="120"/>
      <c r="B30" s="123"/>
      <c r="C30" s="84" t="s">
        <v>56</v>
      </c>
      <c r="D30" s="35">
        <v>11</v>
      </c>
      <c r="E30" s="55">
        <v>4.4879999999999998E-3</v>
      </c>
      <c r="F30" s="35">
        <v>127980.63636400001</v>
      </c>
      <c r="G30" s="68">
        <v>9.0909000000000004E-2</v>
      </c>
      <c r="H30" s="43">
        <v>10</v>
      </c>
      <c r="I30" s="44">
        <v>115376.6</v>
      </c>
      <c r="J30" s="74">
        <v>0.1</v>
      </c>
      <c r="K30" s="35">
        <v>1</v>
      </c>
      <c r="L30" s="35">
        <v>254021</v>
      </c>
      <c r="M30" s="68">
        <v>0</v>
      </c>
      <c r="N30" s="43">
        <v>0</v>
      </c>
      <c r="O30" s="44">
        <v>0</v>
      </c>
      <c r="P30" s="74">
        <v>0</v>
      </c>
    </row>
    <row r="31" spans="1:16" s="3" customFormat="1" ht="15" customHeight="1" x14ac:dyDescent="0.2">
      <c r="A31" s="121"/>
      <c r="B31" s="124"/>
      <c r="C31" s="85" t="s">
        <v>9</v>
      </c>
      <c r="D31" s="46">
        <v>452</v>
      </c>
      <c r="E31" s="54">
        <v>2.6602000000000001E-2</v>
      </c>
      <c r="F31" s="46">
        <v>167685.71460199999</v>
      </c>
      <c r="G31" s="67">
        <v>0.22123899999999999</v>
      </c>
      <c r="H31" s="87">
        <v>198</v>
      </c>
      <c r="I31" s="46">
        <v>167019.62626300001</v>
      </c>
      <c r="J31" s="75">
        <v>0.227273</v>
      </c>
      <c r="K31" s="46">
        <v>254</v>
      </c>
      <c r="L31" s="46">
        <v>168204.94881900001</v>
      </c>
      <c r="M31" s="67">
        <v>0.21653500000000001</v>
      </c>
      <c r="N31" s="87">
        <v>0</v>
      </c>
      <c r="O31" s="46">
        <v>0</v>
      </c>
      <c r="P31" s="75">
        <v>0</v>
      </c>
    </row>
    <row r="32" spans="1:16" ht="15" customHeight="1" x14ac:dyDescent="0.2">
      <c r="A32" s="119">
        <v>3</v>
      </c>
      <c r="B32" s="122" t="s">
        <v>58</v>
      </c>
      <c r="C32" s="84" t="s">
        <v>46</v>
      </c>
      <c r="D32" s="44">
        <v>7</v>
      </c>
      <c r="E32" s="44">
        <v>0</v>
      </c>
      <c r="F32" s="44">
        <v>-222861.64757500001</v>
      </c>
      <c r="G32" s="66">
        <v>-2.375</v>
      </c>
      <c r="H32" s="43">
        <v>3</v>
      </c>
      <c r="I32" s="44">
        <v>-233200.52257500001</v>
      </c>
      <c r="J32" s="74">
        <v>-2.75</v>
      </c>
      <c r="K32" s="44">
        <v>4</v>
      </c>
      <c r="L32" s="44">
        <v>85145.25</v>
      </c>
      <c r="M32" s="66">
        <v>1</v>
      </c>
      <c r="N32" s="43">
        <v>0</v>
      </c>
      <c r="O32" s="44">
        <v>0</v>
      </c>
      <c r="P32" s="74">
        <v>0</v>
      </c>
    </row>
    <row r="33" spans="1:16" ht="15" customHeight="1" x14ac:dyDescent="0.2">
      <c r="A33" s="120"/>
      <c r="B33" s="123"/>
      <c r="C33" s="84" t="s">
        <v>47</v>
      </c>
      <c r="D33" s="44">
        <v>1</v>
      </c>
      <c r="E33" s="44">
        <v>0</v>
      </c>
      <c r="F33" s="44">
        <v>220.23593299999999</v>
      </c>
      <c r="G33" s="66">
        <v>-9.7403000000000003E-2</v>
      </c>
      <c r="H33" s="43">
        <v>-5</v>
      </c>
      <c r="I33" s="44">
        <v>7359.1099249999997</v>
      </c>
      <c r="J33" s="74">
        <v>-0.106061</v>
      </c>
      <c r="K33" s="44">
        <v>6</v>
      </c>
      <c r="L33" s="44">
        <v>-3039.2989429999998</v>
      </c>
      <c r="M33" s="66">
        <v>0</v>
      </c>
      <c r="N33" s="43">
        <v>0</v>
      </c>
      <c r="O33" s="44">
        <v>0</v>
      </c>
      <c r="P33" s="74">
        <v>0</v>
      </c>
    </row>
    <row r="34" spans="1:16" ht="15" customHeight="1" x14ac:dyDescent="0.2">
      <c r="A34" s="120"/>
      <c r="B34" s="123"/>
      <c r="C34" s="84" t="s">
        <v>48</v>
      </c>
      <c r="D34" s="44">
        <v>-14</v>
      </c>
      <c r="E34" s="44">
        <v>0</v>
      </c>
      <c r="F34" s="44">
        <v>37455.613604999999</v>
      </c>
      <c r="G34" s="66">
        <v>1.3929999999999999E-3</v>
      </c>
      <c r="H34" s="43">
        <v>5</v>
      </c>
      <c r="I34" s="44">
        <v>29345.833334999999</v>
      </c>
      <c r="J34" s="74">
        <v>-0.105556</v>
      </c>
      <c r="K34" s="44">
        <v>-19</v>
      </c>
      <c r="L34" s="44">
        <v>39989.756722999999</v>
      </c>
      <c r="M34" s="66">
        <v>7.3131000000000002E-2</v>
      </c>
      <c r="N34" s="43">
        <v>0</v>
      </c>
      <c r="O34" s="44">
        <v>0</v>
      </c>
      <c r="P34" s="74">
        <v>0</v>
      </c>
    </row>
    <row r="35" spans="1:16" ht="15" customHeight="1" x14ac:dyDescent="0.2">
      <c r="A35" s="120"/>
      <c r="B35" s="123"/>
      <c r="C35" s="84" t="s">
        <v>49</v>
      </c>
      <c r="D35" s="44">
        <v>-189</v>
      </c>
      <c r="E35" s="44">
        <v>0</v>
      </c>
      <c r="F35" s="44">
        <v>31001.608172</v>
      </c>
      <c r="G35" s="66">
        <v>-6.5855999999999998E-2</v>
      </c>
      <c r="H35" s="43">
        <v>-56</v>
      </c>
      <c r="I35" s="44">
        <v>18095.837952000002</v>
      </c>
      <c r="J35" s="74">
        <v>-0.139623</v>
      </c>
      <c r="K35" s="44">
        <v>-133</v>
      </c>
      <c r="L35" s="44">
        <v>37751.059496000002</v>
      </c>
      <c r="M35" s="66">
        <v>-4.0814999999999997E-2</v>
      </c>
      <c r="N35" s="43">
        <v>0</v>
      </c>
      <c r="O35" s="44">
        <v>0</v>
      </c>
      <c r="P35" s="74">
        <v>0</v>
      </c>
    </row>
    <row r="36" spans="1:16" ht="15" customHeight="1" x14ac:dyDescent="0.2">
      <c r="A36" s="120"/>
      <c r="B36" s="123"/>
      <c r="C36" s="84" t="s">
        <v>50</v>
      </c>
      <c r="D36" s="44">
        <v>-256</v>
      </c>
      <c r="E36" s="44">
        <v>0</v>
      </c>
      <c r="F36" s="44">
        <v>30095.244352000002</v>
      </c>
      <c r="G36" s="66">
        <v>1.8837E-2</v>
      </c>
      <c r="H36" s="43">
        <v>-91</v>
      </c>
      <c r="I36" s="44">
        <v>13561.238874999999</v>
      </c>
      <c r="J36" s="74">
        <v>4.8756000000000001E-2</v>
      </c>
      <c r="K36" s="44">
        <v>-165</v>
      </c>
      <c r="L36" s="44">
        <v>38461.354324</v>
      </c>
      <c r="M36" s="66">
        <v>-2.5191000000000002E-2</v>
      </c>
      <c r="N36" s="43">
        <v>0</v>
      </c>
      <c r="O36" s="44">
        <v>0</v>
      </c>
      <c r="P36" s="74">
        <v>0</v>
      </c>
    </row>
    <row r="37" spans="1:16" ht="15" customHeight="1" x14ac:dyDescent="0.2">
      <c r="A37" s="120"/>
      <c r="B37" s="123"/>
      <c r="C37" s="84" t="s">
        <v>51</v>
      </c>
      <c r="D37" s="44">
        <v>-235</v>
      </c>
      <c r="E37" s="44">
        <v>0</v>
      </c>
      <c r="F37" s="44">
        <v>9317.2993920000008</v>
      </c>
      <c r="G37" s="66">
        <v>-0.36190600000000001</v>
      </c>
      <c r="H37" s="43">
        <v>-94</v>
      </c>
      <c r="I37" s="44">
        <v>-42885.114471000001</v>
      </c>
      <c r="J37" s="74">
        <v>-0.52477099999999999</v>
      </c>
      <c r="K37" s="44">
        <v>-141</v>
      </c>
      <c r="L37" s="44">
        <v>37813.144409</v>
      </c>
      <c r="M37" s="66">
        <v>-0.26781700000000003</v>
      </c>
      <c r="N37" s="43">
        <v>0</v>
      </c>
      <c r="O37" s="44">
        <v>0</v>
      </c>
      <c r="P37" s="74">
        <v>0</v>
      </c>
    </row>
    <row r="38" spans="1:16" s="3" customFormat="1" ht="15" customHeight="1" x14ac:dyDescent="0.2">
      <c r="A38" s="120"/>
      <c r="B38" s="123"/>
      <c r="C38" s="84" t="s">
        <v>52</v>
      </c>
      <c r="D38" s="35">
        <v>-177</v>
      </c>
      <c r="E38" s="35">
        <v>0</v>
      </c>
      <c r="F38" s="35">
        <v>8924.1029109999999</v>
      </c>
      <c r="G38" s="68">
        <v>-0.52542999999999995</v>
      </c>
      <c r="H38" s="43">
        <v>-42</v>
      </c>
      <c r="I38" s="44">
        <v>-23623.280217</v>
      </c>
      <c r="J38" s="74">
        <v>-0.78245600000000004</v>
      </c>
      <c r="K38" s="35">
        <v>-135</v>
      </c>
      <c r="L38" s="35">
        <v>21630.784093999999</v>
      </c>
      <c r="M38" s="68">
        <v>-0.39468900000000001</v>
      </c>
      <c r="N38" s="43">
        <v>0</v>
      </c>
      <c r="O38" s="44">
        <v>0</v>
      </c>
      <c r="P38" s="74">
        <v>0</v>
      </c>
    </row>
    <row r="39" spans="1:16" ht="15" customHeight="1" x14ac:dyDescent="0.2">
      <c r="A39" s="120"/>
      <c r="B39" s="123"/>
      <c r="C39" s="84" t="s">
        <v>53</v>
      </c>
      <c r="D39" s="44">
        <v>-155</v>
      </c>
      <c r="E39" s="44">
        <v>0</v>
      </c>
      <c r="F39" s="44">
        <v>-7898.4630909999996</v>
      </c>
      <c r="G39" s="66">
        <v>-0.63776299999999997</v>
      </c>
      <c r="H39" s="43">
        <v>-55</v>
      </c>
      <c r="I39" s="44">
        <v>-2259.7483090000001</v>
      </c>
      <c r="J39" s="74">
        <v>-0.5</v>
      </c>
      <c r="K39" s="44">
        <v>-100</v>
      </c>
      <c r="L39" s="44">
        <v>-14273.713753</v>
      </c>
      <c r="M39" s="66">
        <v>-0.75</v>
      </c>
      <c r="N39" s="43">
        <v>0</v>
      </c>
      <c r="O39" s="44">
        <v>0</v>
      </c>
      <c r="P39" s="74">
        <v>0</v>
      </c>
    </row>
    <row r="40" spans="1:16" ht="15" customHeight="1" x14ac:dyDescent="0.2">
      <c r="A40" s="120"/>
      <c r="B40" s="123"/>
      <c r="C40" s="84" t="s">
        <v>54</v>
      </c>
      <c r="D40" s="44">
        <v>-151</v>
      </c>
      <c r="E40" s="44">
        <v>0</v>
      </c>
      <c r="F40" s="44">
        <v>11523.25648</v>
      </c>
      <c r="G40" s="66">
        <v>-2.862E-2</v>
      </c>
      <c r="H40" s="43">
        <v>-69</v>
      </c>
      <c r="I40" s="44">
        <v>-8425.2032949999993</v>
      </c>
      <c r="J40" s="74">
        <v>-0.18055599999999999</v>
      </c>
      <c r="K40" s="44">
        <v>-82</v>
      </c>
      <c r="L40" s="44">
        <v>22225.598543</v>
      </c>
      <c r="M40" s="66">
        <v>2.7780000000000001E-3</v>
      </c>
      <c r="N40" s="43">
        <v>0</v>
      </c>
      <c r="O40" s="44">
        <v>0</v>
      </c>
      <c r="P40" s="74">
        <v>0</v>
      </c>
    </row>
    <row r="41" spans="1:16" ht="15" customHeight="1" x14ac:dyDescent="0.2">
      <c r="A41" s="120"/>
      <c r="B41" s="123"/>
      <c r="C41" s="84" t="s">
        <v>55</v>
      </c>
      <c r="D41" s="44">
        <v>-153</v>
      </c>
      <c r="E41" s="44">
        <v>0</v>
      </c>
      <c r="F41" s="44">
        <v>136726.36631300001</v>
      </c>
      <c r="G41" s="66">
        <v>0.49032300000000001</v>
      </c>
      <c r="H41" s="43">
        <v>-73</v>
      </c>
      <c r="I41" s="44">
        <v>113670.03522000001</v>
      </c>
      <c r="J41" s="74">
        <v>-0.28378399999999998</v>
      </c>
      <c r="K41" s="44">
        <v>-80</v>
      </c>
      <c r="L41" s="44">
        <v>160247.47743599999</v>
      </c>
      <c r="M41" s="66">
        <v>1.2839510000000001</v>
      </c>
      <c r="N41" s="43">
        <v>0</v>
      </c>
      <c r="O41" s="44">
        <v>0</v>
      </c>
      <c r="P41" s="74">
        <v>0</v>
      </c>
    </row>
    <row r="42" spans="1:16" s="3" customFormat="1" ht="15" customHeight="1" x14ac:dyDescent="0.2">
      <c r="A42" s="120"/>
      <c r="B42" s="123"/>
      <c r="C42" s="84" t="s">
        <v>56</v>
      </c>
      <c r="D42" s="35">
        <v>-185</v>
      </c>
      <c r="E42" s="35">
        <v>0</v>
      </c>
      <c r="F42" s="35">
        <v>-78118.754484000005</v>
      </c>
      <c r="G42" s="68">
        <v>-0.30704999999999999</v>
      </c>
      <c r="H42" s="43">
        <v>-64</v>
      </c>
      <c r="I42" s="44">
        <v>-75251.983410000001</v>
      </c>
      <c r="J42" s="74">
        <v>-7.5675999999999993E-2</v>
      </c>
      <c r="K42" s="35">
        <v>-121</v>
      </c>
      <c r="L42" s="35">
        <v>38537.676772999999</v>
      </c>
      <c r="M42" s="68">
        <v>-0.53278700000000001</v>
      </c>
      <c r="N42" s="43">
        <v>0</v>
      </c>
      <c r="O42" s="44">
        <v>0</v>
      </c>
      <c r="P42" s="74">
        <v>0</v>
      </c>
    </row>
    <row r="43" spans="1:16" s="3" customFormat="1" ht="15" customHeight="1" x14ac:dyDescent="0.2">
      <c r="A43" s="121"/>
      <c r="B43" s="124"/>
      <c r="C43" s="85" t="s">
        <v>9</v>
      </c>
      <c r="D43" s="46">
        <v>-1507</v>
      </c>
      <c r="E43" s="46">
        <v>0</v>
      </c>
      <c r="F43" s="46">
        <v>-2777.567998</v>
      </c>
      <c r="G43" s="67">
        <v>-0.26217099999999999</v>
      </c>
      <c r="H43" s="87">
        <v>-541</v>
      </c>
      <c r="I43" s="46">
        <v>-15416.399928000001</v>
      </c>
      <c r="J43" s="75">
        <v>-0.26528499999999999</v>
      </c>
      <c r="K43" s="46">
        <v>-966</v>
      </c>
      <c r="L43" s="46">
        <v>4994.0084440000001</v>
      </c>
      <c r="M43" s="67">
        <v>-0.26133299999999998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30</v>
      </c>
      <c r="E46" s="53">
        <v>5.6285000000000002E-2</v>
      </c>
      <c r="F46" s="44">
        <v>159569.70000000001</v>
      </c>
      <c r="G46" s="66">
        <v>0.23333300000000001</v>
      </c>
      <c r="H46" s="43">
        <v>11</v>
      </c>
      <c r="I46" s="44">
        <v>139197.63636400001</v>
      </c>
      <c r="J46" s="74">
        <v>0.18181800000000001</v>
      </c>
      <c r="K46" s="44">
        <v>19</v>
      </c>
      <c r="L46" s="44">
        <v>171364.05263200001</v>
      </c>
      <c r="M46" s="66">
        <v>0.263158</v>
      </c>
      <c r="N46" s="43">
        <v>0</v>
      </c>
      <c r="O46" s="44">
        <v>0</v>
      </c>
      <c r="P46" s="74">
        <v>0</v>
      </c>
    </row>
    <row r="47" spans="1:16" ht="15" customHeight="1" x14ac:dyDescent="0.2">
      <c r="A47" s="120"/>
      <c r="B47" s="123"/>
      <c r="C47" s="84" t="s">
        <v>49</v>
      </c>
      <c r="D47" s="44">
        <v>126</v>
      </c>
      <c r="E47" s="53">
        <v>6.9002999999999995E-2</v>
      </c>
      <c r="F47" s="44">
        <v>184943.246032</v>
      </c>
      <c r="G47" s="66">
        <v>0.222222</v>
      </c>
      <c r="H47" s="43">
        <v>41</v>
      </c>
      <c r="I47" s="44">
        <v>182538.65853700001</v>
      </c>
      <c r="J47" s="74">
        <v>0.17073199999999999</v>
      </c>
      <c r="K47" s="44">
        <v>85</v>
      </c>
      <c r="L47" s="44">
        <v>186103.105882</v>
      </c>
      <c r="M47" s="66">
        <v>0.247059</v>
      </c>
      <c r="N47" s="43">
        <v>0</v>
      </c>
      <c r="O47" s="44">
        <v>0</v>
      </c>
      <c r="P47" s="74">
        <v>0</v>
      </c>
    </row>
    <row r="48" spans="1:16" ht="15" customHeight="1" x14ac:dyDescent="0.2">
      <c r="A48" s="120"/>
      <c r="B48" s="123"/>
      <c r="C48" s="84" t="s">
        <v>50</v>
      </c>
      <c r="D48" s="44">
        <v>173</v>
      </c>
      <c r="E48" s="53">
        <v>6.5879999999999994E-2</v>
      </c>
      <c r="F48" s="44">
        <v>203409.53179199999</v>
      </c>
      <c r="G48" s="66">
        <v>0.37572299999999997</v>
      </c>
      <c r="H48" s="43">
        <v>53</v>
      </c>
      <c r="I48" s="44">
        <v>198456.50943400001</v>
      </c>
      <c r="J48" s="74">
        <v>0.32075500000000001</v>
      </c>
      <c r="K48" s="44">
        <v>120</v>
      </c>
      <c r="L48" s="44">
        <v>205597.11666699999</v>
      </c>
      <c r="M48" s="66">
        <v>0.4</v>
      </c>
      <c r="N48" s="43">
        <v>0</v>
      </c>
      <c r="O48" s="44">
        <v>0</v>
      </c>
      <c r="P48" s="74">
        <v>0</v>
      </c>
    </row>
    <row r="49" spans="1:16" ht="15" customHeight="1" x14ac:dyDescent="0.2">
      <c r="A49" s="120"/>
      <c r="B49" s="123"/>
      <c r="C49" s="84" t="s">
        <v>51</v>
      </c>
      <c r="D49" s="44">
        <v>120</v>
      </c>
      <c r="E49" s="53">
        <v>4.8154000000000002E-2</v>
      </c>
      <c r="F49" s="44">
        <v>223166.18333299999</v>
      </c>
      <c r="G49" s="66">
        <v>0.57499999999999996</v>
      </c>
      <c r="H49" s="43">
        <v>41</v>
      </c>
      <c r="I49" s="44">
        <v>238842.02439000001</v>
      </c>
      <c r="J49" s="74">
        <v>0.731707</v>
      </c>
      <c r="K49" s="44">
        <v>79</v>
      </c>
      <c r="L49" s="44">
        <v>215030.620253</v>
      </c>
      <c r="M49" s="66">
        <v>0.49367100000000003</v>
      </c>
      <c r="N49" s="43">
        <v>0</v>
      </c>
      <c r="O49" s="44">
        <v>0</v>
      </c>
      <c r="P49" s="74">
        <v>0</v>
      </c>
    </row>
    <row r="50" spans="1:16" s="3" customFormat="1" ht="15" customHeight="1" x14ac:dyDescent="0.2">
      <c r="A50" s="120"/>
      <c r="B50" s="123"/>
      <c r="C50" s="84" t="s">
        <v>52</v>
      </c>
      <c r="D50" s="35">
        <v>105</v>
      </c>
      <c r="E50" s="55">
        <v>4.7149000000000003E-2</v>
      </c>
      <c r="F50" s="35">
        <v>236819.83809500001</v>
      </c>
      <c r="G50" s="68">
        <v>0.72380999999999995</v>
      </c>
      <c r="H50" s="43">
        <v>31</v>
      </c>
      <c r="I50" s="44">
        <v>227021.80645199999</v>
      </c>
      <c r="J50" s="74">
        <v>0.45161299999999999</v>
      </c>
      <c r="K50" s="35">
        <v>74</v>
      </c>
      <c r="L50" s="35">
        <v>240924.41891899999</v>
      </c>
      <c r="M50" s="68">
        <v>0.83783799999999997</v>
      </c>
      <c r="N50" s="43">
        <v>0</v>
      </c>
      <c r="O50" s="44">
        <v>0</v>
      </c>
      <c r="P50" s="74">
        <v>0</v>
      </c>
    </row>
    <row r="51" spans="1:16" ht="15" customHeight="1" x14ac:dyDescent="0.2">
      <c r="A51" s="120"/>
      <c r="B51" s="123"/>
      <c r="C51" s="84" t="s">
        <v>53</v>
      </c>
      <c r="D51" s="44">
        <v>53</v>
      </c>
      <c r="E51" s="53">
        <v>2.6971999999999999E-2</v>
      </c>
      <c r="F51" s="44">
        <v>238036.60377399999</v>
      </c>
      <c r="G51" s="66">
        <v>0.75471699999999997</v>
      </c>
      <c r="H51" s="43">
        <v>22</v>
      </c>
      <c r="I51" s="44">
        <v>236405.86363599999</v>
      </c>
      <c r="J51" s="74">
        <v>0.59090900000000002</v>
      </c>
      <c r="K51" s="44">
        <v>31</v>
      </c>
      <c r="L51" s="44">
        <v>239193.90322599999</v>
      </c>
      <c r="M51" s="66">
        <v>0.87096799999999996</v>
      </c>
      <c r="N51" s="43">
        <v>0</v>
      </c>
      <c r="O51" s="44">
        <v>0</v>
      </c>
      <c r="P51" s="74">
        <v>0</v>
      </c>
    </row>
    <row r="52" spans="1:16" ht="15" customHeight="1" x14ac:dyDescent="0.2">
      <c r="A52" s="120"/>
      <c r="B52" s="123"/>
      <c r="C52" s="84" t="s">
        <v>54</v>
      </c>
      <c r="D52" s="44">
        <v>20</v>
      </c>
      <c r="E52" s="53">
        <v>1.3289E-2</v>
      </c>
      <c r="F52" s="44">
        <v>263714.95</v>
      </c>
      <c r="G52" s="66">
        <v>0.55000000000000004</v>
      </c>
      <c r="H52" s="43">
        <v>9</v>
      </c>
      <c r="I52" s="44">
        <v>222846.88888899999</v>
      </c>
      <c r="J52" s="74">
        <v>0.222222</v>
      </c>
      <c r="K52" s="44">
        <v>11</v>
      </c>
      <c r="L52" s="44">
        <v>297152.45454499999</v>
      </c>
      <c r="M52" s="66">
        <v>0.81818199999999996</v>
      </c>
      <c r="N52" s="43">
        <v>0</v>
      </c>
      <c r="O52" s="44">
        <v>0</v>
      </c>
      <c r="P52" s="74">
        <v>0</v>
      </c>
    </row>
    <row r="53" spans="1:16" ht="15" customHeight="1" x14ac:dyDescent="0.2">
      <c r="A53" s="120"/>
      <c r="B53" s="123"/>
      <c r="C53" s="84" t="s">
        <v>55</v>
      </c>
      <c r="D53" s="44">
        <v>8</v>
      </c>
      <c r="E53" s="53">
        <v>6.1869999999999998E-3</v>
      </c>
      <c r="F53" s="44">
        <v>345611.125</v>
      </c>
      <c r="G53" s="66">
        <v>0.375</v>
      </c>
      <c r="H53" s="43">
        <v>2</v>
      </c>
      <c r="I53" s="44">
        <v>285822.5</v>
      </c>
      <c r="J53" s="74">
        <v>0</v>
      </c>
      <c r="K53" s="44">
        <v>6</v>
      </c>
      <c r="L53" s="44">
        <v>365540.66666699998</v>
      </c>
      <c r="M53" s="66">
        <v>0.5</v>
      </c>
      <c r="N53" s="43">
        <v>0</v>
      </c>
      <c r="O53" s="44">
        <v>0</v>
      </c>
      <c r="P53" s="74">
        <v>0</v>
      </c>
    </row>
    <row r="54" spans="1:16" s="3" customFormat="1" ht="15" customHeight="1" x14ac:dyDescent="0.2">
      <c r="A54" s="120"/>
      <c r="B54" s="123"/>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21"/>
      <c r="B55" s="124"/>
      <c r="C55" s="85" t="s">
        <v>9</v>
      </c>
      <c r="D55" s="46">
        <v>635</v>
      </c>
      <c r="E55" s="54">
        <v>3.7373000000000003E-2</v>
      </c>
      <c r="F55" s="46">
        <v>213513.29448800001</v>
      </c>
      <c r="G55" s="67">
        <v>0.47086600000000001</v>
      </c>
      <c r="H55" s="87">
        <v>210</v>
      </c>
      <c r="I55" s="46">
        <v>210199.280952</v>
      </c>
      <c r="J55" s="75">
        <v>0.40476200000000001</v>
      </c>
      <c r="K55" s="46">
        <v>425</v>
      </c>
      <c r="L55" s="46">
        <v>215150.80705900001</v>
      </c>
      <c r="M55" s="67">
        <v>0.503529</v>
      </c>
      <c r="N55" s="87">
        <v>0</v>
      </c>
      <c r="O55" s="46">
        <v>0</v>
      </c>
      <c r="P55" s="75">
        <v>0</v>
      </c>
    </row>
    <row r="56" spans="1:16" ht="15" customHeight="1" x14ac:dyDescent="0.2">
      <c r="A56" s="119">
        <v>5</v>
      </c>
      <c r="B56" s="122" t="s">
        <v>60</v>
      </c>
      <c r="C56" s="84" t="s">
        <v>46</v>
      </c>
      <c r="D56" s="44">
        <v>24</v>
      </c>
      <c r="E56" s="53">
        <v>1</v>
      </c>
      <c r="F56" s="44">
        <v>45429.458333000002</v>
      </c>
      <c r="G56" s="66">
        <v>0.25</v>
      </c>
      <c r="H56" s="43">
        <v>13</v>
      </c>
      <c r="I56" s="44">
        <v>43737.461538000003</v>
      </c>
      <c r="J56" s="74">
        <v>0.15384600000000001</v>
      </c>
      <c r="K56" s="44">
        <v>11</v>
      </c>
      <c r="L56" s="44">
        <v>47429.090908999999</v>
      </c>
      <c r="M56" s="66">
        <v>0.36363600000000001</v>
      </c>
      <c r="N56" s="43">
        <v>0</v>
      </c>
      <c r="O56" s="44">
        <v>0</v>
      </c>
      <c r="P56" s="74">
        <v>0</v>
      </c>
    </row>
    <row r="57" spans="1:16" ht="15" customHeight="1" x14ac:dyDescent="0.2">
      <c r="A57" s="120"/>
      <c r="B57" s="123"/>
      <c r="C57" s="84" t="s">
        <v>47</v>
      </c>
      <c r="D57" s="44">
        <v>49</v>
      </c>
      <c r="E57" s="53">
        <v>1</v>
      </c>
      <c r="F57" s="44">
        <v>113350.795918</v>
      </c>
      <c r="G57" s="66">
        <v>8.1632999999999997E-2</v>
      </c>
      <c r="H57" s="43">
        <v>15</v>
      </c>
      <c r="I57" s="44">
        <v>118025.4</v>
      </c>
      <c r="J57" s="74">
        <v>0.2</v>
      </c>
      <c r="K57" s="44">
        <v>34</v>
      </c>
      <c r="L57" s="44">
        <v>111288.470588</v>
      </c>
      <c r="M57" s="66">
        <v>2.9412000000000001E-2</v>
      </c>
      <c r="N57" s="43">
        <v>0</v>
      </c>
      <c r="O57" s="44">
        <v>0</v>
      </c>
      <c r="P57" s="74">
        <v>0</v>
      </c>
    </row>
    <row r="58" spans="1:16" ht="15" customHeight="1" x14ac:dyDescent="0.2">
      <c r="A58" s="120"/>
      <c r="B58" s="123"/>
      <c r="C58" s="84" t="s">
        <v>48</v>
      </c>
      <c r="D58" s="44">
        <v>533</v>
      </c>
      <c r="E58" s="53">
        <v>1</v>
      </c>
      <c r="F58" s="44">
        <v>149721.016886</v>
      </c>
      <c r="G58" s="66">
        <v>7.6923000000000005E-2</v>
      </c>
      <c r="H58" s="43">
        <v>219</v>
      </c>
      <c r="I58" s="44">
        <v>160014.52968000001</v>
      </c>
      <c r="J58" s="74">
        <v>9.1324000000000002E-2</v>
      </c>
      <c r="K58" s="44">
        <v>314</v>
      </c>
      <c r="L58" s="44">
        <v>142541.78343899999</v>
      </c>
      <c r="M58" s="66">
        <v>6.6878999999999994E-2</v>
      </c>
      <c r="N58" s="43">
        <v>0</v>
      </c>
      <c r="O58" s="44">
        <v>0</v>
      </c>
      <c r="P58" s="74">
        <v>0</v>
      </c>
    </row>
    <row r="59" spans="1:16" ht="15" customHeight="1" x14ac:dyDescent="0.2">
      <c r="A59" s="120"/>
      <c r="B59" s="123"/>
      <c r="C59" s="84" t="s">
        <v>49</v>
      </c>
      <c r="D59" s="44">
        <v>1826</v>
      </c>
      <c r="E59" s="53">
        <v>1</v>
      </c>
      <c r="F59" s="44">
        <v>174291.73055899999</v>
      </c>
      <c r="G59" s="66">
        <v>0.20536699999999999</v>
      </c>
      <c r="H59" s="43">
        <v>737</v>
      </c>
      <c r="I59" s="44">
        <v>182431.95251</v>
      </c>
      <c r="J59" s="74">
        <v>0.27001399999999998</v>
      </c>
      <c r="K59" s="44">
        <v>1089</v>
      </c>
      <c r="L59" s="44">
        <v>168782.69146</v>
      </c>
      <c r="M59" s="66">
        <v>0.16161600000000001</v>
      </c>
      <c r="N59" s="43">
        <v>0</v>
      </c>
      <c r="O59" s="44">
        <v>0</v>
      </c>
      <c r="P59" s="74">
        <v>0</v>
      </c>
    </row>
    <row r="60" spans="1:16" ht="15" customHeight="1" x14ac:dyDescent="0.2">
      <c r="A60" s="120"/>
      <c r="B60" s="123"/>
      <c r="C60" s="84" t="s">
        <v>50</v>
      </c>
      <c r="D60" s="44">
        <v>2626</v>
      </c>
      <c r="E60" s="53">
        <v>1</v>
      </c>
      <c r="F60" s="44">
        <v>196524.93564400001</v>
      </c>
      <c r="G60" s="66">
        <v>0.401752</v>
      </c>
      <c r="H60" s="43">
        <v>976</v>
      </c>
      <c r="I60" s="44">
        <v>209091.72336100001</v>
      </c>
      <c r="J60" s="74">
        <v>0.50307400000000002</v>
      </c>
      <c r="K60" s="44">
        <v>1650</v>
      </c>
      <c r="L60" s="44">
        <v>189091.490303</v>
      </c>
      <c r="M60" s="66">
        <v>0.34181800000000001</v>
      </c>
      <c r="N60" s="43">
        <v>0</v>
      </c>
      <c r="O60" s="44">
        <v>0</v>
      </c>
      <c r="P60" s="74">
        <v>0</v>
      </c>
    </row>
    <row r="61" spans="1:16" ht="15" customHeight="1" x14ac:dyDescent="0.2">
      <c r="A61" s="120"/>
      <c r="B61" s="123"/>
      <c r="C61" s="84" t="s">
        <v>51</v>
      </c>
      <c r="D61" s="44">
        <v>2492</v>
      </c>
      <c r="E61" s="53">
        <v>1</v>
      </c>
      <c r="F61" s="44">
        <v>223285.070626</v>
      </c>
      <c r="G61" s="66">
        <v>0.68418900000000005</v>
      </c>
      <c r="H61" s="43">
        <v>961</v>
      </c>
      <c r="I61" s="44">
        <v>228745.84495299999</v>
      </c>
      <c r="J61" s="74">
        <v>0.701353</v>
      </c>
      <c r="K61" s="44">
        <v>1531</v>
      </c>
      <c r="L61" s="44">
        <v>219857.373612</v>
      </c>
      <c r="M61" s="66">
        <v>0.67341600000000001</v>
      </c>
      <c r="N61" s="43">
        <v>0</v>
      </c>
      <c r="O61" s="44">
        <v>0</v>
      </c>
      <c r="P61" s="74">
        <v>0</v>
      </c>
    </row>
    <row r="62" spans="1:16" s="3" customFormat="1" ht="15" customHeight="1" x14ac:dyDescent="0.2">
      <c r="A62" s="120"/>
      <c r="B62" s="123"/>
      <c r="C62" s="84" t="s">
        <v>52</v>
      </c>
      <c r="D62" s="35">
        <v>2227</v>
      </c>
      <c r="E62" s="55">
        <v>1</v>
      </c>
      <c r="F62" s="35">
        <v>234665.75976700001</v>
      </c>
      <c r="G62" s="68">
        <v>0.81544700000000003</v>
      </c>
      <c r="H62" s="43">
        <v>881</v>
      </c>
      <c r="I62" s="44">
        <v>226484.834279</v>
      </c>
      <c r="J62" s="74">
        <v>0.66855799999999999</v>
      </c>
      <c r="K62" s="35">
        <v>1346</v>
      </c>
      <c r="L62" s="35">
        <v>240020.43685</v>
      </c>
      <c r="M62" s="68">
        <v>0.91159000000000001</v>
      </c>
      <c r="N62" s="43">
        <v>0</v>
      </c>
      <c r="O62" s="44">
        <v>0</v>
      </c>
      <c r="P62" s="74">
        <v>0</v>
      </c>
    </row>
    <row r="63" spans="1:16" ht="15" customHeight="1" x14ac:dyDescent="0.2">
      <c r="A63" s="120"/>
      <c r="B63" s="123"/>
      <c r="C63" s="84" t="s">
        <v>53</v>
      </c>
      <c r="D63" s="44">
        <v>1965</v>
      </c>
      <c r="E63" s="53">
        <v>1</v>
      </c>
      <c r="F63" s="44">
        <v>242745.417812</v>
      </c>
      <c r="G63" s="66">
        <v>0.86412199999999995</v>
      </c>
      <c r="H63" s="43">
        <v>789</v>
      </c>
      <c r="I63" s="44">
        <v>229982.927757</v>
      </c>
      <c r="J63" s="74">
        <v>0.66793400000000003</v>
      </c>
      <c r="K63" s="44">
        <v>1176</v>
      </c>
      <c r="L63" s="44">
        <v>251308.006803</v>
      </c>
      <c r="M63" s="66">
        <v>0.99574799999999997</v>
      </c>
      <c r="N63" s="43">
        <v>0</v>
      </c>
      <c r="O63" s="44">
        <v>0</v>
      </c>
      <c r="P63" s="74">
        <v>0</v>
      </c>
    </row>
    <row r="64" spans="1:16" ht="15" customHeight="1" x14ac:dyDescent="0.2">
      <c r="A64" s="120"/>
      <c r="B64" s="123"/>
      <c r="C64" s="84" t="s">
        <v>54</v>
      </c>
      <c r="D64" s="44">
        <v>1505</v>
      </c>
      <c r="E64" s="53">
        <v>1</v>
      </c>
      <c r="F64" s="44">
        <v>238577.033887</v>
      </c>
      <c r="G64" s="66">
        <v>0.73554799999999998</v>
      </c>
      <c r="H64" s="43">
        <v>602</v>
      </c>
      <c r="I64" s="44">
        <v>219853.30564800001</v>
      </c>
      <c r="J64" s="74">
        <v>0.46345500000000001</v>
      </c>
      <c r="K64" s="44">
        <v>903</v>
      </c>
      <c r="L64" s="44">
        <v>251059.51938000001</v>
      </c>
      <c r="M64" s="66">
        <v>0.91694399999999998</v>
      </c>
      <c r="N64" s="43">
        <v>0</v>
      </c>
      <c r="O64" s="44">
        <v>0</v>
      </c>
      <c r="P64" s="74">
        <v>0</v>
      </c>
    </row>
    <row r="65" spans="1:16" ht="15" customHeight="1" x14ac:dyDescent="0.2">
      <c r="A65" s="120"/>
      <c r="B65" s="123"/>
      <c r="C65" s="84" t="s">
        <v>55</v>
      </c>
      <c r="D65" s="44">
        <v>1293</v>
      </c>
      <c r="E65" s="53">
        <v>1</v>
      </c>
      <c r="F65" s="44">
        <v>243111.70843</v>
      </c>
      <c r="G65" s="66">
        <v>0.59783399999999998</v>
      </c>
      <c r="H65" s="43">
        <v>507</v>
      </c>
      <c r="I65" s="44">
        <v>220656.36094700001</v>
      </c>
      <c r="J65" s="74">
        <v>0.31952700000000001</v>
      </c>
      <c r="K65" s="44">
        <v>786</v>
      </c>
      <c r="L65" s="44">
        <v>257596.264631</v>
      </c>
      <c r="M65" s="66">
        <v>0.77735399999999999</v>
      </c>
      <c r="N65" s="43">
        <v>0</v>
      </c>
      <c r="O65" s="44">
        <v>0</v>
      </c>
      <c r="P65" s="74">
        <v>0</v>
      </c>
    </row>
    <row r="66" spans="1:16" s="3" customFormat="1" ht="15" customHeight="1" x14ac:dyDescent="0.2">
      <c r="A66" s="120"/>
      <c r="B66" s="123"/>
      <c r="C66" s="84" t="s">
        <v>56</v>
      </c>
      <c r="D66" s="35">
        <v>2451</v>
      </c>
      <c r="E66" s="55">
        <v>1</v>
      </c>
      <c r="F66" s="35">
        <v>232500.51652400001</v>
      </c>
      <c r="G66" s="68">
        <v>0.30191800000000002</v>
      </c>
      <c r="H66" s="43">
        <v>1056</v>
      </c>
      <c r="I66" s="44">
        <v>195496.81155300001</v>
      </c>
      <c r="J66" s="74">
        <v>8.9962E-2</v>
      </c>
      <c r="K66" s="35">
        <v>1395</v>
      </c>
      <c r="L66" s="35">
        <v>260511.923297</v>
      </c>
      <c r="M66" s="68">
        <v>0.462366</v>
      </c>
      <c r="N66" s="43">
        <v>0</v>
      </c>
      <c r="O66" s="44">
        <v>0</v>
      </c>
      <c r="P66" s="74">
        <v>0</v>
      </c>
    </row>
    <row r="67" spans="1:16" s="3" customFormat="1" ht="15" customHeight="1" x14ac:dyDescent="0.2">
      <c r="A67" s="121"/>
      <c r="B67" s="124"/>
      <c r="C67" s="85" t="s">
        <v>9</v>
      </c>
      <c r="D67" s="46">
        <v>16991</v>
      </c>
      <c r="E67" s="54">
        <v>1</v>
      </c>
      <c r="F67" s="46">
        <v>218942.93502400001</v>
      </c>
      <c r="G67" s="67">
        <v>0.54852599999999996</v>
      </c>
      <c r="H67" s="87">
        <v>6756</v>
      </c>
      <c r="I67" s="46">
        <v>211277.611753</v>
      </c>
      <c r="J67" s="75">
        <v>0.45011800000000002</v>
      </c>
      <c r="K67" s="46">
        <v>10235</v>
      </c>
      <c r="L67" s="46">
        <v>224002.722423</v>
      </c>
      <c r="M67" s="67">
        <v>0.613483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220" priority="30" operator="notEqual">
      <formula>H8+K8+N8</formula>
    </cfRule>
  </conditionalFormatting>
  <conditionalFormatting sqref="D20:D30">
    <cfRule type="cellIs" dxfId="219" priority="29" operator="notEqual">
      <formula>H20+K20+N20</formula>
    </cfRule>
  </conditionalFormatting>
  <conditionalFormatting sqref="D32:D42">
    <cfRule type="cellIs" dxfId="218" priority="28" operator="notEqual">
      <formula>H32+K32+N32</formula>
    </cfRule>
  </conditionalFormatting>
  <conditionalFormatting sqref="D44:D54">
    <cfRule type="cellIs" dxfId="217" priority="27" operator="notEqual">
      <formula>H44+K44+N44</formula>
    </cfRule>
  </conditionalFormatting>
  <conditionalFormatting sqref="D56:D66">
    <cfRule type="cellIs" dxfId="216" priority="26" operator="notEqual">
      <formula>H56+K56+N56</formula>
    </cfRule>
  </conditionalFormatting>
  <conditionalFormatting sqref="D19">
    <cfRule type="cellIs" dxfId="215" priority="25" operator="notEqual">
      <formula>SUM(D8:D18)</formula>
    </cfRule>
  </conditionalFormatting>
  <conditionalFormatting sqref="D31">
    <cfRule type="cellIs" dxfId="214" priority="24" operator="notEqual">
      <formula>H31+K31+N31</formula>
    </cfRule>
  </conditionalFormatting>
  <conditionalFormatting sqref="D31">
    <cfRule type="cellIs" dxfId="213" priority="23" operator="notEqual">
      <formula>SUM(D20:D30)</formula>
    </cfRule>
  </conditionalFormatting>
  <conditionalFormatting sqref="D43">
    <cfRule type="cellIs" dxfId="212" priority="22" operator="notEqual">
      <formula>H43+K43+N43</formula>
    </cfRule>
  </conditionalFormatting>
  <conditionalFormatting sqref="D43">
    <cfRule type="cellIs" dxfId="211" priority="21" operator="notEqual">
      <formula>SUM(D32:D42)</formula>
    </cfRule>
  </conditionalFormatting>
  <conditionalFormatting sqref="D55">
    <cfRule type="cellIs" dxfId="210" priority="20" operator="notEqual">
      <formula>H55+K55+N55</formula>
    </cfRule>
  </conditionalFormatting>
  <conditionalFormatting sqref="D55">
    <cfRule type="cellIs" dxfId="209" priority="19" operator="notEqual">
      <formula>SUM(D44:D54)</formula>
    </cfRule>
  </conditionalFormatting>
  <conditionalFormatting sqref="D67">
    <cfRule type="cellIs" dxfId="208" priority="18" operator="notEqual">
      <formula>H67+K67+N67</formula>
    </cfRule>
  </conditionalFormatting>
  <conditionalFormatting sqref="D67">
    <cfRule type="cellIs" dxfId="207" priority="17" operator="notEqual">
      <formula>SUM(D56:D66)</formula>
    </cfRule>
  </conditionalFormatting>
  <conditionalFormatting sqref="H19">
    <cfRule type="cellIs" dxfId="206" priority="16" operator="notEqual">
      <formula>SUM(H8:H18)</formula>
    </cfRule>
  </conditionalFormatting>
  <conditionalFormatting sqref="K19">
    <cfRule type="cellIs" dxfId="205" priority="15" operator="notEqual">
      <formula>SUM(K8:K18)</formula>
    </cfRule>
  </conditionalFormatting>
  <conditionalFormatting sqref="N19">
    <cfRule type="cellIs" dxfId="204" priority="14" operator="notEqual">
      <formula>SUM(N8:N18)</formula>
    </cfRule>
  </conditionalFormatting>
  <conditionalFormatting sqref="H31">
    <cfRule type="cellIs" dxfId="203" priority="13" operator="notEqual">
      <formula>SUM(H20:H30)</formula>
    </cfRule>
  </conditionalFormatting>
  <conditionalFormatting sqref="K31">
    <cfRule type="cellIs" dxfId="202" priority="12" operator="notEqual">
      <formula>SUM(K20:K30)</formula>
    </cfRule>
  </conditionalFormatting>
  <conditionalFormatting sqref="N31">
    <cfRule type="cellIs" dxfId="201" priority="11" operator="notEqual">
      <formula>SUM(N20:N30)</formula>
    </cfRule>
  </conditionalFormatting>
  <conditionalFormatting sqref="H43">
    <cfRule type="cellIs" dxfId="200" priority="10" operator="notEqual">
      <formula>SUM(H32:H42)</formula>
    </cfRule>
  </conditionalFormatting>
  <conditionalFormatting sqref="K43">
    <cfRule type="cellIs" dxfId="199" priority="9" operator="notEqual">
      <formula>SUM(K32:K42)</formula>
    </cfRule>
  </conditionalFormatting>
  <conditionalFormatting sqref="N43">
    <cfRule type="cellIs" dxfId="198" priority="8" operator="notEqual">
      <formula>SUM(N32:N42)</formula>
    </cfRule>
  </conditionalFormatting>
  <conditionalFormatting sqref="H55">
    <cfRule type="cellIs" dxfId="197" priority="7" operator="notEqual">
      <formula>SUM(H44:H54)</formula>
    </cfRule>
  </conditionalFormatting>
  <conditionalFormatting sqref="K55">
    <cfRule type="cellIs" dxfId="196" priority="6" operator="notEqual">
      <formula>SUM(K44:K54)</formula>
    </cfRule>
  </conditionalFormatting>
  <conditionalFormatting sqref="N55">
    <cfRule type="cellIs" dxfId="195" priority="5" operator="notEqual">
      <formula>SUM(N44:N54)</formula>
    </cfRule>
  </conditionalFormatting>
  <conditionalFormatting sqref="H67">
    <cfRule type="cellIs" dxfId="194" priority="4" operator="notEqual">
      <formula>SUM(H56:H66)</formula>
    </cfRule>
  </conditionalFormatting>
  <conditionalFormatting sqref="K67">
    <cfRule type="cellIs" dxfId="193" priority="3" operator="notEqual">
      <formula>SUM(K56:K66)</formula>
    </cfRule>
  </conditionalFormatting>
  <conditionalFormatting sqref="N67">
    <cfRule type="cellIs" dxfId="192" priority="2" operator="notEqual">
      <formula>SUM(N56:N66)</formula>
    </cfRule>
  </conditionalFormatting>
  <conditionalFormatting sqref="D32:D43">
    <cfRule type="cellIs" dxfId="1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73</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12</v>
      </c>
      <c r="E8" s="53">
        <v>0.324324</v>
      </c>
      <c r="F8" s="44">
        <v>79946.302802999999</v>
      </c>
      <c r="G8" s="66">
        <v>0.16666700000000001</v>
      </c>
      <c r="H8" s="43">
        <v>7</v>
      </c>
      <c r="I8" s="44">
        <v>84945.992511000004</v>
      </c>
      <c r="J8" s="74">
        <v>0.28571400000000002</v>
      </c>
      <c r="K8" s="44">
        <v>5</v>
      </c>
      <c r="L8" s="44">
        <v>72946.737211</v>
      </c>
      <c r="M8" s="66">
        <v>0</v>
      </c>
      <c r="N8" s="43">
        <v>0</v>
      </c>
      <c r="O8" s="44">
        <v>0</v>
      </c>
      <c r="P8" s="74">
        <v>0</v>
      </c>
    </row>
    <row r="9" spans="1:16" ht="15" customHeight="1" x14ac:dyDescent="0.2">
      <c r="A9" s="120"/>
      <c r="B9" s="123"/>
      <c r="C9" s="84" t="s">
        <v>47</v>
      </c>
      <c r="D9" s="44">
        <v>59</v>
      </c>
      <c r="E9" s="53">
        <v>0.226054</v>
      </c>
      <c r="F9" s="44">
        <v>107965.674367</v>
      </c>
      <c r="G9" s="66">
        <v>0.10169499999999999</v>
      </c>
      <c r="H9" s="43">
        <v>16</v>
      </c>
      <c r="I9" s="44">
        <v>115473.244177</v>
      </c>
      <c r="J9" s="74">
        <v>0.1875</v>
      </c>
      <c r="K9" s="44">
        <v>43</v>
      </c>
      <c r="L9" s="44">
        <v>105172.160019</v>
      </c>
      <c r="M9" s="66">
        <v>6.9766999999999996E-2</v>
      </c>
      <c r="N9" s="43">
        <v>0</v>
      </c>
      <c r="O9" s="44">
        <v>0</v>
      </c>
      <c r="P9" s="74">
        <v>0</v>
      </c>
    </row>
    <row r="10" spans="1:16" ht="15" customHeight="1" x14ac:dyDescent="0.2">
      <c r="A10" s="120"/>
      <c r="B10" s="123"/>
      <c r="C10" s="84" t="s">
        <v>48</v>
      </c>
      <c r="D10" s="44">
        <v>389</v>
      </c>
      <c r="E10" s="53">
        <v>0.189941</v>
      </c>
      <c r="F10" s="44">
        <v>120534.549694</v>
      </c>
      <c r="G10" s="66">
        <v>0.100257</v>
      </c>
      <c r="H10" s="43">
        <v>115</v>
      </c>
      <c r="I10" s="44">
        <v>139948.54406099999</v>
      </c>
      <c r="J10" s="74">
        <v>0.22608700000000001</v>
      </c>
      <c r="K10" s="44">
        <v>274</v>
      </c>
      <c r="L10" s="44">
        <v>112386.34037999999</v>
      </c>
      <c r="M10" s="66">
        <v>4.7445000000000001E-2</v>
      </c>
      <c r="N10" s="43">
        <v>0</v>
      </c>
      <c r="O10" s="44">
        <v>0</v>
      </c>
      <c r="P10" s="74">
        <v>0</v>
      </c>
    </row>
    <row r="11" spans="1:16" ht="15" customHeight="1" x14ac:dyDescent="0.2">
      <c r="A11" s="120"/>
      <c r="B11" s="123"/>
      <c r="C11" s="84" t="s">
        <v>49</v>
      </c>
      <c r="D11" s="44">
        <v>985</v>
      </c>
      <c r="E11" s="53">
        <v>0.164578</v>
      </c>
      <c r="F11" s="44">
        <v>133970.35240100001</v>
      </c>
      <c r="G11" s="66">
        <v>0.24162400000000001</v>
      </c>
      <c r="H11" s="43">
        <v>373</v>
      </c>
      <c r="I11" s="44">
        <v>151025.83113199999</v>
      </c>
      <c r="J11" s="74">
        <v>0.40482600000000002</v>
      </c>
      <c r="K11" s="44">
        <v>612</v>
      </c>
      <c r="L11" s="44">
        <v>123575.428273</v>
      </c>
      <c r="M11" s="66">
        <v>0.14215700000000001</v>
      </c>
      <c r="N11" s="43">
        <v>0</v>
      </c>
      <c r="O11" s="44">
        <v>0</v>
      </c>
      <c r="P11" s="74">
        <v>0</v>
      </c>
    </row>
    <row r="12" spans="1:16" ht="15" customHeight="1" x14ac:dyDescent="0.2">
      <c r="A12" s="120"/>
      <c r="B12" s="123"/>
      <c r="C12" s="84" t="s">
        <v>50</v>
      </c>
      <c r="D12" s="44">
        <v>1050</v>
      </c>
      <c r="E12" s="53">
        <v>0.123442</v>
      </c>
      <c r="F12" s="44">
        <v>159560.172406</v>
      </c>
      <c r="G12" s="66">
        <v>0.42857099999999998</v>
      </c>
      <c r="H12" s="43">
        <v>368</v>
      </c>
      <c r="I12" s="44">
        <v>182595.56463800001</v>
      </c>
      <c r="J12" s="74">
        <v>0.61956500000000003</v>
      </c>
      <c r="K12" s="44">
        <v>682</v>
      </c>
      <c r="L12" s="44">
        <v>147130.51794600001</v>
      </c>
      <c r="M12" s="66">
        <v>0.325513</v>
      </c>
      <c r="N12" s="43">
        <v>0</v>
      </c>
      <c r="O12" s="44">
        <v>0</v>
      </c>
      <c r="P12" s="74">
        <v>0</v>
      </c>
    </row>
    <row r="13" spans="1:16" ht="15" customHeight="1" x14ac:dyDescent="0.2">
      <c r="A13" s="120"/>
      <c r="B13" s="123"/>
      <c r="C13" s="84" t="s">
        <v>51</v>
      </c>
      <c r="D13" s="44">
        <v>874</v>
      </c>
      <c r="E13" s="53">
        <v>0.11021400000000001</v>
      </c>
      <c r="F13" s="44">
        <v>171819.290221</v>
      </c>
      <c r="G13" s="66">
        <v>0.59839799999999999</v>
      </c>
      <c r="H13" s="43">
        <v>264</v>
      </c>
      <c r="I13" s="44">
        <v>192812.959952</v>
      </c>
      <c r="J13" s="74">
        <v>0.712121</v>
      </c>
      <c r="K13" s="44">
        <v>610</v>
      </c>
      <c r="L13" s="44">
        <v>162733.50528899999</v>
      </c>
      <c r="M13" s="66">
        <v>0.54918</v>
      </c>
      <c r="N13" s="43">
        <v>0</v>
      </c>
      <c r="O13" s="44">
        <v>0</v>
      </c>
      <c r="P13" s="74">
        <v>0</v>
      </c>
    </row>
    <row r="14" spans="1:16" s="3" customFormat="1" ht="15" customHeight="1" x14ac:dyDescent="0.2">
      <c r="A14" s="120"/>
      <c r="B14" s="123"/>
      <c r="C14" s="84" t="s">
        <v>52</v>
      </c>
      <c r="D14" s="35">
        <v>633</v>
      </c>
      <c r="E14" s="55">
        <v>9.1395000000000004E-2</v>
      </c>
      <c r="F14" s="35">
        <v>185894.666149</v>
      </c>
      <c r="G14" s="68">
        <v>0.77883100000000005</v>
      </c>
      <c r="H14" s="43">
        <v>215</v>
      </c>
      <c r="I14" s="44">
        <v>196864.63341000001</v>
      </c>
      <c r="J14" s="74">
        <v>0.762791</v>
      </c>
      <c r="K14" s="35">
        <v>418</v>
      </c>
      <c r="L14" s="35">
        <v>180252.21887400001</v>
      </c>
      <c r="M14" s="68">
        <v>0.78708100000000003</v>
      </c>
      <c r="N14" s="43">
        <v>0</v>
      </c>
      <c r="O14" s="44">
        <v>0</v>
      </c>
      <c r="P14" s="74">
        <v>0</v>
      </c>
    </row>
    <row r="15" spans="1:16" ht="15" customHeight="1" x14ac:dyDescent="0.2">
      <c r="A15" s="120"/>
      <c r="B15" s="123"/>
      <c r="C15" s="84" t="s">
        <v>53</v>
      </c>
      <c r="D15" s="44">
        <v>478</v>
      </c>
      <c r="E15" s="53">
        <v>8.0350000000000005E-2</v>
      </c>
      <c r="F15" s="44">
        <v>188571.776755</v>
      </c>
      <c r="G15" s="66">
        <v>0.70920499999999997</v>
      </c>
      <c r="H15" s="43">
        <v>149</v>
      </c>
      <c r="I15" s="44">
        <v>191396.660615</v>
      </c>
      <c r="J15" s="74">
        <v>0.55033600000000005</v>
      </c>
      <c r="K15" s="44">
        <v>329</v>
      </c>
      <c r="L15" s="44">
        <v>187292.422059</v>
      </c>
      <c r="M15" s="66">
        <v>0.78115500000000004</v>
      </c>
      <c r="N15" s="43">
        <v>0</v>
      </c>
      <c r="O15" s="44">
        <v>0</v>
      </c>
      <c r="P15" s="74">
        <v>0</v>
      </c>
    </row>
    <row r="16" spans="1:16" ht="15" customHeight="1" x14ac:dyDescent="0.2">
      <c r="A16" s="120"/>
      <c r="B16" s="123"/>
      <c r="C16" s="84" t="s">
        <v>54</v>
      </c>
      <c r="D16" s="44">
        <v>369</v>
      </c>
      <c r="E16" s="53">
        <v>8.3654999999999993E-2</v>
      </c>
      <c r="F16" s="44">
        <v>194086.07294400001</v>
      </c>
      <c r="G16" s="66">
        <v>0.65853700000000004</v>
      </c>
      <c r="H16" s="43">
        <v>134</v>
      </c>
      <c r="I16" s="44">
        <v>178088.202185</v>
      </c>
      <c r="J16" s="74">
        <v>0.29850700000000002</v>
      </c>
      <c r="K16" s="44">
        <v>235</v>
      </c>
      <c r="L16" s="44">
        <v>203208.26307799999</v>
      </c>
      <c r="M16" s="66">
        <v>0.86382999999999999</v>
      </c>
      <c r="N16" s="43">
        <v>0</v>
      </c>
      <c r="O16" s="44">
        <v>0</v>
      </c>
      <c r="P16" s="74">
        <v>0</v>
      </c>
    </row>
    <row r="17" spans="1:16" ht="15" customHeight="1" x14ac:dyDescent="0.2">
      <c r="A17" s="120"/>
      <c r="B17" s="123"/>
      <c r="C17" s="84" t="s">
        <v>55</v>
      </c>
      <c r="D17" s="44">
        <v>313</v>
      </c>
      <c r="E17" s="53">
        <v>8.8618000000000002E-2</v>
      </c>
      <c r="F17" s="44">
        <v>189178.20919299999</v>
      </c>
      <c r="G17" s="66">
        <v>0.42172500000000002</v>
      </c>
      <c r="H17" s="43">
        <v>134</v>
      </c>
      <c r="I17" s="44">
        <v>182544.21434199999</v>
      </c>
      <c r="J17" s="74">
        <v>0.24626899999999999</v>
      </c>
      <c r="K17" s="44">
        <v>179</v>
      </c>
      <c r="L17" s="44">
        <v>194144.43997599999</v>
      </c>
      <c r="M17" s="66">
        <v>0.55307300000000004</v>
      </c>
      <c r="N17" s="43">
        <v>0</v>
      </c>
      <c r="O17" s="44">
        <v>0</v>
      </c>
      <c r="P17" s="74">
        <v>0</v>
      </c>
    </row>
    <row r="18" spans="1:16" s="3" customFormat="1" ht="15" customHeight="1" x14ac:dyDescent="0.2">
      <c r="A18" s="120"/>
      <c r="B18" s="123"/>
      <c r="C18" s="84" t="s">
        <v>56</v>
      </c>
      <c r="D18" s="35">
        <v>405</v>
      </c>
      <c r="E18" s="55">
        <v>7.5236999999999998E-2</v>
      </c>
      <c r="F18" s="35">
        <v>218101.983431</v>
      </c>
      <c r="G18" s="68">
        <v>0.320988</v>
      </c>
      <c r="H18" s="43">
        <v>149</v>
      </c>
      <c r="I18" s="44">
        <v>191467.65277099999</v>
      </c>
      <c r="J18" s="74">
        <v>7.3826000000000003E-2</v>
      </c>
      <c r="K18" s="35">
        <v>256</v>
      </c>
      <c r="L18" s="35">
        <v>233603.99619800001</v>
      </c>
      <c r="M18" s="68">
        <v>0.46484399999999998</v>
      </c>
      <c r="N18" s="43">
        <v>0</v>
      </c>
      <c r="O18" s="44">
        <v>0</v>
      </c>
      <c r="P18" s="74">
        <v>0</v>
      </c>
    </row>
    <row r="19" spans="1:16" s="3" customFormat="1" ht="15" customHeight="1" x14ac:dyDescent="0.2">
      <c r="A19" s="121"/>
      <c r="B19" s="124"/>
      <c r="C19" s="85" t="s">
        <v>9</v>
      </c>
      <c r="D19" s="46">
        <v>5567</v>
      </c>
      <c r="E19" s="54">
        <v>0.109225</v>
      </c>
      <c r="F19" s="46">
        <v>167209.76912000001</v>
      </c>
      <c r="G19" s="67">
        <v>0.46614</v>
      </c>
      <c r="H19" s="87">
        <v>1924</v>
      </c>
      <c r="I19" s="46">
        <v>177060.35516599999</v>
      </c>
      <c r="J19" s="75">
        <v>0.48232799999999998</v>
      </c>
      <c r="K19" s="46">
        <v>3643</v>
      </c>
      <c r="L19" s="46">
        <v>162007.31851499999</v>
      </c>
      <c r="M19" s="67">
        <v>0.45759</v>
      </c>
      <c r="N19" s="87">
        <v>0</v>
      </c>
      <c r="O19" s="46">
        <v>0</v>
      </c>
      <c r="P19" s="75">
        <v>0</v>
      </c>
    </row>
    <row r="20" spans="1:16" ht="15" customHeight="1" x14ac:dyDescent="0.2">
      <c r="A20" s="119">
        <v>2</v>
      </c>
      <c r="B20" s="122" t="s">
        <v>57</v>
      </c>
      <c r="C20" s="84" t="s">
        <v>46</v>
      </c>
      <c r="D20" s="44">
        <v>10</v>
      </c>
      <c r="E20" s="53">
        <v>0.27027000000000001</v>
      </c>
      <c r="F20" s="44">
        <v>89391.7</v>
      </c>
      <c r="G20" s="66">
        <v>0.2</v>
      </c>
      <c r="H20" s="43">
        <v>4</v>
      </c>
      <c r="I20" s="44">
        <v>87369.75</v>
      </c>
      <c r="J20" s="74">
        <v>0.25</v>
      </c>
      <c r="K20" s="44">
        <v>6</v>
      </c>
      <c r="L20" s="44">
        <v>90739.666666999998</v>
      </c>
      <c r="M20" s="66">
        <v>0.16666700000000001</v>
      </c>
      <c r="N20" s="43">
        <v>0</v>
      </c>
      <c r="O20" s="44">
        <v>0</v>
      </c>
      <c r="P20" s="74">
        <v>0</v>
      </c>
    </row>
    <row r="21" spans="1:16" ht="15" customHeight="1" x14ac:dyDescent="0.2">
      <c r="A21" s="120"/>
      <c r="B21" s="123"/>
      <c r="C21" s="84" t="s">
        <v>47</v>
      </c>
      <c r="D21" s="44">
        <v>91</v>
      </c>
      <c r="E21" s="53">
        <v>0.348659</v>
      </c>
      <c r="F21" s="44">
        <v>113381.241758</v>
      </c>
      <c r="G21" s="66">
        <v>1.0989000000000001E-2</v>
      </c>
      <c r="H21" s="43">
        <v>33</v>
      </c>
      <c r="I21" s="44">
        <v>115640.333333</v>
      </c>
      <c r="J21" s="74">
        <v>0</v>
      </c>
      <c r="K21" s="44">
        <v>58</v>
      </c>
      <c r="L21" s="44">
        <v>112095.89655200001</v>
      </c>
      <c r="M21" s="66">
        <v>1.7240999999999999E-2</v>
      </c>
      <c r="N21" s="43">
        <v>0</v>
      </c>
      <c r="O21" s="44">
        <v>0</v>
      </c>
      <c r="P21" s="74">
        <v>0</v>
      </c>
    </row>
    <row r="22" spans="1:16" ht="15" customHeight="1" x14ac:dyDescent="0.2">
      <c r="A22" s="120"/>
      <c r="B22" s="123"/>
      <c r="C22" s="84" t="s">
        <v>48</v>
      </c>
      <c r="D22" s="44">
        <v>429</v>
      </c>
      <c r="E22" s="53">
        <v>0.20947299999999999</v>
      </c>
      <c r="F22" s="44">
        <v>140118.946387</v>
      </c>
      <c r="G22" s="66">
        <v>5.1282000000000001E-2</v>
      </c>
      <c r="H22" s="43">
        <v>184</v>
      </c>
      <c r="I22" s="44">
        <v>144212.130435</v>
      </c>
      <c r="J22" s="74">
        <v>7.0652000000000006E-2</v>
      </c>
      <c r="K22" s="44">
        <v>245</v>
      </c>
      <c r="L22" s="44">
        <v>137044.88163300001</v>
      </c>
      <c r="M22" s="66">
        <v>3.6734999999999997E-2</v>
      </c>
      <c r="N22" s="43">
        <v>0</v>
      </c>
      <c r="O22" s="44">
        <v>0</v>
      </c>
      <c r="P22" s="74">
        <v>0</v>
      </c>
    </row>
    <row r="23" spans="1:16" ht="15" customHeight="1" x14ac:dyDescent="0.2">
      <c r="A23" s="120"/>
      <c r="B23" s="123"/>
      <c r="C23" s="84" t="s">
        <v>49</v>
      </c>
      <c r="D23" s="44">
        <v>401</v>
      </c>
      <c r="E23" s="53">
        <v>6.7001000000000005E-2</v>
      </c>
      <c r="F23" s="44">
        <v>152539.46384000001</v>
      </c>
      <c r="G23" s="66">
        <v>0.17955099999999999</v>
      </c>
      <c r="H23" s="43">
        <v>181</v>
      </c>
      <c r="I23" s="44">
        <v>150816.79005499999</v>
      </c>
      <c r="J23" s="74">
        <v>0.19336999999999999</v>
      </c>
      <c r="K23" s="44">
        <v>220</v>
      </c>
      <c r="L23" s="44">
        <v>153956.754545</v>
      </c>
      <c r="M23" s="66">
        <v>0.168182</v>
      </c>
      <c r="N23" s="43">
        <v>0</v>
      </c>
      <c r="O23" s="44">
        <v>0</v>
      </c>
      <c r="P23" s="74">
        <v>0</v>
      </c>
    </row>
    <row r="24" spans="1:16" ht="15" customHeight="1" x14ac:dyDescent="0.2">
      <c r="A24" s="120"/>
      <c r="B24" s="123"/>
      <c r="C24" s="84" t="s">
        <v>50</v>
      </c>
      <c r="D24" s="44">
        <v>273</v>
      </c>
      <c r="E24" s="53">
        <v>3.2094999999999999E-2</v>
      </c>
      <c r="F24" s="44">
        <v>182592.24908400001</v>
      </c>
      <c r="G24" s="66">
        <v>0.34432200000000002</v>
      </c>
      <c r="H24" s="43">
        <v>95</v>
      </c>
      <c r="I24" s="44">
        <v>193597.66315800001</v>
      </c>
      <c r="J24" s="74">
        <v>0.484211</v>
      </c>
      <c r="K24" s="44">
        <v>178</v>
      </c>
      <c r="L24" s="44">
        <v>176718.573034</v>
      </c>
      <c r="M24" s="66">
        <v>0.26966299999999999</v>
      </c>
      <c r="N24" s="43">
        <v>0</v>
      </c>
      <c r="O24" s="44">
        <v>0</v>
      </c>
      <c r="P24" s="74">
        <v>0</v>
      </c>
    </row>
    <row r="25" spans="1:16" ht="15" customHeight="1" x14ac:dyDescent="0.2">
      <c r="A25" s="120"/>
      <c r="B25" s="123"/>
      <c r="C25" s="84" t="s">
        <v>51</v>
      </c>
      <c r="D25" s="44">
        <v>195</v>
      </c>
      <c r="E25" s="53">
        <v>2.4590000000000001E-2</v>
      </c>
      <c r="F25" s="44">
        <v>192827.584615</v>
      </c>
      <c r="G25" s="66">
        <v>0.45128200000000002</v>
      </c>
      <c r="H25" s="43">
        <v>82</v>
      </c>
      <c r="I25" s="44">
        <v>188151.670732</v>
      </c>
      <c r="J25" s="74">
        <v>0.45122000000000001</v>
      </c>
      <c r="K25" s="44">
        <v>113</v>
      </c>
      <c r="L25" s="44">
        <v>196220.725664</v>
      </c>
      <c r="M25" s="66">
        <v>0.45132699999999998</v>
      </c>
      <c r="N25" s="43">
        <v>0</v>
      </c>
      <c r="O25" s="44">
        <v>0</v>
      </c>
      <c r="P25" s="74">
        <v>0</v>
      </c>
    </row>
    <row r="26" spans="1:16" s="3" customFormat="1" ht="15" customHeight="1" x14ac:dyDescent="0.2">
      <c r="A26" s="120"/>
      <c r="B26" s="123"/>
      <c r="C26" s="84" t="s">
        <v>52</v>
      </c>
      <c r="D26" s="35">
        <v>144</v>
      </c>
      <c r="E26" s="55">
        <v>2.0791E-2</v>
      </c>
      <c r="F26" s="35">
        <v>203602.3125</v>
      </c>
      <c r="G26" s="68">
        <v>0.45833299999999999</v>
      </c>
      <c r="H26" s="43">
        <v>60</v>
      </c>
      <c r="I26" s="44">
        <v>199083.45</v>
      </c>
      <c r="J26" s="74">
        <v>0.38333299999999998</v>
      </c>
      <c r="K26" s="35">
        <v>84</v>
      </c>
      <c r="L26" s="35">
        <v>206830.071429</v>
      </c>
      <c r="M26" s="68">
        <v>0.51190500000000005</v>
      </c>
      <c r="N26" s="43">
        <v>0</v>
      </c>
      <c r="O26" s="44">
        <v>0</v>
      </c>
      <c r="P26" s="74">
        <v>0</v>
      </c>
    </row>
    <row r="27" spans="1:16" ht="15" customHeight="1" x14ac:dyDescent="0.2">
      <c r="A27" s="120"/>
      <c r="B27" s="123"/>
      <c r="C27" s="84" t="s">
        <v>53</v>
      </c>
      <c r="D27" s="44">
        <v>93</v>
      </c>
      <c r="E27" s="53">
        <v>1.5633000000000001E-2</v>
      </c>
      <c r="F27" s="44">
        <v>198044.07526899999</v>
      </c>
      <c r="G27" s="66">
        <v>0.44085999999999997</v>
      </c>
      <c r="H27" s="43">
        <v>27</v>
      </c>
      <c r="I27" s="44">
        <v>180272.55555600001</v>
      </c>
      <c r="J27" s="74">
        <v>0.33333299999999999</v>
      </c>
      <c r="K27" s="44">
        <v>66</v>
      </c>
      <c r="L27" s="44">
        <v>205314.242424</v>
      </c>
      <c r="M27" s="66">
        <v>0.484848</v>
      </c>
      <c r="N27" s="43">
        <v>0</v>
      </c>
      <c r="O27" s="44">
        <v>0</v>
      </c>
      <c r="P27" s="74">
        <v>0</v>
      </c>
    </row>
    <row r="28" spans="1:16" ht="15" customHeight="1" x14ac:dyDescent="0.2">
      <c r="A28" s="120"/>
      <c r="B28" s="123"/>
      <c r="C28" s="84" t="s">
        <v>54</v>
      </c>
      <c r="D28" s="44">
        <v>41</v>
      </c>
      <c r="E28" s="53">
        <v>9.2949999999999994E-3</v>
      </c>
      <c r="F28" s="44">
        <v>214527.78048799999</v>
      </c>
      <c r="G28" s="66">
        <v>0.414634</v>
      </c>
      <c r="H28" s="43">
        <v>17</v>
      </c>
      <c r="I28" s="44">
        <v>176525.23529400001</v>
      </c>
      <c r="J28" s="74">
        <v>0.117647</v>
      </c>
      <c r="K28" s="44">
        <v>24</v>
      </c>
      <c r="L28" s="44">
        <v>241446.25</v>
      </c>
      <c r="M28" s="66">
        <v>0.625</v>
      </c>
      <c r="N28" s="43">
        <v>0</v>
      </c>
      <c r="O28" s="44">
        <v>0</v>
      </c>
      <c r="P28" s="74">
        <v>0</v>
      </c>
    </row>
    <row r="29" spans="1:16" ht="15" customHeight="1" x14ac:dyDescent="0.2">
      <c r="A29" s="120"/>
      <c r="B29" s="123"/>
      <c r="C29" s="84" t="s">
        <v>55</v>
      </c>
      <c r="D29" s="44">
        <v>17</v>
      </c>
      <c r="E29" s="53">
        <v>4.8129999999999996E-3</v>
      </c>
      <c r="F29" s="44">
        <v>241707.88235299999</v>
      </c>
      <c r="G29" s="66">
        <v>0.235294</v>
      </c>
      <c r="H29" s="43">
        <v>6</v>
      </c>
      <c r="I29" s="44">
        <v>231211.33333299999</v>
      </c>
      <c r="J29" s="74">
        <v>0.33333299999999999</v>
      </c>
      <c r="K29" s="44">
        <v>11</v>
      </c>
      <c r="L29" s="44">
        <v>247433.272727</v>
      </c>
      <c r="M29" s="66">
        <v>0.18181800000000001</v>
      </c>
      <c r="N29" s="43">
        <v>0</v>
      </c>
      <c r="O29" s="44">
        <v>0</v>
      </c>
      <c r="P29" s="74">
        <v>0</v>
      </c>
    </row>
    <row r="30" spans="1:16" s="3" customFormat="1" ht="15" customHeight="1" x14ac:dyDescent="0.2">
      <c r="A30" s="120"/>
      <c r="B30" s="123"/>
      <c r="C30" s="84" t="s">
        <v>56</v>
      </c>
      <c r="D30" s="35">
        <v>18</v>
      </c>
      <c r="E30" s="55">
        <v>3.3440000000000002E-3</v>
      </c>
      <c r="F30" s="35">
        <v>128606.277778</v>
      </c>
      <c r="G30" s="68">
        <v>0</v>
      </c>
      <c r="H30" s="43">
        <v>16</v>
      </c>
      <c r="I30" s="44">
        <v>113244.5625</v>
      </c>
      <c r="J30" s="74">
        <v>0</v>
      </c>
      <c r="K30" s="35">
        <v>2</v>
      </c>
      <c r="L30" s="35">
        <v>251500</v>
      </c>
      <c r="M30" s="68">
        <v>0</v>
      </c>
      <c r="N30" s="43">
        <v>0</v>
      </c>
      <c r="O30" s="44">
        <v>0</v>
      </c>
      <c r="P30" s="74">
        <v>0</v>
      </c>
    </row>
    <row r="31" spans="1:16" s="3" customFormat="1" ht="15" customHeight="1" x14ac:dyDescent="0.2">
      <c r="A31" s="121"/>
      <c r="B31" s="124"/>
      <c r="C31" s="85" t="s">
        <v>9</v>
      </c>
      <c r="D31" s="46">
        <v>1712</v>
      </c>
      <c r="E31" s="54">
        <v>3.3590000000000002E-2</v>
      </c>
      <c r="F31" s="46">
        <v>165243.25</v>
      </c>
      <c r="G31" s="67">
        <v>0.237734</v>
      </c>
      <c r="H31" s="87">
        <v>705</v>
      </c>
      <c r="I31" s="46">
        <v>162881.09503500001</v>
      </c>
      <c r="J31" s="75">
        <v>0.23829800000000001</v>
      </c>
      <c r="K31" s="46">
        <v>1007</v>
      </c>
      <c r="L31" s="46">
        <v>166896.99304900001</v>
      </c>
      <c r="M31" s="67">
        <v>0.23733899999999999</v>
      </c>
      <c r="N31" s="87">
        <v>0</v>
      </c>
      <c r="O31" s="46">
        <v>0</v>
      </c>
      <c r="P31" s="75">
        <v>0</v>
      </c>
    </row>
    <row r="32" spans="1:16" ht="15" customHeight="1" x14ac:dyDescent="0.2">
      <c r="A32" s="119">
        <v>3</v>
      </c>
      <c r="B32" s="122" t="s">
        <v>58</v>
      </c>
      <c r="C32" s="84" t="s">
        <v>46</v>
      </c>
      <c r="D32" s="44">
        <v>-2</v>
      </c>
      <c r="E32" s="44">
        <v>0</v>
      </c>
      <c r="F32" s="44">
        <v>9445.3971970000002</v>
      </c>
      <c r="G32" s="66">
        <v>3.3333000000000002E-2</v>
      </c>
      <c r="H32" s="43">
        <v>-3</v>
      </c>
      <c r="I32" s="44">
        <v>2423.7574890000001</v>
      </c>
      <c r="J32" s="74">
        <v>-3.5714000000000003E-2</v>
      </c>
      <c r="K32" s="44">
        <v>1</v>
      </c>
      <c r="L32" s="44">
        <v>17792.929456000002</v>
      </c>
      <c r="M32" s="66">
        <v>0.16666700000000001</v>
      </c>
      <c r="N32" s="43">
        <v>0</v>
      </c>
      <c r="O32" s="44">
        <v>0</v>
      </c>
      <c r="P32" s="74">
        <v>0</v>
      </c>
    </row>
    <row r="33" spans="1:16" ht="15" customHeight="1" x14ac:dyDescent="0.2">
      <c r="A33" s="120"/>
      <c r="B33" s="123"/>
      <c r="C33" s="84" t="s">
        <v>47</v>
      </c>
      <c r="D33" s="44">
        <v>32</v>
      </c>
      <c r="E33" s="44">
        <v>0</v>
      </c>
      <c r="F33" s="44">
        <v>5415.5673909999996</v>
      </c>
      <c r="G33" s="66">
        <v>-9.0705999999999995E-2</v>
      </c>
      <c r="H33" s="43">
        <v>17</v>
      </c>
      <c r="I33" s="44">
        <v>167.089156</v>
      </c>
      <c r="J33" s="74">
        <v>-0.1875</v>
      </c>
      <c r="K33" s="44">
        <v>15</v>
      </c>
      <c r="L33" s="44">
        <v>6923.7365330000002</v>
      </c>
      <c r="M33" s="66">
        <v>-5.2526000000000003E-2</v>
      </c>
      <c r="N33" s="43">
        <v>0</v>
      </c>
      <c r="O33" s="44">
        <v>0</v>
      </c>
      <c r="P33" s="74">
        <v>0</v>
      </c>
    </row>
    <row r="34" spans="1:16" ht="15" customHeight="1" x14ac:dyDescent="0.2">
      <c r="A34" s="120"/>
      <c r="B34" s="123"/>
      <c r="C34" s="84" t="s">
        <v>48</v>
      </c>
      <c r="D34" s="44">
        <v>40</v>
      </c>
      <c r="E34" s="44">
        <v>0</v>
      </c>
      <c r="F34" s="44">
        <v>19584.396692999999</v>
      </c>
      <c r="G34" s="66">
        <v>-4.8974999999999998E-2</v>
      </c>
      <c r="H34" s="43">
        <v>69</v>
      </c>
      <c r="I34" s="44">
        <v>4263.5863730000001</v>
      </c>
      <c r="J34" s="74">
        <v>-0.15543499999999999</v>
      </c>
      <c r="K34" s="44">
        <v>-29</v>
      </c>
      <c r="L34" s="44">
        <v>24658.541252999999</v>
      </c>
      <c r="M34" s="66">
        <v>-1.0711E-2</v>
      </c>
      <c r="N34" s="43">
        <v>0</v>
      </c>
      <c r="O34" s="44">
        <v>0</v>
      </c>
      <c r="P34" s="74">
        <v>0</v>
      </c>
    </row>
    <row r="35" spans="1:16" ht="15" customHeight="1" x14ac:dyDescent="0.2">
      <c r="A35" s="120"/>
      <c r="B35" s="123"/>
      <c r="C35" s="84" t="s">
        <v>49</v>
      </c>
      <c r="D35" s="44">
        <v>-584</v>
      </c>
      <c r="E35" s="44">
        <v>0</v>
      </c>
      <c r="F35" s="44">
        <v>18569.111439</v>
      </c>
      <c r="G35" s="66">
        <v>-6.2073000000000003E-2</v>
      </c>
      <c r="H35" s="43">
        <v>-192</v>
      </c>
      <c r="I35" s="44">
        <v>-209.041076</v>
      </c>
      <c r="J35" s="74">
        <v>-0.21145600000000001</v>
      </c>
      <c r="K35" s="44">
        <v>-392</v>
      </c>
      <c r="L35" s="44">
        <v>30381.326271999998</v>
      </c>
      <c r="M35" s="66">
        <v>2.6025E-2</v>
      </c>
      <c r="N35" s="43">
        <v>0</v>
      </c>
      <c r="O35" s="44">
        <v>0</v>
      </c>
      <c r="P35" s="74">
        <v>0</v>
      </c>
    </row>
    <row r="36" spans="1:16" ht="15" customHeight="1" x14ac:dyDescent="0.2">
      <c r="A36" s="120"/>
      <c r="B36" s="123"/>
      <c r="C36" s="84" t="s">
        <v>50</v>
      </c>
      <c r="D36" s="44">
        <v>-777</v>
      </c>
      <c r="E36" s="44">
        <v>0</v>
      </c>
      <c r="F36" s="44">
        <v>23032.076678000001</v>
      </c>
      <c r="G36" s="66">
        <v>-8.4249000000000004E-2</v>
      </c>
      <c r="H36" s="43">
        <v>-273</v>
      </c>
      <c r="I36" s="44">
        <v>11002.09852</v>
      </c>
      <c r="J36" s="74">
        <v>-0.135355</v>
      </c>
      <c r="K36" s="44">
        <v>-504</v>
      </c>
      <c r="L36" s="44">
        <v>29588.055087000001</v>
      </c>
      <c r="M36" s="66">
        <v>-5.5849999999999997E-2</v>
      </c>
      <c r="N36" s="43">
        <v>0</v>
      </c>
      <c r="O36" s="44">
        <v>0</v>
      </c>
      <c r="P36" s="74">
        <v>0</v>
      </c>
    </row>
    <row r="37" spans="1:16" ht="15" customHeight="1" x14ac:dyDescent="0.2">
      <c r="A37" s="120"/>
      <c r="B37" s="123"/>
      <c r="C37" s="84" t="s">
        <v>51</v>
      </c>
      <c r="D37" s="44">
        <v>-679</v>
      </c>
      <c r="E37" s="44">
        <v>0</v>
      </c>
      <c r="F37" s="44">
        <v>21008.294394</v>
      </c>
      <c r="G37" s="66">
        <v>-0.147116</v>
      </c>
      <c r="H37" s="43">
        <v>-182</v>
      </c>
      <c r="I37" s="44">
        <v>-4661.289221</v>
      </c>
      <c r="J37" s="74">
        <v>-0.26090200000000002</v>
      </c>
      <c r="K37" s="44">
        <v>-497</v>
      </c>
      <c r="L37" s="44">
        <v>33487.220374999997</v>
      </c>
      <c r="M37" s="66">
        <v>-9.7852999999999996E-2</v>
      </c>
      <c r="N37" s="43">
        <v>0</v>
      </c>
      <c r="O37" s="44">
        <v>0</v>
      </c>
      <c r="P37" s="74">
        <v>0</v>
      </c>
    </row>
    <row r="38" spans="1:16" s="3" customFormat="1" ht="15" customHeight="1" x14ac:dyDescent="0.2">
      <c r="A38" s="120"/>
      <c r="B38" s="123"/>
      <c r="C38" s="84" t="s">
        <v>52</v>
      </c>
      <c r="D38" s="35">
        <v>-489</v>
      </c>
      <c r="E38" s="35">
        <v>0</v>
      </c>
      <c r="F38" s="35">
        <v>17707.646350999999</v>
      </c>
      <c r="G38" s="68">
        <v>-0.32049800000000001</v>
      </c>
      <c r="H38" s="43">
        <v>-155</v>
      </c>
      <c r="I38" s="44">
        <v>2218.8165899999999</v>
      </c>
      <c r="J38" s="74">
        <v>-0.37945699999999999</v>
      </c>
      <c r="K38" s="35">
        <v>-334</v>
      </c>
      <c r="L38" s="35">
        <v>26577.852554000001</v>
      </c>
      <c r="M38" s="68">
        <v>-0.275177</v>
      </c>
      <c r="N38" s="43">
        <v>0</v>
      </c>
      <c r="O38" s="44">
        <v>0</v>
      </c>
      <c r="P38" s="74">
        <v>0</v>
      </c>
    </row>
    <row r="39" spans="1:16" ht="15" customHeight="1" x14ac:dyDescent="0.2">
      <c r="A39" s="120"/>
      <c r="B39" s="123"/>
      <c r="C39" s="84" t="s">
        <v>53</v>
      </c>
      <c r="D39" s="44">
        <v>-385</v>
      </c>
      <c r="E39" s="44">
        <v>0</v>
      </c>
      <c r="F39" s="44">
        <v>9472.2985140000001</v>
      </c>
      <c r="G39" s="66">
        <v>-0.268345</v>
      </c>
      <c r="H39" s="43">
        <v>-122</v>
      </c>
      <c r="I39" s="44">
        <v>-11124.105059</v>
      </c>
      <c r="J39" s="74">
        <v>-0.217002</v>
      </c>
      <c r="K39" s="44">
        <v>-263</v>
      </c>
      <c r="L39" s="44">
        <v>18021.820366</v>
      </c>
      <c r="M39" s="66">
        <v>-0.29630699999999999</v>
      </c>
      <c r="N39" s="43">
        <v>0</v>
      </c>
      <c r="O39" s="44">
        <v>0</v>
      </c>
      <c r="P39" s="74">
        <v>0</v>
      </c>
    </row>
    <row r="40" spans="1:16" ht="15" customHeight="1" x14ac:dyDescent="0.2">
      <c r="A40" s="120"/>
      <c r="B40" s="123"/>
      <c r="C40" s="84" t="s">
        <v>54</v>
      </c>
      <c r="D40" s="44">
        <v>-328</v>
      </c>
      <c r="E40" s="44">
        <v>0</v>
      </c>
      <c r="F40" s="44">
        <v>20441.707544000001</v>
      </c>
      <c r="G40" s="66">
        <v>-0.24390200000000001</v>
      </c>
      <c r="H40" s="43">
        <v>-117</v>
      </c>
      <c r="I40" s="44">
        <v>-1562.966891</v>
      </c>
      <c r="J40" s="74">
        <v>-0.18085999999999999</v>
      </c>
      <c r="K40" s="44">
        <v>-211</v>
      </c>
      <c r="L40" s="44">
        <v>38237.986921999996</v>
      </c>
      <c r="M40" s="66">
        <v>-0.23882999999999999</v>
      </c>
      <c r="N40" s="43">
        <v>0</v>
      </c>
      <c r="O40" s="44">
        <v>0</v>
      </c>
      <c r="P40" s="74">
        <v>0</v>
      </c>
    </row>
    <row r="41" spans="1:16" ht="15" customHeight="1" x14ac:dyDescent="0.2">
      <c r="A41" s="120"/>
      <c r="B41" s="123"/>
      <c r="C41" s="84" t="s">
        <v>55</v>
      </c>
      <c r="D41" s="44">
        <v>-296</v>
      </c>
      <c r="E41" s="44">
        <v>0</v>
      </c>
      <c r="F41" s="44">
        <v>52529.673159999998</v>
      </c>
      <c r="G41" s="66">
        <v>-0.18643100000000001</v>
      </c>
      <c r="H41" s="43">
        <v>-128</v>
      </c>
      <c r="I41" s="44">
        <v>48667.118991000003</v>
      </c>
      <c r="J41" s="74">
        <v>8.7065000000000003E-2</v>
      </c>
      <c r="K41" s="44">
        <v>-168</v>
      </c>
      <c r="L41" s="44">
        <v>53288.832751000002</v>
      </c>
      <c r="M41" s="66">
        <v>-0.37125399999999997</v>
      </c>
      <c r="N41" s="43">
        <v>0</v>
      </c>
      <c r="O41" s="44">
        <v>0</v>
      </c>
      <c r="P41" s="74">
        <v>0</v>
      </c>
    </row>
    <row r="42" spans="1:16" s="3" customFormat="1" ht="15" customHeight="1" x14ac:dyDescent="0.2">
      <c r="A42" s="120"/>
      <c r="B42" s="123"/>
      <c r="C42" s="84" t="s">
        <v>56</v>
      </c>
      <c r="D42" s="35">
        <v>-387</v>
      </c>
      <c r="E42" s="35">
        <v>0</v>
      </c>
      <c r="F42" s="35">
        <v>-89495.705652999997</v>
      </c>
      <c r="G42" s="68">
        <v>-0.320988</v>
      </c>
      <c r="H42" s="43">
        <v>-133</v>
      </c>
      <c r="I42" s="44">
        <v>-78223.090270999994</v>
      </c>
      <c r="J42" s="74">
        <v>-7.3826000000000003E-2</v>
      </c>
      <c r="K42" s="35">
        <v>-254</v>
      </c>
      <c r="L42" s="35">
        <v>17896.003801999999</v>
      </c>
      <c r="M42" s="68">
        <v>-0.46484399999999998</v>
      </c>
      <c r="N42" s="43">
        <v>0</v>
      </c>
      <c r="O42" s="44">
        <v>0</v>
      </c>
      <c r="P42" s="74">
        <v>0</v>
      </c>
    </row>
    <row r="43" spans="1:16" s="3" customFormat="1" ht="15" customHeight="1" x14ac:dyDescent="0.2">
      <c r="A43" s="121"/>
      <c r="B43" s="124"/>
      <c r="C43" s="85" t="s">
        <v>9</v>
      </c>
      <c r="D43" s="46">
        <v>-3855</v>
      </c>
      <c r="E43" s="46">
        <v>0</v>
      </c>
      <c r="F43" s="46">
        <v>-1966.5191199999999</v>
      </c>
      <c r="G43" s="67">
        <v>-0.228406</v>
      </c>
      <c r="H43" s="87">
        <v>-1219</v>
      </c>
      <c r="I43" s="46">
        <v>-14179.260130999999</v>
      </c>
      <c r="J43" s="75">
        <v>-0.244031</v>
      </c>
      <c r="K43" s="46">
        <v>-2636</v>
      </c>
      <c r="L43" s="46">
        <v>4889.6745330000003</v>
      </c>
      <c r="M43" s="67">
        <v>-0.220251</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6</v>
      </c>
      <c r="E45" s="53">
        <v>2.2988999999999999E-2</v>
      </c>
      <c r="F45" s="44">
        <v>137617.66666700001</v>
      </c>
      <c r="G45" s="66">
        <v>0</v>
      </c>
      <c r="H45" s="43">
        <v>0</v>
      </c>
      <c r="I45" s="44">
        <v>0</v>
      </c>
      <c r="J45" s="74">
        <v>0</v>
      </c>
      <c r="K45" s="44">
        <v>6</v>
      </c>
      <c r="L45" s="44">
        <v>137617.66666700001</v>
      </c>
      <c r="M45" s="66">
        <v>0</v>
      </c>
      <c r="N45" s="43">
        <v>0</v>
      </c>
      <c r="O45" s="44">
        <v>0</v>
      </c>
      <c r="P45" s="74">
        <v>0</v>
      </c>
    </row>
    <row r="46" spans="1:16" ht="15" customHeight="1" x14ac:dyDescent="0.2">
      <c r="A46" s="120"/>
      <c r="B46" s="123"/>
      <c r="C46" s="84" t="s">
        <v>48</v>
      </c>
      <c r="D46" s="44">
        <v>135</v>
      </c>
      <c r="E46" s="53">
        <v>6.5918000000000004E-2</v>
      </c>
      <c r="F46" s="44">
        <v>156343.29629599999</v>
      </c>
      <c r="G46" s="66">
        <v>7.4074000000000001E-2</v>
      </c>
      <c r="H46" s="43">
        <v>54</v>
      </c>
      <c r="I46" s="44">
        <v>156002.981481</v>
      </c>
      <c r="J46" s="74">
        <v>7.4074000000000001E-2</v>
      </c>
      <c r="K46" s="44">
        <v>81</v>
      </c>
      <c r="L46" s="44">
        <v>156570.17284000001</v>
      </c>
      <c r="M46" s="66">
        <v>7.4074000000000001E-2</v>
      </c>
      <c r="N46" s="43">
        <v>0</v>
      </c>
      <c r="O46" s="44">
        <v>0</v>
      </c>
      <c r="P46" s="74">
        <v>0</v>
      </c>
    </row>
    <row r="47" spans="1:16" ht="15" customHeight="1" x14ac:dyDescent="0.2">
      <c r="A47" s="120"/>
      <c r="B47" s="123"/>
      <c r="C47" s="84" t="s">
        <v>49</v>
      </c>
      <c r="D47" s="44">
        <v>518</v>
      </c>
      <c r="E47" s="53">
        <v>8.6550000000000002E-2</v>
      </c>
      <c r="F47" s="44">
        <v>179176.027027</v>
      </c>
      <c r="G47" s="66">
        <v>0.29536699999999999</v>
      </c>
      <c r="H47" s="43">
        <v>186</v>
      </c>
      <c r="I47" s="44">
        <v>179051.62365600001</v>
      </c>
      <c r="J47" s="74">
        <v>0.27419399999999999</v>
      </c>
      <c r="K47" s="44">
        <v>332</v>
      </c>
      <c r="L47" s="44">
        <v>179245.72289199999</v>
      </c>
      <c r="M47" s="66">
        <v>0.30722899999999997</v>
      </c>
      <c r="N47" s="43">
        <v>0</v>
      </c>
      <c r="O47" s="44">
        <v>0</v>
      </c>
      <c r="P47" s="74">
        <v>0</v>
      </c>
    </row>
    <row r="48" spans="1:16" ht="15" customHeight="1" x14ac:dyDescent="0.2">
      <c r="A48" s="120"/>
      <c r="B48" s="123"/>
      <c r="C48" s="84" t="s">
        <v>50</v>
      </c>
      <c r="D48" s="44">
        <v>630</v>
      </c>
      <c r="E48" s="53">
        <v>7.4065000000000006E-2</v>
      </c>
      <c r="F48" s="44">
        <v>207701.58095199999</v>
      </c>
      <c r="G48" s="66">
        <v>0.54127000000000003</v>
      </c>
      <c r="H48" s="43">
        <v>224</v>
      </c>
      <c r="I48" s="44">
        <v>205980.6875</v>
      </c>
      <c r="J48" s="74">
        <v>0.5</v>
      </c>
      <c r="K48" s="44">
        <v>406</v>
      </c>
      <c r="L48" s="44">
        <v>208651.03940899999</v>
      </c>
      <c r="M48" s="66">
        <v>0.56403899999999996</v>
      </c>
      <c r="N48" s="43">
        <v>0</v>
      </c>
      <c r="O48" s="44">
        <v>0</v>
      </c>
      <c r="P48" s="74">
        <v>0</v>
      </c>
    </row>
    <row r="49" spans="1:16" ht="15" customHeight="1" x14ac:dyDescent="0.2">
      <c r="A49" s="120"/>
      <c r="B49" s="123"/>
      <c r="C49" s="84" t="s">
        <v>51</v>
      </c>
      <c r="D49" s="44">
        <v>502</v>
      </c>
      <c r="E49" s="53">
        <v>6.3303999999999999E-2</v>
      </c>
      <c r="F49" s="44">
        <v>222141.145418</v>
      </c>
      <c r="G49" s="66">
        <v>0.68127499999999996</v>
      </c>
      <c r="H49" s="43">
        <v>170</v>
      </c>
      <c r="I49" s="44">
        <v>223463.78235299999</v>
      </c>
      <c r="J49" s="74">
        <v>0.71764700000000003</v>
      </c>
      <c r="K49" s="44">
        <v>332</v>
      </c>
      <c r="L49" s="44">
        <v>221463.89156600001</v>
      </c>
      <c r="M49" s="66">
        <v>0.66265099999999999</v>
      </c>
      <c r="N49" s="43">
        <v>0</v>
      </c>
      <c r="O49" s="44">
        <v>0</v>
      </c>
      <c r="P49" s="74">
        <v>0</v>
      </c>
    </row>
    <row r="50" spans="1:16" s="3" customFormat="1" ht="15" customHeight="1" x14ac:dyDescent="0.2">
      <c r="A50" s="120"/>
      <c r="B50" s="123"/>
      <c r="C50" s="84" t="s">
        <v>52</v>
      </c>
      <c r="D50" s="35">
        <v>351</v>
      </c>
      <c r="E50" s="55">
        <v>5.0679000000000002E-2</v>
      </c>
      <c r="F50" s="35">
        <v>226093.45868899999</v>
      </c>
      <c r="G50" s="68">
        <v>0.67521399999999998</v>
      </c>
      <c r="H50" s="43">
        <v>123</v>
      </c>
      <c r="I50" s="44">
        <v>223013.58536600001</v>
      </c>
      <c r="J50" s="74">
        <v>0.66666700000000001</v>
      </c>
      <c r="K50" s="35">
        <v>228</v>
      </c>
      <c r="L50" s="35">
        <v>227754.96929800001</v>
      </c>
      <c r="M50" s="68">
        <v>0.67982500000000001</v>
      </c>
      <c r="N50" s="43">
        <v>0</v>
      </c>
      <c r="O50" s="44">
        <v>0</v>
      </c>
      <c r="P50" s="74">
        <v>0</v>
      </c>
    </row>
    <row r="51" spans="1:16" ht="15" customHeight="1" x14ac:dyDescent="0.2">
      <c r="A51" s="120"/>
      <c r="B51" s="123"/>
      <c r="C51" s="84" t="s">
        <v>53</v>
      </c>
      <c r="D51" s="44">
        <v>217</v>
      </c>
      <c r="E51" s="53">
        <v>3.6477000000000002E-2</v>
      </c>
      <c r="F51" s="44">
        <v>214883.31797199999</v>
      </c>
      <c r="G51" s="66">
        <v>0.58064499999999997</v>
      </c>
      <c r="H51" s="43">
        <v>80</v>
      </c>
      <c r="I51" s="44">
        <v>225184.51250000001</v>
      </c>
      <c r="J51" s="74">
        <v>0.6875</v>
      </c>
      <c r="K51" s="44">
        <v>137</v>
      </c>
      <c r="L51" s="44">
        <v>208868.02189800001</v>
      </c>
      <c r="M51" s="66">
        <v>0.51824800000000004</v>
      </c>
      <c r="N51" s="43">
        <v>0</v>
      </c>
      <c r="O51" s="44">
        <v>0</v>
      </c>
      <c r="P51" s="74">
        <v>0</v>
      </c>
    </row>
    <row r="52" spans="1:16" ht="15" customHeight="1" x14ac:dyDescent="0.2">
      <c r="A52" s="120"/>
      <c r="B52" s="123"/>
      <c r="C52" s="84" t="s">
        <v>54</v>
      </c>
      <c r="D52" s="44">
        <v>103</v>
      </c>
      <c r="E52" s="53">
        <v>2.3351E-2</v>
      </c>
      <c r="F52" s="44">
        <v>252859.69902900001</v>
      </c>
      <c r="G52" s="66">
        <v>0.60194199999999998</v>
      </c>
      <c r="H52" s="43">
        <v>29</v>
      </c>
      <c r="I52" s="44">
        <v>239029.55172399999</v>
      </c>
      <c r="J52" s="74">
        <v>0.34482800000000002</v>
      </c>
      <c r="K52" s="44">
        <v>74</v>
      </c>
      <c r="L52" s="44">
        <v>258279.62162200001</v>
      </c>
      <c r="M52" s="66">
        <v>0.70270299999999997</v>
      </c>
      <c r="N52" s="43">
        <v>0</v>
      </c>
      <c r="O52" s="44">
        <v>0</v>
      </c>
      <c r="P52" s="74">
        <v>0</v>
      </c>
    </row>
    <row r="53" spans="1:16" ht="15" customHeight="1" x14ac:dyDescent="0.2">
      <c r="A53" s="120"/>
      <c r="B53" s="123"/>
      <c r="C53" s="84" t="s">
        <v>55</v>
      </c>
      <c r="D53" s="44">
        <v>41</v>
      </c>
      <c r="E53" s="53">
        <v>1.1608E-2</v>
      </c>
      <c r="F53" s="44">
        <v>247328.65853700001</v>
      </c>
      <c r="G53" s="66">
        <v>0.39024399999999998</v>
      </c>
      <c r="H53" s="43">
        <v>12</v>
      </c>
      <c r="I53" s="44">
        <v>226758</v>
      </c>
      <c r="J53" s="74">
        <v>8.3333000000000004E-2</v>
      </c>
      <c r="K53" s="44">
        <v>29</v>
      </c>
      <c r="L53" s="44">
        <v>255840.655172</v>
      </c>
      <c r="M53" s="66">
        <v>0.51724099999999995</v>
      </c>
      <c r="N53" s="43">
        <v>0</v>
      </c>
      <c r="O53" s="44">
        <v>0</v>
      </c>
      <c r="P53" s="74">
        <v>0</v>
      </c>
    </row>
    <row r="54" spans="1:16" s="3" customFormat="1" ht="15" customHeight="1" x14ac:dyDescent="0.2">
      <c r="A54" s="120"/>
      <c r="B54" s="123"/>
      <c r="C54" s="84" t="s">
        <v>56</v>
      </c>
      <c r="D54" s="35">
        <v>9</v>
      </c>
      <c r="E54" s="55">
        <v>1.6720000000000001E-3</v>
      </c>
      <c r="F54" s="35">
        <v>216335.77777799999</v>
      </c>
      <c r="G54" s="68">
        <v>0</v>
      </c>
      <c r="H54" s="43">
        <v>2</v>
      </c>
      <c r="I54" s="44">
        <v>261996.5</v>
      </c>
      <c r="J54" s="74">
        <v>0</v>
      </c>
      <c r="K54" s="35">
        <v>7</v>
      </c>
      <c r="L54" s="35">
        <v>203289.857143</v>
      </c>
      <c r="M54" s="68">
        <v>0</v>
      </c>
      <c r="N54" s="43">
        <v>0</v>
      </c>
      <c r="O54" s="44">
        <v>0</v>
      </c>
      <c r="P54" s="74">
        <v>0</v>
      </c>
    </row>
    <row r="55" spans="1:16" s="3" customFormat="1" ht="15" customHeight="1" x14ac:dyDescent="0.2">
      <c r="A55" s="121"/>
      <c r="B55" s="124"/>
      <c r="C55" s="85" t="s">
        <v>9</v>
      </c>
      <c r="D55" s="46">
        <v>2512</v>
      </c>
      <c r="E55" s="54">
        <v>4.9286000000000003E-2</v>
      </c>
      <c r="F55" s="46">
        <v>207497.059713</v>
      </c>
      <c r="G55" s="67">
        <v>0.51234100000000005</v>
      </c>
      <c r="H55" s="87">
        <v>880</v>
      </c>
      <c r="I55" s="46">
        <v>206225.74772700001</v>
      </c>
      <c r="J55" s="75">
        <v>0.496591</v>
      </c>
      <c r="K55" s="46">
        <v>1632</v>
      </c>
      <c r="L55" s="46">
        <v>208182.57107800001</v>
      </c>
      <c r="M55" s="67">
        <v>0.52083299999999999</v>
      </c>
      <c r="N55" s="87">
        <v>0</v>
      </c>
      <c r="O55" s="46">
        <v>0</v>
      </c>
      <c r="P55" s="75">
        <v>0</v>
      </c>
    </row>
    <row r="56" spans="1:16" ht="15" customHeight="1" x14ac:dyDescent="0.2">
      <c r="A56" s="119">
        <v>5</v>
      </c>
      <c r="B56" s="122" t="s">
        <v>60</v>
      </c>
      <c r="C56" s="84" t="s">
        <v>46</v>
      </c>
      <c r="D56" s="44">
        <v>37</v>
      </c>
      <c r="E56" s="53">
        <v>1</v>
      </c>
      <c r="F56" s="44">
        <v>85600.432432000001</v>
      </c>
      <c r="G56" s="66">
        <v>0.108108</v>
      </c>
      <c r="H56" s="43">
        <v>20</v>
      </c>
      <c r="I56" s="44">
        <v>105676.55</v>
      </c>
      <c r="J56" s="74">
        <v>0.15</v>
      </c>
      <c r="K56" s="44">
        <v>17</v>
      </c>
      <c r="L56" s="44">
        <v>61981.470587999996</v>
      </c>
      <c r="M56" s="66">
        <v>5.8824000000000001E-2</v>
      </c>
      <c r="N56" s="43">
        <v>0</v>
      </c>
      <c r="O56" s="44">
        <v>0</v>
      </c>
      <c r="P56" s="74">
        <v>0</v>
      </c>
    </row>
    <row r="57" spans="1:16" ht="15" customHeight="1" x14ac:dyDescent="0.2">
      <c r="A57" s="120"/>
      <c r="B57" s="123"/>
      <c r="C57" s="84" t="s">
        <v>47</v>
      </c>
      <c r="D57" s="44">
        <v>261</v>
      </c>
      <c r="E57" s="53">
        <v>1</v>
      </c>
      <c r="F57" s="44">
        <v>119664.93103399999</v>
      </c>
      <c r="G57" s="66">
        <v>3.4483E-2</v>
      </c>
      <c r="H57" s="43">
        <v>90</v>
      </c>
      <c r="I57" s="44">
        <v>119567.166667</v>
      </c>
      <c r="J57" s="74">
        <v>3.3333000000000002E-2</v>
      </c>
      <c r="K57" s="44">
        <v>171</v>
      </c>
      <c r="L57" s="44">
        <v>119716.38596499999</v>
      </c>
      <c r="M57" s="66">
        <v>3.5088000000000001E-2</v>
      </c>
      <c r="N57" s="43">
        <v>0</v>
      </c>
      <c r="O57" s="44">
        <v>0</v>
      </c>
      <c r="P57" s="74">
        <v>0</v>
      </c>
    </row>
    <row r="58" spans="1:16" ht="15" customHeight="1" x14ac:dyDescent="0.2">
      <c r="A58" s="120"/>
      <c r="B58" s="123"/>
      <c r="C58" s="84" t="s">
        <v>48</v>
      </c>
      <c r="D58" s="44">
        <v>2048</v>
      </c>
      <c r="E58" s="53">
        <v>1</v>
      </c>
      <c r="F58" s="44">
        <v>148093.48339800001</v>
      </c>
      <c r="G58" s="66">
        <v>8.0077999999999996E-2</v>
      </c>
      <c r="H58" s="43">
        <v>761</v>
      </c>
      <c r="I58" s="44">
        <v>156015.39027599999</v>
      </c>
      <c r="J58" s="74">
        <v>0.12615000000000001</v>
      </c>
      <c r="K58" s="44">
        <v>1287</v>
      </c>
      <c r="L58" s="44">
        <v>143409.27894300001</v>
      </c>
      <c r="M58" s="66">
        <v>5.2836000000000001E-2</v>
      </c>
      <c r="N58" s="43">
        <v>0</v>
      </c>
      <c r="O58" s="44">
        <v>0</v>
      </c>
      <c r="P58" s="74">
        <v>0</v>
      </c>
    </row>
    <row r="59" spans="1:16" ht="15" customHeight="1" x14ac:dyDescent="0.2">
      <c r="A59" s="120"/>
      <c r="B59" s="123"/>
      <c r="C59" s="84" t="s">
        <v>49</v>
      </c>
      <c r="D59" s="44">
        <v>5985</v>
      </c>
      <c r="E59" s="53">
        <v>1</v>
      </c>
      <c r="F59" s="44">
        <v>170886.374102</v>
      </c>
      <c r="G59" s="66">
        <v>0.230075</v>
      </c>
      <c r="H59" s="43">
        <v>2297</v>
      </c>
      <c r="I59" s="44">
        <v>182670.004789</v>
      </c>
      <c r="J59" s="74">
        <v>0.34392699999999998</v>
      </c>
      <c r="K59" s="44">
        <v>3688</v>
      </c>
      <c r="L59" s="44">
        <v>163547.16594400001</v>
      </c>
      <c r="M59" s="66">
        <v>0.159165</v>
      </c>
      <c r="N59" s="43">
        <v>0</v>
      </c>
      <c r="O59" s="44">
        <v>0</v>
      </c>
      <c r="P59" s="74">
        <v>0</v>
      </c>
    </row>
    <row r="60" spans="1:16" ht="15" customHeight="1" x14ac:dyDescent="0.2">
      <c r="A60" s="120"/>
      <c r="B60" s="123"/>
      <c r="C60" s="84" t="s">
        <v>50</v>
      </c>
      <c r="D60" s="44">
        <v>8506</v>
      </c>
      <c r="E60" s="53">
        <v>1</v>
      </c>
      <c r="F60" s="44">
        <v>199184.524924</v>
      </c>
      <c r="G60" s="66">
        <v>0.45850000000000002</v>
      </c>
      <c r="H60" s="43">
        <v>3209</v>
      </c>
      <c r="I60" s="44">
        <v>213550.014646</v>
      </c>
      <c r="J60" s="74">
        <v>0.605796</v>
      </c>
      <c r="K60" s="44">
        <v>5297</v>
      </c>
      <c r="L60" s="44">
        <v>190481.70134</v>
      </c>
      <c r="M60" s="66">
        <v>0.36926599999999998</v>
      </c>
      <c r="N60" s="43">
        <v>0</v>
      </c>
      <c r="O60" s="44">
        <v>0</v>
      </c>
      <c r="P60" s="74">
        <v>0</v>
      </c>
    </row>
    <row r="61" spans="1:16" ht="15" customHeight="1" x14ac:dyDescent="0.2">
      <c r="A61" s="120"/>
      <c r="B61" s="123"/>
      <c r="C61" s="84" t="s">
        <v>51</v>
      </c>
      <c r="D61" s="44">
        <v>7930</v>
      </c>
      <c r="E61" s="53">
        <v>1</v>
      </c>
      <c r="F61" s="44">
        <v>225347.21601500001</v>
      </c>
      <c r="G61" s="66">
        <v>0.69558600000000004</v>
      </c>
      <c r="H61" s="43">
        <v>3045</v>
      </c>
      <c r="I61" s="44">
        <v>232385.34712600001</v>
      </c>
      <c r="J61" s="74">
        <v>0.71888300000000005</v>
      </c>
      <c r="K61" s="44">
        <v>4885</v>
      </c>
      <c r="L61" s="44">
        <v>220960.090276</v>
      </c>
      <c r="M61" s="66">
        <v>0.681064</v>
      </c>
      <c r="N61" s="43">
        <v>0</v>
      </c>
      <c r="O61" s="44">
        <v>0</v>
      </c>
      <c r="P61" s="74">
        <v>0</v>
      </c>
    </row>
    <row r="62" spans="1:16" s="3" customFormat="1" ht="15" customHeight="1" x14ac:dyDescent="0.2">
      <c r="A62" s="120"/>
      <c r="B62" s="123"/>
      <c r="C62" s="84" t="s">
        <v>52</v>
      </c>
      <c r="D62" s="35">
        <v>6926</v>
      </c>
      <c r="E62" s="55">
        <v>1</v>
      </c>
      <c r="F62" s="35">
        <v>236982.592405</v>
      </c>
      <c r="G62" s="68">
        <v>0.83121599999999995</v>
      </c>
      <c r="H62" s="43">
        <v>2502</v>
      </c>
      <c r="I62" s="44">
        <v>230066.32893700001</v>
      </c>
      <c r="J62" s="74">
        <v>0.70383700000000005</v>
      </c>
      <c r="K62" s="35">
        <v>4424</v>
      </c>
      <c r="L62" s="35">
        <v>240894.095841</v>
      </c>
      <c r="M62" s="68">
        <v>0.90325500000000003</v>
      </c>
      <c r="N62" s="43">
        <v>0</v>
      </c>
      <c r="O62" s="44">
        <v>0</v>
      </c>
      <c r="P62" s="74">
        <v>0</v>
      </c>
    </row>
    <row r="63" spans="1:16" ht="15" customHeight="1" x14ac:dyDescent="0.2">
      <c r="A63" s="120"/>
      <c r="B63" s="123"/>
      <c r="C63" s="84" t="s">
        <v>53</v>
      </c>
      <c r="D63" s="44">
        <v>5949</v>
      </c>
      <c r="E63" s="53">
        <v>1</v>
      </c>
      <c r="F63" s="44">
        <v>238152.99562999999</v>
      </c>
      <c r="G63" s="66">
        <v>0.85174000000000005</v>
      </c>
      <c r="H63" s="43">
        <v>2325</v>
      </c>
      <c r="I63" s="44">
        <v>227196.044731</v>
      </c>
      <c r="J63" s="74">
        <v>0.65978499999999995</v>
      </c>
      <c r="K63" s="44">
        <v>3624</v>
      </c>
      <c r="L63" s="44">
        <v>245182.49641299999</v>
      </c>
      <c r="M63" s="66">
        <v>0.97489000000000003</v>
      </c>
      <c r="N63" s="43">
        <v>0</v>
      </c>
      <c r="O63" s="44">
        <v>0</v>
      </c>
      <c r="P63" s="74">
        <v>0</v>
      </c>
    </row>
    <row r="64" spans="1:16" ht="15" customHeight="1" x14ac:dyDescent="0.2">
      <c r="A64" s="120"/>
      <c r="B64" s="123"/>
      <c r="C64" s="84" t="s">
        <v>54</v>
      </c>
      <c r="D64" s="44">
        <v>4411</v>
      </c>
      <c r="E64" s="53">
        <v>1</v>
      </c>
      <c r="F64" s="44">
        <v>240164.20766300001</v>
      </c>
      <c r="G64" s="66">
        <v>0.746089</v>
      </c>
      <c r="H64" s="43">
        <v>1669</v>
      </c>
      <c r="I64" s="44">
        <v>218576.401438</v>
      </c>
      <c r="J64" s="74">
        <v>0.450569</v>
      </c>
      <c r="K64" s="44">
        <v>2742</v>
      </c>
      <c r="L64" s="44">
        <v>253304.26914700001</v>
      </c>
      <c r="M64" s="66">
        <v>0.92596599999999996</v>
      </c>
      <c r="N64" s="43">
        <v>0</v>
      </c>
      <c r="O64" s="44">
        <v>0</v>
      </c>
      <c r="P64" s="74">
        <v>0</v>
      </c>
    </row>
    <row r="65" spans="1:16" ht="15" customHeight="1" x14ac:dyDescent="0.2">
      <c r="A65" s="120"/>
      <c r="B65" s="123"/>
      <c r="C65" s="84" t="s">
        <v>55</v>
      </c>
      <c r="D65" s="44">
        <v>3532</v>
      </c>
      <c r="E65" s="53">
        <v>1</v>
      </c>
      <c r="F65" s="44">
        <v>249465.77972799999</v>
      </c>
      <c r="G65" s="66">
        <v>0.60107600000000005</v>
      </c>
      <c r="H65" s="43">
        <v>1337</v>
      </c>
      <c r="I65" s="44">
        <v>220059.293194</v>
      </c>
      <c r="J65" s="74">
        <v>0.254301</v>
      </c>
      <c r="K65" s="44">
        <v>2195</v>
      </c>
      <c r="L65" s="44">
        <v>267377.61230099999</v>
      </c>
      <c r="M65" s="66">
        <v>0.81230100000000005</v>
      </c>
      <c r="N65" s="43">
        <v>0</v>
      </c>
      <c r="O65" s="44">
        <v>0</v>
      </c>
      <c r="P65" s="74">
        <v>0</v>
      </c>
    </row>
    <row r="66" spans="1:16" s="3" customFormat="1" ht="15" customHeight="1" x14ac:dyDescent="0.2">
      <c r="A66" s="120"/>
      <c r="B66" s="123"/>
      <c r="C66" s="84" t="s">
        <v>56</v>
      </c>
      <c r="D66" s="35">
        <v>5383</v>
      </c>
      <c r="E66" s="55">
        <v>1</v>
      </c>
      <c r="F66" s="35">
        <v>248062.62047200001</v>
      </c>
      <c r="G66" s="68">
        <v>0.34850500000000001</v>
      </c>
      <c r="H66" s="43">
        <v>2179</v>
      </c>
      <c r="I66" s="44">
        <v>205485.62414</v>
      </c>
      <c r="J66" s="74">
        <v>7.7100000000000002E-2</v>
      </c>
      <c r="K66" s="35">
        <v>3204</v>
      </c>
      <c r="L66" s="35">
        <v>277018.698814</v>
      </c>
      <c r="M66" s="68">
        <v>0.533084</v>
      </c>
      <c r="N66" s="43">
        <v>0</v>
      </c>
      <c r="O66" s="44">
        <v>0</v>
      </c>
      <c r="P66" s="74">
        <v>0</v>
      </c>
    </row>
    <row r="67" spans="1:16" s="3" customFormat="1" ht="15" customHeight="1" x14ac:dyDescent="0.2">
      <c r="A67" s="121"/>
      <c r="B67" s="124"/>
      <c r="C67" s="85" t="s">
        <v>9</v>
      </c>
      <c r="D67" s="46">
        <v>50968</v>
      </c>
      <c r="E67" s="54">
        <v>1</v>
      </c>
      <c r="F67" s="46">
        <v>219267.56600200001</v>
      </c>
      <c r="G67" s="67">
        <v>0.57063299999999995</v>
      </c>
      <c r="H67" s="87">
        <v>19434</v>
      </c>
      <c r="I67" s="46">
        <v>213786.34820400001</v>
      </c>
      <c r="J67" s="75">
        <v>0.49295</v>
      </c>
      <c r="K67" s="46">
        <v>31534</v>
      </c>
      <c r="L67" s="46">
        <v>222645.57027299999</v>
      </c>
      <c r="M67" s="67">
        <v>0.61850700000000003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90" priority="30" operator="notEqual">
      <formula>H8+K8+N8</formula>
    </cfRule>
  </conditionalFormatting>
  <conditionalFormatting sqref="D20:D30">
    <cfRule type="cellIs" dxfId="189" priority="29" operator="notEqual">
      <formula>H20+K20+N20</formula>
    </cfRule>
  </conditionalFormatting>
  <conditionalFormatting sqref="D32:D42">
    <cfRule type="cellIs" dxfId="188" priority="28" operator="notEqual">
      <formula>H32+K32+N32</formula>
    </cfRule>
  </conditionalFormatting>
  <conditionalFormatting sqref="D44:D54">
    <cfRule type="cellIs" dxfId="187" priority="27" operator="notEqual">
      <formula>H44+K44+N44</formula>
    </cfRule>
  </conditionalFormatting>
  <conditionalFormatting sqref="D56:D66">
    <cfRule type="cellIs" dxfId="186" priority="26" operator="notEqual">
      <formula>H56+K56+N56</formula>
    </cfRule>
  </conditionalFormatting>
  <conditionalFormatting sqref="D19">
    <cfRule type="cellIs" dxfId="185" priority="25" operator="notEqual">
      <formula>SUM(D8:D18)</formula>
    </cfRule>
  </conditionalFormatting>
  <conditionalFormatting sqref="D31">
    <cfRule type="cellIs" dxfId="184" priority="24" operator="notEqual">
      <formula>H31+K31+N31</formula>
    </cfRule>
  </conditionalFormatting>
  <conditionalFormatting sqref="D31">
    <cfRule type="cellIs" dxfId="183" priority="23" operator="notEqual">
      <formula>SUM(D20:D30)</formula>
    </cfRule>
  </conditionalFormatting>
  <conditionalFormatting sqref="D43">
    <cfRule type="cellIs" dxfId="182" priority="22" operator="notEqual">
      <formula>H43+K43+N43</formula>
    </cfRule>
  </conditionalFormatting>
  <conditionalFormatting sqref="D43">
    <cfRule type="cellIs" dxfId="181" priority="21" operator="notEqual">
      <formula>SUM(D32:D42)</formula>
    </cfRule>
  </conditionalFormatting>
  <conditionalFormatting sqref="D55">
    <cfRule type="cellIs" dxfId="180" priority="20" operator="notEqual">
      <formula>H55+K55+N55</formula>
    </cfRule>
  </conditionalFormatting>
  <conditionalFormatting sqref="D55">
    <cfRule type="cellIs" dxfId="179" priority="19" operator="notEqual">
      <formula>SUM(D44:D54)</formula>
    </cfRule>
  </conditionalFormatting>
  <conditionalFormatting sqref="D67">
    <cfRule type="cellIs" dxfId="178" priority="18" operator="notEqual">
      <formula>H67+K67+N67</formula>
    </cfRule>
  </conditionalFormatting>
  <conditionalFormatting sqref="D67">
    <cfRule type="cellIs" dxfId="177" priority="17" operator="notEqual">
      <formula>SUM(D56:D66)</formula>
    </cfRule>
  </conditionalFormatting>
  <conditionalFormatting sqref="H19">
    <cfRule type="cellIs" dxfId="176" priority="16" operator="notEqual">
      <formula>SUM(H8:H18)</formula>
    </cfRule>
  </conditionalFormatting>
  <conditionalFormatting sqref="K19">
    <cfRule type="cellIs" dxfId="175" priority="15" operator="notEqual">
      <formula>SUM(K8:K18)</formula>
    </cfRule>
  </conditionalFormatting>
  <conditionalFormatting sqref="N19">
    <cfRule type="cellIs" dxfId="174" priority="14" operator="notEqual">
      <formula>SUM(N8:N18)</formula>
    </cfRule>
  </conditionalFormatting>
  <conditionalFormatting sqref="H31">
    <cfRule type="cellIs" dxfId="173" priority="13" operator="notEqual">
      <formula>SUM(H20:H30)</formula>
    </cfRule>
  </conditionalFormatting>
  <conditionalFormatting sqref="K31">
    <cfRule type="cellIs" dxfId="172" priority="12" operator="notEqual">
      <formula>SUM(K20:K30)</formula>
    </cfRule>
  </conditionalFormatting>
  <conditionalFormatting sqref="N31">
    <cfRule type="cellIs" dxfId="171" priority="11" operator="notEqual">
      <formula>SUM(N20:N30)</formula>
    </cfRule>
  </conditionalFormatting>
  <conditionalFormatting sqref="H43">
    <cfRule type="cellIs" dxfId="170" priority="10" operator="notEqual">
      <formula>SUM(H32:H42)</formula>
    </cfRule>
  </conditionalFormatting>
  <conditionalFormatting sqref="K43">
    <cfRule type="cellIs" dxfId="169" priority="9" operator="notEqual">
      <formula>SUM(K32:K42)</formula>
    </cfRule>
  </conditionalFormatting>
  <conditionalFormatting sqref="N43">
    <cfRule type="cellIs" dxfId="168" priority="8" operator="notEqual">
      <formula>SUM(N32:N42)</formula>
    </cfRule>
  </conditionalFormatting>
  <conditionalFormatting sqref="H55">
    <cfRule type="cellIs" dxfId="167" priority="7" operator="notEqual">
      <formula>SUM(H44:H54)</formula>
    </cfRule>
  </conditionalFormatting>
  <conditionalFormatting sqref="K55">
    <cfRule type="cellIs" dxfId="166" priority="6" operator="notEqual">
      <formula>SUM(K44:K54)</formula>
    </cfRule>
  </conditionalFormatting>
  <conditionalFormatting sqref="N55">
    <cfRule type="cellIs" dxfId="165" priority="5" operator="notEqual">
      <formula>SUM(N44:N54)</formula>
    </cfRule>
  </conditionalFormatting>
  <conditionalFormatting sqref="H67">
    <cfRule type="cellIs" dxfId="164" priority="4" operator="notEqual">
      <formula>SUM(H56:H66)</formula>
    </cfRule>
  </conditionalFormatting>
  <conditionalFormatting sqref="K67">
    <cfRule type="cellIs" dxfId="163" priority="3" operator="notEqual">
      <formula>SUM(K56:K66)</formula>
    </cfRule>
  </conditionalFormatting>
  <conditionalFormatting sqref="N67">
    <cfRule type="cellIs" dxfId="162" priority="2" operator="notEqual">
      <formula>SUM(N56:N66)</formula>
    </cfRule>
  </conditionalFormatting>
  <conditionalFormatting sqref="D32:D43">
    <cfRule type="cellIs" dxfId="1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74</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v>
      </c>
      <c r="E8" s="53">
        <v>0.33333299999999999</v>
      </c>
      <c r="F8" s="44">
        <v>23553.735795000001</v>
      </c>
      <c r="G8" s="66">
        <v>1</v>
      </c>
      <c r="H8" s="43">
        <v>0</v>
      </c>
      <c r="I8" s="44">
        <v>0</v>
      </c>
      <c r="J8" s="74">
        <v>0</v>
      </c>
      <c r="K8" s="44">
        <v>1</v>
      </c>
      <c r="L8" s="44">
        <v>23553.735795000001</v>
      </c>
      <c r="M8" s="66">
        <v>1</v>
      </c>
      <c r="N8" s="43">
        <v>0</v>
      </c>
      <c r="O8" s="44">
        <v>0</v>
      </c>
      <c r="P8" s="74">
        <v>0</v>
      </c>
    </row>
    <row r="9" spans="1:16" ht="15" customHeight="1" x14ac:dyDescent="0.2">
      <c r="A9" s="120"/>
      <c r="B9" s="123"/>
      <c r="C9" s="84" t="s">
        <v>47</v>
      </c>
      <c r="D9" s="44">
        <v>1</v>
      </c>
      <c r="E9" s="53">
        <v>0.2</v>
      </c>
      <c r="F9" s="44">
        <v>261326.30265900001</v>
      </c>
      <c r="G9" s="66">
        <v>1</v>
      </c>
      <c r="H9" s="43">
        <v>1</v>
      </c>
      <c r="I9" s="44">
        <v>261326.30265900001</v>
      </c>
      <c r="J9" s="74">
        <v>1</v>
      </c>
      <c r="K9" s="44">
        <v>0</v>
      </c>
      <c r="L9" s="44">
        <v>0</v>
      </c>
      <c r="M9" s="66">
        <v>0</v>
      </c>
      <c r="N9" s="43">
        <v>0</v>
      </c>
      <c r="O9" s="44">
        <v>0</v>
      </c>
      <c r="P9" s="74">
        <v>0</v>
      </c>
    </row>
    <row r="10" spans="1:16" ht="15" customHeight="1" x14ac:dyDescent="0.2">
      <c r="A10" s="120"/>
      <c r="B10" s="123"/>
      <c r="C10" s="84" t="s">
        <v>48</v>
      </c>
      <c r="D10" s="44">
        <v>22</v>
      </c>
      <c r="E10" s="53">
        <v>0.32352900000000001</v>
      </c>
      <c r="F10" s="44">
        <v>141034.93450100001</v>
      </c>
      <c r="G10" s="66">
        <v>0</v>
      </c>
      <c r="H10" s="43">
        <v>10</v>
      </c>
      <c r="I10" s="44">
        <v>141325.024775</v>
      </c>
      <c r="J10" s="74">
        <v>0</v>
      </c>
      <c r="K10" s="44">
        <v>12</v>
      </c>
      <c r="L10" s="44">
        <v>140793.192606</v>
      </c>
      <c r="M10" s="66">
        <v>0</v>
      </c>
      <c r="N10" s="43">
        <v>0</v>
      </c>
      <c r="O10" s="44">
        <v>0</v>
      </c>
      <c r="P10" s="74">
        <v>0</v>
      </c>
    </row>
    <row r="11" spans="1:16" ht="15" customHeight="1" x14ac:dyDescent="0.2">
      <c r="A11" s="120"/>
      <c r="B11" s="123"/>
      <c r="C11" s="84" t="s">
        <v>49</v>
      </c>
      <c r="D11" s="44">
        <v>72</v>
      </c>
      <c r="E11" s="53">
        <v>0.244898</v>
      </c>
      <c r="F11" s="44">
        <v>151805.41582200001</v>
      </c>
      <c r="G11" s="66">
        <v>0.23611099999999999</v>
      </c>
      <c r="H11" s="43">
        <v>39</v>
      </c>
      <c r="I11" s="44">
        <v>165902.00328199999</v>
      </c>
      <c r="J11" s="74">
        <v>0.35897400000000002</v>
      </c>
      <c r="K11" s="44">
        <v>33</v>
      </c>
      <c r="L11" s="44">
        <v>135145.81245999999</v>
      </c>
      <c r="M11" s="66">
        <v>9.0909000000000004E-2</v>
      </c>
      <c r="N11" s="43">
        <v>0</v>
      </c>
      <c r="O11" s="44">
        <v>0</v>
      </c>
      <c r="P11" s="74">
        <v>0</v>
      </c>
    </row>
    <row r="12" spans="1:16" ht="15" customHeight="1" x14ac:dyDescent="0.2">
      <c r="A12" s="120"/>
      <c r="B12" s="123"/>
      <c r="C12" s="84" t="s">
        <v>50</v>
      </c>
      <c r="D12" s="44">
        <v>75</v>
      </c>
      <c r="E12" s="53">
        <v>0.13416800000000001</v>
      </c>
      <c r="F12" s="44">
        <v>163273.13375899999</v>
      </c>
      <c r="G12" s="66">
        <v>0.32</v>
      </c>
      <c r="H12" s="43">
        <v>30</v>
      </c>
      <c r="I12" s="44">
        <v>186772.741515</v>
      </c>
      <c r="J12" s="74">
        <v>0.5</v>
      </c>
      <c r="K12" s="44">
        <v>45</v>
      </c>
      <c r="L12" s="44">
        <v>147606.72858900001</v>
      </c>
      <c r="M12" s="66">
        <v>0.2</v>
      </c>
      <c r="N12" s="43">
        <v>0</v>
      </c>
      <c r="O12" s="44">
        <v>0</v>
      </c>
      <c r="P12" s="74">
        <v>0</v>
      </c>
    </row>
    <row r="13" spans="1:16" ht="15" customHeight="1" x14ac:dyDescent="0.2">
      <c r="A13" s="120"/>
      <c r="B13" s="123"/>
      <c r="C13" s="84" t="s">
        <v>51</v>
      </c>
      <c r="D13" s="44">
        <v>58</v>
      </c>
      <c r="E13" s="53">
        <v>9.2651999999999998E-2</v>
      </c>
      <c r="F13" s="44">
        <v>189007.32762900001</v>
      </c>
      <c r="G13" s="66">
        <v>0.51724099999999995</v>
      </c>
      <c r="H13" s="43">
        <v>18</v>
      </c>
      <c r="I13" s="44">
        <v>189298.496269</v>
      </c>
      <c r="J13" s="74">
        <v>0.44444400000000001</v>
      </c>
      <c r="K13" s="44">
        <v>40</v>
      </c>
      <c r="L13" s="44">
        <v>188876.301741</v>
      </c>
      <c r="M13" s="66">
        <v>0.55000000000000004</v>
      </c>
      <c r="N13" s="43">
        <v>0</v>
      </c>
      <c r="O13" s="44">
        <v>0</v>
      </c>
      <c r="P13" s="74">
        <v>0</v>
      </c>
    </row>
    <row r="14" spans="1:16" s="3" customFormat="1" ht="15" customHeight="1" x14ac:dyDescent="0.2">
      <c r="A14" s="120"/>
      <c r="B14" s="123"/>
      <c r="C14" s="84" t="s">
        <v>52</v>
      </c>
      <c r="D14" s="35">
        <v>51</v>
      </c>
      <c r="E14" s="55">
        <v>7.7863000000000002E-2</v>
      </c>
      <c r="F14" s="35">
        <v>201211.11517100001</v>
      </c>
      <c r="G14" s="68">
        <v>0.70588200000000001</v>
      </c>
      <c r="H14" s="43">
        <v>22</v>
      </c>
      <c r="I14" s="44">
        <v>198107.123276</v>
      </c>
      <c r="J14" s="74">
        <v>0.45454499999999998</v>
      </c>
      <c r="K14" s="35">
        <v>29</v>
      </c>
      <c r="L14" s="35">
        <v>203565.86764300001</v>
      </c>
      <c r="M14" s="68">
        <v>0.89655200000000002</v>
      </c>
      <c r="N14" s="43">
        <v>0</v>
      </c>
      <c r="O14" s="44">
        <v>0</v>
      </c>
      <c r="P14" s="74">
        <v>0</v>
      </c>
    </row>
    <row r="15" spans="1:16" ht="15" customHeight="1" x14ac:dyDescent="0.2">
      <c r="A15" s="120"/>
      <c r="B15" s="123"/>
      <c r="C15" s="84" t="s">
        <v>53</v>
      </c>
      <c r="D15" s="44">
        <v>56</v>
      </c>
      <c r="E15" s="53">
        <v>9.9467E-2</v>
      </c>
      <c r="F15" s="44">
        <v>205803.65056400001</v>
      </c>
      <c r="G15" s="66">
        <v>0.69642899999999996</v>
      </c>
      <c r="H15" s="43">
        <v>28</v>
      </c>
      <c r="I15" s="44">
        <v>230911.49563399999</v>
      </c>
      <c r="J15" s="74">
        <v>0.71428599999999998</v>
      </c>
      <c r="K15" s="44">
        <v>28</v>
      </c>
      <c r="L15" s="44">
        <v>180695.80549500001</v>
      </c>
      <c r="M15" s="66">
        <v>0.67857100000000004</v>
      </c>
      <c r="N15" s="43">
        <v>0</v>
      </c>
      <c r="O15" s="44">
        <v>0</v>
      </c>
      <c r="P15" s="74">
        <v>0</v>
      </c>
    </row>
    <row r="16" spans="1:16" ht="15" customHeight="1" x14ac:dyDescent="0.2">
      <c r="A16" s="120"/>
      <c r="B16" s="123"/>
      <c r="C16" s="84" t="s">
        <v>54</v>
      </c>
      <c r="D16" s="44">
        <v>26</v>
      </c>
      <c r="E16" s="53">
        <v>6.2200999999999999E-2</v>
      </c>
      <c r="F16" s="44">
        <v>201917.753558</v>
      </c>
      <c r="G16" s="66">
        <v>0.80769199999999997</v>
      </c>
      <c r="H16" s="43">
        <v>10</v>
      </c>
      <c r="I16" s="44">
        <v>185864.98151899999</v>
      </c>
      <c r="J16" s="74">
        <v>0.2</v>
      </c>
      <c r="K16" s="44">
        <v>16</v>
      </c>
      <c r="L16" s="44">
        <v>211950.73608199999</v>
      </c>
      <c r="M16" s="66">
        <v>1.1875</v>
      </c>
      <c r="N16" s="43">
        <v>0</v>
      </c>
      <c r="O16" s="44">
        <v>0</v>
      </c>
      <c r="P16" s="74">
        <v>0</v>
      </c>
    </row>
    <row r="17" spans="1:16" ht="15" customHeight="1" x14ac:dyDescent="0.2">
      <c r="A17" s="120"/>
      <c r="B17" s="123"/>
      <c r="C17" s="84" t="s">
        <v>55</v>
      </c>
      <c r="D17" s="44">
        <v>38</v>
      </c>
      <c r="E17" s="53">
        <v>0.129693</v>
      </c>
      <c r="F17" s="44">
        <v>241640.34810599999</v>
      </c>
      <c r="G17" s="66">
        <v>0.394737</v>
      </c>
      <c r="H17" s="43">
        <v>22</v>
      </c>
      <c r="I17" s="44">
        <v>257286.393412</v>
      </c>
      <c r="J17" s="74">
        <v>0.18181800000000001</v>
      </c>
      <c r="K17" s="44">
        <v>16</v>
      </c>
      <c r="L17" s="44">
        <v>220127.03581199999</v>
      </c>
      <c r="M17" s="66">
        <v>0.6875</v>
      </c>
      <c r="N17" s="43">
        <v>0</v>
      </c>
      <c r="O17" s="44">
        <v>0</v>
      </c>
      <c r="P17" s="74">
        <v>0</v>
      </c>
    </row>
    <row r="18" spans="1:16" s="3" customFormat="1" ht="15" customHeight="1" x14ac:dyDescent="0.2">
      <c r="A18" s="120"/>
      <c r="B18" s="123"/>
      <c r="C18" s="84" t="s">
        <v>56</v>
      </c>
      <c r="D18" s="35">
        <v>40</v>
      </c>
      <c r="E18" s="55">
        <v>0.101523</v>
      </c>
      <c r="F18" s="35">
        <v>255431.76129699999</v>
      </c>
      <c r="G18" s="68">
        <v>0.35</v>
      </c>
      <c r="H18" s="43">
        <v>9</v>
      </c>
      <c r="I18" s="44">
        <v>269397.948409</v>
      </c>
      <c r="J18" s="74">
        <v>0.222222</v>
      </c>
      <c r="K18" s="35">
        <v>31</v>
      </c>
      <c r="L18" s="35">
        <v>251377.06181300001</v>
      </c>
      <c r="M18" s="68">
        <v>0.38709700000000002</v>
      </c>
      <c r="N18" s="43">
        <v>0</v>
      </c>
      <c r="O18" s="44">
        <v>0</v>
      </c>
      <c r="P18" s="74">
        <v>0</v>
      </c>
    </row>
    <row r="19" spans="1:16" s="3" customFormat="1" ht="15" customHeight="1" x14ac:dyDescent="0.2">
      <c r="A19" s="121"/>
      <c r="B19" s="124"/>
      <c r="C19" s="85" t="s">
        <v>9</v>
      </c>
      <c r="D19" s="46">
        <v>440</v>
      </c>
      <c r="E19" s="54">
        <v>0.11346100000000001</v>
      </c>
      <c r="F19" s="46">
        <v>190822.23897499999</v>
      </c>
      <c r="G19" s="67">
        <v>0.45</v>
      </c>
      <c r="H19" s="87">
        <v>189</v>
      </c>
      <c r="I19" s="46">
        <v>200649.31456299999</v>
      </c>
      <c r="J19" s="75">
        <v>0.40211599999999997</v>
      </c>
      <c r="K19" s="46">
        <v>251</v>
      </c>
      <c r="L19" s="46">
        <v>183422.56851099999</v>
      </c>
      <c r="M19" s="67">
        <v>0.48605599999999999</v>
      </c>
      <c r="N19" s="87">
        <v>0</v>
      </c>
      <c r="O19" s="46">
        <v>0</v>
      </c>
      <c r="P19" s="75">
        <v>0</v>
      </c>
    </row>
    <row r="20" spans="1:16" ht="15" customHeight="1" x14ac:dyDescent="0.2">
      <c r="A20" s="119">
        <v>2</v>
      </c>
      <c r="B20" s="122" t="s">
        <v>57</v>
      </c>
      <c r="C20" s="84" t="s">
        <v>46</v>
      </c>
      <c r="D20" s="44">
        <v>1</v>
      </c>
      <c r="E20" s="53">
        <v>0.33333299999999999</v>
      </c>
      <c r="F20" s="44">
        <v>179902</v>
      </c>
      <c r="G20" s="66">
        <v>0</v>
      </c>
      <c r="H20" s="43">
        <v>0</v>
      </c>
      <c r="I20" s="44">
        <v>0</v>
      </c>
      <c r="J20" s="74">
        <v>0</v>
      </c>
      <c r="K20" s="44">
        <v>1</v>
      </c>
      <c r="L20" s="44">
        <v>179902</v>
      </c>
      <c r="M20" s="66">
        <v>0</v>
      </c>
      <c r="N20" s="43">
        <v>0</v>
      </c>
      <c r="O20" s="44">
        <v>0</v>
      </c>
      <c r="P20" s="74">
        <v>0</v>
      </c>
    </row>
    <row r="21" spans="1:16" ht="15" customHeight="1" x14ac:dyDescent="0.2">
      <c r="A21" s="120"/>
      <c r="B21" s="123"/>
      <c r="C21" s="84" t="s">
        <v>47</v>
      </c>
      <c r="D21" s="44">
        <v>1</v>
      </c>
      <c r="E21" s="53">
        <v>0.2</v>
      </c>
      <c r="F21" s="44">
        <v>218773</v>
      </c>
      <c r="G21" s="66">
        <v>0</v>
      </c>
      <c r="H21" s="43">
        <v>0</v>
      </c>
      <c r="I21" s="44">
        <v>0</v>
      </c>
      <c r="J21" s="74">
        <v>0</v>
      </c>
      <c r="K21" s="44">
        <v>1</v>
      </c>
      <c r="L21" s="44">
        <v>218773</v>
      </c>
      <c r="M21" s="66">
        <v>0</v>
      </c>
      <c r="N21" s="43">
        <v>0</v>
      </c>
      <c r="O21" s="44">
        <v>0</v>
      </c>
      <c r="P21" s="74">
        <v>0</v>
      </c>
    </row>
    <row r="22" spans="1:16" ht="15" customHeight="1" x14ac:dyDescent="0.2">
      <c r="A22" s="120"/>
      <c r="B22" s="123"/>
      <c r="C22" s="84" t="s">
        <v>48</v>
      </c>
      <c r="D22" s="44">
        <v>18</v>
      </c>
      <c r="E22" s="53">
        <v>0.264706</v>
      </c>
      <c r="F22" s="44">
        <v>150749.61111100001</v>
      </c>
      <c r="G22" s="66">
        <v>0.16666700000000001</v>
      </c>
      <c r="H22" s="43">
        <v>10</v>
      </c>
      <c r="I22" s="44">
        <v>170761</v>
      </c>
      <c r="J22" s="74">
        <v>0.3</v>
      </c>
      <c r="K22" s="44">
        <v>8</v>
      </c>
      <c r="L22" s="44">
        <v>125735.375</v>
      </c>
      <c r="M22" s="66">
        <v>0</v>
      </c>
      <c r="N22" s="43">
        <v>0</v>
      </c>
      <c r="O22" s="44">
        <v>0</v>
      </c>
      <c r="P22" s="74">
        <v>0</v>
      </c>
    </row>
    <row r="23" spans="1:16" ht="15" customHeight="1" x14ac:dyDescent="0.2">
      <c r="A23" s="120"/>
      <c r="B23" s="123"/>
      <c r="C23" s="84" t="s">
        <v>49</v>
      </c>
      <c r="D23" s="44">
        <v>18</v>
      </c>
      <c r="E23" s="53">
        <v>6.1224000000000001E-2</v>
      </c>
      <c r="F23" s="44">
        <v>172401.5</v>
      </c>
      <c r="G23" s="66">
        <v>0.16666700000000001</v>
      </c>
      <c r="H23" s="43">
        <v>8</v>
      </c>
      <c r="I23" s="44">
        <v>192814.625</v>
      </c>
      <c r="J23" s="74">
        <v>0.25</v>
      </c>
      <c r="K23" s="44">
        <v>10</v>
      </c>
      <c r="L23" s="44">
        <v>156071</v>
      </c>
      <c r="M23" s="66">
        <v>0.1</v>
      </c>
      <c r="N23" s="43">
        <v>0</v>
      </c>
      <c r="O23" s="44">
        <v>0</v>
      </c>
      <c r="P23" s="74">
        <v>0</v>
      </c>
    </row>
    <row r="24" spans="1:16" ht="15" customHeight="1" x14ac:dyDescent="0.2">
      <c r="A24" s="120"/>
      <c r="B24" s="123"/>
      <c r="C24" s="84" t="s">
        <v>50</v>
      </c>
      <c r="D24" s="44">
        <v>18</v>
      </c>
      <c r="E24" s="53">
        <v>3.2199999999999999E-2</v>
      </c>
      <c r="F24" s="44">
        <v>206605.94444399999</v>
      </c>
      <c r="G24" s="66">
        <v>0.5</v>
      </c>
      <c r="H24" s="43">
        <v>10</v>
      </c>
      <c r="I24" s="44">
        <v>213897.5</v>
      </c>
      <c r="J24" s="74">
        <v>0.4</v>
      </c>
      <c r="K24" s="44">
        <v>8</v>
      </c>
      <c r="L24" s="44">
        <v>197491.5</v>
      </c>
      <c r="M24" s="66">
        <v>0.625</v>
      </c>
      <c r="N24" s="43">
        <v>0</v>
      </c>
      <c r="O24" s="44">
        <v>0</v>
      </c>
      <c r="P24" s="74">
        <v>0</v>
      </c>
    </row>
    <row r="25" spans="1:16" ht="15" customHeight="1" x14ac:dyDescent="0.2">
      <c r="A25" s="120"/>
      <c r="B25" s="123"/>
      <c r="C25" s="84" t="s">
        <v>51</v>
      </c>
      <c r="D25" s="44">
        <v>14</v>
      </c>
      <c r="E25" s="53">
        <v>2.2363999999999998E-2</v>
      </c>
      <c r="F25" s="44">
        <v>220002.357143</v>
      </c>
      <c r="G25" s="66">
        <v>0.42857099999999998</v>
      </c>
      <c r="H25" s="43">
        <v>6</v>
      </c>
      <c r="I25" s="44">
        <v>257985.5</v>
      </c>
      <c r="J25" s="74">
        <v>0.66666700000000001</v>
      </c>
      <c r="K25" s="44">
        <v>8</v>
      </c>
      <c r="L25" s="44">
        <v>191515</v>
      </c>
      <c r="M25" s="66">
        <v>0.25</v>
      </c>
      <c r="N25" s="43">
        <v>0</v>
      </c>
      <c r="O25" s="44">
        <v>0</v>
      </c>
      <c r="P25" s="74">
        <v>0</v>
      </c>
    </row>
    <row r="26" spans="1:16" s="3" customFormat="1" ht="15" customHeight="1" x14ac:dyDescent="0.2">
      <c r="A26" s="120"/>
      <c r="B26" s="123"/>
      <c r="C26" s="84" t="s">
        <v>52</v>
      </c>
      <c r="D26" s="35">
        <v>6</v>
      </c>
      <c r="E26" s="55">
        <v>9.1599999999999997E-3</v>
      </c>
      <c r="F26" s="35">
        <v>172281.5</v>
      </c>
      <c r="G26" s="68">
        <v>0.16666700000000001</v>
      </c>
      <c r="H26" s="43">
        <v>2</v>
      </c>
      <c r="I26" s="44">
        <v>209459.5</v>
      </c>
      <c r="J26" s="74">
        <v>0</v>
      </c>
      <c r="K26" s="35">
        <v>4</v>
      </c>
      <c r="L26" s="35">
        <v>153692.5</v>
      </c>
      <c r="M26" s="68">
        <v>0.25</v>
      </c>
      <c r="N26" s="43">
        <v>0</v>
      </c>
      <c r="O26" s="44">
        <v>0</v>
      </c>
      <c r="P26" s="74">
        <v>0</v>
      </c>
    </row>
    <row r="27" spans="1:16" ht="15" customHeight="1" x14ac:dyDescent="0.2">
      <c r="A27" s="120"/>
      <c r="B27" s="123"/>
      <c r="C27" s="84" t="s">
        <v>53</v>
      </c>
      <c r="D27" s="44">
        <v>8</v>
      </c>
      <c r="E27" s="53">
        <v>1.421E-2</v>
      </c>
      <c r="F27" s="44">
        <v>138596.25</v>
      </c>
      <c r="G27" s="66">
        <v>0.25</v>
      </c>
      <c r="H27" s="43">
        <v>5</v>
      </c>
      <c r="I27" s="44">
        <v>122729</v>
      </c>
      <c r="J27" s="74">
        <v>0.4</v>
      </c>
      <c r="K27" s="44">
        <v>3</v>
      </c>
      <c r="L27" s="44">
        <v>165041.66666700001</v>
      </c>
      <c r="M27" s="66">
        <v>0</v>
      </c>
      <c r="N27" s="43">
        <v>0</v>
      </c>
      <c r="O27" s="44">
        <v>0</v>
      </c>
      <c r="P27" s="74">
        <v>0</v>
      </c>
    </row>
    <row r="28" spans="1:16" ht="15" customHeight="1" x14ac:dyDescent="0.2">
      <c r="A28" s="120"/>
      <c r="B28" s="123"/>
      <c r="C28" s="84" t="s">
        <v>54</v>
      </c>
      <c r="D28" s="44">
        <v>4</v>
      </c>
      <c r="E28" s="53">
        <v>9.5689999999999994E-3</v>
      </c>
      <c r="F28" s="44">
        <v>199859.25</v>
      </c>
      <c r="G28" s="66">
        <v>0.25</v>
      </c>
      <c r="H28" s="43">
        <v>2</v>
      </c>
      <c r="I28" s="44">
        <v>203256</v>
      </c>
      <c r="J28" s="74">
        <v>0.5</v>
      </c>
      <c r="K28" s="44">
        <v>2</v>
      </c>
      <c r="L28" s="44">
        <v>196462.5</v>
      </c>
      <c r="M28" s="66">
        <v>0</v>
      </c>
      <c r="N28" s="43">
        <v>0</v>
      </c>
      <c r="O28" s="44">
        <v>0</v>
      </c>
      <c r="P28" s="74">
        <v>0</v>
      </c>
    </row>
    <row r="29" spans="1:16" ht="15" customHeight="1" x14ac:dyDescent="0.2">
      <c r="A29" s="120"/>
      <c r="B29" s="123"/>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20"/>
      <c r="B30" s="123"/>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21"/>
      <c r="B31" s="124"/>
      <c r="C31" s="85" t="s">
        <v>9</v>
      </c>
      <c r="D31" s="46">
        <v>88</v>
      </c>
      <c r="E31" s="54">
        <v>2.2692E-2</v>
      </c>
      <c r="F31" s="46">
        <v>181320.80681800001</v>
      </c>
      <c r="G31" s="67">
        <v>0.28409099999999998</v>
      </c>
      <c r="H31" s="87">
        <v>43</v>
      </c>
      <c r="I31" s="46">
        <v>194792.813953</v>
      </c>
      <c r="J31" s="75">
        <v>0.37209300000000001</v>
      </c>
      <c r="K31" s="46">
        <v>45</v>
      </c>
      <c r="L31" s="46">
        <v>168447.55555600001</v>
      </c>
      <c r="M31" s="67">
        <v>0.2</v>
      </c>
      <c r="N31" s="87">
        <v>0</v>
      </c>
      <c r="O31" s="46">
        <v>0</v>
      </c>
      <c r="P31" s="75">
        <v>0</v>
      </c>
    </row>
    <row r="32" spans="1:16" ht="15" customHeight="1" x14ac:dyDescent="0.2">
      <c r="A32" s="119">
        <v>3</v>
      </c>
      <c r="B32" s="122" t="s">
        <v>58</v>
      </c>
      <c r="C32" s="84" t="s">
        <v>46</v>
      </c>
      <c r="D32" s="44">
        <v>0</v>
      </c>
      <c r="E32" s="44">
        <v>0</v>
      </c>
      <c r="F32" s="44">
        <v>156348.26420500001</v>
      </c>
      <c r="G32" s="66">
        <v>-1</v>
      </c>
      <c r="H32" s="43">
        <v>0</v>
      </c>
      <c r="I32" s="44">
        <v>0</v>
      </c>
      <c r="J32" s="74">
        <v>0</v>
      </c>
      <c r="K32" s="44">
        <v>0</v>
      </c>
      <c r="L32" s="44">
        <v>156348.26420500001</v>
      </c>
      <c r="M32" s="66">
        <v>-1</v>
      </c>
      <c r="N32" s="43">
        <v>0</v>
      </c>
      <c r="O32" s="44">
        <v>0</v>
      </c>
      <c r="P32" s="74">
        <v>0</v>
      </c>
    </row>
    <row r="33" spans="1:16" ht="15" customHeight="1" x14ac:dyDescent="0.2">
      <c r="A33" s="120"/>
      <c r="B33" s="123"/>
      <c r="C33" s="84" t="s">
        <v>47</v>
      </c>
      <c r="D33" s="44">
        <v>0</v>
      </c>
      <c r="E33" s="44">
        <v>0</v>
      </c>
      <c r="F33" s="44">
        <v>-42553.302659000001</v>
      </c>
      <c r="G33" s="66">
        <v>-1</v>
      </c>
      <c r="H33" s="43">
        <v>-1</v>
      </c>
      <c r="I33" s="44">
        <v>-261326.30265900001</v>
      </c>
      <c r="J33" s="74">
        <v>-1</v>
      </c>
      <c r="K33" s="44">
        <v>1</v>
      </c>
      <c r="L33" s="44">
        <v>218773</v>
      </c>
      <c r="M33" s="66">
        <v>0</v>
      </c>
      <c r="N33" s="43">
        <v>0</v>
      </c>
      <c r="O33" s="44">
        <v>0</v>
      </c>
      <c r="P33" s="74">
        <v>0</v>
      </c>
    </row>
    <row r="34" spans="1:16" ht="15" customHeight="1" x14ac:dyDescent="0.2">
      <c r="A34" s="120"/>
      <c r="B34" s="123"/>
      <c r="C34" s="84" t="s">
        <v>48</v>
      </c>
      <c r="D34" s="44">
        <v>-4</v>
      </c>
      <c r="E34" s="44">
        <v>0</v>
      </c>
      <c r="F34" s="44">
        <v>9714.6766100000004</v>
      </c>
      <c r="G34" s="66">
        <v>0.16666700000000001</v>
      </c>
      <c r="H34" s="43">
        <v>0</v>
      </c>
      <c r="I34" s="44">
        <v>29435.975224999998</v>
      </c>
      <c r="J34" s="74">
        <v>0.3</v>
      </c>
      <c r="K34" s="44">
        <v>-4</v>
      </c>
      <c r="L34" s="44">
        <v>-15057.817606000001</v>
      </c>
      <c r="M34" s="66">
        <v>0</v>
      </c>
      <c r="N34" s="43">
        <v>0</v>
      </c>
      <c r="O34" s="44">
        <v>0</v>
      </c>
      <c r="P34" s="74">
        <v>0</v>
      </c>
    </row>
    <row r="35" spans="1:16" ht="15" customHeight="1" x14ac:dyDescent="0.2">
      <c r="A35" s="120"/>
      <c r="B35" s="123"/>
      <c r="C35" s="84" t="s">
        <v>49</v>
      </c>
      <c r="D35" s="44">
        <v>-54</v>
      </c>
      <c r="E35" s="44">
        <v>0</v>
      </c>
      <c r="F35" s="44">
        <v>20596.084178000001</v>
      </c>
      <c r="G35" s="66">
        <v>-6.9444000000000006E-2</v>
      </c>
      <c r="H35" s="43">
        <v>-31</v>
      </c>
      <c r="I35" s="44">
        <v>26912.621717999999</v>
      </c>
      <c r="J35" s="74">
        <v>-0.108974</v>
      </c>
      <c r="K35" s="44">
        <v>-23</v>
      </c>
      <c r="L35" s="44">
        <v>20925.187539999999</v>
      </c>
      <c r="M35" s="66">
        <v>9.0910000000000001E-3</v>
      </c>
      <c r="N35" s="43">
        <v>0</v>
      </c>
      <c r="O35" s="44">
        <v>0</v>
      </c>
      <c r="P35" s="74">
        <v>0</v>
      </c>
    </row>
    <row r="36" spans="1:16" ht="15" customHeight="1" x14ac:dyDescent="0.2">
      <c r="A36" s="120"/>
      <c r="B36" s="123"/>
      <c r="C36" s="84" t="s">
        <v>50</v>
      </c>
      <c r="D36" s="44">
        <v>-57</v>
      </c>
      <c r="E36" s="44">
        <v>0</v>
      </c>
      <c r="F36" s="44">
        <v>43332.810684999997</v>
      </c>
      <c r="G36" s="66">
        <v>0.18</v>
      </c>
      <c r="H36" s="43">
        <v>-20</v>
      </c>
      <c r="I36" s="44">
        <v>27124.758484999998</v>
      </c>
      <c r="J36" s="74">
        <v>-0.1</v>
      </c>
      <c r="K36" s="44">
        <v>-37</v>
      </c>
      <c r="L36" s="44">
        <v>49884.771411000002</v>
      </c>
      <c r="M36" s="66">
        <v>0.42499999999999999</v>
      </c>
      <c r="N36" s="43">
        <v>0</v>
      </c>
      <c r="O36" s="44">
        <v>0</v>
      </c>
      <c r="P36" s="74">
        <v>0</v>
      </c>
    </row>
    <row r="37" spans="1:16" ht="15" customHeight="1" x14ac:dyDescent="0.2">
      <c r="A37" s="120"/>
      <c r="B37" s="123"/>
      <c r="C37" s="84" t="s">
        <v>51</v>
      </c>
      <c r="D37" s="44">
        <v>-44</v>
      </c>
      <c r="E37" s="44">
        <v>0</v>
      </c>
      <c r="F37" s="44">
        <v>30995.029514000002</v>
      </c>
      <c r="G37" s="66">
        <v>-8.8669999999999999E-2</v>
      </c>
      <c r="H37" s="43">
        <v>-12</v>
      </c>
      <c r="I37" s="44">
        <v>68687.003731000004</v>
      </c>
      <c r="J37" s="74">
        <v>0.222222</v>
      </c>
      <c r="K37" s="44">
        <v>-32</v>
      </c>
      <c r="L37" s="44">
        <v>2638.6982589999998</v>
      </c>
      <c r="M37" s="66">
        <v>-0.3</v>
      </c>
      <c r="N37" s="43">
        <v>0</v>
      </c>
      <c r="O37" s="44">
        <v>0</v>
      </c>
      <c r="P37" s="74">
        <v>0</v>
      </c>
    </row>
    <row r="38" spans="1:16" s="3" customFormat="1" ht="15" customHeight="1" x14ac:dyDescent="0.2">
      <c r="A38" s="120"/>
      <c r="B38" s="123"/>
      <c r="C38" s="84" t="s">
        <v>52</v>
      </c>
      <c r="D38" s="35">
        <v>-45</v>
      </c>
      <c r="E38" s="35">
        <v>0</v>
      </c>
      <c r="F38" s="35">
        <v>-28929.615171000001</v>
      </c>
      <c r="G38" s="68">
        <v>-0.53921600000000003</v>
      </c>
      <c r="H38" s="43">
        <v>-20</v>
      </c>
      <c r="I38" s="44">
        <v>11352.376724</v>
      </c>
      <c r="J38" s="74">
        <v>-0.45454499999999998</v>
      </c>
      <c r="K38" s="35">
        <v>-25</v>
      </c>
      <c r="L38" s="35">
        <v>-49873.367642999998</v>
      </c>
      <c r="M38" s="68">
        <v>-0.64655200000000002</v>
      </c>
      <c r="N38" s="43">
        <v>0</v>
      </c>
      <c r="O38" s="44">
        <v>0</v>
      </c>
      <c r="P38" s="74">
        <v>0</v>
      </c>
    </row>
    <row r="39" spans="1:16" ht="15" customHeight="1" x14ac:dyDescent="0.2">
      <c r="A39" s="120"/>
      <c r="B39" s="123"/>
      <c r="C39" s="84" t="s">
        <v>53</v>
      </c>
      <c r="D39" s="44">
        <v>-48</v>
      </c>
      <c r="E39" s="44">
        <v>0</v>
      </c>
      <c r="F39" s="44">
        <v>-67207.400563999996</v>
      </c>
      <c r="G39" s="66">
        <v>-0.44642900000000002</v>
      </c>
      <c r="H39" s="43">
        <v>-23</v>
      </c>
      <c r="I39" s="44">
        <v>-108182.49563400001</v>
      </c>
      <c r="J39" s="74">
        <v>-0.31428600000000001</v>
      </c>
      <c r="K39" s="44">
        <v>-25</v>
      </c>
      <c r="L39" s="44">
        <v>-15654.138827999999</v>
      </c>
      <c r="M39" s="66">
        <v>-0.67857100000000004</v>
      </c>
      <c r="N39" s="43">
        <v>0</v>
      </c>
      <c r="O39" s="44">
        <v>0</v>
      </c>
      <c r="P39" s="74">
        <v>0</v>
      </c>
    </row>
    <row r="40" spans="1:16" ht="15" customHeight="1" x14ac:dyDescent="0.2">
      <c r="A40" s="120"/>
      <c r="B40" s="123"/>
      <c r="C40" s="84" t="s">
        <v>54</v>
      </c>
      <c r="D40" s="44">
        <v>-22</v>
      </c>
      <c r="E40" s="44">
        <v>0</v>
      </c>
      <c r="F40" s="44">
        <v>-2058.5035579999999</v>
      </c>
      <c r="G40" s="66">
        <v>-0.55769199999999997</v>
      </c>
      <c r="H40" s="43">
        <v>-8</v>
      </c>
      <c r="I40" s="44">
        <v>17391.018480999999</v>
      </c>
      <c r="J40" s="74">
        <v>0.3</v>
      </c>
      <c r="K40" s="44">
        <v>-14</v>
      </c>
      <c r="L40" s="44">
        <v>-15488.236081999999</v>
      </c>
      <c r="M40" s="66">
        <v>-1.1875</v>
      </c>
      <c r="N40" s="43">
        <v>0</v>
      </c>
      <c r="O40" s="44">
        <v>0</v>
      </c>
      <c r="P40" s="74">
        <v>0</v>
      </c>
    </row>
    <row r="41" spans="1:16" ht="15" customHeight="1" x14ac:dyDescent="0.2">
      <c r="A41" s="120"/>
      <c r="B41" s="123"/>
      <c r="C41" s="84" t="s">
        <v>55</v>
      </c>
      <c r="D41" s="44">
        <v>-38</v>
      </c>
      <c r="E41" s="44">
        <v>0</v>
      </c>
      <c r="F41" s="44">
        <v>-241640.34810599999</v>
      </c>
      <c r="G41" s="66">
        <v>-0.394737</v>
      </c>
      <c r="H41" s="43">
        <v>-22</v>
      </c>
      <c r="I41" s="44">
        <v>-257286.393412</v>
      </c>
      <c r="J41" s="74">
        <v>-0.18181800000000001</v>
      </c>
      <c r="K41" s="44">
        <v>-16</v>
      </c>
      <c r="L41" s="44">
        <v>-220127.03581199999</v>
      </c>
      <c r="M41" s="66">
        <v>-0.6875</v>
      </c>
      <c r="N41" s="43">
        <v>0</v>
      </c>
      <c r="O41" s="44">
        <v>0</v>
      </c>
      <c r="P41" s="74">
        <v>0</v>
      </c>
    </row>
    <row r="42" spans="1:16" s="3" customFormat="1" ht="15" customHeight="1" x14ac:dyDescent="0.2">
      <c r="A42" s="120"/>
      <c r="B42" s="123"/>
      <c r="C42" s="84" t="s">
        <v>56</v>
      </c>
      <c r="D42" s="35">
        <v>-40</v>
      </c>
      <c r="E42" s="35">
        <v>0</v>
      </c>
      <c r="F42" s="35">
        <v>-255431.76129699999</v>
      </c>
      <c r="G42" s="68">
        <v>-0.35</v>
      </c>
      <c r="H42" s="43">
        <v>-9</v>
      </c>
      <c r="I42" s="44">
        <v>-269397.948409</v>
      </c>
      <c r="J42" s="74">
        <v>-0.222222</v>
      </c>
      <c r="K42" s="35">
        <v>-31</v>
      </c>
      <c r="L42" s="35">
        <v>-251377.06181300001</v>
      </c>
      <c r="M42" s="68">
        <v>-0.38709700000000002</v>
      </c>
      <c r="N42" s="43">
        <v>0</v>
      </c>
      <c r="O42" s="44">
        <v>0</v>
      </c>
      <c r="P42" s="74">
        <v>0</v>
      </c>
    </row>
    <row r="43" spans="1:16" s="3" customFormat="1" ht="15" customHeight="1" x14ac:dyDescent="0.2">
      <c r="A43" s="121"/>
      <c r="B43" s="124"/>
      <c r="C43" s="85" t="s">
        <v>9</v>
      </c>
      <c r="D43" s="46">
        <v>-352</v>
      </c>
      <c r="E43" s="46">
        <v>0</v>
      </c>
      <c r="F43" s="46">
        <v>-9501.4321560000008</v>
      </c>
      <c r="G43" s="67">
        <v>-0.165909</v>
      </c>
      <c r="H43" s="87">
        <v>-146</v>
      </c>
      <c r="I43" s="46">
        <v>-5856.5006100000001</v>
      </c>
      <c r="J43" s="75">
        <v>-3.0023000000000001E-2</v>
      </c>
      <c r="K43" s="46">
        <v>-206</v>
      </c>
      <c r="L43" s="46">
        <v>-14975.012956</v>
      </c>
      <c r="M43" s="67">
        <v>-0.28605599999999998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4</v>
      </c>
      <c r="E46" s="53">
        <v>5.8824000000000001E-2</v>
      </c>
      <c r="F46" s="44">
        <v>174930</v>
      </c>
      <c r="G46" s="66">
        <v>0</v>
      </c>
      <c r="H46" s="43">
        <v>1</v>
      </c>
      <c r="I46" s="44">
        <v>179981</v>
      </c>
      <c r="J46" s="74">
        <v>0</v>
      </c>
      <c r="K46" s="44">
        <v>3</v>
      </c>
      <c r="L46" s="44">
        <v>173246.33333299999</v>
      </c>
      <c r="M46" s="66">
        <v>0</v>
      </c>
      <c r="N46" s="43">
        <v>0</v>
      </c>
      <c r="O46" s="44">
        <v>0</v>
      </c>
      <c r="P46" s="74">
        <v>0</v>
      </c>
    </row>
    <row r="47" spans="1:16" ht="15" customHeight="1" x14ac:dyDescent="0.2">
      <c r="A47" s="120"/>
      <c r="B47" s="123"/>
      <c r="C47" s="84" t="s">
        <v>49</v>
      </c>
      <c r="D47" s="44">
        <v>18</v>
      </c>
      <c r="E47" s="53">
        <v>6.1224000000000001E-2</v>
      </c>
      <c r="F47" s="44">
        <v>194451.83333299999</v>
      </c>
      <c r="G47" s="66">
        <v>0.16666700000000001</v>
      </c>
      <c r="H47" s="43">
        <v>7</v>
      </c>
      <c r="I47" s="44">
        <v>207037.142857</v>
      </c>
      <c r="J47" s="74">
        <v>0.14285700000000001</v>
      </c>
      <c r="K47" s="44">
        <v>11</v>
      </c>
      <c r="L47" s="44">
        <v>186443</v>
      </c>
      <c r="M47" s="66">
        <v>0.18181800000000001</v>
      </c>
      <c r="N47" s="43">
        <v>0</v>
      </c>
      <c r="O47" s="44">
        <v>0</v>
      </c>
      <c r="P47" s="74">
        <v>0</v>
      </c>
    </row>
    <row r="48" spans="1:16" ht="15" customHeight="1" x14ac:dyDescent="0.2">
      <c r="A48" s="120"/>
      <c r="B48" s="123"/>
      <c r="C48" s="84" t="s">
        <v>50</v>
      </c>
      <c r="D48" s="44">
        <v>29</v>
      </c>
      <c r="E48" s="53">
        <v>5.1878000000000001E-2</v>
      </c>
      <c r="F48" s="44">
        <v>211457.24137900001</v>
      </c>
      <c r="G48" s="66">
        <v>0.31034499999999998</v>
      </c>
      <c r="H48" s="43">
        <v>13</v>
      </c>
      <c r="I48" s="44">
        <v>222456.846154</v>
      </c>
      <c r="J48" s="74">
        <v>0.38461499999999998</v>
      </c>
      <c r="K48" s="44">
        <v>16</v>
      </c>
      <c r="L48" s="44">
        <v>202520.0625</v>
      </c>
      <c r="M48" s="66">
        <v>0.25</v>
      </c>
      <c r="N48" s="43">
        <v>0</v>
      </c>
      <c r="O48" s="44">
        <v>0</v>
      </c>
      <c r="P48" s="74">
        <v>0</v>
      </c>
    </row>
    <row r="49" spans="1:16" ht="15" customHeight="1" x14ac:dyDescent="0.2">
      <c r="A49" s="120"/>
      <c r="B49" s="123"/>
      <c r="C49" s="84" t="s">
        <v>51</v>
      </c>
      <c r="D49" s="44">
        <v>18</v>
      </c>
      <c r="E49" s="53">
        <v>2.8753999999999998E-2</v>
      </c>
      <c r="F49" s="44">
        <v>243636.88888899999</v>
      </c>
      <c r="G49" s="66">
        <v>0.61111099999999996</v>
      </c>
      <c r="H49" s="43">
        <v>5</v>
      </c>
      <c r="I49" s="44">
        <v>203539.8</v>
      </c>
      <c r="J49" s="74">
        <v>0.4</v>
      </c>
      <c r="K49" s="44">
        <v>13</v>
      </c>
      <c r="L49" s="44">
        <v>259058.846154</v>
      </c>
      <c r="M49" s="66">
        <v>0.69230800000000003</v>
      </c>
      <c r="N49" s="43">
        <v>0</v>
      </c>
      <c r="O49" s="44">
        <v>0</v>
      </c>
      <c r="P49" s="74">
        <v>0</v>
      </c>
    </row>
    <row r="50" spans="1:16" s="3" customFormat="1" ht="15" customHeight="1" x14ac:dyDescent="0.2">
      <c r="A50" s="120"/>
      <c r="B50" s="123"/>
      <c r="C50" s="84" t="s">
        <v>52</v>
      </c>
      <c r="D50" s="35">
        <v>23</v>
      </c>
      <c r="E50" s="55">
        <v>3.5115E-2</v>
      </c>
      <c r="F50" s="35">
        <v>220276.434783</v>
      </c>
      <c r="G50" s="68">
        <v>0.65217400000000003</v>
      </c>
      <c r="H50" s="43">
        <v>7</v>
      </c>
      <c r="I50" s="44">
        <v>230942.428571</v>
      </c>
      <c r="J50" s="74">
        <v>1</v>
      </c>
      <c r="K50" s="35">
        <v>16</v>
      </c>
      <c r="L50" s="35">
        <v>215610.0625</v>
      </c>
      <c r="M50" s="68">
        <v>0.5</v>
      </c>
      <c r="N50" s="43">
        <v>0</v>
      </c>
      <c r="O50" s="44">
        <v>0</v>
      </c>
      <c r="P50" s="74">
        <v>0</v>
      </c>
    </row>
    <row r="51" spans="1:16" ht="15" customHeight="1" x14ac:dyDescent="0.2">
      <c r="A51" s="120"/>
      <c r="B51" s="123"/>
      <c r="C51" s="84" t="s">
        <v>53</v>
      </c>
      <c r="D51" s="44">
        <v>13</v>
      </c>
      <c r="E51" s="53">
        <v>2.3091E-2</v>
      </c>
      <c r="F51" s="44">
        <v>407521</v>
      </c>
      <c r="G51" s="66">
        <v>1.538462</v>
      </c>
      <c r="H51" s="43">
        <v>4</v>
      </c>
      <c r="I51" s="44">
        <v>283883.25</v>
      </c>
      <c r="J51" s="74">
        <v>0.75</v>
      </c>
      <c r="K51" s="44">
        <v>9</v>
      </c>
      <c r="L51" s="44">
        <v>462471.11111100001</v>
      </c>
      <c r="M51" s="66">
        <v>1.888889</v>
      </c>
      <c r="N51" s="43">
        <v>0</v>
      </c>
      <c r="O51" s="44">
        <v>0</v>
      </c>
      <c r="P51" s="74">
        <v>0</v>
      </c>
    </row>
    <row r="52" spans="1:16" ht="15" customHeight="1" x14ac:dyDescent="0.2">
      <c r="A52" s="120"/>
      <c r="B52" s="123"/>
      <c r="C52" s="84" t="s">
        <v>54</v>
      </c>
      <c r="D52" s="44">
        <v>9</v>
      </c>
      <c r="E52" s="53">
        <v>2.1531000000000002E-2</v>
      </c>
      <c r="F52" s="44">
        <v>237795.11111100001</v>
      </c>
      <c r="G52" s="66">
        <v>0.44444400000000001</v>
      </c>
      <c r="H52" s="43">
        <v>5</v>
      </c>
      <c r="I52" s="44">
        <v>227980.79999999999</v>
      </c>
      <c r="J52" s="74">
        <v>0.2</v>
      </c>
      <c r="K52" s="44">
        <v>4</v>
      </c>
      <c r="L52" s="44">
        <v>250063</v>
      </c>
      <c r="M52" s="66">
        <v>0.75</v>
      </c>
      <c r="N52" s="43">
        <v>0</v>
      </c>
      <c r="O52" s="44">
        <v>0</v>
      </c>
      <c r="P52" s="74">
        <v>0</v>
      </c>
    </row>
    <row r="53" spans="1:16" ht="15" customHeight="1" x14ac:dyDescent="0.2">
      <c r="A53" s="120"/>
      <c r="B53" s="123"/>
      <c r="C53" s="84" t="s">
        <v>55</v>
      </c>
      <c r="D53" s="44">
        <v>2</v>
      </c>
      <c r="E53" s="53">
        <v>6.8259999999999996E-3</v>
      </c>
      <c r="F53" s="44">
        <v>256325</v>
      </c>
      <c r="G53" s="66">
        <v>0</v>
      </c>
      <c r="H53" s="43">
        <v>1</v>
      </c>
      <c r="I53" s="44">
        <v>214244</v>
      </c>
      <c r="J53" s="74">
        <v>0</v>
      </c>
      <c r="K53" s="44">
        <v>1</v>
      </c>
      <c r="L53" s="44">
        <v>298406</v>
      </c>
      <c r="M53" s="66">
        <v>0</v>
      </c>
      <c r="N53" s="43">
        <v>0</v>
      </c>
      <c r="O53" s="44">
        <v>0</v>
      </c>
      <c r="P53" s="74">
        <v>0</v>
      </c>
    </row>
    <row r="54" spans="1:16" s="3" customFormat="1" ht="15" customHeight="1" x14ac:dyDescent="0.2">
      <c r="A54" s="120"/>
      <c r="B54" s="123"/>
      <c r="C54" s="84" t="s">
        <v>56</v>
      </c>
      <c r="D54" s="35">
        <v>2</v>
      </c>
      <c r="E54" s="55">
        <v>5.0759999999999998E-3</v>
      </c>
      <c r="F54" s="35">
        <v>208809</v>
      </c>
      <c r="G54" s="68">
        <v>0</v>
      </c>
      <c r="H54" s="43">
        <v>1</v>
      </c>
      <c r="I54" s="44">
        <v>173994</v>
      </c>
      <c r="J54" s="74">
        <v>0</v>
      </c>
      <c r="K54" s="35">
        <v>1</v>
      </c>
      <c r="L54" s="35">
        <v>243624</v>
      </c>
      <c r="M54" s="68">
        <v>0</v>
      </c>
      <c r="N54" s="43">
        <v>0</v>
      </c>
      <c r="O54" s="44">
        <v>0</v>
      </c>
      <c r="P54" s="74">
        <v>0</v>
      </c>
    </row>
    <row r="55" spans="1:16" s="3" customFormat="1" ht="15" customHeight="1" x14ac:dyDescent="0.2">
      <c r="A55" s="121"/>
      <c r="B55" s="124"/>
      <c r="C55" s="85" t="s">
        <v>9</v>
      </c>
      <c r="D55" s="46">
        <v>118</v>
      </c>
      <c r="E55" s="54">
        <v>3.0428E-2</v>
      </c>
      <c r="F55" s="46">
        <v>238577.38983100001</v>
      </c>
      <c r="G55" s="67">
        <v>0.525424</v>
      </c>
      <c r="H55" s="87">
        <v>44</v>
      </c>
      <c r="I55" s="46">
        <v>223162.522727</v>
      </c>
      <c r="J55" s="75">
        <v>0.43181799999999998</v>
      </c>
      <c r="K55" s="46">
        <v>74</v>
      </c>
      <c r="L55" s="46">
        <v>247742.98648600001</v>
      </c>
      <c r="M55" s="67">
        <v>0.58108099999999996</v>
      </c>
      <c r="N55" s="87">
        <v>0</v>
      </c>
      <c r="O55" s="46">
        <v>0</v>
      </c>
      <c r="P55" s="75">
        <v>0</v>
      </c>
    </row>
    <row r="56" spans="1:16" ht="15" customHeight="1" x14ac:dyDescent="0.2">
      <c r="A56" s="119">
        <v>5</v>
      </c>
      <c r="B56" s="122" t="s">
        <v>60</v>
      </c>
      <c r="C56" s="84" t="s">
        <v>46</v>
      </c>
      <c r="D56" s="44">
        <v>3</v>
      </c>
      <c r="E56" s="53">
        <v>1</v>
      </c>
      <c r="F56" s="44">
        <v>142671.66666700001</v>
      </c>
      <c r="G56" s="66">
        <v>0</v>
      </c>
      <c r="H56" s="43">
        <v>2</v>
      </c>
      <c r="I56" s="44">
        <v>124056.5</v>
      </c>
      <c r="J56" s="74">
        <v>0</v>
      </c>
      <c r="K56" s="44">
        <v>1</v>
      </c>
      <c r="L56" s="44">
        <v>179902</v>
      </c>
      <c r="M56" s="66">
        <v>0</v>
      </c>
      <c r="N56" s="43">
        <v>0</v>
      </c>
      <c r="O56" s="44">
        <v>0</v>
      </c>
      <c r="P56" s="74">
        <v>0</v>
      </c>
    </row>
    <row r="57" spans="1:16" ht="15" customHeight="1" x14ac:dyDescent="0.2">
      <c r="A57" s="120"/>
      <c r="B57" s="123"/>
      <c r="C57" s="84" t="s">
        <v>47</v>
      </c>
      <c r="D57" s="44">
        <v>5</v>
      </c>
      <c r="E57" s="53">
        <v>1</v>
      </c>
      <c r="F57" s="44">
        <v>188897</v>
      </c>
      <c r="G57" s="66">
        <v>0.2</v>
      </c>
      <c r="H57" s="43">
        <v>0</v>
      </c>
      <c r="I57" s="44">
        <v>0</v>
      </c>
      <c r="J57" s="74">
        <v>0</v>
      </c>
      <c r="K57" s="44">
        <v>5</v>
      </c>
      <c r="L57" s="44">
        <v>188897</v>
      </c>
      <c r="M57" s="66">
        <v>0.2</v>
      </c>
      <c r="N57" s="43">
        <v>0</v>
      </c>
      <c r="O57" s="44">
        <v>0</v>
      </c>
      <c r="P57" s="74">
        <v>0</v>
      </c>
    </row>
    <row r="58" spans="1:16" ht="15" customHeight="1" x14ac:dyDescent="0.2">
      <c r="A58" s="120"/>
      <c r="B58" s="123"/>
      <c r="C58" s="84" t="s">
        <v>48</v>
      </c>
      <c r="D58" s="44">
        <v>68</v>
      </c>
      <c r="E58" s="53">
        <v>1</v>
      </c>
      <c r="F58" s="44">
        <v>168108.95588200001</v>
      </c>
      <c r="G58" s="66">
        <v>0.16176499999999999</v>
      </c>
      <c r="H58" s="43">
        <v>29</v>
      </c>
      <c r="I58" s="44">
        <v>171969.55172399999</v>
      </c>
      <c r="J58" s="74">
        <v>0.24137900000000001</v>
      </c>
      <c r="K58" s="44">
        <v>39</v>
      </c>
      <c r="L58" s="44">
        <v>165238.25641</v>
      </c>
      <c r="M58" s="66">
        <v>0.102564</v>
      </c>
      <c r="N58" s="43">
        <v>0</v>
      </c>
      <c r="O58" s="44">
        <v>0</v>
      </c>
      <c r="P58" s="74">
        <v>0</v>
      </c>
    </row>
    <row r="59" spans="1:16" ht="15" customHeight="1" x14ac:dyDescent="0.2">
      <c r="A59" s="120"/>
      <c r="B59" s="123"/>
      <c r="C59" s="84" t="s">
        <v>49</v>
      </c>
      <c r="D59" s="44">
        <v>294</v>
      </c>
      <c r="E59" s="53">
        <v>1</v>
      </c>
      <c r="F59" s="44">
        <v>185989.14966</v>
      </c>
      <c r="G59" s="66">
        <v>0.18027199999999999</v>
      </c>
      <c r="H59" s="43">
        <v>134</v>
      </c>
      <c r="I59" s="44">
        <v>200339.73134299999</v>
      </c>
      <c r="J59" s="74">
        <v>0.283582</v>
      </c>
      <c r="K59" s="44">
        <v>160</v>
      </c>
      <c r="L59" s="44">
        <v>173970.53750000001</v>
      </c>
      <c r="M59" s="66">
        <v>9.375E-2</v>
      </c>
      <c r="N59" s="43">
        <v>0</v>
      </c>
      <c r="O59" s="44">
        <v>0</v>
      </c>
      <c r="P59" s="74">
        <v>0</v>
      </c>
    </row>
    <row r="60" spans="1:16" ht="15" customHeight="1" x14ac:dyDescent="0.2">
      <c r="A60" s="120"/>
      <c r="B60" s="123"/>
      <c r="C60" s="84" t="s">
        <v>50</v>
      </c>
      <c r="D60" s="44">
        <v>559</v>
      </c>
      <c r="E60" s="53">
        <v>1</v>
      </c>
      <c r="F60" s="44">
        <v>216232.788909</v>
      </c>
      <c r="G60" s="66">
        <v>0.39892699999999998</v>
      </c>
      <c r="H60" s="43">
        <v>222</v>
      </c>
      <c r="I60" s="44">
        <v>226227.67567600001</v>
      </c>
      <c r="J60" s="74">
        <v>0.56306299999999998</v>
      </c>
      <c r="K60" s="44">
        <v>337</v>
      </c>
      <c r="L60" s="44">
        <v>209648.62017800001</v>
      </c>
      <c r="M60" s="66">
        <v>0.29080099999999998</v>
      </c>
      <c r="N60" s="43">
        <v>0</v>
      </c>
      <c r="O60" s="44">
        <v>0</v>
      </c>
      <c r="P60" s="74">
        <v>0</v>
      </c>
    </row>
    <row r="61" spans="1:16" ht="15" customHeight="1" x14ac:dyDescent="0.2">
      <c r="A61" s="120"/>
      <c r="B61" s="123"/>
      <c r="C61" s="84" t="s">
        <v>51</v>
      </c>
      <c r="D61" s="44">
        <v>626</v>
      </c>
      <c r="E61" s="53">
        <v>1</v>
      </c>
      <c r="F61" s="44">
        <v>236995.08785899999</v>
      </c>
      <c r="G61" s="66">
        <v>0.59105399999999997</v>
      </c>
      <c r="H61" s="43">
        <v>251</v>
      </c>
      <c r="I61" s="44">
        <v>244481.334661</v>
      </c>
      <c r="J61" s="74">
        <v>0.58964099999999997</v>
      </c>
      <c r="K61" s="44">
        <v>375</v>
      </c>
      <c r="L61" s="44">
        <v>231984.29333300001</v>
      </c>
      <c r="M61" s="66">
        <v>0.59199999999999997</v>
      </c>
      <c r="N61" s="43">
        <v>0</v>
      </c>
      <c r="O61" s="44">
        <v>0</v>
      </c>
      <c r="P61" s="74">
        <v>0</v>
      </c>
    </row>
    <row r="62" spans="1:16" s="3" customFormat="1" ht="15" customHeight="1" x14ac:dyDescent="0.2">
      <c r="A62" s="120"/>
      <c r="B62" s="123"/>
      <c r="C62" s="84" t="s">
        <v>52</v>
      </c>
      <c r="D62" s="35">
        <v>655</v>
      </c>
      <c r="E62" s="55">
        <v>1</v>
      </c>
      <c r="F62" s="35">
        <v>248528.606107</v>
      </c>
      <c r="G62" s="68">
        <v>0.78778599999999999</v>
      </c>
      <c r="H62" s="43">
        <v>270</v>
      </c>
      <c r="I62" s="44">
        <v>249726.79259299999</v>
      </c>
      <c r="J62" s="74">
        <v>0.73703700000000005</v>
      </c>
      <c r="K62" s="35">
        <v>385</v>
      </c>
      <c r="L62" s="35">
        <v>247688.31948100001</v>
      </c>
      <c r="M62" s="68">
        <v>0.82337700000000003</v>
      </c>
      <c r="N62" s="43">
        <v>0</v>
      </c>
      <c r="O62" s="44">
        <v>0</v>
      </c>
      <c r="P62" s="74">
        <v>0</v>
      </c>
    </row>
    <row r="63" spans="1:16" ht="15" customHeight="1" x14ac:dyDescent="0.2">
      <c r="A63" s="120"/>
      <c r="B63" s="123"/>
      <c r="C63" s="84" t="s">
        <v>53</v>
      </c>
      <c r="D63" s="44">
        <v>563</v>
      </c>
      <c r="E63" s="53">
        <v>1</v>
      </c>
      <c r="F63" s="44">
        <v>253153.79573700001</v>
      </c>
      <c r="G63" s="66">
        <v>0.80106599999999994</v>
      </c>
      <c r="H63" s="43">
        <v>233</v>
      </c>
      <c r="I63" s="44">
        <v>239182.20600899999</v>
      </c>
      <c r="J63" s="74">
        <v>0.62660899999999997</v>
      </c>
      <c r="K63" s="44">
        <v>330</v>
      </c>
      <c r="L63" s="44">
        <v>263018.58484800003</v>
      </c>
      <c r="M63" s="66">
        <v>0.92424200000000001</v>
      </c>
      <c r="N63" s="43">
        <v>0</v>
      </c>
      <c r="O63" s="44">
        <v>0</v>
      </c>
      <c r="P63" s="74">
        <v>0</v>
      </c>
    </row>
    <row r="64" spans="1:16" ht="15" customHeight="1" x14ac:dyDescent="0.2">
      <c r="A64" s="120"/>
      <c r="B64" s="123"/>
      <c r="C64" s="84" t="s">
        <v>54</v>
      </c>
      <c r="D64" s="44">
        <v>418</v>
      </c>
      <c r="E64" s="53">
        <v>1</v>
      </c>
      <c r="F64" s="44">
        <v>272450.605263</v>
      </c>
      <c r="G64" s="66">
        <v>0.81100499999999998</v>
      </c>
      <c r="H64" s="43">
        <v>163</v>
      </c>
      <c r="I64" s="44">
        <v>241561.06748500001</v>
      </c>
      <c r="J64" s="74">
        <v>0.42331299999999999</v>
      </c>
      <c r="K64" s="44">
        <v>255</v>
      </c>
      <c r="L64" s="44">
        <v>292195.68235299998</v>
      </c>
      <c r="M64" s="66">
        <v>1.058824</v>
      </c>
      <c r="N64" s="43">
        <v>0</v>
      </c>
      <c r="O64" s="44">
        <v>0</v>
      </c>
      <c r="P64" s="74">
        <v>0</v>
      </c>
    </row>
    <row r="65" spans="1:16" ht="15" customHeight="1" x14ac:dyDescent="0.2">
      <c r="A65" s="120"/>
      <c r="B65" s="123"/>
      <c r="C65" s="84" t="s">
        <v>55</v>
      </c>
      <c r="D65" s="44">
        <v>293</v>
      </c>
      <c r="E65" s="53">
        <v>1</v>
      </c>
      <c r="F65" s="44">
        <v>264780.37201400002</v>
      </c>
      <c r="G65" s="66">
        <v>0.61433400000000005</v>
      </c>
      <c r="H65" s="43">
        <v>130</v>
      </c>
      <c r="I65" s="44">
        <v>257179.35384600001</v>
      </c>
      <c r="J65" s="74">
        <v>0.33846199999999999</v>
      </c>
      <c r="K65" s="44">
        <v>163</v>
      </c>
      <c r="L65" s="44">
        <v>270842.533742</v>
      </c>
      <c r="M65" s="66">
        <v>0.83435599999999999</v>
      </c>
      <c r="N65" s="43">
        <v>0</v>
      </c>
      <c r="O65" s="44">
        <v>0</v>
      </c>
      <c r="P65" s="74">
        <v>0</v>
      </c>
    </row>
    <row r="66" spans="1:16" s="3" customFormat="1" ht="15" customHeight="1" x14ac:dyDescent="0.2">
      <c r="A66" s="120"/>
      <c r="B66" s="123"/>
      <c r="C66" s="84" t="s">
        <v>56</v>
      </c>
      <c r="D66" s="35">
        <v>394</v>
      </c>
      <c r="E66" s="55">
        <v>1</v>
      </c>
      <c r="F66" s="35">
        <v>277621.761421</v>
      </c>
      <c r="G66" s="68">
        <v>0.39086300000000002</v>
      </c>
      <c r="H66" s="43">
        <v>152</v>
      </c>
      <c r="I66" s="44">
        <v>239990.61842099999</v>
      </c>
      <c r="J66" s="74">
        <v>0.131579</v>
      </c>
      <c r="K66" s="35">
        <v>242</v>
      </c>
      <c r="L66" s="35">
        <v>301257.85123999999</v>
      </c>
      <c r="M66" s="68">
        <v>0.55371899999999996</v>
      </c>
      <c r="N66" s="43">
        <v>0</v>
      </c>
      <c r="O66" s="44">
        <v>0</v>
      </c>
      <c r="P66" s="74">
        <v>0</v>
      </c>
    </row>
    <row r="67" spans="1:16" s="3" customFormat="1" ht="15" customHeight="1" x14ac:dyDescent="0.2">
      <c r="A67" s="121"/>
      <c r="B67" s="124"/>
      <c r="C67" s="85" t="s">
        <v>9</v>
      </c>
      <c r="D67" s="46">
        <v>3878</v>
      </c>
      <c r="E67" s="54">
        <v>1</v>
      </c>
      <c r="F67" s="46">
        <v>243135.011088</v>
      </c>
      <c r="G67" s="67">
        <v>0.59257300000000002</v>
      </c>
      <c r="H67" s="87">
        <v>1586</v>
      </c>
      <c r="I67" s="46">
        <v>237143.84930599999</v>
      </c>
      <c r="J67" s="75">
        <v>0.501892</v>
      </c>
      <c r="K67" s="46">
        <v>2292</v>
      </c>
      <c r="L67" s="46">
        <v>247280.72774900001</v>
      </c>
      <c r="M67" s="67">
        <v>0.65532299999999999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60" priority="30" operator="notEqual">
      <formula>H8+K8+N8</formula>
    </cfRule>
  </conditionalFormatting>
  <conditionalFormatting sqref="D20:D30">
    <cfRule type="cellIs" dxfId="159" priority="29" operator="notEqual">
      <formula>H20+K20+N20</formula>
    </cfRule>
  </conditionalFormatting>
  <conditionalFormatting sqref="D32:D42">
    <cfRule type="cellIs" dxfId="158" priority="28" operator="notEqual">
      <formula>H32+K32+N32</formula>
    </cfRule>
  </conditionalFormatting>
  <conditionalFormatting sqref="D44:D54">
    <cfRule type="cellIs" dxfId="157" priority="27" operator="notEqual">
      <formula>H44+K44+N44</formula>
    </cfRule>
  </conditionalFormatting>
  <conditionalFormatting sqref="D56:D66">
    <cfRule type="cellIs" dxfId="156" priority="26" operator="notEqual">
      <formula>H56+K56+N56</formula>
    </cfRule>
  </conditionalFormatting>
  <conditionalFormatting sqref="D19">
    <cfRule type="cellIs" dxfId="155" priority="25" operator="notEqual">
      <formula>SUM(D8:D18)</formula>
    </cfRule>
  </conditionalFormatting>
  <conditionalFormatting sqref="D31">
    <cfRule type="cellIs" dxfId="154" priority="24" operator="notEqual">
      <formula>H31+K31+N31</formula>
    </cfRule>
  </conditionalFormatting>
  <conditionalFormatting sqref="D31">
    <cfRule type="cellIs" dxfId="153" priority="23" operator="notEqual">
      <formula>SUM(D20:D30)</formula>
    </cfRule>
  </conditionalFormatting>
  <conditionalFormatting sqref="D43">
    <cfRule type="cellIs" dxfId="152" priority="22" operator="notEqual">
      <formula>H43+K43+N43</formula>
    </cfRule>
  </conditionalFormatting>
  <conditionalFormatting sqref="D43">
    <cfRule type="cellIs" dxfId="151" priority="21" operator="notEqual">
      <formula>SUM(D32:D42)</formula>
    </cfRule>
  </conditionalFormatting>
  <conditionalFormatting sqref="D55">
    <cfRule type="cellIs" dxfId="150" priority="20" operator="notEqual">
      <formula>H55+K55+N55</formula>
    </cfRule>
  </conditionalFormatting>
  <conditionalFormatting sqref="D55">
    <cfRule type="cellIs" dxfId="149" priority="19" operator="notEqual">
      <formula>SUM(D44:D54)</formula>
    </cfRule>
  </conditionalFormatting>
  <conditionalFormatting sqref="D67">
    <cfRule type="cellIs" dxfId="148" priority="18" operator="notEqual">
      <formula>H67+K67+N67</formula>
    </cfRule>
  </conditionalFormatting>
  <conditionalFormatting sqref="D67">
    <cfRule type="cellIs" dxfId="147" priority="17" operator="notEqual">
      <formula>SUM(D56:D66)</formula>
    </cfRule>
  </conditionalFormatting>
  <conditionalFormatting sqref="H19">
    <cfRule type="cellIs" dxfId="146" priority="16" operator="notEqual">
      <formula>SUM(H8:H18)</formula>
    </cfRule>
  </conditionalFormatting>
  <conditionalFormatting sqref="K19">
    <cfRule type="cellIs" dxfId="145" priority="15" operator="notEqual">
      <formula>SUM(K8:K18)</formula>
    </cfRule>
  </conditionalFormatting>
  <conditionalFormatting sqref="N19">
    <cfRule type="cellIs" dxfId="144" priority="14" operator="notEqual">
      <formula>SUM(N8:N18)</formula>
    </cfRule>
  </conditionalFormatting>
  <conditionalFormatting sqref="H31">
    <cfRule type="cellIs" dxfId="143" priority="13" operator="notEqual">
      <formula>SUM(H20:H30)</formula>
    </cfRule>
  </conditionalFormatting>
  <conditionalFormatting sqref="K31">
    <cfRule type="cellIs" dxfId="142" priority="12" operator="notEqual">
      <formula>SUM(K20:K30)</formula>
    </cfRule>
  </conditionalFormatting>
  <conditionalFormatting sqref="N31">
    <cfRule type="cellIs" dxfId="141" priority="11" operator="notEqual">
      <formula>SUM(N20:N30)</formula>
    </cfRule>
  </conditionalFormatting>
  <conditionalFormatting sqref="H43">
    <cfRule type="cellIs" dxfId="140" priority="10" operator="notEqual">
      <formula>SUM(H32:H42)</formula>
    </cfRule>
  </conditionalFormatting>
  <conditionalFormatting sqref="K43">
    <cfRule type="cellIs" dxfId="139" priority="9" operator="notEqual">
      <formula>SUM(K32:K42)</formula>
    </cfRule>
  </conditionalFormatting>
  <conditionalFormatting sqref="N43">
    <cfRule type="cellIs" dxfId="138" priority="8" operator="notEqual">
      <formula>SUM(N32:N42)</formula>
    </cfRule>
  </conditionalFormatting>
  <conditionalFormatting sqref="H55">
    <cfRule type="cellIs" dxfId="137" priority="7" operator="notEqual">
      <formula>SUM(H44:H54)</formula>
    </cfRule>
  </conditionalFormatting>
  <conditionalFormatting sqref="K55">
    <cfRule type="cellIs" dxfId="136" priority="6" operator="notEqual">
      <formula>SUM(K44:K54)</formula>
    </cfRule>
  </conditionalFormatting>
  <conditionalFormatting sqref="N55">
    <cfRule type="cellIs" dxfId="135" priority="5" operator="notEqual">
      <formula>SUM(N44:N54)</formula>
    </cfRule>
  </conditionalFormatting>
  <conditionalFormatting sqref="H67">
    <cfRule type="cellIs" dxfId="134" priority="4" operator="notEqual">
      <formula>SUM(H56:H66)</formula>
    </cfRule>
  </conditionalFormatting>
  <conditionalFormatting sqref="K67">
    <cfRule type="cellIs" dxfId="133" priority="3" operator="notEqual">
      <formula>SUM(K56:K66)</formula>
    </cfRule>
  </conditionalFormatting>
  <conditionalFormatting sqref="N67">
    <cfRule type="cellIs" dxfId="132" priority="2" operator="notEqual">
      <formula>SUM(N56:N66)</formula>
    </cfRule>
  </conditionalFormatting>
  <conditionalFormatting sqref="D32:D43">
    <cfRule type="cellIs" dxfId="1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75</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v>
      </c>
      <c r="E8" s="53">
        <v>0.16666700000000001</v>
      </c>
      <c r="F8" s="44">
        <v>511.561125</v>
      </c>
      <c r="G8" s="66">
        <v>0</v>
      </c>
      <c r="H8" s="43">
        <v>2</v>
      </c>
      <c r="I8" s="44">
        <v>511.561125</v>
      </c>
      <c r="J8" s="74">
        <v>0</v>
      </c>
      <c r="K8" s="44">
        <v>0</v>
      </c>
      <c r="L8" s="44">
        <v>0</v>
      </c>
      <c r="M8" s="66">
        <v>0</v>
      </c>
      <c r="N8" s="43">
        <v>0</v>
      </c>
      <c r="O8" s="44">
        <v>0</v>
      </c>
      <c r="P8" s="74">
        <v>0</v>
      </c>
    </row>
    <row r="9" spans="1:16" ht="15" customHeight="1" x14ac:dyDescent="0.2">
      <c r="A9" s="120"/>
      <c r="B9" s="123"/>
      <c r="C9" s="84" t="s">
        <v>47</v>
      </c>
      <c r="D9" s="44">
        <v>8</v>
      </c>
      <c r="E9" s="53">
        <v>0.2</v>
      </c>
      <c r="F9" s="44">
        <v>108486.846064</v>
      </c>
      <c r="G9" s="66">
        <v>0</v>
      </c>
      <c r="H9" s="43">
        <v>2</v>
      </c>
      <c r="I9" s="44">
        <v>111645.083509</v>
      </c>
      <c r="J9" s="74">
        <v>0</v>
      </c>
      <c r="K9" s="44">
        <v>6</v>
      </c>
      <c r="L9" s="44">
        <v>107434.100249</v>
      </c>
      <c r="M9" s="66">
        <v>0</v>
      </c>
      <c r="N9" s="43">
        <v>0</v>
      </c>
      <c r="O9" s="44">
        <v>0</v>
      </c>
      <c r="P9" s="74">
        <v>0</v>
      </c>
    </row>
    <row r="10" spans="1:16" ht="15" customHeight="1" x14ac:dyDescent="0.2">
      <c r="A10" s="120"/>
      <c r="B10" s="123"/>
      <c r="C10" s="84" t="s">
        <v>48</v>
      </c>
      <c r="D10" s="44">
        <v>86</v>
      </c>
      <c r="E10" s="53">
        <v>0.219388</v>
      </c>
      <c r="F10" s="44">
        <v>112315.660751</v>
      </c>
      <c r="G10" s="66">
        <v>8.1394999999999995E-2</v>
      </c>
      <c r="H10" s="43">
        <v>31</v>
      </c>
      <c r="I10" s="44">
        <v>127605.20125</v>
      </c>
      <c r="J10" s="74">
        <v>0.193548</v>
      </c>
      <c r="K10" s="44">
        <v>55</v>
      </c>
      <c r="L10" s="44">
        <v>103697.919742</v>
      </c>
      <c r="M10" s="66">
        <v>1.8182E-2</v>
      </c>
      <c r="N10" s="43">
        <v>0</v>
      </c>
      <c r="O10" s="44">
        <v>0</v>
      </c>
      <c r="P10" s="74">
        <v>0</v>
      </c>
    </row>
    <row r="11" spans="1:16" ht="15" customHeight="1" x14ac:dyDescent="0.2">
      <c r="A11" s="120"/>
      <c r="B11" s="123"/>
      <c r="C11" s="84" t="s">
        <v>49</v>
      </c>
      <c r="D11" s="44">
        <v>201</v>
      </c>
      <c r="E11" s="53">
        <v>0.16750000000000001</v>
      </c>
      <c r="F11" s="44">
        <v>140244.308399</v>
      </c>
      <c r="G11" s="66">
        <v>0.14427899999999999</v>
      </c>
      <c r="H11" s="43">
        <v>88</v>
      </c>
      <c r="I11" s="44">
        <v>150634.381383</v>
      </c>
      <c r="J11" s="74">
        <v>0.21590899999999999</v>
      </c>
      <c r="K11" s="44">
        <v>113</v>
      </c>
      <c r="L11" s="44">
        <v>132152.92412800001</v>
      </c>
      <c r="M11" s="66">
        <v>8.8496000000000005E-2</v>
      </c>
      <c r="N11" s="43">
        <v>0</v>
      </c>
      <c r="O11" s="44">
        <v>0</v>
      </c>
      <c r="P11" s="74">
        <v>0</v>
      </c>
    </row>
    <row r="12" spans="1:16" ht="15" customHeight="1" x14ac:dyDescent="0.2">
      <c r="A12" s="120"/>
      <c r="B12" s="123"/>
      <c r="C12" s="84" t="s">
        <v>50</v>
      </c>
      <c r="D12" s="44">
        <v>227</v>
      </c>
      <c r="E12" s="53">
        <v>0.12336999999999999</v>
      </c>
      <c r="F12" s="44">
        <v>159378.291902</v>
      </c>
      <c r="G12" s="66">
        <v>0.427313</v>
      </c>
      <c r="H12" s="43">
        <v>66</v>
      </c>
      <c r="I12" s="44">
        <v>172109.88428999999</v>
      </c>
      <c r="J12" s="74">
        <v>0.39393899999999998</v>
      </c>
      <c r="K12" s="44">
        <v>161</v>
      </c>
      <c r="L12" s="44">
        <v>154159.129805</v>
      </c>
      <c r="M12" s="66">
        <v>0.440994</v>
      </c>
      <c r="N12" s="43">
        <v>0</v>
      </c>
      <c r="O12" s="44">
        <v>0</v>
      </c>
      <c r="P12" s="74">
        <v>0</v>
      </c>
    </row>
    <row r="13" spans="1:16" ht="15" customHeight="1" x14ac:dyDescent="0.2">
      <c r="A13" s="120"/>
      <c r="B13" s="123"/>
      <c r="C13" s="84" t="s">
        <v>51</v>
      </c>
      <c r="D13" s="44">
        <v>209</v>
      </c>
      <c r="E13" s="53">
        <v>0.108571</v>
      </c>
      <c r="F13" s="44">
        <v>178693.70077699999</v>
      </c>
      <c r="G13" s="66">
        <v>0.57894699999999999</v>
      </c>
      <c r="H13" s="43">
        <v>72</v>
      </c>
      <c r="I13" s="44">
        <v>181403.92490899999</v>
      </c>
      <c r="J13" s="74">
        <v>0.5</v>
      </c>
      <c r="K13" s="44">
        <v>137</v>
      </c>
      <c r="L13" s="44">
        <v>177269.34940800001</v>
      </c>
      <c r="M13" s="66">
        <v>0.62043800000000005</v>
      </c>
      <c r="N13" s="43">
        <v>0</v>
      </c>
      <c r="O13" s="44">
        <v>0</v>
      </c>
      <c r="P13" s="74">
        <v>0</v>
      </c>
    </row>
    <row r="14" spans="1:16" s="3" customFormat="1" ht="15" customHeight="1" x14ac:dyDescent="0.2">
      <c r="A14" s="120"/>
      <c r="B14" s="123"/>
      <c r="C14" s="84" t="s">
        <v>52</v>
      </c>
      <c r="D14" s="35">
        <v>202</v>
      </c>
      <c r="E14" s="55">
        <v>0.108485</v>
      </c>
      <c r="F14" s="35">
        <v>175072.65223400001</v>
      </c>
      <c r="G14" s="68">
        <v>0.52970300000000003</v>
      </c>
      <c r="H14" s="43">
        <v>67</v>
      </c>
      <c r="I14" s="44">
        <v>178786.29691400001</v>
      </c>
      <c r="J14" s="74">
        <v>0.358209</v>
      </c>
      <c r="K14" s="35">
        <v>135</v>
      </c>
      <c r="L14" s="35">
        <v>173229.584134</v>
      </c>
      <c r="M14" s="68">
        <v>0.614815</v>
      </c>
      <c r="N14" s="43">
        <v>0</v>
      </c>
      <c r="O14" s="44">
        <v>0</v>
      </c>
      <c r="P14" s="74">
        <v>0</v>
      </c>
    </row>
    <row r="15" spans="1:16" ht="15" customHeight="1" x14ac:dyDescent="0.2">
      <c r="A15" s="120"/>
      <c r="B15" s="123"/>
      <c r="C15" s="84" t="s">
        <v>53</v>
      </c>
      <c r="D15" s="44">
        <v>119</v>
      </c>
      <c r="E15" s="53">
        <v>7.6428999999999997E-2</v>
      </c>
      <c r="F15" s="44">
        <v>195499.176829</v>
      </c>
      <c r="G15" s="66">
        <v>0.52941199999999999</v>
      </c>
      <c r="H15" s="43">
        <v>39</v>
      </c>
      <c r="I15" s="44">
        <v>181792.467764</v>
      </c>
      <c r="J15" s="74">
        <v>0.41025600000000001</v>
      </c>
      <c r="K15" s="44">
        <v>80</v>
      </c>
      <c r="L15" s="44">
        <v>202181.197499</v>
      </c>
      <c r="M15" s="66">
        <v>0.58750000000000002</v>
      </c>
      <c r="N15" s="43">
        <v>0</v>
      </c>
      <c r="O15" s="44">
        <v>0</v>
      </c>
      <c r="P15" s="74">
        <v>0</v>
      </c>
    </row>
    <row r="16" spans="1:16" ht="15" customHeight="1" x14ac:dyDescent="0.2">
      <c r="A16" s="120"/>
      <c r="B16" s="123"/>
      <c r="C16" s="84" t="s">
        <v>54</v>
      </c>
      <c r="D16" s="44">
        <v>92</v>
      </c>
      <c r="E16" s="53">
        <v>6.9592000000000001E-2</v>
      </c>
      <c r="F16" s="44">
        <v>178518.59382499999</v>
      </c>
      <c r="G16" s="66">
        <v>0.34782600000000002</v>
      </c>
      <c r="H16" s="43">
        <v>36</v>
      </c>
      <c r="I16" s="44">
        <v>167859.56112500001</v>
      </c>
      <c r="J16" s="74">
        <v>0.13888900000000001</v>
      </c>
      <c r="K16" s="44">
        <v>56</v>
      </c>
      <c r="L16" s="44">
        <v>185370.82913200001</v>
      </c>
      <c r="M16" s="66">
        <v>0.48214299999999999</v>
      </c>
      <c r="N16" s="43">
        <v>0</v>
      </c>
      <c r="O16" s="44">
        <v>0</v>
      </c>
      <c r="P16" s="74">
        <v>0</v>
      </c>
    </row>
    <row r="17" spans="1:16" ht="15" customHeight="1" x14ac:dyDescent="0.2">
      <c r="A17" s="120"/>
      <c r="B17" s="123"/>
      <c r="C17" s="84" t="s">
        <v>55</v>
      </c>
      <c r="D17" s="44">
        <v>124</v>
      </c>
      <c r="E17" s="53">
        <v>0.101142</v>
      </c>
      <c r="F17" s="44">
        <v>205491.12342600001</v>
      </c>
      <c r="G17" s="66">
        <v>0.483871</v>
      </c>
      <c r="H17" s="43">
        <v>48</v>
      </c>
      <c r="I17" s="44">
        <v>193555.93763199999</v>
      </c>
      <c r="J17" s="74">
        <v>0.16666700000000001</v>
      </c>
      <c r="K17" s="44">
        <v>76</v>
      </c>
      <c r="L17" s="44">
        <v>213029.13550599999</v>
      </c>
      <c r="M17" s="66">
        <v>0.68421100000000001</v>
      </c>
      <c r="N17" s="43">
        <v>0</v>
      </c>
      <c r="O17" s="44">
        <v>0</v>
      </c>
      <c r="P17" s="74">
        <v>0</v>
      </c>
    </row>
    <row r="18" spans="1:16" s="3" customFormat="1" ht="15" customHeight="1" x14ac:dyDescent="0.2">
      <c r="A18" s="120"/>
      <c r="B18" s="123"/>
      <c r="C18" s="84" t="s">
        <v>56</v>
      </c>
      <c r="D18" s="35">
        <v>183</v>
      </c>
      <c r="E18" s="55">
        <v>9.1226000000000002E-2</v>
      </c>
      <c r="F18" s="35">
        <v>227275.30063300001</v>
      </c>
      <c r="G18" s="68">
        <v>0.39890700000000001</v>
      </c>
      <c r="H18" s="43">
        <v>53</v>
      </c>
      <c r="I18" s="44">
        <v>194367.08801899999</v>
      </c>
      <c r="J18" s="74">
        <v>3.7735999999999999E-2</v>
      </c>
      <c r="K18" s="35">
        <v>130</v>
      </c>
      <c r="L18" s="35">
        <v>240691.72577600001</v>
      </c>
      <c r="M18" s="68">
        <v>0.54615400000000003</v>
      </c>
      <c r="N18" s="43">
        <v>0</v>
      </c>
      <c r="O18" s="44">
        <v>0</v>
      </c>
      <c r="P18" s="74">
        <v>0</v>
      </c>
    </row>
    <row r="19" spans="1:16" s="3" customFormat="1" ht="15" customHeight="1" x14ac:dyDescent="0.2">
      <c r="A19" s="121"/>
      <c r="B19" s="124"/>
      <c r="C19" s="85" t="s">
        <v>9</v>
      </c>
      <c r="D19" s="46">
        <v>1453</v>
      </c>
      <c r="E19" s="54">
        <v>0.10857899999999999</v>
      </c>
      <c r="F19" s="46">
        <v>175064.07031899999</v>
      </c>
      <c r="G19" s="67">
        <v>0.40536800000000001</v>
      </c>
      <c r="H19" s="87">
        <v>504</v>
      </c>
      <c r="I19" s="46">
        <v>171745.84931399999</v>
      </c>
      <c r="J19" s="75">
        <v>0.281746</v>
      </c>
      <c r="K19" s="46">
        <v>949</v>
      </c>
      <c r="L19" s="46">
        <v>176826.32889400001</v>
      </c>
      <c r="M19" s="67">
        <v>0.471022</v>
      </c>
      <c r="N19" s="87">
        <v>0</v>
      </c>
      <c r="O19" s="46">
        <v>0</v>
      </c>
      <c r="P19" s="75">
        <v>0</v>
      </c>
    </row>
    <row r="20" spans="1:16" ht="15" customHeight="1" x14ac:dyDescent="0.2">
      <c r="A20" s="119">
        <v>2</v>
      </c>
      <c r="B20" s="122" t="s">
        <v>57</v>
      </c>
      <c r="C20" s="84" t="s">
        <v>46</v>
      </c>
      <c r="D20" s="44">
        <v>3</v>
      </c>
      <c r="E20" s="53">
        <v>0.25</v>
      </c>
      <c r="F20" s="44">
        <v>123702.333333</v>
      </c>
      <c r="G20" s="66">
        <v>0.33333299999999999</v>
      </c>
      <c r="H20" s="43">
        <v>1</v>
      </c>
      <c r="I20" s="44">
        <v>69393</v>
      </c>
      <c r="J20" s="74">
        <v>0</v>
      </c>
      <c r="K20" s="44">
        <v>2</v>
      </c>
      <c r="L20" s="44">
        <v>150857</v>
      </c>
      <c r="M20" s="66">
        <v>0.5</v>
      </c>
      <c r="N20" s="43">
        <v>0</v>
      </c>
      <c r="O20" s="44">
        <v>0</v>
      </c>
      <c r="P20" s="74">
        <v>0</v>
      </c>
    </row>
    <row r="21" spans="1:16" ht="15" customHeight="1" x14ac:dyDescent="0.2">
      <c r="A21" s="120"/>
      <c r="B21" s="123"/>
      <c r="C21" s="84" t="s">
        <v>47</v>
      </c>
      <c r="D21" s="44">
        <v>13</v>
      </c>
      <c r="E21" s="53">
        <v>0.32500000000000001</v>
      </c>
      <c r="F21" s="44">
        <v>105363.307692</v>
      </c>
      <c r="G21" s="66">
        <v>0</v>
      </c>
      <c r="H21" s="43">
        <v>5</v>
      </c>
      <c r="I21" s="44">
        <v>94960.6</v>
      </c>
      <c r="J21" s="74">
        <v>0</v>
      </c>
      <c r="K21" s="44">
        <v>8</v>
      </c>
      <c r="L21" s="44">
        <v>111865</v>
      </c>
      <c r="M21" s="66">
        <v>0</v>
      </c>
      <c r="N21" s="43">
        <v>0</v>
      </c>
      <c r="O21" s="44">
        <v>0</v>
      </c>
      <c r="P21" s="74">
        <v>0</v>
      </c>
    </row>
    <row r="22" spans="1:16" ht="15" customHeight="1" x14ac:dyDescent="0.2">
      <c r="A22" s="120"/>
      <c r="B22" s="123"/>
      <c r="C22" s="84" t="s">
        <v>48</v>
      </c>
      <c r="D22" s="44">
        <v>63</v>
      </c>
      <c r="E22" s="53">
        <v>0.160714</v>
      </c>
      <c r="F22" s="44">
        <v>141996.746032</v>
      </c>
      <c r="G22" s="66">
        <v>3.1746000000000003E-2</v>
      </c>
      <c r="H22" s="43">
        <v>27</v>
      </c>
      <c r="I22" s="44">
        <v>152050.85185199999</v>
      </c>
      <c r="J22" s="74">
        <v>3.7037E-2</v>
      </c>
      <c r="K22" s="44">
        <v>36</v>
      </c>
      <c r="L22" s="44">
        <v>134456.16666700001</v>
      </c>
      <c r="M22" s="66">
        <v>2.7778000000000001E-2</v>
      </c>
      <c r="N22" s="43">
        <v>0</v>
      </c>
      <c r="O22" s="44">
        <v>0</v>
      </c>
      <c r="P22" s="74">
        <v>0</v>
      </c>
    </row>
    <row r="23" spans="1:16" ht="15" customHeight="1" x14ac:dyDescent="0.2">
      <c r="A23" s="120"/>
      <c r="B23" s="123"/>
      <c r="C23" s="84" t="s">
        <v>49</v>
      </c>
      <c r="D23" s="44">
        <v>53</v>
      </c>
      <c r="E23" s="53">
        <v>4.4166999999999998E-2</v>
      </c>
      <c r="F23" s="44">
        <v>159779.35849099999</v>
      </c>
      <c r="G23" s="66">
        <v>0.18867900000000001</v>
      </c>
      <c r="H23" s="43">
        <v>27</v>
      </c>
      <c r="I23" s="44">
        <v>167755.81481499999</v>
      </c>
      <c r="J23" s="74">
        <v>0.33333299999999999</v>
      </c>
      <c r="K23" s="44">
        <v>26</v>
      </c>
      <c r="L23" s="44">
        <v>151496.11538500001</v>
      </c>
      <c r="M23" s="66">
        <v>3.8462000000000003E-2</v>
      </c>
      <c r="N23" s="43">
        <v>0</v>
      </c>
      <c r="O23" s="44">
        <v>0</v>
      </c>
      <c r="P23" s="74">
        <v>0</v>
      </c>
    </row>
    <row r="24" spans="1:16" ht="15" customHeight="1" x14ac:dyDescent="0.2">
      <c r="A24" s="120"/>
      <c r="B24" s="123"/>
      <c r="C24" s="84" t="s">
        <v>50</v>
      </c>
      <c r="D24" s="44">
        <v>47</v>
      </c>
      <c r="E24" s="53">
        <v>2.5543E-2</v>
      </c>
      <c r="F24" s="44">
        <v>192433.34042600001</v>
      </c>
      <c r="G24" s="66">
        <v>0.29787200000000003</v>
      </c>
      <c r="H24" s="43">
        <v>15</v>
      </c>
      <c r="I24" s="44">
        <v>194901.66666700001</v>
      </c>
      <c r="J24" s="74">
        <v>0.33333299999999999</v>
      </c>
      <c r="K24" s="44">
        <v>32</v>
      </c>
      <c r="L24" s="44">
        <v>191276.3125</v>
      </c>
      <c r="M24" s="66">
        <v>0.28125</v>
      </c>
      <c r="N24" s="43">
        <v>0</v>
      </c>
      <c r="O24" s="44">
        <v>0</v>
      </c>
      <c r="P24" s="74">
        <v>0</v>
      </c>
    </row>
    <row r="25" spans="1:16" ht="15" customHeight="1" x14ac:dyDescent="0.2">
      <c r="A25" s="120"/>
      <c r="B25" s="123"/>
      <c r="C25" s="84" t="s">
        <v>51</v>
      </c>
      <c r="D25" s="44">
        <v>38</v>
      </c>
      <c r="E25" s="53">
        <v>1.9740000000000001E-2</v>
      </c>
      <c r="F25" s="44">
        <v>222799.26315799999</v>
      </c>
      <c r="G25" s="66">
        <v>0.65789500000000001</v>
      </c>
      <c r="H25" s="43">
        <v>11</v>
      </c>
      <c r="I25" s="44">
        <v>226900.18181800001</v>
      </c>
      <c r="J25" s="74">
        <v>0.90909099999999998</v>
      </c>
      <c r="K25" s="44">
        <v>27</v>
      </c>
      <c r="L25" s="44">
        <v>221128.518519</v>
      </c>
      <c r="M25" s="66">
        <v>0.55555600000000005</v>
      </c>
      <c r="N25" s="43">
        <v>0</v>
      </c>
      <c r="O25" s="44">
        <v>0</v>
      </c>
      <c r="P25" s="74">
        <v>0</v>
      </c>
    </row>
    <row r="26" spans="1:16" s="3" customFormat="1" ht="15" customHeight="1" x14ac:dyDescent="0.2">
      <c r="A26" s="120"/>
      <c r="B26" s="123"/>
      <c r="C26" s="84" t="s">
        <v>52</v>
      </c>
      <c r="D26" s="35">
        <v>31</v>
      </c>
      <c r="E26" s="55">
        <v>1.6649000000000001E-2</v>
      </c>
      <c r="F26" s="35">
        <v>217848.19354800001</v>
      </c>
      <c r="G26" s="68">
        <v>0.51612899999999995</v>
      </c>
      <c r="H26" s="43">
        <v>12</v>
      </c>
      <c r="I26" s="44">
        <v>213686.08333299999</v>
      </c>
      <c r="J26" s="74">
        <v>0.33333299999999999</v>
      </c>
      <c r="K26" s="35">
        <v>19</v>
      </c>
      <c r="L26" s="35">
        <v>220476.894737</v>
      </c>
      <c r="M26" s="68">
        <v>0.631579</v>
      </c>
      <c r="N26" s="43">
        <v>0</v>
      </c>
      <c r="O26" s="44">
        <v>0</v>
      </c>
      <c r="P26" s="74">
        <v>0</v>
      </c>
    </row>
    <row r="27" spans="1:16" ht="15" customHeight="1" x14ac:dyDescent="0.2">
      <c r="A27" s="120"/>
      <c r="B27" s="123"/>
      <c r="C27" s="84" t="s">
        <v>53</v>
      </c>
      <c r="D27" s="44">
        <v>17</v>
      </c>
      <c r="E27" s="53">
        <v>1.0918000000000001E-2</v>
      </c>
      <c r="F27" s="44">
        <v>245182.64705900001</v>
      </c>
      <c r="G27" s="66">
        <v>0.64705900000000005</v>
      </c>
      <c r="H27" s="43">
        <v>2</v>
      </c>
      <c r="I27" s="44">
        <v>193568</v>
      </c>
      <c r="J27" s="74">
        <v>0.5</v>
      </c>
      <c r="K27" s="44">
        <v>15</v>
      </c>
      <c r="L27" s="44">
        <v>252064.6</v>
      </c>
      <c r="M27" s="66">
        <v>0.66666700000000001</v>
      </c>
      <c r="N27" s="43">
        <v>0</v>
      </c>
      <c r="O27" s="44">
        <v>0</v>
      </c>
      <c r="P27" s="74">
        <v>0</v>
      </c>
    </row>
    <row r="28" spans="1:16" ht="15" customHeight="1" x14ac:dyDescent="0.2">
      <c r="A28" s="120"/>
      <c r="B28" s="123"/>
      <c r="C28" s="84" t="s">
        <v>54</v>
      </c>
      <c r="D28" s="44">
        <v>11</v>
      </c>
      <c r="E28" s="53">
        <v>8.3210000000000003E-3</v>
      </c>
      <c r="F28" s="44">
        <v>198639.63636400001</v>
      </c>
      <c r="G28" s="66">
        <v>9.0909000000000004E-2</v>
      </c>
      <c r="H28" s="43">
        <v>5</v>
      </c>
      <c r="I28" s="44">
        <v>196195.20000000001</v>
      </c>
      <c r="J28" s="74">
        <v>0.2</v>
      </c>
      <c r="K28" s="44">
        <v>6</v>
      </c>
      <c r="L28" s="44">
        <v>200676.66666700001</v>
      </c>
      <c r="M28" s="66">
        <v>0</v>
      </c>
      <c r="N28" s="43">
        <v>0</v>
      </c>
      <c r="O28" s="44">
        <v>0</v>
      </c>
      <c r="P28" s="74">
        <v>0</v>
      </c>
    </row>
    <row r="29" spans="1:16" ht="15" customHeight="1" x14ac:dyDescent="0.2">
      <c r="A29" s="120"/>
      <c r="B29" s="123"/>
      <c r="C29" s="84" t="s">
        <v>55</v>
      </c>
      <c r="D29" s="44">
        <v>1</v>
      </c>
      <c r="E29" s="53">
        <v>8.1599999999999999E-4</v>
      </c>
      <c r="F29" s="44">
        <v>201208</v>
      </c>
      <c r="G29" s="66">
        <v>0</v>
      </c>
      <c r="H29" s="43">
        <v>0</v>
      </c>
      <c r="I29" s="44">
        <v>0</v>
      </c>
      <c r="J29" s="74">
        <v>0</v>
      </c>
      <c r="K29" s="44">
        <v>1</v>
      </c>
      <c r="L29" s="44">
        <v>201208</v>
      </c>
      <c r="M29" s="66">
        <v>0</v>
      </c>
      <c r="N29" s="43">
        <v>0</v>
      </c>
      <c r="O29" s="44">
        <v>0</v>
      </c>
      <c r="P29" s="74">
        <v>0</v>
      </c>
    </row>
    <row r="30" spans="1:16" s="3" customFormat="1" ht="15" customHeight="1" x14ac:dyDescent="0.2">
      <c r="A30" s="120"/>
      <c r="B30" s="123"/>
      <c r="C30" s="84" t="s">
        <v>56</v>
      </c>
      <c r="D30" s="35">
        <v>6</v>
      </c>
      <c r="E30" s="55">
        <v>2.9910000000000002E-3</v>
      </c>
      <c r="F30" s="35">
        <v>167031.66666700001</v>
      </c>
      <c r="G30" s="68">
        <v>0.16666700000000001</v>
      </c>
      <c r="H30" s="43">
        <v>6</v>
      </c>
      <c r="I30" s="44">
        <v>167031.66666700001</v>
      </c>
      <c r="J30" s="74">
        <v>0.16666700000000001</v>
      </c>
      <c r="K30" s="35">
        <v>0</v>
      </c>
      <c r="L30" s="35">
        <v>0</v>
      </c>
      <c r="M30" s="68">
        <v>0</v>
      </c>
      <c r="N30" s="43">
        <v>0</v>
      </c>
      <c r="O30" s="44">
        <v>0</v>
      </c>
      <c r="P30" s="74">
        <v>0</v>
      </c>
    </row>
    <row r="31" spans="1:16" s="3" customFormat="1" ht="15" customHeight="1" x14ac:dyDescent="0.2">
      <c r="A31" s="121"/>
      <c r="B31" s="124"/>
      <c r="C31" s="85" t="s">
        <v>9</v>
      </c>
      <c r="D31" s="46">
        <v>283</v>
      </c>
      <c r="E31" s="54">
        <v>2.1148E-2</v>
      </c>
      <c r="F31" s="46">
        <v>180125.45229700001</v>
      </c>
      <c r="G31" s="67">
        <v>0.286219</v>
      </c>
      <c r="H31" s="87">
        <v>111</v>
      </c>
      <c r="I31" s="46">
        <v>175972.414414</v>
      </c>
      <c r="J31" s="75">
        <v>0.28828799999999999</v>
      </c>
      <c r="K31" s="46">
        <v>172</v>
      </c>
      <c r="L31" s="46">
        <v>182805.61046500001</v>
      </c>
      <c r="M31" s="67">
        <v>0.28488400000000003</v>
      </c>
      <c r="N31" s="87">
        <v>0</v>
      </c>
      <c r="O31" s="46">
        <v>0</v>
      </c>
      <c r="P31" s="75">
        <v>0</v>
      </c>
    </row>
    <row r="32" spans="1:16" ht="15" customHeight="1" x14ac:dyDescent="0.2">
      <c r="A32" s="119">
        <v>3</v>
      </c>
      <c r="B32" s="122" t="s">
        <v>58</v>
      </c>
      <c r="C32" s="84" t="s">
        <v>46</v>
      </c>
      <c r="D32" s="44">
        <v>1</v>
      </c>
      <c r="E32" s="44">
        <v>0</v>
      </c>
      <c r="F32" s="44">
        <v>123190.77220799999</v>
      </c>
      <c r="G32" s="66">
        <v>0.33333299999999999</v>
      </c>
      <c r="H32" s="43">
        <v>-1</v>
      </c>
      <c r="I32" s="44">
        <v>68881.438875000007</v>
      </c>
      <c r="J32" s="74">
        <v>0</v>
      </c>
      <c r="K32" s="44">
        <v>2</v>
      </c>
      <c r="L32" s="44">
        <v>150857</v>
      </c>
      <c r="M32" s="66">
        <v>0.5</v>
      </c>
      <c r="N32" s="43">
        <v>0</v>
      </c>
      <c r="O32" s="44">
        <v>0</v>
      </c>
      <c r="P32" s="74">
        <v>0</v>
      </c>
    </row>
    <row r="33" spans="1:16" ht="15" customHeight="1" x14ac:dyDescent="0.2">
      <c r="A33" s="120"/>
      <c r="B33" s="123"/>
      <c r="C33" s="84" t="s">
        <v>47</v>
      </c>
      <c r="D33" s="44">
        <v>5</v>
      </c>
      <c r="E33" s="44">
        <v>0</v>
      </c>
      <c r="F33" s="44">
        <v>-3123.5383710000001</v>
      </c>
      <c r="G33" s="66">
        <v>0</v>
      </c>
      <c r="H33" s="43">
        <v>3</v>
      </c>
      <c r="I33" s="44">
        <v>-16684.483509000002</v>
      </c>
      <c r="J33" s="74">
        <v>0</v>
      </c>
      <c r="K33" s="44">
        <v>2</v>
      </c>
      <c r="L33" s="44">
        <v>4430.8997509999999</v>
      </c>
      <c r="M33" s="66">
        <v>0</v>
      </c>
      <c r="N33" s="43">
        <v>0</v>
      </c>
      <c r="O33" s="44">
        <v>0</v>
      </c>
      <c r="P33" s="74">
        <v>0</v>
      </c>
    </row>
    <row r="34" spans="1:16" ht="15" customHeight="1" x14ac:dyDescent="0.2">
      <c r="A34" s="120"/>
      <c r="B34" s="123"/>
      <c r="C34" s="84" t="s">
        <v>48</v>
      </c>
      <c r="D34" s="44">
        <v>-23</v>
      </c>
      <c r="E34" s="44">
        <v>0</v>
      </c>
      <c r="F34" s="44">
        <v>29681.085281</v>
      </c>
      <c r="G34" s="66">
        <v>-4.9648999999999999E-2</v>
      </c>
      <c r="H34" s="43">
        <v>-4</v>
      </c>
      <c r="I34" s="44">
        <v>24445.650602000002</v>
      </c>
      <c r="J34" s="74">
        <v>-0.15651100000000001</v>
      </c>
      <c r="K34" s="44">
        <v>-19</v>
      </c>
      <c r="L34" s="44">
        <v>30758.246924999999</v>
      </c>
      <c r="M34" s="66">
        <v>9.5960000000000004E-3</v>
      </c>
      <c r="N34" s="43">
        <v>0</v>
      </c>
      <c r="O34" s="44">
        <v>0</v>
      </c>
      <c r="P34" s="74">
        <v>0</v>
      </c>
    </row>
    <row r="35" spans="1:16" ht="15" customHeight="1" x14ac:dyDescent="0.2">
      <c r="A35" s="120"/>
      <c r="B35" s="123"/>
      <c r="C35" s="84" t="s">
        <v>49</v>
      </c>
      <c r="D35" s="44">
        <v>-148</v>
      </c>
      <c r="E35" s="44">
        <v>0</v>
      </c>
      <c r="F35" s="44">
        <v>19535.050092000001</v>
      </c>
      <c r="G35" s="66">
        <v>4.4401000000000003E-2</v>
      </c>
      <c r="H35" s="43">
        <v>-61</v>
      </c>
      <c r="I35" s="44">
        <v>17121.433432000002</v>
      </c>
      <c r="J35" s="74">
        <v>0.117424</v>
      </c>
      <c r="K35" s="44">
        <v>-87</v>
      </c>
      <c r="L35" s="44">
        <v>19343.191256999999</v>
      </c>
      <c r="M35" s="66">
        <v>-5.0034000000000002E-2</v>
      </c>
      <c r="N35" s="43">
        <v>0</v>
      </c>
      <c r="O35" s="44">
        <v>0</v>
      </c>
      <c r="P35" s="74">
        <v>0</v>
      </c>
    </row>
    <row r="36" spans="1:16" ht="15" customHeight="1" x14ac:dyDescent="0.2">
      <c r="A36" s="120"/>
      <c r="B36" s="123"/>
      <c r="C36" s="84" t="s">
        <v>50</v>
      </c>
      <c r="D36" s="44">
        <v>-180</v>
      </c>
      <c r="E36" s="44">
        <v>0</v>
      </c>
      <c r="F36" s="44">
        <v>33055.048523999998</v>
      </c>
      <c r="G36" s="66">
        <v>-0.12944</v>
      </c>
      <c r="H36" s="43">
        <v>-51</v>
      </c>
      <c r="I36" s="44">
        <v>22791.782377</v>
      </c>
      <c r="J36" s="74">
        <v>-6.0606E-2</v>
      </c>
      <c r="K36" s="44">
        <v>-129</v>
      </c>
      <c r="L36" s="44">
        <v>37117.182695000003</v>
      </c>
      <c r="M36" s="66">
        <v>-0.159744</v>
      </c>
      <c r="N36" s="43">
        <v>0</v>
      </c>
      <c r="O36" s="44">
        <v>0</v>
      </c>
      <c r="P36" s="74">
        <v>0</v>
      </c>
    </row>
    <row r="37" spans="1:16" ht="15" customHeight="1" x14ac:dyDescent="0.2">
      <c r="A37" s="120"/>
      <c r="B37" s="123"/>
      <c r="C37" s="84" t="s">
        <v>51</v>
      </c>
      <c r="D37" s="44">
        <v>-171</v>
      </c>
      <c r="E37" s="44">
        <v>0</v>
      </c>
      <c r="F37" s="44">
        <v>44105.562381000003</v>
      </c>
      <c r="G37" s="66">
        <v>7.8947000000000003E-2</v>
      </c>
      <c r="H37" s="43">
        <v>-61</v>
      </c>
      <c r="I37" s="44">
        <v>45496.256909000003</v>
      </c>
      <c r="J37" s="74">
        <v>0.40909099999999998</v>
      </c>
      <c r="K37" s="44">
        <v>-110</v>
      </c>
      <c r="L37" s="44">
        <v>43859.169110000003</v>
      </c>
      <c r="M37" s="66">
        <v>-6.4881999999999995E-2</v>
      </c>
      <c r="N37" s="43">
        <v>0</v>
      </c>
      <c r="O37" s="44">
        <v>0</v>
      </c>
      <c r="P37" s="74">
        <v>0</v>
      </c>
    </row>
    <row r="38" spans="1:16" s="3" customFormat="1" ht="15" customHeight="1" x14ac:dyDescent="0.2">
      <c r="A38" s="120"/>
      <c r="B38" s="123"/>
      <c r="C38" s="84" t="s">
        <v>52</v>
      </c>
      <c r="D38" s="35">
        <v>-171</v>
      </c>
      <c r="E38" s="35">
        <v>0</v>
      </c>
      <c r="F38" s="35">
        <v>42775.541314000002</v>
      </c>
      <c r="G38" s="68">
        <v>-1.3573999999999999E-2</v>
      </c>
      <c r="H38" s="43">
        <v>-55</v>
      </c>
      <c r="I38" s="44">
        <v>34899.786418999996</v>
      </c>
      <c r="J38" s="74">
        <v>-2.4875999999999999E-2</v>
      </c>
      <c r="K38" s="35">
        <v>-116</v>
      </c>
      <c r="L38" s="35">
        <v>47247.310602999998</v>
      </c>
      <c r="M38" s="68">
        <v>1.6764000000000001E-2</v>
      </c>
      <c r="N38" s="43">
        <v>0</v>
      </c>
      <c r="O38" s="44">
        <v>0</v>
      </c>
      <c r="P38" s="74">
        <v>0</v>
      </c>
    </row>
    <row r="39" spans="1:16" ht="15" customHeight="1" x14ac:dyDescent="0.2">
      <c r="A39" s="120"/>
      <c r="B39" s="123"/>
      <c r="C39" s="84" t="s">
        <v>53</v>
      </c>
      <c r="D39" s="44">
        <v>-102</v>
      </c>
      <c r="E39" s="44">
        <v>0</v>
      </c>
      <c r="F39" s="44">
        <v>49683.470229999999</v>
      </c>
      <c r="G39" s="66">
        <v>0.117647</v>
      </c>
      <c r="H39" s="43">
        <v>-37</v>
      </c>
      <c r="I39" s="44">
        <v>11775.532235999999</v>
      </c>
      <c r="J39" s="74">
        <v>8.9744000000000004E-2</v>
      </c>
      <c r="K39" s="44">
        <v>-65</v>
      </c>
      <c r="L39" s="44">
        <v>49883.402500999997</v>
      </c>
      <c r="M39" s="66">
        <v>7.9167000000000001E-2</v>
      </c>
      <c r="N39" s="43">
        <v>0</v>
      </c>
      <c r="O39" s="44">
        <v>0</v>
      </c>
      <c r="P39" s="74">
        <v>0</v>
      </c>
    </row>
    <row r="40" spans="1:16" ht="15" customHeight="1" x14ac:dyDescent="0.2">
      <c r="A40" s="120"/>
      <c r="B40" s="123"/>
      <c r="C40" s="84" t="s">
        <v>54</v>
      </c>
      <c r="D40" s="44">
        <v>-81</v>
      </c>
      <c r="E40" s="44">
        <v>0</v>
      </c>
      <c r="F40" s="44">
        <v>20121.042538999998</v>
      </c>
      <c r="G40" s="66">
        <v>-0.25691700000000001</v>
      </c>
      <c r="H40" s="43">
        <v>-31</v>
      </c>
      <c r="I40" s="44">
        <v>28335.638875000001</v>
      </c>
      <c r="J40" s="74">
        <v>6.1110999999999999E-2</v>
      </c>
      <c r="K40" s="44">
        <v>-50</v>
      </c>
      <c r="L40" s="44">
        <v>15305.837534</v>
      </c>
      <c r="M40" s="66">
        <v>-0.48214299999999999</v>
      </c>
      <c r="N40" s="43">
        <v>0</v>
      </c>
      <c r="O40" s="44">
        <v>0</v>
      </c>
      <c r="P40" s="74">
        <v>0</v>
      </c>
    </row>
    <row r="41" spans="1:16" ht="15" customHeight="1" x14ac:dyDescent="0.2">
      <c r="A41" s="120"/>
      <c r="B41" s="123"/>
      <c r="C41" s="84" t="s">
        <v>55</v>
      </c>
      <c r="D41" s="44">
        <v>-123</v>
      </c>
      <c r="E41" s="44">
        <v>0</v>
      </c>
      <c r="F41" s="44">
        <v>-4283.1234260000001</v>
      </c>
      <c r="G41" s="66">
        <v>-0.483871</v>
      </c>
      <c r="H41" s="43">
        <v>-48</v>
      </c>
      <c r="I41" s="44">
        <v>-193555.93763199999</v>
      </c>
      <c r="J41" s="74">
        <v>-0.16666700000000001</v>
      </c>
      <c r="K41" s="44">
        <v>-75</v>
      </c>
      <c r="L41" s="44">
        <v>-11821.135506000001</v>
      </c>
      <c r="M41" s="66">
        <v>-0.68421100000000001</v>
      </c>
      <c r="N41" s="43">
        <v>0</v>
      </c>
      <c r="O41" s="44">
        <v>0</v>
      </c>
      <c r="P41" s="74">
        <v>0</v>
      </c>
    </row>
    <row r="42" spans="1:16" s="3" customFormat="1" ht="15" customHeight="1" x14ac:dyDescent="0.2">
      <c r="A42" s="120"/>
      <c r="B42" s="123"/>
      <c r="C42" s="84" t="s">
        <v>56</v>
      </c>
      <c r="D42" s="35">
        <v>-177</v>
      </c>
      <c r="E42" s="35">
        <v>0</v>
      </c>
      <c r="F42" s="35">
        <v>-60243.633967000002</v>
      </c>
      <c r="G42" s="68">
        <v>-0.23224</v>
      </c>
      <c r="H42" s="43">
        <v>-47</v>
      </c>
      <c r="I42" s="44">
        <v>-27335.421352000001</v>
      </c>
      <c r="J42" s="74">
        <v>0.12893099999999999</v>
      </c>
      <c r="K42" s="35">
        <v>-130</v>
      </c>
      <c r="L42" s="35">
        <v>-240691.72577600001</v>
      </c>
      <c r="M42" s="68">
        <v>-0.54615400000000003</v>
      </c>
      <c r="N42" s="43">
        <v>0</v>
      </c>
      <c r="O42" s="44">
        <v>0</v>
      </c>
      <c r="P42" s="74">
        <v>0</v>
      </c>
    </row>
    <row r="43" spans="1:16" s="3" customFormat="1" ht="15" customHeight="1" x14ac:dyDescent="0.2">
      <c r="A43" s="121"/>
      <c r="B43" s="124"/>
      <c r="C43" s="85" t="s">
        <v>9</v>
      </c>
      <c r="D43" s="46">
        <v>-1170</v>
      </c>
      <c r="E43" s="46">
        <v>0</v>
      </c>
      <c r="F43" s="46">
        <v>5061.381977</v>
      </c>
      <c r="G43" s="67">
        <v>-0.119149</v>
      </c>
      <c r="H43" s="87">
        <v>-393</v>
      </c>
      <c r="I43" s="46">
        <v>4226.5651010000001</v>
      </c>
      <c r="J43" s="75">
        <v>6.5420000000000001E-3</v>
      </c>
      <c r="K43" s="46">
        <v>-777</v>
      </c>
      <c r="L43" s="46">
        <v>5979.2815719999999</v>
      </c>
      <c r="M43" s="67">
        <v>-0.186138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20</v>
      </c>
      <c r="E46" s="53">
        <v>5.1020000000000003E-2</v>
      </c>
      <c r="F46" s="44">
        <v>167185.25</v>
      </c>
      <c r="G46" s="66">
        <v>0.1</v>
      </c>
      <c r="H46" s="43">
        <v>6</v>
      </c>
      <c r="I46" s="44">
        <v>181608.83333299999</v>
      </c>
      <c r="J46" s="74">
        <v>0.16666700000000001</v>
      </c>
      <c r="K46" s="44">
        <v>14</v>
      </c>
      <c r="L46" s="44">
        <v>161003.714286</v>
      </c>
      <c r="M46" s="66">
        <v>7.1429000000000006E-2</v>
      </c>
      <c r="N46" s="43">
        <v>0</v>
      </c>
      <c r="O46" s="44">
        <v>0</v>
      </c>
      <c r="P46" s="74">
        <v>0</v>
      </c>
    </row>
    <row r="47" spans="1:16" ht="15" customHeight="1" x14ac:dyDescent="0.2">
      <c r="A47" s="120"/>
      <c r="B47" s="123"/>
      <c r="C47" s="84" t="s">
        <v>49</v>
      </c>
      <c r="D47" s="44">
        <v>47</v>
      </c>
      <c r="E47" s="53">
        <v>3.9167E-2</v>
      </c>
      <c r="F47" s="44">
        <v>187465.21276600001</v>
      </c>
      <c r="G47" s="66">
        <v>0.14893600000000001</v>
      </c>
      <c r="H47" s="43">
        <v>22</v>
      </c>
      <c r="I47" s="44">
        <v>194488.04545500001</v>
      </c>
      <c r="J47" s="74">
        <v>0.18181800000000001</v>
      </c>
      <c r="K47" s="44">
        <v>25</v>
      </c>
      <c r="L47" s="44">
        <v>181285.12</v>
      </c>
      <c r="M47" s="66">
        <v>0.12</v>
      </c>
      <c r="N47" s="43">
        <v>0</v>
      </c>
      <c r="O47" s="44">
        <v>0</v>
      </c>
      <c r="P47" s="74">
        <v>0</v>
      </c>
    </row>
    <row r="48" spans="1:16" ht="15" customHeight="1" x14ac:dyDescent="0.2">
      <c r="A48" s="120"/>
      <c r="B48" s="123"/>
      <c r="C48" s="84" t="s">
        <v>50</v>
      </c>
      <c r="D48" s="44">
        <v>66</v>
      </c>
      <c r="E48" s="53">
        <v>3.5869999999999999E-2</v>
      </c>
      <c r="F48" s="44">
        <v>227085.28787900001</v>
      </c>
      <c r="G48" s="66">
        <v>0.53030299999999997</v>
      </c>
      <c r="H48" s="43">
        <v>22</v>
      </c>
      <c r="I48" s="44">
        <v>228298.31818199999</v>
      </c>
      <c r="J48" s="74">
        <v>0.72727299999999995</v>
      </c>
      <c r="K48" s="44">
        <v>44</v>
      </c>
      <c r="L48" s="44">
        <v>226478.772727</v>
      </c>
      <c r="M48" s="66">
        <v>0.43181799999999998</v>
      </c>
      <c r="N48" s="43">
        <v>0</v>
      </c>
      <c r="O48" s="44">
        <v>0</v>
      </c>
      <c r="P48" s="74">
        <v>0</v>
      </c>
    </row>
    <row r="49" spans="1:16" ht="15" customHeight="1" x14ac:dyDescent="0.2">
      <c r="A49" s="120"/>
      <c r="B49" s="123"/>
      <c r="C49" s="84" t="s">
        <v>51</v>
      </c>
      <c r="D49" s="44">
        <v>53</v>
      </c>
      <c r="E49" s="53">
        <v>2.7532000000000001E-2</v>
      </c>
      <c r="F49" s="44">
        <v>208479.962264</v>
      </c>
      <c r="G49" s="66">
        <v>0.43396200000000001</v>
      </c>
      <c r="H49" s="43">
        <v>20</v>
      </c>
      <c r="I49" s="44">
        <v>208013.75</v>
      </c>
      <c r="J49" s="74">
        <v>0.4</v>
      </c>
      <c r="K49" s="44">
        <v>33</v>
      </c>
      <c r="L49" s="44">
        <v>208762.51515200001</v>
      </c>
      <c r="M49" s="66">
        <v>0.45454499999999998</v>
      </c>
      <c r="N49" s="43">
        <v>0</v>
      </c>
      <c r="O49" s="44">
        <v>0</v>
      </c>
      <c r="P49" s="74">
        <v>0</v>
      </c>
    </row>
    <row r="50" spans="1:16" s="3" customFormat="1" ht="15" customHeight="1" x14ac:dyDescent="0.2">
      <c r="A50" s="120"/>
      <c r="B50" s="123"/>
      <c r="C50" s="84" t="s">
        <v>52</v>
      </c>
      <c r="D50" s="35">
        <v>39</v>
      </c>
      <c r="E50" s="55">
        <v>2.0944999999999998E-2</v>
      </c>
      <c r="F50" s="35">
        <v>234005.205128</v>
      </c>
      <c r="G50" s="68">
        <v>0.69230800000000003</v>
      </c>
      <c r="H50" s="43">
        <v>10</v>
      </c>
      <c r="I50" s="44">
        <v>236979.8</v>
      </c>
      <c r="J50" s="74">
        <v>0.7</v>
      </c>
      <c r="K50" s="35">
        <v>29</v>
      </c>
      <c r="L50" s="35">
        <v>232979.48275900001</v>
      </c>
      <c r="M50" s="68">
        <v>0.68965500000000002</v>
      </c>
      <c r="N50" s="43">
        <v>0</v>
      </c>
      <c r="O50" s="44">
        <v>0</v>
      </c>
      <c r="P50" s="74">
        <v>0</v>
      </c>
    </row>
    <row r="51" spans="1:16" ht="15" customHeight="1" x14ac:dyDescent="0.2">
      <c r="A51" s="120"/>
      <c r="B51" s="123"/>
      <c r="C51" s="84" t="s">
        <v>53</v>
      </c>
      <c r="D51" s="44">
        <v>33</v>
      </c>
      <c r="E51" s="53">
        <v>2.1194999999999999E-2</v>
      </c>
      <c r="F51" s="44">
        <v>227149.57575799999</v>
      </c>
      <c r="G51" s="66">
        <v>0.60606099999999996</v>
      </c>
      <c r="H51" s="43">
        <v>11</v>
      </c>
      <c r="I51" s="44">
        <v>239531.45454499999</v>
      </c>
      <c r="J51" s="74">
        <v>0.72727299999999995</v>
      </c>
      <c r="K51" s="44">
        <v>22</v>
      </c>
      <c r="L51" s="44">
        <v>220958.63636400001</v>
      </c>
      <c r="M51" s="66">
        <v>0.54545500000000002</v>
      </c>
      <c r="N51" s="43">
        <v>0</v>
      </c>
      <c r="O51" s="44">
        <v>0</v>
      </c>
      <c r="P51" s="74">
        <v>0</v>
      </c>
    </row>
    <row r="52" spans="1:16" ht="15" customHeight="1" x14ac:dyDescent="0.2">
      <c r="A52" s="120"/>
      <c r="B52" s="123"/>
      <c r="C52" s="84" t="s">
        <v>54</v>
      </c>
      <c r="D52" s="44">
        <v>19</v>
      </c>
      <c r="E52" s="53">
        <v>1.4371999999999999E-2</v>
      </c>
      <c r="F52" s="44">
        <v>235442.473684</v>
      </c>
      <c r="G52" s="66">
        <v>0.21052599999999999</v>
      </c>
      <c r="H52" s="43">
        <v>9</v>
      </c>
      <c r="I52" s="44">
        <v>244967.11111100001</v>
      </c>
      <c r="J52" s="74">
        <v>0.222222</v>
      </c>
      <c r="K52" s="44">
        <v>10</v>
      </c>
      <c r="L52" s="44">
        <v>226870.3</v>
      </c>
      <c r="M52" s="66">
        <v>0.2</v>
      </c>
      <c r="N52" s="43">
        <v>0</v>
      </c>
      <c r="O52" s="44">
        <v>0</v>
      </c>
      <c r="P52" s="74">
        <v>0</v>
      </c>
    </row>
    <row r="53" spans="1:16" ht="15" customHeight="1" x14ac:dyDescent="0.2">
      <c r="A53" s="120"/>
      <c r="B53" s="123"/>
      <c r="C53" s="84" t="s">
        <v>55</v>
      </c>
      <c r="D53" s="44">
        <v>13</v>
      </c>
      <c r="E53" s="53">
        <v>1.0604000000000001E-2</v>
      </c>
      <c r="F53" s="44">
        <v>230806.07692299999</v>
      </c>
      <c r="G53" s="66">
        <v>7.6923000000000005E-2</v>
      </c>
      <c r="H53" s="43">
        <v>7</v>
      </c>
      <c r="I53" s="44">
        <v>222688.857143</v>
      </c>
      <c r="J53" s="74">
        <v>0</v>
      </c>
      <c r="K53" s="44">
        <v>6</v>
      </c>
      <c r="L53" s="44">
        <v>240276.16666700001</v>
      </c>
      <c r="M53" s="66">
        <v>0.16666700000000001</v>
      </c>
      <c r="N53" s="43">
        <v>0</v>
      </c>
      <c r="O53" s="44">
        <v>0</v>
      </c>
      <c r="P53" s="74">
        <v>0</v>
      </c>
    </row>
    <row r="54" spans="1:16" s="3" customFormat="1" ht="15" customHeight="1" x14ac:dyDescent="0.2">
      <c r="A54" s="120"/>
      <c r="B54" s="123"/>
      <c r="C54" s="84" t="s">
        <v>56</v>
      </c>
      <c r="D54" s="35">
        <v>3</v>
      </c>
      <c r="E54" s="55">
        <v>1.4959999999999999E-3</v>
      </c>
      <c r="F54" s="35">
        <v>260821</v>
      </c>
      <c r="G54" s="68">
        <v>0</v>
      </c>
      <c r="H54" s="43">
        <v>2</v>
      </c>
      <c r="I54" s="44">
        <v>272570</v>
      </c>
      <c r="J54" s="74">
        <v>0</v>
      </c>
      <c r="K54" s="35">
        <v>1</v>
      </c>
      <c r="L54" s="35">
        <v>237323</v>
      </c>
      <c r="M54" s="68">
        <v>0</v>
      </c>
      <c r="N54" s="43">
        <v>0</v>
      </c>
      <c r="O54" s="44">
        <v>0</v>
      </c>
      <c r="P54" s="74">
        <v>0</v>
      </c>
    </row>
    <row r="55" spans="1:16" s="3" customFormat="1" ht="15" customHeight="1" x14ac:dyDescent="0.2">
      <c r="A55" s="121"/>
      <c r="B55" s="124"/>
      <c r="C55" s="85" t="s">
        <v>9</v>
      </c>
      <c r="D55" s="46">
        <v>293</v>
      </c>
      <c r="E55" s="54">
        <v>2.1895000000000001E-2</v>
      </c>
      <c r="F55" s="46">
        <v>215256.399317</v>
      </c>
      <c r="G55" s="67">
        <v>0.40614299999999998</v>
      </c>
      <c r="H55" s="87">
        <v>109</v>
      </c>
      <c r="I55" s="46">
        <v>218940.71559599999</v>
      </c>
      <c r="J55" s="75">
        <v>0.422018</v>
      </c>
      <c r="K55" s="46">
        <v>184</v>
      </c>
      <c r="L55" s="46">
        <v>213073.84239100001</v>
      </c>
      <c r="M55" s="67">
        <v>0.39673900000000001</v>
      </c>
      <c r="N55" s="87">
        <v>0</v>
      </c>
      <c r="O55" s="46">
        <v>0</v>
      </c>
      <c r="P55" s="75">
        <v>0</v>
      </c>
    </row>
    <row r="56" spans="1:16" ht="15" customHeight="1" x14ac:dyDescent="0.2">
      <c r="A56" s="119">
        <v>5</v>
      </c>
      <c r="B56" s="122" t="s">
        <v>60</v>
      </c>
      <c r="C56" s="84" t="s">
        <v>46</v>
      </c>
      <c r="D56" s="44">
        <v>12</v>
      </c>
      <c r="E56" s="53">
        <v>1</v>
      </c>
      <c r="F56" s="44">
        <v>68689.083333000002</v>
      </c>
      <c r="G56" s="66">
        <v>8.3333000000000004E-2</v>
      </c>
      <c r="H56" s="43">
        <v>5</v>
      </c>
      <c r="I56" s="44">
        <v>63147.8</v>
      </c>
      <c r="J56" s="74">
        <v>0</v>
      </c>
      <c r="K56" s="44">
        <v>7</v>
      </c>
      <c r="L56" s="44">
        <v>72647.142856999999</v>
      </c>
      <c r="M56" s="66">
        <v>0.14285700000000001</v>
      </c>
      <c r="N56" s="43">
        <v>0</v>
      </c>
      <c r="O56" s="44">
        <v>0</v>
      </c>
      <c r="P56" s="74">
        <v>0</v>
      </c>
    </row>
    <row r="57" spans="1:16" ht="15" customHeight="1" x14ac:dyDescent="0.2">
      <c r="A57" s="120"/>
      <c r="B57" s="123"/>
      <c r="C57" s="84" t="s">
        <v>47</v>
      </c>
      <c r="D57" s="44">
        <v>40</v>
      </c>
      <c r="E57" s="53">
        <v>1</v>
      </c>
      <c r="F57" s="44">
        <v>124744.95</v>
      </c>
      <c r="G57" s="66">
        <v>0.1</v>
      </c>
      <c r="H57" s="43">
        <v>15</v>
      </c>
      <c r="I57" s="44">
        <v>107300.533333</v>
      </c>
      <c r="J57" s="74">
        <v>6.6667000000000004E-2</v>
      </c>
      <c r="K57" s="44">
        <v>25</v>
      </c>
      <c r="L57" s="44">
        <v>135211.6</v>
      </c>
      <c r="M57" s="66">
        <v>0.12</v>
      </c>
      <c r="N57" s="43">
        <v>0</v>
      </c>
      <c r="O57" s="44">
        <v>0</v>
      </c>
      <c r="P57" s="74">
        <v>0</v>
      </c>
    </row>
    <row r="58" spans="1:16" ht="15" customHeight="1" x14ac:dyDescent="0.2">
      <c r="A58" s="120"/>
      <c r="B58" s="123"/>
      <c r="C58" s="84" t="s">
        <v>48</v>
      </c>
      <c r="D58" s="44">
        <v>392</v>
      </c>
      <c r="E58" s="53">
        <v>1</v>
      </c>
      <c r="F58" s="44">
        <v>149452.37755100001</v>
      </c>
      <c r="G58" s="66">
        <v>4.5918E-2</v>
      </c>
      <c r="H58" s="43">
        <v>149</v>
      </c>
      <c r="I58" s="44">
        <v>156824.436242</v>
      </c>
      <c r="J58" s="74">
        <v>6.0402999999999998E-2</v>
      </c>
      <c r="K58" s="44">
        <v>243</v>
      </c>
      <c r="L58" s="44">
        <v>144932.061728</v>
      </c>
      <c r="M58" s="66">
        <v>3.7037E-2</v>
      </c>
      <c r="N58" s="43">
        <v>0</v>
      </c>
      <c r="O58" s="44">
        <v>0</v>
      </c>
      <c r="P58" s="74">
        <v>0</v>
      </c>
    </row>
    <row r="59" spans="1:16" ht="15" customHeight="1" x14ac:dyDescent="0.2">
      <c r="A59" s="120"/>
      <c r="B59" s="123"/>
      <c r="C59" s="84" t="s">
        <v>49</v>
      </c>
      <c r="D59" s="44">
        <v>1200</v>
      </c>
      <c r="E59" s="53">
        <v>1</v>
      </c>
      <c r="F59" s="44">
        <v>170416.72500000001</v>
      </c>
      <c r="G59" s="66">
        <v>0.16500000000000001</v>
      </c>
      <c r="H59" s="43">
        <v>467</v>
      </c>
      <c r="I59" s="44">
        <v>175705.734475</v>
      </c>
      <c r="J59" s="74">
        <v>0.205567</v>
      </c>
      <c r="K59" s="44">
        <v>733</v>
      </c>
      <c r="L59" s="44">
        <v>167047.05593500001</v>
      </c>
      <c r="M59" s="66">
        <v>0.139154</v>
      </c>
      <c r="N59" s="43">
        <v>0</v>
      </c>
      <c r="O59" s="44">
        <v>0</v>
      </c>
      <c r="P59" s="74">
        <v>0</v>
      </c>
    </row>
    <row r="60" spans="1:16" ht="15" customHeight="1" x14ac:dyDescent="0.2">
      <c r="A60" s="120"/>
      <c r="B60" s="123"/>
      <c r="C60" s="84" t="s">
        <v>50</v>
      </c>
      <c r="D60" s="44">
        <v>1840</v>
      </c>
      <c r="E60" s="53">
        <v>1</v>
      </c>
      <c r="F60" s="44">
        <v>201141.06956500001</v>
      </c>
      <c r="G60" s="66">
        <v>0.38641300000000001</v>
      </c>
      <c r="H60" s="43">
        <v>698</v>
      </c>
      <c r="I60" s="44">
        <v>210527.69770799999</v>
      </c>
      <c r="J60" s="74">
        <v>0.46418300000000001</v>
      </c>
      <c r="K60" s="44">
        <v>1142</v>
      </c>
      <c r="L60" s="44">
        <v>195403.88353799999</v>
      </c>
      <c r="M60" s="66">
        <v>0.33887899999999999</v>
      </c>
      <c r="N60" s="43">
        <v>0</v>
      </c>
      <c r="O60" s="44">
        <v>0</v>
      </c>
      <c r="P60" s="74">
        <v>0</v>
      </c>
    </row>
    <row r="61" spans="1:16" ht="15" customHeight="1" x14ac:dyDescent="0.2">
      <c r="A61" s="120"/>
      <c r="B61" s="123"/>
      <c r="C61" s="84" t="s">
        <v>51</v>
      </c>
      <c r="D61" s="44">
        <v>1925</v>
      </c>
      <c r="E61" s="53">
        <v>1</v>
      </c>
      <c r="F61" s="44">
        <v>225023.92051900001</v>
      </c>
      <c r="G61" s="66">
        <v>0.61038999999999999</v>
      </c>
      <c r="H61" s="43">
        <v>722</v>
      </c>
      <c r="I61" s="44">
        <v>231178.088643</v>
      </c>
      <c r="J61" s="74">
        <v>0.62326899999999996</v>
      </c>
      <c r="K61" s="44">
        <v>1203</v>
      </c>
      <c r="L61" s="44">
        <v>221330.39650900001</v>
      </c>
      <c r="M61" s="66">
        <v>0.60265999999999997</v>
      </c>
      <c r="N61" s="43">
        <v>0</v>
      </c>
      <c r="O61" s="44">
        <v>0</v>
      </c>
      <c r="P61" s="74">
        <v>0</v>
      </c>
    </row>
    <row r="62" spans="1:16" s="3" customFormat="1" ht="15" customHeight="1" x14ac:dyDescent="0.2">
      <c r="A62" s="120"/>
      <c r="B62" s="123"/>
      <c r="C62" s="84" t="s">
        <v>52</v>
      </c>
      <c r="D62" s="35">
        <v>1862</v>
      </c>
      <c r="E62" s="55">
        <v>1</v>
      </c>
      <c r="F62" s="35">
        <v>231256.432868</v>
      </c>
      <c r="G62" s="68">
        <v>0.694415</v>
      </c>
      <c r="H62" s="43">
        <v>678</v>
      </c>
      <c r="I62" s="44">
        <v>226101.800885</v>
      </c>
      <c r="J62" s="74">
        <v>0.60177000000000003</v>
      </c>
      <c r="K62" s="35">
        <v>1184</v>
      </c>
      <c r="L62" s="35">
        <v>234208.15625</v>
      </c>
      <c r="M62" s="68">
        <v>0.74746599999999996</v>
      </c>
      <c r="N62" s="43">
        <v>0</v>
      </c>
      <c r="O62" s="44">
        <v>0</v>
      </c>
      <c r="P62" s="74">
        <v>0</v>
      </c>
    </row>
    <row r="63" spans="1:16" ht="15" customHeight="1" x14ac:dyDescent="0.2">
      <c r="A63" s="120"/>
      <c r="B63" s="123"/>
      <c r="C63" s="84" t="s">
        <v>53</v>
      </c>
      <c r="D63" s="44">
        <v>1557</v>
      </c>
      <c r="E63" s="53">
        <v>1</v>
      </c>
      <c r="F63" s="44">
        <v>238624.99614599999</v>
      </c>
      <c r="G63" s="66">
        <v>0.72190100000000001</v>
      </c>
      <c r="H63" s="43">
        <v>570</v>
      </c>
      <c r="I63" s="44">
        <v>226564.30526299999</v>
      </c>
      <c r="J63" s="74">
        <v>0.51052600000000004</v>
      </c>
      <c r="K63" s="44">
        <v>987</v>
      </c>
      <c r="L63" s="44">
        <v>245590.13677799999</v>
      </c>
      <c r="M63" s="66">
        <v>0.84397200000000006</v>
      </c>
      <c r="N63" s="43">
        <v>0</v>
      </c>
      <c r="O63" s="44">
        <v>0</v>
      </c>
      <c r="P63" s="74">
        <v>0</v>
      </c>
    </row>
    <row r="64" spans="1:16" ht="15" customHeight="1" x14ac:dyDescent="0.2">
      <c r="A64" s="120"/>
      <c r="B64" s="123"/>
      <c r="C64" s="84" t="s">
        <v>54</v>
      </c>
      <c r="D64" s="44">
        <v>1322</v>
      </c>
      <c r="E64" s="53">
        <v>1</v>
      </c>
      <c r="F64" s="44">
        <v>241434.73903200001</v>
      </c>
      <c r="G64" s="66">
        <v>0.61951599999999996</v>
      </c>
      <c r="H64" s="43">
        <v>474</v>
      </c>
      <c r="I64" s="44">
        <v>227632.77426199999</v>
      </c>
      <c r="J64" s="74">
        <v>0.38607599999999997</v>
      </c>
      <c r="K64" s="44">
        <v>848</v>
      </c>
      <c r="L64" s="44">
        <v>249149.51650900001</v>
      </c>
      <c r="M64" s="66">
        <v>0.75</v>
      </c>
      <c r="N64" s="43">
        <v>0</v>
      </c>
      <c r="O64" s="44">
        <v>0</v>
      </c>
      <c r="P64" s="74">
        <v>0</v>
      </c>
    </row>
    <row r="65" spans="1:16" ht="15" customHeight="1" x14ac:dyDescent="0.2">
      <c r="A65" s="120"/>
      <c r="B65" s="123"/>
      <c r="C65" s="84" t="s">
        <v>55</v>
      </c>
      <c r="D65" s="44">
        <v>1226</v>
      </c>
      <c r="E65" s="53">
        <v>1</v>
      </c>
      <c r="F65" s="44">
        <v>252626.76672099999</v>
      </c>
      <c r="G65" s="66">
        <v>0.52446999999999999</v>
      </c>
      <c r="H65" s="43">
        <v>421</v>
      </c>
      <c r="I65" s="44">
        <v>234437.377672</v>
      </c>
      <c r="J65" s="74">
        <v>0.258907</v>
      </c>
      <c r="K65" s="44">
        <v>805</v>
      </c>
      <c r="L65" s="44">
        <v>262139.47826100001</v>
      </c>
      <c r="M65" s="66">
        <v>0.663354</v>
      </c>
      <c r="N65" s="43">
        <v>0</v>
      </c>
      <c r="O65" s="44">
        <v>0</v>
      </c>
      <c r="P65" s="74">
        <v>0</v>
      </c>
    </row>
    <row r="66" spans="1:16" s="3" customFormat="1" ht="15" customHeight="1" x14ac:dyDescent="0.2">
      <c r="A66" s="120"/>
      <c r="B66" s="123"/>
      <c r="C66" s="84" t="s">
        <v>56</v>
      </c>
      <c r="D66" s="35">
        <v>2006</v>
      </c>
      <c r="E66" s="55">
        <v>1</v>
      </c>
      <c r="F66" s="35">
        <v>256097.08175499999</v>
      </c>
      <c r="G66" s="68">
        <v>0.35842499999999999</v>
      </c>
      <c r="H66" s="43">
        <v>703</v>
      </c>
      <c r="I66" s="44">
        <v>216337.049787</v>
      </c>
      <c r="J66" s="74">
        <v>7.2545999999999999E-2</v>
      </c>
      <c r="K66" s="35">
        <v>1303</v>
      </c>
      <c r="L66" s="35">
        <v>277548.58020000003</v>
      </c>
      <c r="M66" s="68">
        <v>0.51266299999999998</v>
      </c>
      <c r="N66" s="43">
        <v>0</v>
      </c>
      <c r="O66" s="44">
        <v>0</v>
      </c>
      <c r="P66" s="74">
        <v>0</v>
      </c>
    </row>
    <row r="67" spans="1:16" s="3" customFormat="1" ht="15" customHeight="1" x14ac:dyDescent="0.2">
      <c r="A67" s="121"/>
      <c r="B67" s="124"/>
      <c r="C67" s="85" t="s">
        <v>9</v>
      </c>
      <c r="D67" s="46">
        <v>13382</v>
      </c>
      <c r="E67" s="54">
        <v>1</v>
      </c>
      <c r="F67" s="46">
        <v>225447.35973699999</v>
      </c>
      <c r="G67" s="67">
        <v>0.50104599999999999</v>
      </c>
      <c r="H67" s="87">
        <v>4902</v>
      </c>
      <c r="I67" s="46">
        <v>216712.621583</v>
      </c>
      <c r="J67" s="75">
        <v>0.39208500000000002</v>
      </c>
      <c r="K67" s="46">
        <v>8480</v>
      </c>
      <c r="L67" s="46">
        <v>230496.615212</v>
      </c>
      <c r="M67" s="67">
        <v>0.56403300000000001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30" priority="30" operator="notEqual">
      <formula>H8+K8+N8</formula>
    </cfRule>
  </conditionalFormatting>
  <conditionalFormatting sqref="D20:D30">
    <cfRule type="cellIs" dxfId="129" priority="29" operator="notEqual">
      <formula>H20+K20+N20</formula>
    </cfRule>
  </conditionalFormatting>
  <conditionalFormatting sqref="D32:D42">
    <cfRule type="cellIs" dxfId="128" priority="28" operator="notEqual">
      <formula>H32+K32+N32</formula>
    </cfRule>
  </conditionalFormatting>
  <conditionalFormatting sqref="D44:D54">
    <cfRule type="cellIs" dxfId="127" priority="27" operator="notEqual">
      <formula>H44+K44+N44</formula>
    </cfRule>
  </conditionalFormatting>
  <conditionalFormatting sqref="D56:D66">
    <cfRule type="cellIs" dxfId="126" priority="26" operator="notEqual">
      <formula>H56+K56+N56</formula>
    </cfRule>
  </conditionalFormatting>
  <conditionalFormatting sqref="D19">
    <cfRule type="cellIs" dxfId="125" priority="25" operator="notEqual">
      <formula>SUM(D8:D18)</formula>
    </cfRule>
  </conditionalFormatting>
  <conditionalFormatting sqref="D31">
    <cfRule type="cellIs" dxfId="124" priority="24" operator="notEqual">
      <formula>H31+K31+N31</formula>
    </cfRule>
  </conditionalFormatting>
  <conditionalFormatting sqref="D31">
    <cfRule type="cellIs" dxfId="123" priority="23" operator="notEqual">
      <formula>SUM(D20:D30)</formula>
    </cfRule>
  </conditionalFormatting>
  <conditionalFormatting sqref="D43">
    <cfRule type="cellIs" dxfId="122" priority="22" operator="notEqual">
      <formula>H43+K43+N43</formula>
    </cfRule>
  </conditionalFormatting>
  <conditionalFormatting sqref="D43">
    <cfRule type="cellIs" dxfId="121" priority="21" operator="notEqual">
      <formula>SUM(D32:D42)</formula>
    </cfRule>
  </conditionalFormatting>
  <conditionalFormatting sqref="D55">
    <cfRule type="cellIs" dxfId="120" priority="20" operator="notEqual">
      <formula>H55+K55+N55</formula>
    </cfRule>
  </conditionalFormatting>
  <conditionalFormatting sqref="D55">
    <cfRule type="cellIs" dxfId="119" priority="19" operator="notEqual">
      <formula>SUM(D44:D54)</formula>
    </cfRule>
  </conditionalFormatting>
  <conditionalFormatting sqref="D67">
    <cfRule type="cellIs" dxfId="118" priority="18" operator="notEqual">
      <formula>H67+K67+N67</formula>
    </cfRule>
  </conditionalFormatting>
  <conditionalFormatting sqref="D67">
    <cfRule type="cellIs" dxfId="117" priority="17" operator="notEqual">
      <formula>SUM(D56:D66)</formula>
    </cfRule>
  </conditionalFormatting>
  <conditionalFormatting sqref="H19">
    <cfRule type="cellIs" dxfId="116" priority="16" operator="notEqual">
      <formula>SUM(H8:H18)</formula>
    </cfRule>
  </conditionalFormatting>
  <conditionalFormatting sqref="K19">
    <cfRule type="cellIs" dxfId="115" priority="15" operator="notEqual">
      <formula>SUM(K8:K18)</formula>
    </cfRule>
  </conditionalFormatting>
  <conditionalFormatting sqref="N19">
    <cfRule type="cellIs" dxfId="114" priority="14" operator="notEqual">
      <formula>SUM(N8:N18)</formula>
    </cfRule>
  </conditionalFormatting>
  <conditionalFormatting sqref="H31">
    <cfRule type="cellIs" dxfId="113" priority="13" operator="notEqual">
      <formula>SUM(H20:H30)</formula>
    </cfRule>
  </conditionalFormatting>
  <conditionalFormatting sqref="K31">
    <cfRule type="cellIs" dxfId="112" priority="12" operator="notEqual">
      <formula>SUM(K20:K30)</formula>
    </cfRule>
  </conditionalFormatting>
  <conditionalFormatting sqref="N31">
    <cfRule type="cellIs" dxfId="111" priority="11" operator="notEqual">
      <formula>SUM(N20:N30)</formula>
    </cfRule>
  </conditionalFormatting>
  <conditionalFormatting sqref="H43">
    <cfRule type="cellIs" dxfId="110" priority="10" operator="notEqual">
      <formula>SUM(H32:H42)</formula>
    </cfRule>
  </conditionalFormatting>
  <conditionalFormatting sqref="K43">
    <cfRule type="cellIs" dxfId="109" priority="9" operator="notEqual">
      <formula>SUM(K32:K42)</formula>
    </cfRule>
  </conditionalFormatting>
  <conditionalFormatting sqref="N43">
    <cfRule type="cellIs" dxfId="108" priority="8" operator="notEqual">
      <formula>SUM(N32:N42)</formula>
    </cfRule>
  </conditionalFormatting>
  <conditionalFormatting sqref="H55">
    <cfRule type="cellIs" dxfId="107" priority="7" operator="notEqual">
      <formula>SUM(H44:H54)</formula>
    </cfRule>
  </conditionalFormatting>
  <conditionalFormatting sqref="K55">
    <cfRule type="cellIs" dxfId="106" priority="6" operator="notEqual">
      <formula>SUM(K44:K54)</formula>
    </cfRule>
  </conditionalFormatting>
  <conditionalFormatting sqref="N55">
    <cfRule type="cellIs" dxfId="105" priority="5" operator="notEqual">
      <formula>SUM(N44:N54)</formula>
    </cfRule>
  </conditionalFormatting>
  <conditionalFormatting sqref="H67">
    <cfRule type="cellIs" dxfId="104" priority="4" operator="notEqual">
      <formula>SUM(H56:H66)</formula>
    </cfRule>
  </conditionalFormatting>
  <conditionalFormatting sqref="K67">
    <cfRule type="cellIs" dxfId="103" priority="3" operator="notEqual">
      <formula>SUM(K56:K66)</formula>
    </cfRule>
  </conditionalFormatting>
  <conditionalFormatting sqref="N67">
    <cfRule type="cellIs" dxfId="102" priority="2" operator="notEqual">
      <formula>SUM(N56:N66)</formula>
    </cfRule>
  </conditionalFormatting>
  <conditionalFormatting sqref="D32:D43">
    <cfRule type="cellIs" dxfId="1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76</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113</v>
      </c>
      <c r="E8" s="53">
        <v>0.10541</v>
      </c>
      <c r="F8" s="44">
        <v>90377.301607999994</v>
      </c>
      <c r="G8" s="66">
        <v>0.23893800000000001</v>
      </c>
      <c r="H8" s="43">
        <v>44</v>
      </c>
      <c r="I8" s="44">
        <v>90524.300155000004</v>
      </c>
      <c r="J8" s="74">
        <v>0.31818200000000002</v>
      </c>
      <c r="K8" s="44">
        <v>69</v>
      </c>
      <c r="L8" s="44">
        <v>90283.563404</v>
      </c>
      <c r="M8" s="66">
        <v>0.18840599999999999</v>
      </c>
      <c r="N8" s="43">
        <v>0</v>
      </c>
      <c r="O8" s="44">
        <v>0</v>
      </c>
      <c r="P8" s="74">
        <v>0</v>
      </c>
    </row>
    <row r="9" spans="1:16" ht="15" customHeight="1" x14ac:dyDescent="0.2">
      <c r="A9" s="120"/>
      <c r="B9" s="123"/>
      <c r="C9" s="84" t="s">
        <v>47</v>
      </c>
      <c r="D9" s="44">
        <v>1213</v>
      </c>
      <c r="E9" s="53">
        <v>0.16062000000000001</v>
      </c>
      <c r="F9" s="44">
        <v>126679.948628</v>
      </c>
      <c r="G9" s="66">
        <v>0.173124</v>
      </c>
      <c r="H9" s="43">
        <v>485</v>
      </c>
      <c r="I9" s="44">
        <v>136457.172491</v>
      </c>
      <c r="J9" s="74">
        <v>0.24329899999999999</v>
      </c>
      <c r="K9" s="44">
        <v>728</v>
      </c>
      <c r="L9" s="44">
        <v>120166.27613699999</v>
      </c>
      <c r="M9" s="66">
        <v>0.12637399999999999</v>
      </c>
      <c r="N9" s="43">
        <v>0</v>
      </c>
      <c r="O9" s="44">
        <v>0</v>
      </c>
      <c r="P9" s="74">
        <v>0</v>
      </c>
    </row>
    <row r="10" spans="1:16" ht="15" customHeight="1" x14ac:dyDescent="0.2">
      <c r="A10" s="120"/>
      <c r="B10" s="123"/>
      <c r="C10" s="84" t="s">
        <v>48</v>
      </c>
      <c r="D10" s="44">
        <v>7216</v>
      </c>
      <c r="E10" s="53">
        <v>0.11644699999999999</v>
      </c>
      <c r="F10" s="44">
        <v>133650.821861</v>
      </c>
      <c r="G10" s="66">
        <v>0.14551</v>
      </c>
      <c r="H10" s="43">
        <v>3155</v>
      </c>
      <c r="I10" s="44">
        <v>145357.001185</v>
      </c>
      <c r="J10" s="74">
        <v>0.219334</v>
      </c>
      <c r="K10" s="44">
        <v>4061</v>
      </c>
      <c r="L10" s="44">
        <v>124556.264914</v>
      </c>
      <c r="M10" s="66">
        <v>8.8155999999999998E-2</v>
      </c>
      <c r="N10" s="43">
        <v>0</v>
      </c>
      <c r="O10" s="44">
        <v>0</v>
      </c>
      <c r="P10" s="74">
        <v>0</v>
      </c>
    </row>
    <row r="11" spans="1:16" ht="15" customHeight="1" x14ac:dyDescent="0.2">
      <c r="A11" s="120"/>
      <c r="B11" s="123"/>
      <c r="C11" s="84" t="s">
        <v>49</v>
      </c>
      <c r="D11" s="44">
        <v>13309</v>
      </c>
      <c r="E11" s="53">
        <v>0.10230499999999999</v>
      </c>
      <c r="F11" s="44">
        <v>149458.27531999999</v>
      </c>
      <c r="G11" s="66">
        <v>0.29100599999999999</v>
      </c>
      <c r="H11" s="43">
        <v>5513</v>
      </c>
      <c r="I11" s="44">
        <v>167538.55563700001</v>
      </c>
      <c r="J11" s="74">
        <v>0.42644700000000002</v>
      </c>
      <c r="K11" s="44">
        <v>7796</v>
      </c>
      <c r="L11" s="44">
        <v>136672.66918999999</v>
      </c>
      <c r="M11" s="66">
        <v>0.19522800000000001</v>
      </c>
      <c r="N11" s="43">
        <v>0</v>
      </c>
      <c r="O11" s="44">
        <v>0</v>
      </c>
      <c r="P11" s="74">
        <v>0</v>
      </c>
    </row>
    <row r="12" spans="1:16" ht="15" customHeight="1" x14ac:dyDescent="0.2">
      <c r="A12" s="120"/>
      <c r="B12" s="123"/>
      <c r="C12" s="84" t="s">
        <v>50</v>
      </c>
      <c r="D12" s="44">
        <v>13337</v>
      </c>
      <c r="E12" s="53">
        <v>8.5554000000000005E-2</v>
      </c>
      <c r="F12" s="44">
        <v>175748.90014499999</v>
      </c>
      <c r="G12" s="66">
        <v>0.51413399999999998</v>
      </c>
      <c r="H12" s="43">
        <v>5299</v>
      </c>
      <c r="I12" s="44">
        <v>198634.471727</v>
      </c>
      <c r="J12" s="74">
        <v>0.66087899999999999</v>
      </c>
      <c r="K12" s="44">
        <v>8038</v>
      </c>
      <c r="L12" s="44">
        <v>160661.73370800001</v>
      </c>
      <c r="M12" s="66">
        <v>0.41739199999999999</v>
      </c>
      <c r="N12" s="43">
        <v>0</v>
      </c>
      <c r="O12" s="44">
        <v>0</v>
      </c>
      <c r="P12" s="74">
        <v>0</v>
      </c>
    </row>
    <row r="13" spans="1:16" ht="15" customHeight="1" x14ac:dyDescent="0.2">
      <c r="A13" s="120"/>
      <c r="B13" s="123"/>
      <c r="C13" s="84" t="s">
        <v>51</v>
      </c>
      <c r="D13" s="44">
        <v>10052</v>
      </c>
      <c r="E13" s="53">
        <v>7.4269000000000002E-2</v>
      </c>
      <c r="F13" s="44">
        <v>198202.43737500001</v>
      </c>
      <c r="G13" s="66">
        <v>0.71269400000000005</v>
      </c>
      <c r="H13" s="43">
        <v>3868</v>
      </c>
      <c r="I13" s="44">
        <v>216724.699739</v>
      </c>
      <c r="J13" s="74">
        <v>0.75930699999999995</v>
      </c>
      <c r="K13" s="44">
        <v>6184</v>
      </c>
      <c r="L13" s="44">
        <v>186617.037824</v>
      </c>
      <c r="M13" s="66">
        <v>0.68353799999999998</v>
      </c>
      <c r="N13" s="43">
        <v>0</v>
      </c>
      <c r="O13" s="44">
        <v>0</v>
      </c>
      <c r="P13" s="74">
        <v>0</v>
      </c>
    </row>
    <row r="14" spans="1:16" s="3" customFormat="1" ht="15" customHeight="1" x14ac:dyDescent="0.2">
      <c r="A14" s="120"/>
      <c r="B14" s="123"/>
      <c r="C14" s="84" t="s">
        <v>52</v>
      </c>
      <c r="D14" s="35">
        <v>7757</v>
      </c>
      <c r="E14" s="55">
        <v>6.9115999999999997E-2</v>
      </c>
      <c r="F14" s="35">
        <v>207760.57391800001</v>
      </c>
      <c r="G14" s="68">
        <v>0.79321900000000001</v>
      </c>
      <c r="H14" s="43">
        <v>2782</v>
      </c>
      <c r="I14" s="44">
        <v>213295.54501</v>
      </c>
      <c r="J14" s="74">
        <v>0.67361599999999999</v>
      </c>
      <c r="K14" s="35">
        <v>4975</v>
      </c>
      <c r="L14" s="35">
        <v>204665.44033400001</v>
      </c>
      <c r="M14" s="68">
        <v>0.860101</v>
      </c>
      <c r="N14" s="43">
        <v>0</v>
      </c>
      <c r="O14" s="44">
        <v>0</v>
      </c>
      <c r="P14" s="74">
        <v>0</v>
      </c>
    </row>
    <row r="15" spans="1:16" ht="15" customHeight="1" x14ac:dyDescent="0.2">
      <c r="A15" s="120"/>
      <c r="B15" s="123"/>
      <c r="C15" s="84" t="s">
        <v>53</v>
      </c>
      <c r="D15" s="44">
        <v>6206</v>
      </c>
      <c r="E15" s="53">
        <v>6.2940999999999997E-2</v>
      </c>
      <c r="F15" s="44">
        <v>210182.915522</v>
      </c>
      <c r="G15" s="66">
        <v>0.81582299999999996</v>
      </c>
      <c r="H15" s="43">
        <v>2193</v>
      </c>
      <c r="I15" s="44">
        <v>207633.88537199999</v>
      </c>
      <c r="J15" s="74">
        <v>0.61331500000000005</v>
      </c>
      <c r="K15" s="44">
        <v>4013</v>
      </c>
      <c r="L15" s="44">
        <v>211575.89412099999</v>
      </c>
      <c r="M15" s="66">
        <v>0.92648900000000001</v>
      </c>
      <c r="N15" s="43">
        <v>0</v>
      </c>
      <c r="O15" s="44">
        <v>0</v>
      </c>
      <c r="P15" s="74">
        <v>0</v>
      </c>
    </row>
    <row r="16" spans="1:16" ht="15" customHeight="1" x14ac:dyDescent="0.2">
      <c r="A16" s="120"/>
      <c r="B16" s="123"/>
      <c r="C16" s="84" t="s">
        <v>54</v>
      </c>
      <c r="D16" s="44">
        <v>4808</v>
      </c>
      <c r="E16" s="53">
        <v>6.2903000000000001E-2</v>
      </c>
      <c r="F16" s="44">
        <v>206878.52410400001</v>
      </c>
      <c r="G16" s="66">
        <v>0.68760399999999999</v>
      </c>
      <c r="H16" s="43">
        <v>1704</v>
      </c>
      <c r="I16" s="44">
        <v>194283.44609799999</v>
      </c>
      <c r="J16" s="74">
        <v>0.375</v>
      </c>
      <c r="K16" s="44">
        <v>3104</v>
      </c>
      <c r="L16" s="44">
        <v>213792.83239</v>
      </c>
      <c r="M16" s="66">
        <v>0.85921400000000003</v>
      </c>
      <c r="N16" s="43">
        <v>0</v>
      </c>
      <c r="O16" s="44">
        <v>0</v>
      </c>
      <c r="P16" s="74">
        <v>0</v>
      </c>
    </row>
    <row r="17" spans="1:16" ht="15" customHeight="1" x14ac:dyDescent="0.2">
      <c r="A17" s="120"/>
      <c r="B17" s="123"/>
      <c r="C17" s="84" t="s">
        <v>55</v>
      </c>
      <c r="D17" s="44">
        <v>4189</v>
      </c>
      <c r="E17" s="53">
        <v>6.5126000000000003E-2</v>
      </c>
      <c r="F17" s="44">
        <v>209689.02997</v>
      </c>
      <c r="G17" s="66">
        <v>0.53640500000000002</v>
      </c>
      <c r="H17" s="43">
        <v>1639</v>
      </c>
      <c r="I17" s="44">
        <v>195444.84098499999</v>
      </c>
      <c r="J17" s="74">
        <v>0.24283099999999999</v>
      </c>
      <c r="K17" s="44">
        <v>2550</v>
      </c>
      <c r="L17" s="44">
        <v>218844.41261500001</v>
      </c>
      <c r="M17" s="66">
        <v>0.72509800000000002</v>
      </c>
      <c r="N17" s="43">
        <v>0</v>
      </c>
      <c r="O17" s="44">
        <v>0</v>
      </c>
      <c r="P17" s="74">
        <v>0</v>
      </c>
    </row>
    <row r="18" spans="1:16" s="3" customFormat="1" ht="15" customHeight="1" x14ac:dyDescent="0.2">
      <c r="A18" s="120"/>
      <c r="B18" s="123"/>
      <c r="C18" s="84" t="s">
        <v>56</v>
      </c>
      <c r="D18" s="35">
        <v>6584</v>
      </c>
      <c r="E18" s="55">
        <v>5.1262000000000002E-2</v>
      </c>
      <c r="F18" s="35">
        <v>251484.32747399999</v>
      </c>
      <c r="G18" s="68">
        <v>0.38730300000000001</v>
      </c>
      <c r="H18" s="43">
        <v>2552</v>
      </c>
      <c r="I18" s="44">
        <v>215336.48543599999</v>
      </c>
      <c r="J18" s="74">
        <v>9.0124999999999997E-2</v>
      </c>
      <c r="K18" s="35">
        <v>4032</v>
      </c>
      <c r="L18" s="35">
        <v>274363.61638199998</v>
      </c>
      <c r="M18" s="68">
        <v>0.57539700000000005</v>
      </c>
      <c r="N18" s="43">
        <v>0</v>
      </c>
      <c r="O18" s="44">
        <v>0</v>
      </c>
      <c r="P18" s="74">
        <v>0</v>
      </c>
    </row>
    <row r="19" spans="1:16" s="3" customFormat="1" ht="15" customHeight="1" x14ac:dyDescent="0.2">
      <c r="A19" s="121"/>
      <c r="B19" s="124"/>
      <c r="C19" s="85" t="s">
        <v>9</v>
      </c>
      <c r="D19" s="46">
        <v>74784</v>
      </c>
      <c r="E19" s="54">
        <v>7.6942999999999998E-2</v>
      </c>
      <c r="F19" s="46">
        <v>185849.37900399999</v>
      </c>
      <c r="G19" s="67">
        <v>0.51481600000000005</v>
      </c>
      <c r="H19" s="87">
        <v>29234</v>
      </c>
      <c r="I19" s="46">
        <v>191315.67737200001</v>
      </c>
      <c r="J19" s="75">
        <v>0.48231499999999999</v>
      </c>
      <c r="K19" s="46">
        <v>45550</v>
      </c>
      <c r="L19" s="46">
        <v>182341.10751100001</v>
      </c>
      <c r="M19" s="67">
        <v>0.53567500000000001</v>
      </c>
      <c r="N19" s="87">
        <v>0</v>
      </c>
      <c r="O19" s="46">
        <v>0</v>
      </c>
      <c r="P19" s="75">
        <v>0</v>
      </c>
    </row>
    <row r="20" spans="1:16" ht="15" customHeight="1" x14ac:dyDescent="0.2">
      <c r="A20" s="119">
        <v>2</v>
      </c>
      <c r="B20" s="122" t="s">
        <v>57</v>
      </c>
      <c r="C20" s="84" t="s">
        <v>46</v>
      </c>
      <c r="D20" s="44">
        <v>405</v>
      </c>
      <c r="E20" s="53">
        <v>0.377799</v>
      </c>
      <c r="F20" s="44">
        <v>97550.666666999998</v>
      </c>
      <c r="G20" s="66">
        <v>0.12839500000000001</v>
      </c>
      <c r="H20" s="43">
        <v>178</v>
      </c>
      <c r="I20" s="44">
        <v>105054.516854</v>
      </c>
      <c r="J20" s="74">
        <v>0.16853899999999999</v>
      </c>
      <c r="K20" s="44">
        <v>227</v>
      </c>
      <c r="L20" s="44">
        <v>91666.590307999999</v>
      </c>
      <c r="M20" s="66">
        <v>9.6916000000000002E-2</v>
      </c>
      <c r="N20" s="43">
        <v>0</v>
      </c>
      <c r="O20" s="44">
        <v>0</v>
      </c>
      <c r="P20" s="74">
        <v>0</v>
      </c>
    </row>
    <row r="21" spans="1:16" ht="15" customHeight="1" x14ac:dyDescent="0.2">
      <c r="A21" s="120"/>
      <c r="B21" s="123"/>
      <c r="C21" s="84" t="s">
        <v>47</v>
      </c>
      <c r="D21" s="44">
        <v>3882</v>
      </c>
      <c r="E21" s="53">
        <v>0.51403600000000005</v>
      </c>
      <c r="F21" s="44">
        <v>130394.300103</v>
      </c>
      <c r="G21" s="66">
        <v>5.7702000000000003E-2</v>
      </c>
      <c r="H21" s="43">
        <v>1766</v>
      </c>
      <c r="I21" s="44">
        <v>134675.30577599999</v>
      </c>
      <c r="J21" s="74">
        <v>6.3986000000000001E-2</v>
      </c>
      <c r="K21" s="44">
        <v>2116</v>
      </c>
      <c r="L21" s="44">
        <v>126821.400284</v>
      </c>
      <c r="M21" s="66">
        <v>5.2456999999999997E-2</v>
      </c>
      <c r="N21" s="43">
        <v>0</v>
      </c>
      <c r="O21" s="44">
        <v>0</v>
      </c>
      <c r="P21" s="74">
        <v>0</v>
      </c>
    </row>
    <row r="22" spans="1:16" ht="15" customHeight="1" x14ac:dyDescent="0.2">
      <c r="A22" s="120"/>
      <c r="B22" s="123"/>
      <c r="C22" s="84" t="s">
        <v>48</v>
      </c>
      <c r="D22" s="44">
        <v>14937</v>
      </c>
      <c r="E22" s="53">
        <v>0.24104400000000001</v>
      </c>
      <c r="F22" s="44">
        <v>143805.04298100001</v>
      </c>
      <c r="G22" s="66">
        <v>5.8178000000000001E-2</v>
      </c>
      <c r="H22" s="43">
        <v>7129</v>
      </c>
      <c r="I22" s="44">
        <v>146099.32571199999</v>
      </c>
      <c r="J22" s="74">
        <v>5.9475E-2</v>
      </c>
      <c r="K22" s="44">
        <v>7808</v>
      </c>
      <c r="L22" s="44">
        <v>141710.27587099999</v>
      </c>
      <c r="M22" s="66">
        <v>5.6993000000000002E-2</v>
      </c>
      <c r="N22" s="43">
        <v>0</v>
      </c>
      <c r="O22" s="44">
        <v>0</v>
      </c>
      <c r="P22" s="74">
        <v>0</v>
      </c>
    </row>
    <row r="23" spans="1:16" ht="15" customHeight="1" x14ac:dyDescent="0.2">
      <c r="A23" s="120"/>
      <c r="B23" s="123"/>
      <c r="C23" s="84" t="s">
        <v>49</v>
      </c>
      <c r="D23" s="44">
        <v>10508</v>
      </c>
      <c r="E23" s="53">
        <v>8.0773999999999999E-2</v>
      </c>
      <c r="F23" s="44">
        <v>159316.818424</v>
      </c>
      <c r="G23" s="66">
        <v>0.188333</v>
      </c>
      <c r="H23" s="43">
        <v>5123</v>
      </c>
      <c r="I23" s="44">
        <v>162698.52469300001</v>
      </c>
      <c r="J23" s="74">
        <v>0.20222499999999999</v>
      </c>
      <c r="K23" s="44">
        <v>5385</v>
      </c>
      <c r="L23" s="44">
        <v>156099.64456799999</v>
      </c>
      <c r="M23" s="66">
        <v>0.17511599999999999</v>
      </c>
      <c r="N23" s="43">
        <v>0</v>
      </c>
      <c r="O23" s="44">
        <v>0</v>
      </c>
      <c r="P23" s="74">
        <v>0</v>
      </c>
    </row>
    <row r="24" spans="1:16" ht="15" customHeight="1" x14ac:dyDescent="0.2">
      <c r="A24" s="120"/>
      <c r="B24" s="123"/>
      <c r="C24" s="84" t="s">
        <v>50</v>
      </c>
      <c r="D24" s="44">
        <v>6509</v>
      </c>
      <c r="E24" s="53">
        <v>4.1753999999999999E-2</v>
      </c>
      <c r="F24" s="44">
        <v>186371.94592100001</v>
      </c>
      <c r="G24" s="66">
        <v>0.33599600000000002</v>
      </c>
      <c r="H24" s="43">
        <v>3026</v>
      </c>
      <c r="I24" s="44">
        <v>190751.2115</v>
      </c>
      <c r="J24" s="74">
        <v>0.35161900000000001</v>
      </c>
      <c r="K24" s="44">
        <v>3483</v>
      </c>
      <c r="L24" s="44">
        <v>182567.278208</v>
      </c>
      <c r="M24" s="66">
        <v>0.32242300000000002</v>
      </c>
      <c r="N24" s="43">
        <v>0</v>
      </c>
      <c r="O24" s="44">
        <v>0</v>
      </c>
      <c r="P24" s="74">
        <v>0</v>
      </c>
    </row>
    <row r="25" spans="1:16" ht="15" customHeight="1" x14ac:dyDescent="0.2">
      <c r="A25" s="120"/>
      <c r="B25" s="123"/>
      <c r="C25" s="84" t="s">
        <v>51</v>
      </c>
      <c r="D25" s="44">
        <v>4358</v>
      </c>
      <c r="E25" s="53">
        <v>3.2198999999999998E-2</v>
      </c>
      <c r="F25" s="44">
        <v>203244.93161999999</v>
      </c>
      <c r="G25" s="66">
        <v>0.46603899999999998</v>
      </c>
      <c r="H25" s="43">
        <v>1908</v>
      </c>
      <c r="I25" s="44">
        <v>205674.25157200001</v>
      </c>
      <c r="J25" s="74">
        <v>0.45335399999999998</v>
      </c>
      <c r="K25" s="44">
        <v>2450</v>
      </c>
      <c r="L25" s="44">
        <v>201353.036735</v>
      </c>
      <c r="M25" s="66">
        <v>0.47591800000000001</v>
      </c>
      <c r="N25" s="43">
        <v>0</v>
      </c>
      <c r="O25" s="44">
        <v>0</v>
      </c>
      <c r="P25" s="74">
        <v>0</v>
      </c>
    </row>
    <row r="26" spans="1:16" s="3" customFormat="1" ht="15" customHeight="1" x14ac:dyDescent="0.2">
      <c r="A26" s="120"/>
      <c r="B26" s="123"/>
      <c r="C26" s="84" t="s">
        <v>52</v>
      </c>
      <c r="D26" s="35">
        <v>2811</v>
      </c>
      <c r="E26" s="55">
        <v>2.5047E-2</v>
      </c>
      <c r="F26" s="35">
        <v>217474.76805399999</v>
      </c>
      <c r="G26" s="68">
        <v>0.530416</v>
      </c>
      <c r="H26" s="43">
        <v>1259</v>
      </c>
      <c r="I26" s="44">
        <v>213713.65210499999</v>
      </c>
      <c r="J26" s="74">
        <v>0.44559199999999999</v>
      </c>
      <c r="K26" s="35">
        <v>1552</v>
      </c>
      <c r="L26" s="35">
        <v>220525.827964</v>
      </c>
      <c r="M26" s="68">
        <v>0.59922699999999995</v>
      </c>
      <c r="N26" s="43">
        <v>0</v>
      </c>
      <c r="O26" s="44">
        <v>0</v>
      </c>
      <c r="P26" s="74">
        <v>0</v>
      </c>
    </row>
    <row r="27" spans="1:16" ht="15" customHeight="1" x14ac:dyDescent="0.2">
      <c r="A27" s="120"/>
      <c r="B27" s="123"/>
      <c r="C27" s="84" t="s">
        <v>53</v>
      </c>
      <c r="D27" s="44">
        <v>1980</v>
      </c>
      <c r="E27" s="53">
        <v>2.0081000000000002E-2</v>
      </c>
      <c r="F27" s="44">
        <v>214183.71868699999</v>
      </c>
      <c r="G27" s="66">
        <v>0.51161599999999996</v>
      </c>
      <c r="H27" s="43">
        <v>923</v>
      </c>
      <c r="I27" s="44">
        <v>204529.444204</v>
      </c>
      <c r="J27" s="74">
        <v>0.42470200000000002</v>
      </c>
      <c r="K27" s="44">
        <v>1057</v>
      </c>
      <c r="L27" s="44">
        <v>222614.083254</v>
      </c>
      <c r="M27" s="66">
        <v>0.58751200000000003</v>
      </c>
      <c r="N27" s="43">
        <v>0</v>
      </c>
      <c r="O27" s="44">
        <v>0</v>
      </c>
      <c r="P27" s="74">
        <v>0</v>
      </c>
    </row>
    <row r="28" spans="1:16" ht="15" customHeight="1" x14ac:dyDescent="0.2">
      <c r="A28" s="120"/>
      <c r="B28" s="123"/>
      <c r="C28" s="84" t="s">
        <v>54</v>
      </c>
      <c r="D28" s="44">
        <v>973</v>
      </c>
      <c r="E28" s="53">
        <v>1.273E-2</v>
      </c>
      <c r="F28" s="44">
        <v>233028.30626899999</v>
      </c>
      <c r="G28" s="66">
        <v>0.36690600000000001</v>
      </c>
      <c r="H28" s="43">
        <v>437</v>
      </c>
      <c r="I28" s="44">
        <v>213763.633867</v>
      </c>
      <c r="J28" s="74">
        <v>0.201373</v>
      </c>
      <c r="K28" s="44">
        <v>536</v>
      </c>
      <c r="L28" s="44">
        <v>248734.764925</v>
      </c>
      <c r="M28" s="66">
        <v>0.50186600000000003</v>
      </c>
      <c r="N28" s="43">
        <v>0</v>
      </c>
      <c r="O28" s="44">
        <v>0</v>
      </c>
      <c r="P28" s="74">
        <v>0</v>
      </c>
    </row>
    <row r="29" spans="1:16" ht="15" customHeight="1" x14ac:dyDescent="0.2">
      <c r="A29" s="120"/>
      <c r="B29" s="123"/>
      <c r="C29" s="84" t="s">
        <v>55</v>
      </c>
      <c r="D29" s="44">
        <v>483</v>
      </c>
      <c r="E29" s="53">
        <v>7.509E-3</v>
      </c>
      <c r="F29" s="44">
        <v>237109.71014499999</v>
      </c>
      <c r="G29" s="66">
        <v>0.27329199999999998</v>
      </c>
      <c r="H29" s="43">
        <v>241</v>
      </c>
      <c r="I29" s="44">
        <v>215522.763485</v>
      </c>
      <c r="J29" s="74">
        <v>0.16597500000000001</v>
      </c>
      <c r="K29" s="44">
        <v>242</v>
      </c>
      <c r="L29" s="44">
        <v>258607.45454499999</v>
      </c>
      <c r="M29" s="66">
        <v>0.38016499999999998</v>
      </c>
      <c r="N29" s="43">
        <v>0</v>
      </c>
      <c r="O29" s="44">
        <v>0</v>
      </c>
      <c r="P29" s="74">
        <v>0</v>
      </c>
    </row>
    <row r="30" spans="1:16" s="3" customFormat="1" ht="15" customHeight="1" x14ac:dyDescent="0.2">
      <c r="A30" s="120"/>
      <c r="B30" s="123"/>
      <c r="C30" s="84" t="s">
        <v>56</v>
      </c>
      <c r="D30" s="35">
        <v>765</v>
      </c>
      <c r="E30" s="55">
        <v>5.9560000000000004E-3</v>
      </c>
      <c r="F30" s="35">
        <v>156434.64183000001</v>
      </c>
      <c r="G30" s="68">
        <v>8.8888999999999996E-2</v>
      </c>
      <c r="H30" s="43">
        <v>650</v>
      </c>
      <c r="I30" s="44">
        <v>132168.292308</v>
      </c>
      <c r="J30" s="74">
        <v>4.9230999999999997E-2</v>
      </c>
      <c r="K30" s="35">
        <v>115</v>
      </c>
      <c r="L30" s="35">
        <v>293592.26956500002</v>
      </c>
      <c r="M30" s="68">
        <v>0.31304300000000002</v>
      </c>
      <c r="N30" s="43">
        <v>0</v>
      </c>
      <c r="O30" s="44">
        <v>0</v>
      </c>
      <c r="P30" s="74">
        <v>0</v>
      </c>
    </row>
    <row r="31" spans="1:16" s="3" customFormat="1" ht="15" customHeight="1" x14ac:dyDescent="0.2">
      <c r="A31" s="121"/>
      <c r="B31" s="124"/>
      <c r="C31" s="85" t="s">
        <v>9</v>
      </c>
      <c r="D31" s="46">
        <v>47611</v>
      </c>
      <c r="E31" s="54">
        <v>4.8985000000000001E-2</v>
      </c>
      <c r="F31" s="46">
        <v>167251.06645499999</v>
      </c>
      <c r="G31" s="67">
        <v>0.2185</v>
      </c>
      <c r="H31" s="87">
        <v>22640</v>
      </c>
      <c r="I31" s="46">
        <v>167417.57137799999</v>
      </c>
      <c r="J31" s="75">
        <v>0.20516799999999999</v>
      </c>
      <c r="K31" s="46">
        <v>24971</v>
      </c>
      <c r="L31" s="46">
        <v>167100.10448099999</v>
      </c>
      <c r="M31" s="67">
        <v>0.23058699999999999</v>
      </c>
      <c r="N31" s="87">
        <v>0</v>
      </c>
      <c r="O31" s="46">
        <v>0</v>
      </c>
      <c r="P31" s="75">
        <v>0</v>
      </c>
    </row>
    <row r="32" spans="1:16" ht="15" customHeight="1" x14ac:dyDescent="0.2">
      <c r="A32" s="119">
        <v>3</v>
      </c>
      <c r="B32" s="122" t="s">
        <v>58</v>
      </c>
      <c r="C32" s="84" t="s">
        <v>46</v>
      </c>
      <c r="D32" s="44">
        <v>292</v>
      </c>
      <c r="E32" s="44">
        <v>0</v>
      </c>
      <c r="F32" s="44">
        <v>7173.3650589999997</v>
      </c>
      <c r="G32" s="66">
        <v>-0.110543</v>
      </c>
      <c r="H32" s="43">
        <v>134</v>
      </c>
      <c r="I32" s="44">
        <v>14530.216699000001</v>
      </c>
      <c r="J32" s="74">
        <v>-0.149642</v>
      </c>
      <c r="K32" s="44">
        <v>158</v>
      </c>
      <c r="L32" s="44">
        <v>1383.0269040000001</v>
      </c>
      <c r="M32" s="66">
        <v>-9.1489000000000001E-2</v>
      </c>
      <c r="N32" s="43">
        <v>0</v>
      </c>
      <c r="O32" s="44">
        <v>0</v>
      </c>
      <c r="P32" s="74">
        <v>0</v>
      </c>
    </row>
    <row r="33" spans="1:16" ht="15" customHeight="1" x14ac:dyDescent="0.2">
      <c r="A33" s="120"/>
      <c r="B33" s="123"/>
      <c r="C33" s="84" t="s">
        <v>47</v>
      </c>
      <c r="D33" s="44">
        <v>2669</v>
      </c>
      <c r="E33" s="44">
        <v>0</v>
      </c>
      <c r="F33" s="44">
        <v>3714.3514749999999</v>
      </c>
      <c r="G33" s="66">
        <v>-0.115422</v>
      </c>
      <c r="H33" s="43">
        <v>1281</v>
      </c>
      <c r="I33" s="44">
        <v>-1781.866716</v>
      </c>
      <c r="J33" s="74">
        <v>-0.179313</v>
      </c>
      <c r="K33" s="44">
        <v>1388</v>
      </c>
      <c r="L33" s="44">
        <v>6655.1241470000004</v>
      </c>
      <c r="M33" s="66">
        <v>-7.3915999999999996E-2</v>
      </c>
      <c r="N33" s="43">
        <v>0</v>
      </c>
      <c r="O33" s="44">
        <v>0</v>
      </c>
      <c r="P33" s="74">
        <v>0</v>
      </c>
    </row>
    <row r="34" spans="1:16" ht="15" customHeight="1" x14ac:dyDescent="0.2">
      <c r="A34" s="120"/>
      <c r="B34" s="123"/>
      <c r="C34" s="84" t="s">
        <v>48</v>
      </c>
      <c r="D34" s="44">
        <v>7721</v>
      </c>
      <c r="E34" s="44">
        <v>0</v>
      </c>
      <c r="F34" s="44">
        <v>10154.221119</v>
      </c>
      <c r="G34" s="66">
        <v>-8.7332000000000007E-2</v>
      </c>
      <c r="H34" s="43">
        <v>3974</v>
      </c>
      <c r="I34" s="44">
        <v>742.32452699999999</v>
      </c>
      <c r="J34" s="74">
        <v>-0.159859</v>
      </c>
      <c r="K34" s="44">
        <v>3747</v>
      </c>
      <c r="L34" s="44">
        <v>17154.010956999999</v>
      </c>
      <c r="M34" s="66">
        <v>-3.1163E-2</v>
      </c>
      <c r="N34" s="43">
        <v>0</v>
      </c>
      <c r="O34" s="44">
        <v>0</v>
      </c>
      <c r="P34" s="74">
        <v>0</v>
      </c>
    </row>
    <row r="35" spans="1:16" ht="15" customHeight="1" x14ac:dyDescent="0.2">
      <c r="A35" s="120"/>
      <c r="B35" s="123"/>
      <c r="C35" s="84" t="s">
        <v>49</v>
      </c>
      <c r="D35" s="44">
        <v>-2801</v>
      </c>
      <c r="E35" s="44">
        <v>0</v>
      </c>
      <c r="F35" s="44">
        <v>9858.5431040000003</v>
      </c>
      <c r="G35" s="66">
        <v>-0.102673</v>
      </c>
      <c r="H35" s="43">
        <v>-390</v>
      </c>
      <c r="I35" s="44">
        <v>-4840.0309440000001</v>
      </c>
      <c r="J35" s="74">
        <v>-0.224221</v>
      </c>
      <c r="K35" s="44">
        <v>-2411</v>
      </c>
      <c r="L35" s="44">
        <v>19426.975379</v>
      </c>
      <c r="M35" s="66">
        <v>-2.0112000000000001E-2</v>
      </c>
      <c r="N35" s="43">
        <v>0</v>
      </c>
      <c r="O35" s="44">
        <v>0</v>
      </c>
      <c r="P35" s="74">
        <v>0</v>
      </c>
    </row>
    <row r="36" spans="1:16" ht="15" customHeight="1" x14ac:dyDescent="0.2">
      <c r="A36" s="120"/>
      <c r="B36" s="123"/>
      <c r="C36" s="84" t="s">
        <v>50</v>
      </c>
      <c r="D36" s="44">
        <v>-6828</v>
      </c>
      <c r="E36" s="44">
        <v>0</v>
      </c>
      <c r="F36" s="44">
        <v>10623.045776000001</v>
      </c>
      <c r="G36" s="66">
        <v>-0.17813699999999999</v>
      </c>
      <c r="H36" s="43">
        <v>-2273</v>
      </c>
      <c r="I36" s="44">
        <v>-7883.2602269999998</v>
      </c>
      <c r="J36" s="74">
        <v>-0.30925999999999998</v>
      </c>
      <c r="K36" s="44">
        <v>-4555</v>
      </c>
      <c r="L36" s="44">
        <v>21905.5445</v>
      </c>
      <c r="M36" s="66">
        <v>-9.4968999999999998E-2</v>
      </c>
      <c r="N36" s="43">
        <v>0</v>
      </c>
      <c r="O36" s="44">
        <v>0</v>
      </c>
      <c r="P36" s="74">
        <v>0</v>
      </c>
    </row>
    <row r="37" spans="1:16" ht="15" customHeight="1" x14ac:dyDescent="0.2">
      <c r="A37" s="120"/>
      <c r="B37" s="123"/>
      <c r="C37" s="84" t="s">
        <v>51</v>
      </c>
      <c r="D37" s="44">
        <v>-5694</v>
      </c>
      <c r="E37" s="44">
        <v>0</v>
      </c>
      <c r="F37" s="44">
        <v>5042.4942449999999</v>
      </c>
      <c r="G37" s="66">
        <v>-0.24665500000000001</v>
      </c>
      <c r="H37" s="43">
        <v>-1960</v>
      </c>
      <c r="I37" s="44">
        <v>-11050.448167</v>
      </c>
      <c r="J37" s="74">
        <v>-0.30595299999999997</v>
      </c>
      <c r="K37" s="44">
        <v>-3734</v>
      </c>
      <c r="L37" s="44">
        <v>14735.99891</v>
      </c>
      <c r="M37" s="66">
        <v>-0.20762</v>
      </c>
      <c r="N37" s="43">
        <v>0</v>
      </c>
      <c r="O37" s="44">
        <v>0</v>
      </c>
      <c r="P37" s="74">
        <v>0</v>
      </c>
    </row>
    <row r="38" spans="1:16" s="3" customFormat="1" ht="15" customHeight="1" x14ac:dyDescent="0.2">
      <c r="A38" s="120"/>
      <c r="B38" s="123"/>
      <c r="C38" s="84" t="s">
        <v>52</v>
      </c>
      <c r="D38" s="35">
        <v>-4946</v>
      </c>
      <c r="E38" s="35">
        <v>0</v>
      </c>
      <c r="F38" s="35">
        <v>9714.1941360000001</v>
      </c>
      <c r="G38" s="68">
        <v>-0.26280300000000001</v>
      </c>
      <c r="H38" s="43">
        <v>-1523</v>
      </c>
      <c r="I38" s="44">
        <v>418.10709400000002</v>
      </c>
      <c r="J38" s="74">
        <v>-0.228024</v>
      </c>
      <c r="K38" s="35">
        <v>-3423</v>
      </c>
      <c r="L38" s="35">
        <v>15860.387629999999</v>
      </c>
      <c r="M38" s="68">
        <v>-0.26087399999999999</v>
      </c>
      <c r="N38" s="43">
        <v>0</v>
      </c>
      <c r="O38" s="44">
        <v>0</v>
      </c>
      <c r="P38" s="74">
        <v>0</v>
      </c>
    </row>
    <row r="39" spans="1:16" ht="15" customHeight="1" x14ac:dyDescent="0.2">
      <c r="A39" s="120"/>
      <c r="B39" s="123"/>
      <c r="C39" s="84" t="s">
        <v>53</v>
      </c>
      <c r="D39" s="44">
        <v>-4226</v>
      </c>
      <c r="E39" s="44">
        <v>0</v>
      </c>
      <c r="F39" s="44">
        <v>4000.8031649999998</v>
      </c>
      <c r="G39" s="66">
        <v>-0.30420700000000001</v>
      </c>
      <c r="H39" s="43">
        <v>-1270</v>
      </c>
      <c r="I39" s="44">
        <v>-3104.4411679999998</v>
      </c>
      <c r="J39" s="74">
        <v>-0.188613</v>
      </c>
      <c r="K39" s="44">
        <v>-2956</v>
      </c>
      <c r="L39" s="44">
        <v>11038.189134</v>
      </c>
      <c r="M39" s="66">
        <v>-0.33897699999999997</v>
      </c>
      <c r="N39" s="43">
        <v>0</v>
      </c>
      <c r="O39" s="44">
        <v>0</v>
      </c>
      <c r="P39" s="74">
        <v>0</v>
      </c>
    </row>
    <row r="40" spans="1:16" ht="15" customHeight="1" x14ac:dyDescent="0.2">
      <c r="A40" s="120"/>
      <c r="B40" s="123"/>
      <c r="C40" s="84" t="s">
        <v>54</v>
      </c>
      <c r="D40" s="44">
        <v>-3835</v>
      </c>
      <c r="E40" s="44">
        <v>0</v>
      </c>
      <c r="F40" s="44">
        <v>26149.782166000001</v>
      </c>
      <c r="G40" s="66">
        <v>-0.32069799999999998</v>
      </c>
      <c r="H40" s="43">
        <v>-1267</v>
      </c>
      <c r="I40" s="44">
        <v>19480.18777</v>
      </c>
      <c r="J40" s="74">
        <v>-0.173627</v>
      </c>
      <c r="K40" s="44">
        <v>-2568</v>
      </c>
      <c r="L40" s="44">
        <v>34941.932535</v>
      </c>
      <c r="M40" s="66">
        <v>-0.357348</v>
      </c>
      <c r="N40" s="43">
        <v>0</v>
      </c>
      <c r="O40" s="44">
        <v>0</v>
      </c>
      <c r="P40" s="74">
        <v>0</v>
      </c>
    </row>
    <row r="41" spans="1:16" ht="15" customHeight="1" x14ac:dyDescent="0.2">
      <c r="A41" s="120"/>
      <c r="B41" s="123"/>
      <c r="C41" s="84" t="s">
        <v>55</v>
      </c>
      <c r="D41" s="44">
        <v>-3706</v>
      </c>
      <c r="E41" s="44">
        <v>0</v>
      </c>
      <c r="F41" s="44">
        <v>27420.680175000001</v>
      </c>
      <c r="G41" s="66">
        <v>-0.26311299999999999</v>
      </c>
      <c r="H41" s="43">
        <v>-1398</v>
      </c>
      <c r="I41" s="44">
        <v>20077.922501000001</v>
      </c>
      <c r="J41" s="74">
        <v>-7.6855999999999994E-2</v>
      </c>
      <c r="K41" s="44">
        <v>-2308</v>
      </c>
      <c r="L41" s="44">
        <v>39763.041929999999</v>
      </c>
      <c r="M41" s="66">
        <v>-0.34493299999999999</v>
      </c>
      <c r="N41" s="43">
        <v>0</v>
      </c>
      <c r="O41" s="44">
        <v>0</v>
      </c>
      <c r="P41" s="74">
        <v>0</v>
      </c>
    </row>
    <row r="42" spans="1:16" s="3" customFormat="1" ht="15" customHeight="1" x14ac:dyDescent="0.2">
      <c r="A42" s="120"/>
      <c r="B42" s="123"/>
      <c r="C42" s="84" t="s">
        <v>56</v>
      </c>
      <c r="D42" s="35">
        <v>-5819</v>
      </c>
      <c r="E42" s="35">
        <v>0</v>
      </c>
      <c r="F42" s="35">
        <v>-95049.685643000004</v>
      </c>
      <c r="G42" s="68">
        <v>-0.29841400000000001</v>
      </c>
      <c r="H42" s="43">
        <v>-1902</v>
      </c>
      <c r="I42" s="44">
        <v>-83168.193129000007</v>
      </c>
      <c r="J42" s="74">
        <v>-4.0895000000000001E-2</v>
      </c>
      <c r="K42" s="35">
        <v>-3917</v>
      </c>
      <c r="L42" s="35">
        <v>19228.653182999999</v>
      </c>
      <c r="M42" s="68">
        <v>-0.262353</v>
      </c>
      <c r="N42" s="43">
        <v>0</v>
      </c>
      <c r="O42" s="44">
        <v>0</v>
      </c>
      <c r="P42" s="74">
        <v>0</v>
      </c>
    </row>
    <row r="43" spans="1:16" s="3" customFormat="1" ht="15" customHeight="1" x14ac:dyDescent="0.2">
      <c r="A43" s="121"/>
      <c r="B43" s="124"/>
      <c r="C43" s="85" t="s">
        <v>9</v>
      </c>
      <c r="D43" s="46">
        <v>-27173</v>
      </c>
      <c r="E43" s="46">
        <v>0</v>
      </c>
      <c r="F43" s="46">
        <v>-18598.312548000002</v>
      </c>
      <c r="G43" s="67">
        <v>-0.29631600000000002</v>
      </c>
      <c r="H43" s="87">
        <v>-6594</v>
      </c>
      <c r="I43" s="46">
        <v>-23898.105994000001</v>
      </c>
      <c r="J43" s="75">
        <v>-0.27714699999999998</v>
      </c>
      <c r="K43" s="46">
        <v>-20579</v>
      </c>
      <c r="L43" s="46">
        <v>-15241.003029</v>
      </c>
      <c r="M43" s="67">
        <v>-0.30508800000000003</v>
      </c>
      <c r="N43" s="87">
        <v>0</v>
      </c>
      <c r="O43" s="46">
        <v>0</v>
      </c>
      <c r="P43" s="75">
        <v>0</v>
      </c>
    </row>
    <row r="44" spans="1:16" ht="15" customHeight="1" x14ac:dyDescent="0.2">
      <c r="A44" s="119">
        <v>4</v>
      </c>
      <c r="B44" s="122" t="s">
        <v>59</v>
      </c>
      <c r="C44" s="84" t="s">
        <v>46</v>
      </c>
      <c r="D44" s="44">
        <v>2</v>
      </c>
      <c r="E44" s="53">
        <v>1.866E-3</v>
      </c>
      <c r="F44" s="44">
        <v>121694</v>
      </c>
      <c r="G44" s="66">
        <v>0</v>
      </c>
      <c r="H44" s="43">
        <v>2</v>
      </c>
      <c r="I44" s="44">
        <v>121694</v>
      </c>
      <c r="J44" s="74">
        <v>0</v>
      </c>
      <c r="K44" s="44">
        <v>0</v>
      </c>
      <c r="L44" s="44">
        <v>0</v>
      </c>
      <c r="M44" s="66">
        <v>0</v>
      </c>
      <c r="N44" s="43">
        <v>0</v>
      </c>
      <c r="O44" s="44">
        <v>0</v>
      </c>
      <c r="P44" s="74">
        <v>0</v>
      </c>
    </row>
    <row r="45" spans="1:16" ht="15" customHeight="1" x14ac:dyDescent="0.2">
      <c r="A45" s="120"/>
      <c r="B45" s="123"/>
      <c r="C45" s="84" t="s">
        <v>47</v>
      </c>
      <c r="D45" s="44">
        <v>250</v>
      </c>
      <c r="E45" s="53">
        <v>3.3104000000000001E-2</v>
      </c>
      <c r="F45" s="44">
        <v>146636.61199999999</v>
      </c>
      <c r="G45" s="66">
        <v>0.14000000000000001</v>
      </c>
      <c r="H45" s="43">
        <v>86</v>
      </c>
      <c r="I45" s="44">
        <v>142722.93023299999</v>
      </c>
      <c r="J45" s="74">
        <v>0.18604699999999999</v>
      </c>
      <c r="K45" s="44">
        <v>164</v>
      </c>
      <c r="L45" s="44">
        <v>148688.90853700001</v>
      </c>
      <c r="M45" s="66">
        <v>0.115854</v>
      </c>
      <c r="N45" s="43">
        <v>0</v>
      </c>
      <c r="O45" s="44">
        <v>0</v>
      </c>
      <c r="P45" s="74">
        <v>0</v>
      </c>
    </row>
    <row r="46" spans="1:16" ht="15" customHeight="1" x14ac:dyDescent="0.2">
      <c r="A46" s="120"/>
      <c r="B46" s="123"/>
      <c r="C46" s="84" t="s">
        <v>48</v>
      </c>
      <c r="D46" s="44">
        <v>5724</v>
      </c>
      <c r="E46" s="53">
        <v>9.2369999999999994E-2</v>
      </c>
      <c r="F46" s="44">
        <v>169854.635744</v>
      </c>
      <c r="G46" s="66">
        <v>0.13120200000000001</v>
      </c>
      <c r="H46" s="43">
        <v>2422</v>
      </c>
      <c r="I46" s="44">
        <v>170050.33567299999</v>
      </c>
      <c r="J46" s="74">
        <v>0.13501199999999999</v>
      </c>
      <c r="K46" s="44">
        <v>3302</v>
      </c>
      <c r="L46" s="44">
        <v>169711.09085400001</v>
      </c>
      <c r="M46" s="66">
        <v>0.12840699999999999</v>
      </c>
      <c r="N46" s="43">
        <v>0</v>
      </c>
      <c r="O46" s="44">
        <v>0</v>
      </c>
      <c r="P46" s="74">
        <v>0</v>
      </c>
    </row>
    <row r="47" spans="1:16" ht="15" customHeight="1" x14ac:dyDescent="0.2">
      <c r="A47" s="120"/>
      <c r="B47" s="123"/>
      <c r="C47" s="84" t="s">
        <v>49</v>
      </c>
      <c r="D47" s="44">
        <v>15701</v>
      </c>
      <c r="E47" s="53">
        <v>0.12069199999999999</v>
      </c>
      <c r="F47" s="44">
        <v>192742.655054</v>
      </c>
      <c r="G47" s="66">
        <v>0.306923</v>
      </c>
      <c r="H47" s="43">
        <v>6887</v>
      </c>
      <c r="I47" s="44">
        <v>191754.94192000001</v>
      </c>
      <c r="J47" s="74">
        <v>0.30042099999999999</v>
      </c>
      <c r="K47" s="44">
        <v>8814</v>
      </c>
      <c r="L47" s="44">
        <v>193514.425006</v>
      </c>
      <c r="M47" s="66">
        <v>0.312004</v>
      </c>
      <c r="N47" s="43">
        <v>0</v>
      </c>
      <c r="O47" s="44">
        <v>0</v>
      </c>
      <c r="P47" s="74">
        <v>0</v>
      </c>
    </row>
    <row r="48" spans="1:16" ht="15" customHeight="1" x14ac:dyDescent="0.2">
      <c r="A48" s="120"/>
      <c r="B48" s="123"/>
      <c r="C48" s="84" t="s">
        <v>50</v>
      </c>
      <c r="D48" s="44">
        <v>14918</v>
      </c>
      <c r="E48" s="53">
        <v>9.5696000000000003E-2</v>
      </c>
      <c r="F48" s="44">
        <v>222330.55014100001</v>
      </c>
      <c r="G48" s="66">
        <v>0.55717899999999998</v>
      </c>
      <c r="H48" s="43">
        <v>6066</v>
      </c>
      <c r="I48" s="44">
        <v>224846.445763</v>
      </c>
      <c r="J48" s="74">
        <v>0.55588499999999996</v>
      </c>
      <c r="K48" s="44">
        <v>8852</v>
      </c>
      <c r="L48" s="44">
        <v>220606.485201</v>
      </c>
      <c r="M48" s="66">
        <v>0.55806599999999995</v>
      </c>
      <c r="N48" s="43">
        <v>0</v>
      </c>
      <c r="O48" s="44">
        <v>0</v>
      </c>
      <c r="P48" s="74">
        <v>0</v>
      </c>
    </row>
    <row r="49" spans="1:16" ht="15" customHeight="1" x14ac:dyDescent="0.2">
      <c r="A49" s="120"/>
      <c r="B49" s="123"/>
      <c r="C49" s="84" t="s">
        <v>51</v>
      </c>
      <c r="D49" s="44">
        <v>10765</v>
      </c>
      <c r="E49" s="53">
        <v>7.9536999999999997E-2</v>
      </c>
      <c r="F49" s="44">
        <v>246690.40919599999</v>
      </c>
      <c r="G49" s="66">
        <v>0.82591700000000001</v>
      </c>
      <c r="H49" s="43">
        <v>4413</v>
      </c>
      <c r="I49" s="44">
        <v>240894.88058</v>
      </c>
      <c r="J49" s="74">
        <v>0.73260800000000004</v>
      </c>
      <c r="K49" s="44">
        <v>6352</v>
      </c>
      <c r="L49" s="44">
        <v>250716.80525800001</v>
      </c>
      <c r="M49" s="66">
        <v>0.89074299999999995</v>
      </c>
      <c r="N49" s="43">
        <v>0</v>
      </c>
      <c r="O49" s="44">
        <v>0</v>
      </c>
      <c r="P49" s="74">
        <v>0</v>
      </c>
    </row>
    <row r="50" spans="1:16" s="3" customFormat="1" ht="15" customHeight="1" x14ac:dyDescent="0.2">
      <c r="A50" s="120"/>
      <c r="B50" s="123"/>
      <c r="C50" s="84" t="s">
        <v>52</v>
      </c>
      <c r="D50" s="35">
        <v>6532</v>
      </c>
      <c r="E50" s="55">
        <v>5.8201000000000003E-2</v>
      </c>
      <c r="F50" s="35">
        <v>259756.52112700001</v>
      </c>
      <c r="G50" s="68">
        <v>0.95805300000000004</v>
      </c>
      <c r="H50" s="43">
        <v>2687</v>
      </c>
      <c r="I50" s="44">
        <v>249427.753256</v>
      </c>
      <c r="J50" s="74">
        <v>0.81429099999999999</v>
      </c>
      <c r="K50" s="35">
        <v>3845</v>
      </c>
      <c r="L50" s="35">
        <v>266974.570351</v>
      </c>
      <c r="M50" s="68">
        <v>1.0585180000000001</v>
      </c>
      <c r="N50" s="43">
        <v>0</v>
      </c>
      <c r="O50" s="44">
        <v>0</v>
      </c>
      <c r="P50" s="74">
        <v>0</v>
      </c>
    </row>
    <row r="51" spans="1:16" ht="15" customHeight="1" x14ac:dyDescent="0.2">
      <c r="A51" s="120"/>
      <c r="B51" s="123"/>
      <c r="C51" s="84" t="s">
        <v>53</v>
      </c>
      <c r="D51" s="44">
        <v>4139</v>
      </c>
      <c r="E51" s="53">
        <v>4.1977E-2</v>
      </c>
      <c r="F51" s="44">
        <v>257892.12418499999</v>
      </c>
      <c r="G51" s="66">
        <v>0.89973400000000003</v>
      </c>
      <c r="H51" s="43">
        <v>1646</v>
      </c>
      <c r="I51" s="44">
        <v>240829.36695</v>
      </c>
      <c r="J51" s="74">
        <v>0.63912500000000005</v>
      </c>
      <c r="K51" s="44">
        <v>2493</v>
      </c>
      <c r="L51" s="44">
        <v>269157.78740500001</v>
      </c>
      <c r="M51" s="66">
        <v>1.071801</v>
      </c>
      <c r="N51" s="43">
        <v>0</v>
      </c>
      <c r="O51" s="44">
        <v>0</v>
      </c>
      <c r="P51" s="74">
        <v>0</v>
      </c>
    </row>
    <row r="52" spans="1:16" ht="15" customHeight="1" x14ac:dyDescent="0.2">
      <c r="A52" s="120"/>
      <c r="B52" s="123"/>
      <c r="C52" s="84" t="s">
        <v>54</v>
      </c>
      <c r="D52" s="44">
        <v>1610</v>
      </c>
      <c r="E52" s="53">
        <v>2.1063999999999999E-2</v>
      </c>
      <c r="F52" s="44">
        <v>276765.54409899999</v>
      </c>
      <c r="G52" s="66">
        <v>0.75217400000000001</v>
      </c>
      <c r="H52" s="43">
        <v>596</v>
      </c>
      <c r="I52" s="44">
        <v>249943.69127499999</v>
      </c>
      <c r="J52" s="74">
        <v>0.44630900000000001</v>
      </c>
      <c r="K52" s="44">
        <v>1014</v>
      </c>
      <c r="L52" s="44">
        <v>292530.65680499998</v>
      </c>
      <c r="M52" s="66">
        <v>0.93195300000000003</v>
      </c>
      <c r="N52" s="43">
        <v>0</v>
      </c>
      <c r="O52" s="44">
        <v>0</v>
      </c>
      <c r="P52" s="74">
        <v>0</v>
      </c>
    </row>
    <row r="53" spans="1:16" ht="15" customHeight="1" x14ac:dyDescent="0.2">
      <c r="A53" s="120"/>
      <c r="B53" s="123"/>
      <c r="C53" s="84" t="s">
        <v>55</v>
      </c>
      <c r="D53" s="44">
        <v>730</v>
      </c>
      <c r="E53" s="53">
        <v>1.1349E-2</v>
      </c>
      <c r="F53" s="44">
        <v>298122.01232899999</v>
      </c>
      <c r="G53" s="66">
        <v>0.56164400000000003</v>
      </c>
      <c r="H53" s="43">
        <v>298</v>
      </c>
      <c r="I53" s="44">
        <v>265029.85570499999</v>
      </c>
      <c r="J53" s="74">
        <v>0.26510099999999998</v>
      </c>
      <c r="K53" s="44">
        <v>432</v>
      </c>
      <c r="L53" s="44">
        <v>320949.47222200001</v>
      </c>
      <c r="M53" s="66">
        <v>0.766204</v>
      </c>
      <c r="N53" s="43">
        <v>0</v>
      </c>
      <c r="O53" s="44">
        <v>0</v>
      </c>
      <c r="P53" s="74">
        <v>0</v>
      </c>
    </row>
    <row r="54" spans="1:16" s="3" customFormat="1" ht="15" customHeight="1" x14ac:dyDescent="0.2">
      <c r="A54" s="120"/>
      <c r="B54" s="123"/>
      <c r="C54" s="84" t="s">
        <v>56</v>
      </c>
      <c r="D54" s="35">
        <v>213</v>
      </c>
      <c r="E54" s="55">
        <v>1.658E-3</v>
      </c>
      <c r="F54" s="35">
        <v>371929.07981199998</v>
      </c>
      <c r="G54" s="68">
        <v>0.44131500000000001</v>
      </c>
      <c r="H54" s="43">
        <v>88</v>
      </c>
      <c r="I54" s="44">
        <v>339767.57954499999</v>
      </c>
      <c r="J54" s="74">
        <v>0.21590899999999999</v>
      </c>
      <c r="K54" s="35">
        <v>125</v>
      </c>
      <c r="L54" s="35">
        <v>394570.77600000001</v>
      </c>
      <c r="M54" s="68">
        <v>0.6</v>
      </c>
      <c r="N54" s="43">
        <v>0</v>
      </c>
      <c r="O54" s="44">
        <v>0</v>
      </c>
      <c r="P54" s="74">
        <v>0</v>
      </c>
    </row>
    <row r="55" spans="1:16" s="3" customFormat="1" ht="15" customHeight="1" x14ac:dyDescent="0.2">
      <c r="A55" s="121"/>
      <c r="B55" s="124"/>
      <c r="C55" s="85" t="s">
        <v>9</v>
      </c>
      <c r="D55" s="46">
        <v>60584</v>
      </c>
      <c r="E55" s="54">
        <v>6.2333E-2</v>
      </c>
      <c r="F55" s="46">
        <v>223067.80489900001</v>
      </c>
      <c r="G55" s="67">
        <v>0.56954000000000005</v>
      </c>
      <c r="H55" s="87">
        <v>25191</v>
      </c>
      <c r="I55" s="46">
        <v>218190.85391599999</v>
      </c>
      <c r="J55" s="75">
        <v>0.50101200000000001</v>
      </c>
      <c r="K55" s="46">
        <v>35393</v>
      </c>
      <c r="L55" s="46">
        <v>226538.97920500001</v>
      </c>
      <c r="M55" s="67">
        <v>0.61831400000000003</v>
      </c>
      <c r="N55" s="87">
        <v>0</v>
      </c>
      <c r="O55" s="46">
        <v>0</v>
      </c>
      <c r="P55" s="75">
        <v>0</v>
      </c>
    </row>
    <row r="56" spans="1:16" ht="15" customHeight="1" x14ac:dyDescent="0.2">
      <c r="A56" s="119">
        <v>5</v>
      </c>
      <c r="B56" s="122" t="s">
        <v>60</v>
      </c>
      <c r="C56" s="84" t="s">
        <v>46</v>
      </c>
      <c r="D56" s="44">
        <v>1072</v>
      </c>
      <c r="E56" s="53">
        <v>1</v>
      </c>
      <c r="F56" s="44">
        <v>65830.277052000005</v>
      </c>
      <c r="G56" s="66">
        <v>7.8357999999999997E-2</v>
      </c>
      <c r="H56" s="43">
        <v>503</v>
      </c>
      <c r="I56" s="44">
        <v>68696.894631999996</v>
      </c>
      <c r="J56" s="74">
        <v>9.3438999999999994E-2</v>
      </c>
      <c r="K56" s="44">
        <v>569</v>
      </c>
      <c r="L56" s="44">
        <v>63296.166960000002</v>
      </c>
      <c r="M56" s="66">
        <v>6.5026E-2</v>
      </c>
      <c r="N56" s="43">
        <v>0</v>
      </c>
      <c r="O56" s="44">
        <v>0</v>
      </c>
      <c r="P56" s="74">
        <v>0</v>
      </c>
    </row>
    <row r="57" spans="1:16" ht="15" customHeight="1" x14ac:dyDescent="0.2">
      <c r="A57" s="120"/>
      <c r="B57" s="123"/>
      <c r="C57" s="84" t="s">
        <v>47</v>
      </c>
      <c r="D57" s="44">
        <v>7552</v>
      </c>
      <c r="E57" s="53">
        <v>1</v>
      </c>
      <c r="F57" s="44">
        <v>135072.82229899999</v>
      </c>
      <c r="G57" s="66">
        <v>9.0175000000000005E-2</v>
      </c>
      <c r="H57" s="43">
        <v>3352</v>
      </c>
      <c r="I57" s="44">
        <v>138472.756563</v>
      </c>
      <c r="J57" s="74">
        <v>0.10531</v>
      </c>
      <c r="K57" s="44">
        <v>4200</v>
      </c>
      <c r="L57" s="44">
        <v>132359.35095200001</v>
      </c>
      <c r="M57" s="66">
        <v>7.8094999999999998E-2</v>
      </c>
      <c r="N57" s="43">
        <v>0</v>
      </c>
      <c r="O57" s="44">
        <v>0</v>
      </c>
      <c r="P57" s="74">
        <v>0</v>
      </c>
    </row>
    <row r="58" spans="1:16" ht="15" customHeight="1" x14ac:dyDescent="0.2">
      <c r="A58" s="120"/>
      <c r="B58" s="123"/>
      <c r="C58" s="84" t="s">
        <v>48</v>
      </c>
      <c r="D58" s="44">
        <v>61968</v>
      </c>
      <c r="E58" s="53">
        <v>1</v>
      </c>
      <c r="F58" s="44">
        <v>160833.91837699999</v>
      </c>
      <c r="G58" s="66">
        <v>9.2225000000000001E-2</v>
      </c>
      <c r="H58" s="43">
        <v>29107</v>
      </c>
      <c r="I58" s="44">
        <v>164467.85055100001</v>
      </c>
      <c r="J58" s="74">
        <v>0.112001</v>
      </c>
      <c r="K58" s="44">
        <v>32861</v>
      </c>
      <c r="L58" s="44">
        <v>157615.12212000001</v>
      </c>
      <c r="M58" s="66">
        <v>7.4708999999999998E-2</v>
      </c>
      <c r="N58" s="43">
        <v>0</v>
      </c>
      <c r="O58" s="44">
        <v>0</v>
      </c>
      <c r="P58" s="74">
        <v>0</v>
      </c>
    </row>
    <row r="59" spans="1:16" ht="15" customHeight="1" x14ac:dyDescent="0.2">
      <c r="A59" s="120"/>
      <c r="B59" s="123"/>
      <c r="C59" s="84" t="s">
        <v>49</v>
      </c>
      <c r="D59" s="44">
        <v>130092</v>
      </c>
      <c r="E59" s="53">
        <v>1</v>
      </c>
      <c r="F59" s="44">
        <v>189322.14728</v>
      </c>
      <c r="G59" s="66">
        <v>0.26129999999999998</v>
      </c>
      <c r="H59" s="43">
        <v>60089</v>
      </c>
      <c r="I59" s="44">
        <v>195940.63868599999</v>
      </c>
      <c r="J59" s="74">
        <v>0.33039299999999999</v>
      </c>
      <c r="K59" s="44">
        <v>70003</v>
      </c>
      <c r="L59" s="44">
        <v>183640.983186</v>
      </c>
      <c r="M59" s="66">
        <v>0.201991</v>
      </c>
      <c r="N59" s="43">
        <v>0</v>
      </c>
      <c r="O59" s="44">
        <v>0</v>
      </c>
      <c r="P59" s="74">
        <v>0</v>
      </c>
    </row>
    <row r="60" spans="1:16" ht="15" customHeight="1" x14ac:dyDescent="0.2">
      <c r="A60" s="120"/>
      <c r="B60" s="123"/>
      <c r="C60" s="84" t="s">
        <v>50</v>
      </c>
      <c r="D60" s="44">
        <v>155889</v>
      </c>
      <c r="E60" s="53">
        <v>1</v>
      </c>
      <c r="F60" s="44">
        <v>223997.578649</v>
      </c>
      <c r="G60" s="66">
        <v>0.51470000000000005</v>
      </c>
      <c r="H60" s="43">
        <v>69807</v>
      </c>
      <c r="I60" s="44">
        <v>235123.76364799999</v>
      </c>
      <c r="J60" s="74">
        <v>0.60823400000000005</v>
      </c>
      <c r="K60" s="44">
        <v>86082</v>
      </c>
      <c r="L60" s="44">
        <v>214974.95375300001</v>
      </c>
      <c r="M60" s="66">
        <v>0.43884899999999999</v>
      </c>
      <c r="N60" s="43">
        <v>0</v>
      </c>
      <c r="O60" s="44">
        <v>0</v>
      </c>
      <c r="P60" s="74">
        <v>0</v>
      </c>
    </row>
    <row r="61" spans="1:16" ht="15" customHeight="1" x14ac:dyDescent="0.2">
      <c r="A61" s="120"/>
      <c r="B61" s="123"/>
      <c r="C61" s="84" t="s">
        <v>51</v>
      </c>
      <c r="D61" s="44">
        <v>135346</v>
      </c>
      <c r="E61" s="53">
        <v>1</v>
      </c>
      <c r="F61" s="44">
        <v>255911.03922499999</v>
      </c>
      <c r="G61" s="66">
        <v>0.78014899999999998</v>
      </c>
      <c r="H61" s="43">
        <v>58476</v>
      </c>
      <c r="I61" s="44">
        <v>259407.13019</v>
      </c>
      <c r="J61" s="74">
        <v>0.74336500000000005</v>
      </c>
      <c r="K61" s="44">
        <v>76870</v>
      </c>
      <c r="L61" s="44">
        <v>253251.51775699999</v>
      </c>
      <c r="M61" s="66">
        <v>0.80813100000000004</v>
      </c>
      <c r="N61" s="43">
        <v>0</v>
      </c>
      <c r="O61" s="44">
        <v>0</v>
      </c>
      <c r="P61" s="74">
        <v>0</v>
      </c>
    </row>
    <row r="62" spans="1:16" s="3" customFormat="1" ht="15" customHeight="1" x14ac:dyDescent="0.2">
      <c r="A62" s="120"/>
      <c r="B62" s="123"/>
      <c r="C62" s="84" t="s">
        <v>52</v>
      </c>
      <c r="D62" s="35">
        <v>112231</v>
      </c>
      <c r="E62" s="55">
        <v>1</v>
      </c>
      <c r="F62" s="35">
        <v>272273.42783200002</v>
      </c>
      <c r="G62" s="68">
        <v>0.95854099999999998</v>
      </c>
      <c r="H62" s="43">
        <v>48169</v>
      </c>
      <c r="I62" s="44">
        <v>259972.641367</v>
      </c>
      <c r="J62" s="74">
        <v>0.76694600000000002</v>
      </c>
      <c r="K62" s="35">
        <v>64062</v>
      </c>
      <c r="L62" s="35">
        <v>281522.539368</v>
      </c>
      <c r="M62" s="68">
        <v>1.1026039999999999</v>
      </c>
      <c r="N62" s="43">
        <v>0</v>
      </c>
      <c r="O62" s="44">
        <v>0</v>
      </c>
      <c r="P62" s="74">
        <v>0</v>
      </c>
    </row>
    <row r="63" spans="1:16" ht="15" customHeight="1" x14ac:dyDescent="0.2">
      <c r="A63" s="120"/>
      <c r="B63" s="123"/>
      <c r="C63" s="84" t="s">
        <v>53</v>
      </c>
      <c r="D63" s="44">
        <v>98601</v>
      </c>
      <c r="E63" s="53">
        <v>1</v>
      </c>
      <c r="F63" s="44">
        <v>277925.88690799999</v>
      </c>
      <c r="G63" s="66">
        <v>1.0042899999999999</v>
      </c>
      <c r="H63" s="43">
        <v>42129</v>
      </c>
      <c r="I63" s="44">
        <v>254853.234138</v>
      </c>
      <c r="J63" s="74">
        <v>0.71698799999999996</v>
      </c>
      <c r="K63" s="44">
        <v>56472</v>
      </c>
      <c r="L63" s="44">
        <v>295138.448683</v>
      </c>
      <c r="M63" s="66">
        <v>1.2186220000000001</v>
      </c>
      <c r="N63" s="43">
        <v>0</v>
      </c>
      <c r="O63" s="44">
        <v>0</v>
      </c>
      <c r="P63" s="74">
        <v>0</v>
      </c>
    </row>
    <row r="64" spans="1:16" ht="15" customHeight="1" x14ac:dyDescent="0.2">
      <c r="A64" s="120"/>
      <c r="B64" s="123"/>
      <c r="C64" s="84" t="s">
        <v>54</v>
      </c>
      <c r="D64" s="44">
        <v>76435</v>
      </c>
      <c r="E64" s="53">
        <v>1</v>
      </c>
      <c r="F64" s="44">
        <v>273346.32851399999</v>
      </c>
      <c r="G64" s="66">
        <v>0.88053899999999996</v>
      </c>
      <c r="H64" s="43">
        <v>31737</v>
      </c>
      <c r="I64" s="44">
        <v>238372.323061</v>
      </c>
      <c r="J64" s="74">
        <v>0.52011799999999997</v>
      </c>
      <c r="K64" s="44">
        <v>44698</v>
      </c>
      <c r="L64" s="44">
        <v>298178.98346700001</v>
      </c>
      <c r="M64" s="66">
        <v>1.136449</v>
      </c>
      <c r="N64" s="43">
        <v>0</v>
      </c>
      <c r="O64" s="44">
        <v>0</v>
      </c>
      <c r="P64" s="74">
        <v>0</v>
      </c>
    </row>
    <row r="65" spans="1:16" ht="15" customHeight="1" x14ac:dyDescent="0.2">
      <c r="A65" s="120"/>
      <c r="B65" s="123"/>
      <c r="C65" s="84" t="s">
        <v>55</v>
      </c>
      <c r="D65" s="44">
        <v>64321</v>
      </c>
      <c r="E65" s="53">
        <v>1</v>
      </c>
      <c r="F65" s="44">
        <v>276090.643507</v>
      </c>
      <c r="G65" s="66">
        <v>0.67777200000000004</v>
      </c>
      <c r="H65" s="43">
        <v>25724</v>
      </c>
      <c r="I65" s="44">
        <v>238423.551936</v>
      </c>
      <c r="J65" s="74">
        <v>0.31095499999999998</v>
      </c>
      <c r="K65" s="44">
        <v>38597</v>
      </c>
      <c r="L65" s="44">
        <v>301194.88123399997</v>
      </c>
      <c r="M65" s="66">
        <v>0.92224799999999996</v>
      </c>
      <c r="N65" s="43">
        <v>0</v>
      </c>
      <c r="O65" s="44">
        <v>0</v>
      </c>
      <c r="P65" s="74">
        <v>0</v>
      </c>
    </row>
    <row r="66" spans="1:16" s="3" customFormat="1" ht="15" customHeight="1" x14ac:dyDescent="0.2">
      <c r="A66" s="120"/>
      <c r="B66" s="123"/>
      <c r="C66" s="84" t="s">
        <v>56</v>
      </c>
      <c r="D66" s="35">
        <v>128437</v>
      </c>
      <c r="E66" s="55">
        <v>1</v>
      </c>
      <c r="F66" s="35">
        <v>272033.51805200003</v>
      </c>
      <c r="G66" s="68">
        <v>0.38739600000000002</v>
      </c>
      <c r="H66" s="43">
        <v>57585</v>
      </c>
      <c r="I66" s="44">
        <v>220972.645498</v>
      </c>
      <c r="J66" s="74">
        <v>9.8532999999999996E-2</v>
      </c>
      <c r="K66" s="35">
        <v>70852</v>
      </c>
      <c r="L66" s="35">
        <v>313533.26888400002</v>
      </c>
      <c r="M66" s="68">
        <v>0.62217</v>
      </c>
      <c r="N66" s="43">
        <v>0</v>
      </c>
      <c r="O66" s="44">
        <v>0</v>
      </c>
      <c r="P66" s="74">
        <v>0</v>
      </c>
    </row>
    <row r="67" spans="1:16" s="3" customFormat="1" ht="15" customHeight="1" x14ac:dyDescent="0.2">
      <c r="A67" s="121"/>
      <c r="B67" s="124"/>
      <c r="C67" s="85" t="s">
        <v>9</v>
      </c>
      <c r="D67" s="46">
        <v>971944</v>
      </c>
      <c r="E67" s="54">
        <v>1</v>
      </c>
      <c r="F67" s="46">
        <v>243629.15807400001</v>
      </c>
      <c r="G67" s="67">
        <v>0.61068999999999996</v>
      </c>
      <c r="H67" s="87">
        <v>426678</v>
      </c>
      <c r="I67" s="46">
        <v>230442.17798199999</v>
      </c>
      <c r="J67" s="75">
        <v>0.48460399999999998</v>
      </c>
      <c r="K67" s="46">
        <v>545266</v>
      </c>
      <c r="L67" s="46">
        <v>253948.14787300001</v>
      </c>
      <c r="M67" s="67">
        <v>0.70935300000000001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00" priority="30" operator="notEqual">
      <formula>H8+K8+N8</formula>
    </cfRule>
  </conditionalFormatting>
  <conditionalFormatting sqref="D20:D30">
    <cfRule type="cellIs" dxfId="99" priority="29" operator="notEqual">
      <formula>H20+K20+N20</formula>
    </cfRule>
  </conditionalFormatting>
  <conditionalFormatting sqref="D32:D42">
    <cfRule type="cellIs" dxfId="98" priority="28" operator="notEqual">
      <formula>H32+K32+N32</formula>
    </cfRule>
  </conditionalFormatting>
  <conditionalFormatting sqref="D44:D54">
    <cfRule type="cellIs" dxfId="97" priority="27" operator="notEqual">
      <formula>H44+K44+N44</formula>
    </cfRule>
  </conditionalFormatting>
  <conditionalFormatting sqref="D56:D66">
    <cfRule type="cellIs" dxfId="96" priority="26" operator="notEqual">
      <formula>H56+K56+N56</formula>
    </cfRule>
  </conditionalFormatting>
  <conditionalFormatting sqref="D19">
    <cfRule type="cellIs" dxfId="95" priority="25" operator="notEqual">
      <formula>SUM(D8:D18)</formula>
    </cfRule>
  </conditionalFormatting>
  <conditionalFormatting sqref="D31">
    <cfRule type="cellIs" dxfId="94" priority="24" operator="notEqual">
      <formula>H31+K31+N31</formula>
    </cfRule>
  </conditionalFormatting>
  <conditionalFormatting sqref="D31">
    <cfRule type="cellIs" dxfId="93" priority="23" operator="notEqual">
      <formula>SUM(D20:D30)</formula>
    </cfRule>
  </conditionalFormatting>
  <conditionalFormatting sqref="D43">
    <cfRule type="cellIs" dxfId="92" priority="22" operator="notEqual">
      <formula>H43+K43+N43</formula>
    </cfRule>
  </conditionalFormatting>
  <conditionalFormatting sqref="D43">
    <cfRule type="cellIs" dxfId="91" priority="21" operator="notEqual">
      <formula>SUM(D32:D42)</formula>
    </cfRule>
  </conditionalFormatting>
  <conditionalFormatting sqref="D55">
    <cfRule type="cellIs" dxfId="90" priority="20" operator="notEqual">
      <formula>H55+K55+N55</formula>
    </cfRule>
  </conditionalFormatting>
  <conditionalFormatting sqref="D55">
    <cfRule type="cellIs" dxfId="89" priority="19" operator="notEqual">
      <formula>SUM(D44:D54)</formula>
    </cfRule>
  </conditionalFormatting>
  <conditionalFormatting sqref="D67">
    <cfRule type="cellIs" dxfId="88" priority="18" operator="notEqual">
      <formula>H67+K67+N67</formula>
    </cfRule>
  </conditionalFormatting>
  <conditionalFormatting sqref="D67">
    <cfRule type="cellIs" dxfId="87" priority="17" operator="notEqual">
      <formula>SUM(D56:D66)</formula>
    </cfRule>
  </conditionalFormatting>
  <conditionalFormatting sqref="H19">
    <cfRule type="cellIs" dxfId="86" priority="16" operator="notEqual">
      <formula>SUM(H8:H18)</formula>
    </cfRule>
  </conditionalFormatting>
  <conditionalFormatting sqref="K19">
    <cfRule type="cellIs" dxfId="85" priority="15" operator="notEqual">
      <formula>SUM(K8:K18)</formula>
    </cfRule>
  </conditionalFormatting>
  <conditionalFormatting sqref="N19">
    <cfRule type="cellIs" dxfId="84" priority="14" operator="notEqual">
      <formula>SUM(N8:N18)</formula>
    </cfRule>
  </conditionalFormatting>
  <conditionalFormatting sqref="H31">
    <cfRule type="cellIs" dxfId="83" priority="13" operator="notEqual">
      <formula>SUM(H20:H30)</formula>
    </cfRule>
  </conditionalFormatting>
  <conditionalFormatting sqref="K31">
    <cfRule type="cellIs" dxfId="82" priority="12" operator="notEqual">
      <formula>SUM(K20:K30)</formula>
    </cfRule>
  </conditionalFormatting>
  <conditionalFormatting sqref="N31">
    <cfRule type="cellIs" dxfId="81" priority="11" operator="notEqual">
      <formula>SUM(N20:N30)</formula>
    </cfRule>
  </conditionalFormatting>
  <conditionalFormatting sqref="H43">
    <cfRule type="cellIs" dxfId="80" priority="10" operator="notEqual">
      <formula>SUM(H32:H42)</formula>
    </cfRule>
  </conditionalFormatting>
  <conditionalFormatting sqref="K43">
    <cfRule type="cellIs" dxfId="79" priority="9" operator="notEqual">
      <formula>SUM(K32:K42)</formula>
    </cfRule>
  </conditionalFormatting>
  <conditionalFormatting sqref="N43">
    <cfRule type="cellIs" dxfId="78" priority="8" operator="notEqual">
      <formula>SUM(N32:N42)</formula>
    </cfRule>
  </conditionalFormatting>
  <conditionalFormatting sqref="H55">
    <cfRule type="cellIs" dxfId="77" priority="7" operator="notEqual">
      <formula>SUM(H44:H54)</formula>
    </cfRule>
  </conditionalFormatting>
  <conditionalFormatting sqref="K55">
    <cfRule type="cellIs" dxfId="76" priority="6" operator="notEqual">
      <formula>SUM(K44:K54)</formula>
    </cfRule>
  </conditionalFormatting>
  <conditionalFormatting sqref="N55">
    <cfRule type="cellIs" dxfId="75" priority="5" operator="notEqual">
      <formula>SUM(N44:N54)</formula>
    </cfRule>
  </conditionalFormatting>
  <conditionalFormatting sqref="H67">
    <cfRule type="cellIs" dxfId="74" priority="4" operator="notEqual">
      <formula>SUM(H56:H66)</formula>
    </cfRule>
  </conditionalFormatting>
  <conditionalFormatting sqref="K67">
    <cfRule type="cellIs" dxfId="73" priority="3" operator="notEqual">
      <formula>SUM(K56:K66)</formula>
    </cfRule>
  </conditionalFormatting>
  <conditionalFormatting sqref="N67">
    <cfRule type="cellIs" dxfId="72" priority="2" operator="notEqual">
      <formula>SUM(N56:N66)</formula>
    </cfRule>
  </conditionalFormatting>
  <conditionalFormatting sqref="D32:D43">
    <cfRule type="cellIs" dxfId="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M34"/>
  <sheetViews>
    <sheetView workbookViewId="0"/>
  </sheetViews>
  <sheetFormatPr baseColWidth="10" defaultColWidth="15.6640625" defaultRowHeight="11.25" x14ac:dyDescent="0.2"/>
  <cols>
    <col min="1" max="1" width="6.6640625" style="6" customWidth="1"/>
    <col min="2" max="2" width="35.83203125" style="6"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5" customFormat="1" ht="16.149999999999999" customHeight="1" x14ac:dyDescent="0.2">
      <c r="C5" s="99"/>
      <c r="D5" s="99"/>
      <c r="E5" s="99"/>
      <c r="F5" s="99"/>
      <c r="G5" s="99"/>
      <c r="H5" s="99"/>
      <c r="I5" s="99"/>
    </row>
    <row r="6" spans="1:9" ht="15" x14ac:dyDescent="0.2">
      <c r="C6" s="103" t="str">
        <f>CONCATENATE(Indice!D6," ",Indice!E6)</f>
        <v>SEPTIEMBRE 2024 Y SEPTIEMBRE 2025</v>
      </c>
      <c r="D6" s="103"/>
      <c r="E6" s="103"/>
      <c r="F6" s="103"/>
      <c r="G6" s="103"/>
      <c r="H6" s="103"/>
      <c r="I6" s="103"/>
    </row>
    <row r="7" spans="1:9" ht="20.25" x14ac:dyDescent="0.2">
      <c r="A7" s="98"/>
      <c r="B7" s="98"/>
      <c r="C7" s="98"/>
      <c r="D7" s="98"/>
      <c r="E7" s="98"/>
    </row>
    <row r="8" spans="1:9" s="5" customFormat="1" ht="18" x14ac:dyDescent="0.2">
      <c r="B8" s="16" t="s">
        <v>4</v>
      </c>
      <c r="C8" s="12"/>
    </row>
    <row r="9" spans="1:9" x14ac:dyDescent="0.2">
      <c r="B9" s="7"/>
      <c r="C9" s="7"/>
    </row>
    <row r="10" spans="1:9" s="14" customFormat="1" ht="20.45" customHeight="1" thickBot="1" x14ac:dyDescent="0.25">
      <c r="B10" s="25" t="s">
        <v>5</v>
      </c>
      <c r="C10" s="101" t="s">
        <v>6</v>
      </c>
      <c r="D10" s="102"/>
      <c r="E10" s="102"/>
      <c r="F10" s="102"/>
      <c r="G10" s="102"/>
      <c r="H10" s="102"/>
    </row>
    <row r="11" spans="1:9" s="14" customFormat="1" ht="7.15" customHeight="1" thickTop="1" x14ac:dyDescent="0.2">
      <c r="B11" s="18"/>
      <c r="C11" s="29"/>
      <c r="D11" s="18"/>
      <c r="E11" s="18"/>
      <c r="F11" s="30"/>
      <c r="G11" s="30"/>
      <c r="H11" s="30"/>
    </row>
    <row r="12" spans="1:9" s="14" customFormat="1" ht="88.15" customHeight="1" x14ac:dyDescent="0.2">
      <c r="B12" s="31">
        <v>1</v>
      </c>
      <c r="C12" s="106" t="s">
        <v>79</v>
      </c>
      <c r="D12" s="107"/>
      <c r="E12" s="107"/>
      <c r="F12" s="107"/>
      <c r="G12" s="107"/>
      <c r="H12" s="107"/>
    </row>
    <row r="13" spans="1:9" s="14" customFormat="1" ht="88.15" customHeight="1" x14ac:dyDescent="0.2">
      <c r="B13" s="32">
        <v>2</v>
      </c>
      <c r="C13" s="104" t="s">
        <v>80</v>
      </c>
      <c r="D13" s="105"/>
      <c r="E13" s="105"/>
      <c r="F13" s="105"/>
      <c r="G13" s="105"/>
      <c r="H13" s="105"/>
    </row>
    <row r="14" spans="1:9" s="14" customFormat="1" ht="46.15" customHeight="1" x14ac:dyDescent="0.2">
      <c r="B14" s="32">
        <v>3</v>
      </c>
      <c r="C14" s="104" t="s">
        <v>32</v>
      </c>
      <c r="D14" s="105"/>
      <c r="E14" s="105"/>
      <c r="F14" s="105"/>
      <c r="G14" s="105"/>
      <c r="H14" s="105"/>
    </row>
    <row r="15" spans="1:9" s="14" customFormat="1" ht="75.599999999999994" customHeight="1" x14ac:dyDescent="0.2">
      <c r="B15" s="32">
        <v>4</v>
      </c>
      <c r="C15" s="104" t="s">
        <v>81</v>
      </c>
      <c r="D15" s="105"/>
      <c r="E15" s="105"/>
      <c r="F15" s="105"/>
      <c r="G15" s="105"/>
      <c r="H15" s="105"/>
    </row>
    <row r="16" spans="1:9" s="14" customFormat="1" ht="46.9" customHeight="1" x14ac:dyDescent="0.2">
      <c r="B16" s="32">
        <v>5</v>
      </c>
      <c r="C16" s="104" t="s">
        <v>102</v>
      </c>
      <c r="D16" s="105"/>
      <c r="E16" s="105"/>
      <c r="F16" s="105"/>
      <c r="G16" s="105"/>
      <c r="H16" s="105"/>
    </row>
    <row r="17" spans="2:9" s="14" customFormat="1" ht="46.15" customHeight="1" x14ac:dyDescent="0.2">
      <c r="B17" s="32">
        <v>6</v>
      </c>
      <c r="C17" s="108" t="s">
        <v>10</v>
      </c>
      <c r="D17" s="109"/>
      <c r="E17" s="109"/>
      <c r="F17" s="109"/>
      <c r="G17" s="109"/>
      <c r="H17" s="109"/>
    </row>
    <row r="18" spans="2:9" s="14" customFormat="1" ht="46.15" customHeight="1" x14ac:dyDescent="0.2">
      <c r="B18" s="32">
        <v>7</v>
      </c>
      <c r="C18" s="104" t="s">
        <v>7</v>
      </c>
      <c r="D18" s="105"/>
      <c r="E18" s="105"/>
      <c r="F18" s="105"/>
      <c r="G18" s="105"/>
      <c r="H18" s="105"/>
    </row>
    <row r="19" spans="2:9" s="14" customFormat="1" ht="46.15" customHeight="1" x14ac:dyDescent="0.2">
      <c r="B19" s="32">
        <v>8</v>
      </c>
      <c r="C19" s="104" t="s">
        <v>8</v>
      </c>
      <c r="D19" s="105"/>
      <c r="E19" s="105"/>
      <c r="F19" s="105"/>
      <c r="G19" s="105"/>
      <c r="H19" s="105"/>
    </row>
    <row r="20" spans="2:9" ht="10.15" customHeight="1" x14ac:dyDescent="0.2">
      <c r="B20" s="13"/>
      <c r="C20" s="17"/>
      <c r="D20" s="17"/>
      <c r="E20" s="17"/>
      <c r="F20" s="17"/>
      <c r="G20" s="17"/>
      <c r="H20" s="17"/>
      <c r="I20" s="33"/>
    </row>
    <row r="22" spans="2:9" s="22" customFormat="1" ht="15" customHeight="1" x14ac:dyDescent="0.2">
      <c r="B22" s="8"/>
      <c r="C22" s="8"/>
      <c r="D22" s="8"/>
      <c r="E22" s="8"/>
      <c r="F22" s="8"/>
      <c r="G22" s="8"/>
    </row>
    <row r="23" spans="2:9" ht="15" customHeight="1" x14ac:dyDescent="0.2">
      <c r="B23" s="8"/>
      <c r="C23" s="8"/>
      <c r="D23" s="8"/>
      <c r="E23" s="8"/>
      <c r="F23" s="8"/>
      <c r="G23" s="8"/>
    </row>
    <row r="24" spans="2:9" ht="15" customHeight="1" x14ac:dyDescent="0.2">
      <c r="B24" s="8"/>
      <c r="C24" s="8"/>
      <c r="D24" s="8"/>
      <c r="E24" s="8"/>
      <c r="F24" s="8"/>
      <c r="G24" s="8"/>
    </row>
    <row r="31" spans="2:9" x14ac:dyDescent="0.2">
      <c r="F31" s="9"/>
      <c r="G31" s="9"/>
    </row>
    <row r="32" spans="2:9" x14ac:dyDescent="0.2">
      <c r="C32" s="10"/>
      <c r="D32" s="10"/>
      <c r="E32" s="10"/>
      <c r="F32" s="10"/>
      <c r="G32" s="9"/>
    </row>
    <row r="33" spans="3:13" x14ac:dyDescent="0.2">
      <c r="C33" s="10"/>
      <c r="D33" s="10"/>
      <c r="E33" s="10"/>
      <c r="F33" s="10"/>
      <c r="G33" s="9"/>
    </row>
    <row r="34" spans="3:13" x14ac:dyDescent="0.2">
      <c r="C34" s="11"/>
      <c r="D34" s="11"/>
      <c r="E34" s="11"/>
      <c r="F34" s="11"/>
      <c r="G34" s="11"/>
      <c r="H34" s="11"/>
      <c r="I34" s="11"/>
      <c r="J34" s="11"/>
      <c r="K34" s="11"/>
      <c r="L34" s="11"/>
      <c r="M34" s="11"/>
    </row>
  </sheetData>
  <mergeCells count="12">
    <mergeCell ref="C19:H19"/>
    <mergeCell ref="A7:E7"/>
    <mergeCell ref="C10:H10"/>
    <mergeCell ref="C12:H12"/>
    <mergeCell ref="C13:H13"/>
    <mergeCell ref="C14:H14"/>
    <mergeCell ref="C17:H17"/>
    <mergeCell ref="C4:I5"/>
    <mergeCell ref="C6:I6"/>
    <mergeCell ref="C15:H15"/>
    <mergeCell ref="C16:H16"/>
    <mergeCell ref="C18:H18"/>
  </mergeCells>
  <printOptions horizontalCentered="1"/>
  <pageMargins left="0.31496062992125984" right="0.31496062992125984" top="0.74803149606299213" bottom="0.74803149606299213" header="0.31496062992125984" footer="0.31496062992125984"/>
  <pageSetup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77</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20"/>
      <c r="B9" s="123"/>
      <c r="C9" s="84" t="s">
        <v>47</v>
      </c>
      <c r="D9" s="44">
        <v>0</v>
      </c>
      <c r="E9" s="53">
        <v>0</v>
      </c>
      <c r="F9" s="44">
        <v>0</v>
      </c>
      <c r="G9" s="66">
        <v>0</v>
      </c>
      <c r="H9" s="43">
        <v>0</v>
      </c>
      <c r="I9" s="44">
        <v>0</v>
      </c>
      <c r="J9" s="74">
        <v>0</v>
      </c>
      <c r="K9" s="44">
        <v>0</v>
      </c>
      <c r="L9" s="44">
        <v>0</v>
      </c>
      <c r="M9" s="66">
        <v>0</v>
      </c>
      <c r="N9" s="43">
        <v>0</v>
      </c>
      <c r="O9" s="44">
        <v>0</v>
      </c>
      <c r="P9" s="74">
        <v>0</v>
      </c>
    </row>
    <row r="10" spans="1:16" ht="15" customHeight="1" x14ac:dyDescent="0.2">
      <c r="A10" s="120"/>
      <c r="B10" s="123"/>
      <c r="C10" s="84" t="s">
        <v>48</v>
      </c>
      <c r="D10" s="44">
        <v>0</v>
      </c>
      <c r="E10" s="53">
        <v>0</v>
      </c>
      <c r="F10" s="44">
        <v>0</v>
      </c>
      <c r="G10" s="66">
        <v>0</v>
      </c>
      <c r="H10" s="43">
        <v>0</v>
      </c>
      <c r="I10" s="44">
        <v>0</v>
      </c>
      <c r="J10" s="74">
        <v>0</v>
      </c>
      <c r="K10" s="44">
        <v>0</v>
      </c>
      <c r="L10" s="44">
        <v>0</v>
      </c>
      <c r="M10" s="66">
        <v>0</v>
      </c>
      <c r="N10" s="43">
        <v>0</v>
      </c>
      <c r="O10" s="44">
        <v>0</v>
      </c>
      <c r="P10" s="74">
        <v>0</v>
      </c>
    </row>
    <row r="11" spans="1:16" ht="15" customHeight="1" x14ac:dyDescent="0.2">
      <c r="A11" s="120"/>
      <c r="B11" s="123"/>
      <c r="C11" s="84" t="s">
        <v>49</v>
      </c>
      <c r="D11" s="44">
        <v>0</v>
      </c>
      <c r="E11" s="53">
        <v>0</v>
      </c>
      <c r="F11" s="44">
        <v>0</v>
      </c>
      <c r="G11" s="66">
        <v>0</v>
      </c>
      <c r="H11" s="43">
        <v>0</v>
      </c>
      <c r="I11" s="44">
        <v>0</v>
      </c>
      <c r="J11" s="74">
        <v>0</v>
      </c>
      <c r="K11" s="44">
        <v>0</v>
      </c>
      <c r="L11" s="44">
        <v>0</v>
      </c>
      <c r="M11" s="66">
        <v>0</v>
      </c>
      <c r="N11" s="43">
        <v>0</v>
      </c>
      <c r="O11" s="44">
        <v>0</v>
      </c>
      <c r="P11" s="74">
        <v>0</v>
      </c>
    </row>
    <row r="12" spans="1:16" ht="15" customHeight="1" x14ac:dyDescent="0.2">
      <c r="A12" s="120"/>
      <c r="B12" s="123"/>
      <c r="C12" s="84" t="s">
        <v>50</v>
      </c>
      <c r="D12" s="44">
        <v>0</v>
      </c>
      <c r="E12" s="53">
        <v>0</v>
      </c>
      <c r="F12" s="44">
        <v>0</v>
      </c>
      <c r="G12" s="66">
        <v>0</v>
      </c>
      <c r="H12" s="43">
        <v>0</v>
      </c>
      <c r="I12" s="44">
        <v>0</v>
      </c>
      <c r="J12" s="74">
        <v>0</v>
      </c>
      <c r="K12" s="44">
        <v>0</v>
      </c>
      <c r="L12" s="44">
        <v>0</v>
      </c>
      <c r="M12" s="66">
        <v>0</v>
      </c>
      <c r="N12" s="43">
        <v>0</v>
      </c>
      <c r="O12" s="44">
        <v>0</v>
      </c>
      <c r="P12" s="74">
        <v>0</v>
      </c>
    </row>
    <row r="13" spans="1:16" ht="15" customHeight="1" x14ac:dyDescent="0.2">
      <c r="A13" s="120"/>
      <c r="B13" s="123"/>
      <c r="C13" s="84" t="s">
        <v>51</v>
      </c>
      <c r="D13" s="44">
        <v>0</v>
      </c>
      <c r="E13" s="53">
        <v>0</v>
      </c>
      <c r="F13" s="44">
        <v>0</v>
      </c>
      <c r="G13" s="66">
        <v>0</v>
      </c>
      <c r="H13" s="43">
        <v>0</v>
      </c>
      <c r="I13" s="44">
        <v>0</v>
      </c>
      <c r="J13" s="74">
        <v>0</v>
      </c>
      <c r="K13" s="44">
        <v>0</v>
      </c>
      <c r="L13" s="44">
        <v>0</v>
      </c>
      <c r="M13" s="66">
        <v>0</v>
      </c>
      <c r="N13" s="43">
        <v>0</v>
      </c>
      <c r="O13" s="44">
        <v>0</v>
      </c>
      <c r="P13" s="74">
        <v>0</v>
      </c>
    </row>
    <row r="14" spans="1:16" s="3" customFormat="1" ht="15" customHeight="1" x14ac:dyDescent="0.2">
      <c r="A14" s="120"/>
      <c r="B14" s="123"/>
      <c r="C14" s="84" t="s">
        <v>52</v>
      </c>
      <c r="D14" s="35">
        <v>0</v>
      </c>
      <c r="E14" s="55">
        <v>0</v>
      </c>
      <c r="F14" s="35">
        <v>0</v>
      </c>
      <c r="G14" s="68">
        <v>0</v>
      </c>
      <c r="H14" s="43">
        <v>0</v>
      </c>
      <c r="I14" s="44">
        <v>0</v>
      </c>
      <c r="J14" s="74">
        <v>0</v>
      </c>
      <c r="K14" s="35">
        <v>0</v>
      </c>
      <c r="L14" s="35">
        <v>0</v>
      </c>
      <c r="M14" s="68">
        <v>0</v>
      </c>
      <c r="N14" s="43">
        <v>0</v>
      </c>
      <c r="O14" s="44">
        <v>0</v>
      </c>
      <c r="P14" s="74">
        <v>0</v>
      </c>
    </row>
    <row r="15" spans="1:16" ht="15" customHeight="1" x14ac:dyDescent="0.2">
      <c r="A15" s="120"/>
      <c r="B15" s="123"/>
      <c r="C15" s="84" t="s">
        <v>53</v>
      </c>
      <c r="D15" s="44">
        <v>0</v>
      </c>
      <c r="E15" s="53">
        <v>0</v>
      </c>
      <c r="F15" s="44">
        <v>0</v>
      </c>
      <c r="G15" s="66">
        <v>0</v>
      </c>
      <c r="H15" s="43">
        <v>0</v>
      </c>
      <c r="I15" s="44">
        <v>0</v>
      </c>
      <c r="J15" s="74">
        <v>0</v>
      </c>
      <c r="K15" s="44">
        <v>0</v>
      </c>
      <c r="L15" s="44">
        <v>0</v>
      </c>
      <c r="M15" s="66">
        <v>0</v>
      </c>
      <c r="N15" s="43">
        <v>0</v>
      </c>
      <c r="O15" s="44">
        <v>0</v>
      </c>
      <c r="P15" s="74">
        <v>0</v>
      </c>
    </row>
    <row r="16" spans="1:16" ht="15" customHeight="1" x14ac:dyDescent="0.2">
      <c r="A16" s="120"/>
      <c r="B16" s="123"/>
      <c r="C16" s="84" t="s">
        <v>54</v>
      </c>
      <c r="D16" s="44">
        <v>0</v>
      </c>
      <c r="E16" s="53">
        <v>0</v>
      </c>
      <c r="F16" s="44">
        <v>0</v>
      </c>
      <c r="G16" s="66">
        <v>0</v>
      </c>
      <c r="H16" s="43">
        <v>0</v>
      </c>
      <c r="I16" s="44">
        <v>0</v>
      </c>
      <c r="J16" s="74">
        <v>0</v>
      </c>
      <c r="K16" s="44">
        <v>0</v>
      </c>
      <c r="L16" s="44">
        <v>0</v>
      </c>
      <c r="M16" s="66">
        <v>0</v>
      </c>
      <c r="N16" s="43">
        <v>0</v>
      </c>
      <c r="O16" s="44">
        <v>0</v>
      </c>
      <c r="P16" s="74">
        <v>0</v>
      </c>
    </row>
    <row r="17" spans="1:16" ht="15" customHeight="1" x14ac:dyDescent="0.2">
      <c r="A17" s="120"/>
      <c r="B17" s="123"/>
      <c r="C17" s="84" t="s">
        <v>55</v>
      </c>
      <c r="D17" s="44">
        <v>0</v>
      </c>
      <c r="E17" s="53">
        <v>0</v>
      </c>
      <c r="F17" s="44">
        <v>0</v>
      </c>
      <c r="G17" s="66">
        <v>0</v>
      </c>
      <c r="H17" s="43">
        <v>0</v>
      </c>
      <c r="I17" s="44">
        <v>0</v>
      </c>
      <c r="J17" s="74">
        <v>0</v>
      </c>
      <c r="K17" s="44">
        <v>0</v>
      </c>
      <c r="L17" s="44">
        <v>0</v>
      </c>
      <c r="M17" s="66">
        <v>0</v>
      </c>
      <c r="N17" s="43">
        <v>0</v>
      </c>
      <c r="O17" s="44">
        <v>0</v>
      </c>
      <c r="P17" s="74">
        <v>0</v>
      </c>
    </row>
    <row r="18" spans="1:16" s="3" customFormat="1" ht="15" customHeight="1" x14ac:dyDescent="0.2">
      <c r="A18" s="120"/>
      <c r="B18" s="123"/>
      <c r="C18" s="84" t="s">
        <v>56</v>
      </c>
      <c r="D18" s="35">
        <v>0</v>
      </c>
      <c r="E18" s="55">
        <v>0</v>
      </c>
      <c r="F18" s="35">
        <v>0</v>
      </c>
      <c r="G18" s="68">
        <v>0</v>
      </c>
      <c r="H18" s="43">
        <v>0</v>
      </c>
      <c r="I18" s="44">
        <v>0</v>
      </c>
      <c r="J18" s="74">
        <v>0</v>
      </c>
      <c r="K18" s="35">
        <v>0</v>
      </c>
      <c r="L18" s="35">
        <v>0</v>
      </c>
      <c r="M18" s="68">
        <v>0</v>
      </c>
      <c r="N18" s="43">
        <v>0</v>
      </c>
      <c r="O18" s="44">
        <v>0</v>
      </c>
      <c r="P18" s="74">
        <v>0</v>
      </c>
    </row>
    <row r="19" spans="1:16" s="3" customFormat="1" ht="15" customHeight="1" x14ac:dyDescent="0.2">
      <c r="A19" s="121"/>
      <c r="B19" s="124"/>
      <c r="C19" s="85" t="s">
        <v>9</v>
      </c>
      <c r="D19" s="46">
        <v>0</v>
      </c>
      <c r="E19" s="54">
        <v>0</v>
      </c>
      <c r="F19" s="46">
        <v>0</v>
      </c>
      <c r="G19" s="67">
        <v>0</v>
      </c>
      <c r="H19" s="87">
        <v>0</v>
      </c>
      <c r="I19" s="46">
        <v>0</v>
      </c>
      <c r="J19" s="75">
        <v>0</v>
      </c>
      <c r="K19" s="46">
        <v>0</v>
      </c>
      <c r="L19" s="46">
        <v>0</v>
      </c>
      <c r="M19" s="67">
        <v>0</v>
      </c>
      <c r="N19" s="87">
        <v>0</v>
      </c>
      <c r="O19" s="46">
        <v>0</v>
      </c>
      <c r="P19" s="75">
        <v>0</v>
      </c>
    </row>
    <row r="20" spans="1:16" ht="15" customHeight="1" x14ac:dyDescent="0.2">
      <c r="A20" s="119">
        <v>2</v>
      </c>
      <c r="B20" s="122"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20"/>
      <c r="B21" s="123"/>
      <c r="C21" s="84" t="s">
        <v>47</v>
      </c>
      <c r="D21" s="44">
        <v>0</v>
      </c>
      <c r="E21" s="53">
        <v>0</v>
      </c>
      <c r="F21" s="44">
        <v>0</v>
      </c>
      <c r="G21" s="66">
        <v>0</v>
      </c>
      <c r="H21" s="43">
        <v>0</v>
      </c>
      <c r="I21" s="44">
        <v>0</v>
      </c>
      <c r="J21" s="74">
        <v>0</v>
      </c>
      <c r="K21" s="44">
        <v>0</v>
      </c>
      <c r="L21" s="44">
        <v>0</v>
      </c>
      <c r="M21" s="66">
        <v>0</v>
      </c>
      <c r="N21" s="43">
        <v>0</v>
      </c>
      <c r="O21" s="44">
        <v>0</v>
      </c>
      <c r="P21" s="74">
        <v>0</v>
      </c>
    </row>
    <row r="22" spans="1:16" ht="15" customHeight="1" x14ac:dyDescent="0.2">
      <c r="A22" s="120"/>
      <c r="B22" s="123"/>
      <c r="C22" s="84" t="s">
        <v>48</v>
      </c>
      <c r="D22" s="44">
        <v>0</v>
      </c>
      <c r="E22" s="53">
        <v>0</v>
      </c>
      <c r="F22" s="44">
        <v>0</v>
      </c>
      <c r="G22" s="66">
        <v>0</v>
      </c>
      <c r="H22" s="43">
        <v>0</v>
      </c>
      <c r="I22" s="44">
        <v>0</v>
      </c>
      <c r="J22" s="74">
        <v>0</v>
      </c>
      <c r="K22" s="44">
        <v>0</v>
      </c>
      <c r="L22" s="44">
        <v>0</v>
      </c>
      <c r="M22" s="66">
        <v>0</v>
      </c>
      <c r="N22" s="43">
        <v>0</v>
      </c>
      <c r="O22" s="44">
        <v>0</v>
      </c>
      <c r="P22" s="74">
        <v>0</v>
      </c>
    </row>
    <row r="23" spans="1:16" ht="15" customHeight="1" x14ac:dyDescent="0.2">
      <c r="A23" s="120"/>
      <c r="B23" s="123"/>
      <c r="C23" s="84" t="s">
        <v>49</v>
      </c>
      <c r="D23" s="44">
        <v>0</v>
      </c>
      <c r="E23" s="53">
        <v>0</v>
      </c>
      <c r="F23" s="44">
        <v>0</v>
      </c>
      <c r="G23" s="66">
        <v>0</v>
      </c>
      <c r="H23" s="43">
        <v>0</v>
      </c>
      <c r="I23" s="44">
        <v>0</v>
      </c>
      <c r="J23" s="74">
        <v>0</v>
      </c>
      <c r="K23" s="44">
        <v>0</v>
      </c>
      <c r="L23" s="44">
        <v>0</v>
      </c>
      <c r="M23" s="66">
        <v>0</v>
      </c>
      <c r="N23" s="43">
        <v>0</v>
      </c>
      <c r="O23" s="44">
        <v>0</v>
      </c>
      <c r="P23" s="74">
        <v>0</v>
      </c>
    </row>
    <row r="24" spans="1:16" ht="15" customHeight="1" x14ac:dyDescent="0.2">
      <c r="A24" s="120"/>
      <c r="B24" s="123"/>
      <c r="C24" s="84" t="s">
        <v>50</v>
      </c>
      <c r="D24" s="44">
        <v>0</v>
      </c>
      <c r="E24" s="53">
        <v>0</v>
      </c>
      <c r="F24" s="44">
        <v>0</v>
      </c>
      <c r="G24" s="66">
        <v>0</v>
      </c>
      <c r="H24" s="43">
        <v>0</v>
      </c>
      <c r="I24" s="44">
        <v>0</v>
      </c>
      <c r="J24" s="74">
        <v>0</v>
      </c>
      <c r="K24" s="44">
        <v>0</v>
      </c>
      <c r="L24" s="44">
        <v>0</v>
      </c>
      <c r="M24" s="66">
        <v>0</v>
      </c>
      <c r="N24" s="43">
        <v>0</v>
      </c>
      <c r="O24" s="44">
        <v>0</v>
      </c>
      <c r="P24" s="74">
        <v>0</v>
      </c>
    </row>
    <row r="25" spans="1:16" ht="15" customHeight="1" x14ac:dyDescent="0.2">
      <c r="A25" s="120"/>
      <c r="B25" s="123"/>
      <c r="C25" s="84" t="s">
        <v>51</v>
      </c>
      <c r="D25" s="44">
        <v>0</v>
      </c>
      <c r="E25" s="53">
        <v>0</v>
      </c>
      <c r="F25" s="44">
        <v>0</v>
      </c>
      <c r="G25" s="66">
        <v>0</v>
      </c>
      <c r="H25" s="43">
        <v>0</v>
      </c>
      <c r="I25" s="44">
        <v>0</v>
      </c>
      <c r="J25" s="74">
        <v>0</v>
      </c>
      <c r="K25" s="44">
        <v>0</v>
      </c>
      <c r="L25" s="44">
        <v>0</v>
      </c>
      <c r="M25" s="66">
        <v>0</v>
      </c>
      <c r="N25" s="43">
        <v>0</v>
      </c>
      <c r="O25" s="44">
        <v>0</v>
      </c>
      <c r="P25" s="74">
        <v>0</v>
      </c>
    </row>
    <row r="26" spans="1:16" s="3" customFormat="1" ht="15" customHeight="1" x14ac:dyDescent="0.2">
      <c r="A26" s="120"/>
      <c r="B26" s="123"/>
      <c r="C26" s="84" t="s">
        <v>52</v>
      </c>
      <c r="D26" s="35">
        <v>0</v>
      </c>
      <c r="E26" s="55">
        <v>0</v>
      </c>
      <c r="F26" s="35">
        <v>0</v>
      </c>
      <c r="G26" s="68">
        <v>0</v>
      </c>
      <c r="H26" s="43">
        <v>0</v>
      </c>
      <c r="I26" s="44">
        <v>0</v>
      </c>
      <c r="J26" s="74">
        <v>0</v>
      </c>
      <c r="K26" s="35">
        <v>0</v>
      </c>
      <c r="L26" s="35">
        <v>0</v>
      </c>
      <c r="M26" s="68">
        <v>0</v>
      </c>
      <c r="N26" s="43">
        <v>0</v>
      </c>
      <c r="O26" s="44">
        <v>0</v>
      </c>
      <c r="P26" s="74">
        <v>0</v>
      </c>
    </row>
    <row r="27" spans="1:16" ht="15" customHeight="1" x14ac:dyDescent="0.2">
      <c r="A27" s="120"/>
      <c r="B27" s="123"/>
      <c r="C27" s="84" t="s">
        <v>53</v>
      </c>
      <c r="D27" s="44">
        <v>0</v>
      </c>
      <c r="E27" s="53">
        <v>0</v>
      </c>
      <c r="F27" s="44">
        <v>0</v>
      </c>
      <c r="G27" s="66">
        <v>0</v>
      </c>
      <c r="H27" s="43">
        <v>0</v>
      </c>
      <c r="I27" s="44">
        <v>0</v>
      </c>
      <c r="J27" s="74">
        <v>0</v>
      </c>
      <c r="K27" s="44">
        <v>0</v>
      </c>
      <c r="L27" s="44">
        <v>0</v>
      </c>
      <c r="M27" s="66">
        <v>0</v>
      </c>
      <c r="N27" s="43">
        <v>0</v>
      </c>
      <c r="O27" s="44">
        <v>0</v>
      </c>
      <c r="P27" s="74">
        <v>0</v>
      </c>
    </row>
    <row r="28" spans="1:16" ht="15" customHeight="1" x14ac:dyDescent="0.2">
      <c r="A28" s="120"/>
      <c r="B28" s="123"/>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20"/>
      <c r="B29" s="123"/>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20"/>
      <c r="B30" s="123"/>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21"/>
      <c r="B31" s="124"/>
      <c r="C31" s="85" t="s">
        <v>9</v>
      </c>
      <c r="D31" s="46">
        <v>0</v>
      </c>
      <c r="E31" s="54">
        <v>0</v>
      </c>
      <c r="F31" s="46">
        <v>0</v>
      </c>
      <c r="G31" s="67">
        <v>0</v>
      </c>
      <c r="H31" s="87">
        <v>0</v>
      </c>
      <c r="I31" s="46">
        <v>0</v>
      </c>
      <c r="J31" s="75">
        <v>0</v>
      </c>
      <c r="K31" s="46">
        <v>0</v>
      </c>
      <c r="L31" s="46">
        <v>0</v>
      </c>
      <c r="M31" s="67">
        <v>0</v>
      </c>
      <c r="N31" s="87">
        <v>0</v>
      </c>
      <c r="O31" s="46">
        <v>0</v>
      </c>
      <c r="P31" s="75">
        <v>0</v>
      </c>
    </row>
    <row r="32" spans="1:16" ht="15" customHeight="1" x14ac:dyDescent="0.2">
      <c r="A32" s="119">
        <v>3</v>
      </c>
      <c r="B32" s="122" t="s">
        <v>58</v>
      </c>
      <c r="C32" s="84" t="s">
        <v>46</v>
      </c>
      <c r="D32" s="44">
        <v>0</v>
      </c>
      <c r="E32" s="44">
        <v>0</v>
      </c>
      <c r="F32" s="44">
        <v>0</v>
      </c>
      <c r="G32" s="66">
        <v>0</v>
      </c>
      <c r="H32" s="43">
        <v>0</v>
      </c>
      <c r="I32" s="44">
        <v>0</v>
      </c>
      <c r="J32" s="74">
        <v>0</v>
      </c>
      <c r="K32" s="44">
        <v>0</v>
      </c>
      <c r="L32" s="44">
        <v>0</v>
      </c>
      <c r="M32" s="66">
        <v>0</v>
      </c>
      <c r="N32" s="43">
        <v>0</v>
      </c>
      <c r="O32" s="44">
        <v>0</v>
      </c>
      <c r="P32" s="74">
        <v>0</v>
      </c>
    </row>
    <row r="33" spans="1:16" ht="15" customHeight="1" x14ac:dyDescent="0.2">
      <c r="A33" s="120"/>
      <c r="B33" s="123"/>
      <c r="C33" s="84" t="s">
        <v>47</v>
      </c>
      <c r="D33" s="44">
        <v>0</v>
      </c>
      <c r="E33" s="44">
        <v>0</v>
      </c>
      <c r="F33" s="44">
        <v>0</v>
      </c>
      <c r="G33" s="66">
        <v>0</v>
      </c>
      <c r="H33" s="43">
        <v>0</v>
      </c>
      <c r="I33" s="44">
        <v>0</v>
      </c>
      <c r="J33" s="74">
        <v>0</v>
      </c>
      <c r="K33" s="44">
        <v>0</v>
      </c>
      <c r="L33" s="44">
        <v>0</v>
      </c>
      <c r="M33" s="66">
        <v>0</v>
      </c>
      <c r="N33" s="43">
        <v>0</v>
      </c>
      <c r="O33" s="44">
        <v>0</v>
      </c>
      <c r="P33" s="74">
        <v>0</v>
      </c>
    </row>
    <row r="34" spans="1:16" ht="15" customHeight="1" x14ac:dyDescent="0.2">
      <c r="A34" s="120"/>
      <c r="B34" s="123"/>
      <c r="C34" s="84" t="s">
        <v>48</v>
      </c>
      <c r="D34" s="44">
        <v>0</v>
      </c>
      <c r="E34" s="44">
        <v>0</v>
      </c>
      <c r="F34" s="44">
        <v>0</v>
      </c>
      <c r="G34" s="66">
        <v>0</v>
      </c>
      <c r="H34" s="43">
        <v>0</v>
      </c>
      <c r="I34" s="44">
        <v>0</v>
      </c>
      <c r="J34" s="74">
        <v>0</v>
      </c>
      <c r="K34" s="44">
        <v>0</v>
      </c>
      <c r="L34" s="44">
        <v>0</v>
      </c>
      <c r="M34" s="66">
        <v>0</v>
      </c>
      <c r="N34" s="43">
        <v>0</v>
      </c>
      <c r="O34" s="44">
        <v>0</v>
      </c>
      <c r="P34" s="74">
        <v>0</v>
      </c>
    </row>
    <row r="35" spans="1:16" ht="15" customHeight="1" x14ac:dyDescent="0.2">
      <c r="A35" s="120"/>
      <c r="B35" s="123"/>
      <c r="C35" s="84" t="s">
        <v>49</v>
      </c>
      <c r="D35" s="44">
        <v>0</v>
      </c>
      <c r="E35" s="44">
        <v>0</v>
      </c>
      <c r="F35" s="44">
        <v>0</v>
      </c>
      <c r="G35" s="66">
        <v>0</v>
      </c>
      <c r="H35" s="43">
        <v>0</v>
      </c>
      <c r="I35" s="44">
        <v>0</v>
      </c>
      <c r="J35" s="74">
        <v>0</v>
      </c>
      <c r="K35" s="44">
        <v>0</v>
      </c>
      <c r="L35" s="44">
        <v>0</v>
      </c>
      <c r="M35" s="66">
        <v>0</v>
      </c>
      <c r="N35" s="43">
        <v>0</v>
      </c>
      <c r="O35" s="44">
        <v>0</v>
      </c>
      <c r="P35" s="74">
        <v>0</v>
      </c>
    </row>
    <row r="36" spans="1:16" ht="15" customHeight="1" x14ac:dyDescent="0.2">
      <c r="A36" s="120"/>
      <c r="B36" s="123"/>
      <c r="C36" s="84" t="s">
        <v>50</v>
      </c>
      <c r="D36" s="44">
        <v>0</v>
      </c>
      <c r="E36" s="44">
        <v>0</v>
      </c>
      <c r="F36" s="44">
        <v>0</v>
      </c>
      <c r="G36" s="66">
        <v>0</v>
      </c>
      <c r="H36" s="43">
        <v>0</v>
      </c>
      <c r="I36" s="44">
        <v>0</v>
      </c>
      <c r="J36" s="74">
        <v>0</v>
      </c>
      <c r="K36" s="44">
        <v>0</v>
      </c>
      <c r="L36" s="44">
        <v>0</v>
      </c>
      <c r="M36" s="66">
        <v>0</v>
      </c>
      <c r="N36" s="43">
        <v>0</v>
      </c>
      <c r="O36" s="44">
        <v>0</v>
      </c>
      <c r="P36" s="74">
        <v>0</v>
      </c>
    </row>
    <row r="37" spans="1:16" ht="15" customHeight="1" x14ac:dyDescent="0.2">
      <c r="A37" s="120"/>
      <c r="B37" s="123"/>
      <c r="C37" s="84" t="s">
        <v>51</v>
      </c>
      <c r="D37" s="44">
        <v>0</v>
      </c>
      <c r="E37" s="44">
        <v>0</v>
      </c>
      <c r="F37" s="44">
        <v>0</v>
      </c>
      <c r="G37" s="66">
        <v>0</v>
      </c>
      <c r="H37" s="43">
        <v>0</v>
      </c>
      <c r="I37" s="44">
        <v>0</v>
      </c>
      <c r="J37" s="74">
        <v>0</v>
      </c>
      <c r="K37" s="44">
        <v>0</v>
      </c>
      <c r="L37" s="44">
        <v>0</v>
      </c>
      <c r="M37" s="66">
        <v>0</v>
      </c>
      <c r="N37" s="43">
        <v>0</v>
      </c>
      <c r="O37" s="44">
        <v>0</v>
      </c>
      <c r="P37" s="74">
        <v>0</v>
      </c>
    </row>
    <row r="38" spans="1:16" s="3" customFormat="1" ht="15" customHeight="1" x14ac:dyDescent="0.2">
      <c r="A38" s="120"/>
      <c r="B38" s="123"/>
      <c r="C38" s="84" t="s">
        <v>52</v>
      </c>
      <c r="D38" s="35">
        <v>0</v>
      </c>
      <c r="E38" s="35">
        <v>0</v>
      </c>
      <c r="F38" s="35">
        <v>0</v>
      </c>
      <c r="G38" s="68">
        <v>0</v>
      </c>
      <c r="H38" s="43">
        <v>0</v>
      </c>
      <c r="I38" s="44">
        <v>0</v>
      </c>
      <c r="J38" s="74">
        <v>0</v>
      </c>
      <c r="K38" s="35">
        <v>0</v>
      </c>
      <c r="L38" s="35">
        <v>0</v>
      </c>
      <c r="M38" s="68">
        <v>0</v>
      </c>
      <c r="N38" s="43">
        <v>0</v>
      </c>
      <c r="O38" s="44">
        <v>0</v>
      </c>
      <c r="P38" s="74">
        <v>0</v>
      </c>
    </row>
    <row r="39" spans="1:16" ht="15" customHeight="1" x14ac:dyDescent="0.2">
      <c r="A39" s="120"/>
      <c r="B39" s="123"/>
      <c r="C39" s="84" t="s">
        <v>53</v>
      </c>
      <c r="D39" s="44">
        <v>0</v>
      </c>
      <c r="E39" s="44">
        <v>0</v>
      </c>
      <c r="F39" s="44">
        <v>0</v>
      </c>
      <c r="G39" s="66">
        <v>0</v>
      </c>
      <c r="H39" s="43">
        <v>0</v>
      </c>
      <c r="I39" s="44">
        <v>0</v>
      </c>
      <c r="J39" s="74">
        <v>0</v>
      </c>
      <c r="K39" s="44">
        <v>0</v>
      </c>
      <c r="L39" s="44">
        <v>0</v>
      </c>
      <c r="M39" s="66">
        <v>0</v>
      </c>
      <c r="N39" s="43">
        <v>0</v>
      </c>
      <c r="O39" s="44">
        <v>0</v>
      </c>
      <c r="P39" s="74">
        <v>0</v>
      </c>
    </row>
    <row r="40" spans="1:16" ht="15" customHeight="1" x14ac:dyDescent="0.2">
      <c r="A40" s="120"/>
      <c r="B40" s="123"/>
      <c r="C40" s="84" t="s">
        <v>54</v>
      </c>
      <c r="D40" s="44">
        <v>0</v>
      </c>
      <c r="E40" s="44">
        <v>0</v>
      </c>
      <c r="F40" s="44">
        <v>0</v>
      </c>
      <c r="G40" s="66">
        <v>0</v>
      </c>
      <c r="H40" s="43">
        <v>0</v>
      </c>
      <c r="I40" s="44">
        <v>0</v>
      </c>
      <c r="J40" s="74">
        <v>0</v>
      </c>
      <c r="K40" s="44">
        <v>0</v>
      </c>
      <c r="L40" s="44">
        <v>0</v>
      </c>
      <c r="M40" s="66">
        <v>0</v>
      </c>
      <c r="N40" s="43">
        <v>0</v>
      </c>
      <c r="O40" s="44">
        <v>0</v>
      </c>
      <c r="P40" s="74">
        <v>0</v>
      </c>
    </row>
    <row r="41" spans="1:16" ht="15" customHeight="1" x14ac:dyDescent="0.2">
      <c r="A41" s="120"/>
      <c r="B41" s="123"/>
      <c r="C41" s="84" t="s">
        <v>55</v>
      </c>
      <c r="D41" s="44">
        <v>0</v>
      </c>
      <c r="E41" s="44">
        <v>0</v>
      </c>
      <c r="F41" s="44">
        <v>0</v>
      </c>
      <c r="G41" s="66">
        <v>0</v>
      </c>
      <c r="H41" s="43">
        <v>0</v>
      </c>
      <c r="I41" s="44">
        <v>0</v>
      </c>
      <c r="J41" s="74">
        <v>0</v>
      </c>
      <c r="K41" s="44">
        <v>0</v>
      </c>
      <c r="L41" s="44">
        <v>0</v>
      </c>
      <c r="M41" s="66">
        <v>0</v>
      </c>
      <c r="N41" s="43">
        <v>0</v>
      </c>
      <c r="O41" s="44">
        <v>0</v>
      </c>
      <c r="P41" s="74">
        <v>0</v>
      </c>
    </row>
    <row r="42" spans="1:16" s="3" customFormat="1" ht="15" customHeight="1" x14ac:dyDescent="0.2">
      <c r="A42" s="120"/>
      <c r="B42" s="123"/>
      <c r="C42" s="84" t="s">
        <v>56</v>
      </c>
      <c r="D42" s="35">
        <v>0</v>
      </c>
      <c r="E42" s="35">
        <v>0</v>
      </c>
      <c r="F42" s="35">
        <v>0</v>
      </c>
      <c r="G42" s="68">
        <v>0</v>
      </c>
      <c r="H42" s="43">
        <v>0</v>
      </c>
      <c r="I42" s="44">
        <v>0</v>
      </c>
      <c r="J42" s="74">
        <v>0</v>
      </c>
      <c r="K42" s="35">
        <v>0</v>
      </c>
      <c r="L42" s="35">
        <v>0</v>
      </c>
      <c r="M42" s="68">
        <v>0</v>
      </c>
      <c r="N42" s="43">
        <v>0</v>
      </c>
      <c r="O42" s="44">
        <v>0</v>
      </c>
      <c r="P42" s="74">
        <v>0</v>
      </c>
    </row>
    <row r="43" spans="1:16" s="3" customFormat="1" ht="15" customHeight="1" x14ac:dyDescent="0.2">
      <c r="A43" s="121"/>
      <c r="B43" s="124"/>
      <c r="C43" s="85" t="s">
        <v>9</v>
      </c>
      <c r="D43" s="46">
        <v>0</v>
      </c>
      <c r="E43" s="46">
        <v>0</v>
      </c>
      <c r="F43" s="46">
        <v>0</v>
      </c>
      <c r="G43" s="67">
        <v>0</v>
      </c>
      <c r="H43" s="87">
        <v>0</v>
      </c>
      <c r="I43" s="46">
        <v>0</v>
      </c>
      <c r="J43" s="75">
        <v>0</v>
      </c>
      <c r="K43" s="46">
        <v>0</v>
      </c>
      <c r="L43" s="46">
        <v>0</v>
      </c>
      <c r="M43" s="67">
        <v>0</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0</v>
      </c>
      <c r="E46" s="53">
        <v>0</v>
      </c>
      <c r="F46" s="44">
        <v>0</v>
      </c>
      <c r="G46" s="66">
        <v>0</v>
      </c>
      <c r="H46" s="43">
        <v>0</v>
      </c>
      <c r="I46" s="44">
        <v>0</v>
      </c>
      <c r="J46" s="74">
        <v>0</v>
      </c>
      <c r="K46" s="44">
        <v>0</v>
      </c>
      <c r="L46" s="44">
        <v>0</v>
      </c>
      <c r="M46" s="66">
        <v>0</v>
      </c>
      <c r="N46" s="43">
        <v>0</v>
      </c>
      <c r="O46" s="44">
        <v>0</v>
      </c>
      <c r="P46" s="74">
        <v>0</v>
      </c>
    </row>
    <row r="47" spans="1:16" ht="15" customHeight="1" x14ac:dyDescent="0.2">
      <c r="A47" s="120"/>
      <c r="B47" s="123"/>
      <c r="C47" s="84" t="s">
        <v>49</v>
      </c>
      <c r="D47" s="44">
        <v>0</v>
      </c>
      <c r="E47" s="53">
        <v>0</v>
      </c>
      <c r="F47" s="44">
        <v>0</v>
      </c>
      <c r="G47" s="66">
        <v>0</v>
      </c>
      <c r="H47" s="43">
        <v>0</v>
      </c>
      <c r="I47" s="44">
        <v>0</v>
      </c>
      <c r="J47" s="74">
        <v>0</v>
      </c>
      <c r="K47" s="44">
        <v>0</v>
      </c>
      <c r="L47" s="44">
        <v>0</v>
      </c>
      <c r="M47" s="66">
        <v>0</v>
      </c>
      <c r="N47" s="43">
        <v>0</v>
      </c>
      <c r="O47" s="44">
        <v>0</v>
      </c>
      <c r="P47" s="74">
        <v>0</v>
      </c>
    </row>
    <row r="48" spans="1:16" ht="15" customHeight="1" x14ac:dyDescent="0.2">
      <c r="A48" s="120"/>
      <c r="B48" s="123"/>
      <c r="C48" s="84" t="s">
        <v>50</v>
      </c>
      <c r="D48" s="44">
        <v>0</v>
      </c>
      <c r="E48" s="53">
        <v>0</v>
      </c>
      <c r="F48" s="44">
        <v>0</v>
      </c>
      <c r="G48" s="66">
        <v>0</v>
      </c>
      <c r="H48" s="43">
        <v>0</v>
      </c>
      <c r="I48" s="44">
        <v>0</v>
      </c>
      <c r="J48" s="74">
        <v>0</v>
      </c>
      <c r="K48" s="44">
        <v>0</v>
      </c>
      <c r="L48" s="44">
        <v>0</v>
      </c>
      <c r="M48" s="66">
        <v>0</v>
      </c>
      <c r="N48" s="43">
        <v>0</v>
      </c>
      <c r="O48" s="44">
        <v>0</v>
      </c>
      <c r="P48" s="74">
        <v>0</v>
      </c>
    </row>
    <row r="49" spans="1:16" ht="15" customHeight="1" x14ac:dyDescent="0.2">
      <c r="A49" s="120"/>
      <c r="B49" s="123"/>
      <c r="C49" s="84" t="s">
        <v>51</v>
      </c>
      <c r="D49" s="44">
        <v>0</v>
      </c>
      <c r="E49" s="53">
        <v>0</v>
      </c>
      <c r="F49" s="44">
        <v>0</v>
      </c>
      <c r="G49" s="66">
        <v>0</v>
      </c>
      <c r="H49" s="43">
        <v>0</v>
      </c>
      <c r="I49" s="44">
        <v>0</v>
      </c>
      <c r="J49" s="74">
        <v>0</v>
      </c>
      <c r="K49" s="44">
        <v>0</v>
      </c>
      <c r="L49" s="44">
        <v>0</v>
      </c>
      <c r="M49" s="66">
        <v>0</v>
      </c>
      <c r="N49" s="43">
        <v>0</v>
      </c>
      <c r="O49" s="44">
        <v>0</v>
      </c>
      <c r="P49" s="74">
        <v>0</v>
      </c>
    </row>
    <row r="50" spans="1:16" s="3" customFormat="1" ht="15" customHeight="1" x14ac:dyDescent="0.2">
      <c r="A50" s="120"/>
      <c r="B50" s="123"/>
      <c r="C50" s="84" t="s">
        <v>52</v>
      </c>
      <c r="D50" s="35">
        <v>0</v>
      </c>
      <c r="E50" s="55">
        <v>0</v>
      </c>
      <c r="F50" s="35">
        <v>0</v>
      </c>
      <c r="G50" s="68">
        <v>0</v>
      </c>
      <c r="H50" s="43">
        <v>0</v>
      </c>
      <c r="I50" s="44">
        <v>0</v>
      </c>
      <c r="J50" s="74">
        <v>0</v>
      </c>
      <c r="K50" s="35">
        <v>0</v>
      </c>
      <c r="L50" s="35">
        <v>0</v>
      </c>
      <c r="M50" s="68">
        <v>0</v>
      </c>
      <c r="N50" s="43">
        <v>0</v>
      </c>
      <c r="O50" s="44">
        <v>0</v>
      </c>
      <c r="P50" s="74">
        <v>0</v>
      </c>
    </row>
    <row r="51" spans="1:16" ht="15" customHeight="1" x14ac:dyDescent="0.2">
      <c r="A51" s="120"/>
      <c r="B51" s="123"/>
      <c r="C51" s="84" t="s">
        <v>53</v>
      </c>
      <c r="D51" s="44">
        <v>0</v>
      </c>
      <c r="E51" s="53">
        <v>0</v>
      </c>
      <c r="F51" s="44">
        <v>0</v>
      </c>
      <c r="G51" s="66">
        <v>0</v>
      </c>
      <c r="H51" s="43">
        <v>0</v>
      </c>
      <c r="I51" s="44">
        <v>0</v>
      </c>
      <c r="J51" s="74">
        <v>0</v>
      </c>
      <c r="K51" s="44">
        <v>0</v>
      </c>
      <c r="L51" s="44">
        <v>0</v>
      </c>
      <c r="M51" s="66">
        <v>0</v>
      </c>
      <c r="N51" s="43">
        <v>0</v>
      </c>
      <c r="O51" s="44">
        <v>0</v>
      </c>
      <c r="P51" s="74">
        <v>0</v>
      </c>
    </row>
    <row r="52" spans="1:16" ht="15" customHeight="1" x14ac:dyDescent="0.2">
      <c r="A52" s="120"/>
      <c r="B52" s="123"/>
      <c r="C52" s="84" t="s">
        <v>54</v>
      </c>
      <c r="D52" s="44">
        <v>0</v>
      </c>
      <c r="E52" s="53">
        <v>0</v>
      </c>
      <c r="F52" s="44">
        <v>0</v>
      </c>
      <c r="G52" s="66">
        <v>0</v>
      </c>
      <c r="H52" s="43">
        <v>0</v>
      </c>
      <c r="I52" s="44">
        <v>0</v>
      </c>
      <c r="J52" s="74">
        <v>0</v>
      </c>
      <c r="K52" s="44">
        <v>0</v>
      </c>
      <c r="L52" s="44">
        <v>0</v>
      </c>
      <c r="M52" s="66">
        <v>0</v>
      </c>
      <c r="N52" s="43">
        <v>0</v>
      </c>
      <c r="O52" s="44">
        <v>0</v>
      </c>
      <c r="P52" s="74">
        <v>0</v>
      </c>
    </row>
    <row r="53" spans="1:16" ht="15" customHeight="1" x14ac:dyDescent="0.2">
      <c r="A53" s="120"/>
      <c r="B53" s="123"/>
      <c r="C53" s="84" t="s">
        <v>55</v>
      </c>
      <c r="D53" s="44">
        <v>0</v>
      </c>
      <c r="E53" s="53">
        <v>0</v>
      </c>
      <c r="F53" s="44">
        <v>0</v>
      </c>
      <c r="G53" s="66">
        <v>0</v>
      </c>
      <c r="H53" s="43">
        <v>0</v>
      </c>
      <c r="I53" s="44">
        <v>0</v>
      </c>
      <c r="J53" s="74">
        <v>0</v>
      </c>
      <c r="K53" s="44">
        <v>0</v>
      </c>
      <c r="L53" s="44">
        <v>0</v>
      </c>
      <c r="M53" s="66">
        <v>0</v>
      </c>
      <c r="N53" s="43">
        <v>0</v>
      </c>
      <c r="O53" s="44">
        <v>0</v>
      </c>
      <c r="P53" s="74">
        <v>0</v>
      </c>
    </row>
    <row r="54" spans="1:16" s="3" customFormat="1" ht="15" customHeight="1" x14ac:dyDescent="0.2">
      <c r="A54" s="120"/>
      <c r="B54" s="123"/>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21"/>
      <c r="B55" s="124"/>
      <c r="C55" s="85" t="s">
        <v>9</v>
      </c>
      <c r="D55" s="46">
        <v>0</v>
      </c>
      <c r="E55" s="54">
        <v>0</v>
      </c>
      <c r="F55" s="46">
        <v>0</v>
      </c>
      <c r="G55" s="67">
        <v>0</v>
      </c>
      <c r="H55" s="87">
        <v>0</v>
      </c>
      <c r="I55" s="46">
        <v>0</v>
      </c>
      <c r="J55" s="75">
        <v>0</v>
      </c>
      <c r="K55" s="46">
        <v>0</v>
      </c>
      <c r="L55" s="46">
        <v>0</v>
      </c>
      <c r="M55" s="67">
        <v>0</v>
      </c>
      <c r="N55" s="87">
        <v>0</v>
      </c>
      <c r="O55" s="46">
        <v>0</v>
      </c>
      <c r="P55" s="75">
        <v>0</v>
      </c>
    </row>
    <row r="56" spans="1:16" ht="15" customHeight="1" x14ac:dyDescent="0.2">
      <c r="A56" s="119">
        <v>5</v>
      </c>
      <c r="B56" s="122"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20"/>
      <c r="B57" s="123"/>
      <c r="C57" s="84" t="s">
        <v>47</v>
      </c>
      <c r="D57" s="44">
        <v>0</v>
      </c>
      <c r="E57" s="53">
        <v>0</v>
      </c>
      <c r="F57" s="44">
        <v>0</v>
      </c>
      <c r="G57" s="66">
        <v>0</v>
      </c>
      <c r="H57" s="43">
        <v>0</v>
      </c>
      <c r="I57" s="44">
        <v>0</v>
      </c>
      <c r="J57" s="74">
        <v>0</v>
      </c>
      <c r="K57" s="44">
        <v>0</v>
      </c>
      <c r="L57" s="44">
        <v>0</v>
      </c>
      <c r="M57" s="66">
        <v>0</v>
      </c>
      <c r="N57" s="43">
        <v>0</v>
      </c>
      <c r="O57" s="44">
        <v>0</v>
      </c>
      <c r="P57" s="74">
        <v>0</v>
      </c>
    </row>
    <row r="58" spans="1:16" ht="15" customHeight="1" x14ac:dyDescent="0.2">
      <c r="A58" s="120"/>
      <c r="B58" s="123"/>
      <c r="C58" s="84" t="s">
        <v>48</v>
      </c>
      <c r="D58" s="44">
        <v>0</v>
      </c>
      <c r="E58" s="53">
        <v>0</v>
      </c>
      <c r="F58" s="44">
        <v>0</v>
      </c>
      <c r="G58" s="66">
        <v>0</v>
      </c>
      <c r="H58" s="43">
        <v>0</v>
      </c>
      <c r="I58" s="44">
        <v>0</v>
      </c>
      <c r="J58" s="74">
        <v>0</v>
      </c>
      <c r="K58" s="44">
        <v>0</v>
      </c>
      <c r="L58" s="44">
        <v>0</v>
      </c>
      <c r="M58" s="66">
        <v>0</v>
      </c>
      <c r="N58" s="43">
        <v>0</v>
      </c>
      <c r="O58" s="44">
        <v>0</v>
      </c>
      <c r="P58" s="74">
        <v>0</v>
      </c>
    </row>
    <row r="59" spans="1:16" ht="15" customHeight="1" x14ac:dyDescent="0.2">
      <c r="A59" s="120"/>
      <c r="B59" s="123"/>
      <c r="C59" s="84" t="s">
        <v>49</v>
      </c>
      <c r="D59" s="44">
        <v>0</v>
      </c>
      <c r="E59" s="53">
        <v>0</v>
      </c>
      <c r="F59" s="44">
        <v>0</v>
      </c>
      <c r="G59" s="66">
        <v>0</v>
      </c>
      <c r="H59" s="43">
        <v>0</v>
      </c>
      <c r="I59" s="44">
        <v>0</v>
      </c>
      <c r="J59" s="74">
        <v>0</v>
      </c>
      <c r="K59" s="44">
        <v>0</v>
      </c>
      <c r="L59" s="44">
        <v>0</v>
      </c>
      <c r="M59" s="66">
        <v>0</v>
      </c>
      <c r="N59" s="43">
        <v>0</v>
      </c>
      <c r="O59" s="44">
        <v>0</v>
      </c>
      <c r="P59" s="74">
        <v>0</v>
      </c>
    </row>
    <row r="60" spans="1:16" ht="15" customHeight="1" x14ac:dyDescent="0.2">
      <c r="A60" s="120"/>
      <c r="B60" s="123"/>
      <c r="C60" s="84" t="s">
        <v>50</v>
      </c>
      <c r="D60" s="44">
        <v>0</v>
      </c>
      <c r="E60" s="53">
        <v>0</v>
      </c>
      <c r="F60" s="44">
        <v>0</v>
      </c>
      <c r="G60" s="66">
        <v>0</v>
      </c>
      <c r="H60" s="43">
        <v>0</v>
      </c>
      <c r="I60" s="44">
        <v>0</v>
      </c>
      <c r="J60" s="74">
        <v>0</v>
      </c>
      <c r="K60" s="44">
        <v>0</v>
      </c>
      <c r="L60" s="44">
        <v>0</v>
      </c>
      <c r="M60" s="66">
        <v>0</v>
      </c>
      <c r="N60" s="43">
        <v>0</v>
      </c>
      <c r="O60" s="44">
        <v>0</v>
      </c>
      <c r="P60" s="74">
        <v>0</v>
      </c>
    </row>
    <row r="61" spans="1:16" ht="15" customHeight="1" x14ac:dyDescent="0.2">
      <c r="A61" s="120"/>
      <c r="B61" s="123"/>
      <c r="C61" s="84" t="s">
        <v>51</v>
      </c>
      <c r="D61" s="44">
        <v>0</v>
      </c>
      <c r="E61" s="53">
        <v>0</v>
      </c>
      <c r="F61" s="44">
        <v>0</v>
      </c>
      <c r="G61" s="66">
        <v>0</v>
      </c>
      <c r="H61" s="43">
        <v>0</v>
      </c>
      <c r="I61" s="44">
        <v>0</v>
      </c>
      <c r="J61" s="74">
        <v>0</v>
      </c>
      <c r="K61" s="44">
        <v>0</v>
      </c>
      <c r="L61" s="44">
        <v>0</v>
      </c>
      <c r="M61" s="66">
        <v>0</v>
      </c>
      <c r="N61" s="43">
        <v>0</v>
      </c>
      <c r="O61" s="44">
        <v>0</v>
      </c>
      <c r="P61" s="74">
        <v>0</v>
      </c>
    </row>
    <row r="62" spans="1:16" s="3" customFormat="1" ht="15" customHeight="1" x14ac:dyDescent="0.2">
      <c r="A62" s="120"/>
      <c r="B62" s="123"/>
      <c r="C62" s="84" t="s">
        <v>52</v>
      </c>
      <c r="D62" s="35">
        <v>0</v>
      </c>
      <c r="E62" s="55">
        <v>0</v>
      </c>
      <c r="F62" s="35">
        <v>0</v>
      </c>
      <c r="G62" s="68">
        <v>0</v>
      </c>
      <c r="H62" s="43">
        <v>0</v>
      </c>
      <c r="I62" s="44">
        <v>0</v>
      </c>
      <c r="J62" s="74">
        <v>0</v>
      </c>
      <c r="K62" s="35">
        <v>0</v>
      </c>
      <c r="L62" s="35">
        <v>0</v>
      </c>
      <c r="M62" s="68">
        <v>0</v>
      </c>
      <c r="N62" s="43">
        <v>0</v>
      </c>
      <c r="O62" s="44">
        <v>0</v>
      </c>
      <c r="P62" s="74">
        <v>0</v>
      </c>
    </row>
    <row r="63" spans="1:16" ht="15" customHeight="1" x14ac:dyDescent="0.2">
      <c r="A63" s="120"/>
      <c r="B63" s="123"/>
      <c r="C63" s="84" t="s">
        <v>53</v>
      </c>
      <c r="D63" s="44">
        <v>0</v>
      </c>
      <c r="E63" s="53">
        <v>0</v>
      </c>
      <c r="F63" s="44">
        <v>0</v>
      </c>
      <c r="G63" s="66">
        <v>0</v>
      </c>
      <c r="H63" s="43">
        <v>0</v>
      </c>
      <c r="I63" s="44">
        <v>0</v>
      </c>
      <c r="J63" s="74">
        <v>0</v>
      </c>
      <c r="K63" s="44">
        <v>0</v>
      </c>
      <c r="L63" s="44">
        <v>0</v>
      </c>
      <c r="M63" s="66">
        <v>0</v>
      </c>
      <c r="N63" s="43">
        <v>0</v>
      </c>
      <c r="O63" s="44">
        <v>0</v>
      </c>
      <c r="P63" s="74">
        <v>0</v>
      </c>
    </row>
    <row r="64" spans="1:16" ht="15" customHeight="1" x14ac:dyDescent="0.2">
      <c r="A64" s="120"/>
      <c r="B64" s="123"/>
      <c r="C64" s="84" t="s">
        <v>54</v>
      </c>
      <c r="D64" s="44">
        <v>0</v>
      </c>
      <c r="E64" s="53">
        <v>0</v>
      </c>
      <c r="F64" s="44">
        <v>0</v>
      </c>
      <c r="G64" s="66">
        <v>0</v>
      </c>
      <c r="H64" s="43">
        <v>0</v>
      </c>
      <c r="I64" s="44">
        <v>0</v>
      </c>
      <c r="J64" s="74">
        <v>0</v>
      </c>
      <c r="K64" s="44">
        <v>0</v>
      </c>
      <c r="L64" s="44">
        <v>0</v>
      </c>
      <c r="M64" s="66">
        <v>0</v>
      </c>
      <c r="N64" s="43">
        <v>0</v>
      </c>
      <c r="O64" s="44">
        <v>0</v>
      </c>
      <c r="P64" s="74">
        <v>0</v>
      </c>
    </row>
    <row r="65" spans="1:16" ht="15" customHeight="1" x14ac:dyDescent="0.2">
      <c r="A65" s="120"/>
      <c r="B65" s="123"/>
      <c r="C65" s="84" t="s">
        <v>55</v>
      </c>
      <c r="D65" s="44">
        <v>0</v>
      </c>
      <c r="E65" s="53">
        <v>0</v>
      </c>
      <c r="F65" s="44">
        <v>0</v>
      </c>
      <c r="G65" s="66">
        <v>0</v>
      </c>
      <c r="H65" s="43">
        <v>0</v>
      </c>
      <c r="I65" s="44">
        <v>0</v>
      </c>
      <c r="J65" s="74">
        <v>0</v>
      </c>
      <c r="K65" s="44">
        <v>0</v>
      </c>
      <c r="L65" s="44">
        <v>0</v>
      </c>
      <c r="M65" s="66">
        <v>0</v>
      </c>
      <c r="N65" s="43">
        <v>0</v>
      </c>
      <c r="O65" s="44">
        <v>0</v>
      </c>
      <c r="P65" s="74">
        <v>0</v>
      </c>
    </row>
    <row r="66" spans="1:16" s="3" customFormat="1" ht="15" customHeight="1" x14ac:dyDescent="0.2">
      <c r="A66" s="120"/>
      <c r="B66" s="123"/>
      <c r="C66" s="84" t="s">
        <v>56</v>
      </c>
      <c r="D66" s="35">
        <v>0</v>
      </c>
      <c r="E66" s="55">
        <v>0</v>
      </c>
      <c r="F66" s="35">
        <v>0</v>
      </c>
      <c r="G66" s="68">
        <v>0</v>
      </c>
      <c r="H66" s="43">
        <v>0</v>
      </c>
      <c r="I66" s="44">
        <v>0</v>
      </c>
      <c r="J66" s="74">
        <v>0</v>
      </c>
      <c r="K66" s="35">
        <v>0</v>
      </c>
      <c r="L66" s="35">
        <v>0</v>
      </c>
      <c r="M66" s="68">
        <v>0</v>
      </c>
      <c r="N66" s="43">
        <v>0</v>
      </c>
      <c r="O66" s="44">
        <v>0</v>
      </c>
      <c r="P66" s="74">
        <v>0</v>
      </c>
    </row>
    <row r="67" spans="1:16" s="3" customFormat="1" ht="15" customHeight="1" x14ac:dyDescent="0.2">
      <c r="A67" s="121"/>
      <c r="B67" s="124"/>
      <c r="C67" s="85" t="s">
        <v>9</v>
      </c>
      <c r="D67" s="46">
        <v>0</v>
      </c>
      <c r="E67" s="54">
        <v>0</v>
      </c>
      <c r="F67" s="46">
        <v>0</v>
      </c>
      <c r="G67" s="67">
        <v>0</v>
      </c>
      <c r="H67" s="87">
        <v>0</v>
      </c>
      <c r="I67" s="46">
        <v>0</v>
      </c>
      <c r="J67" s="75">
        <v>0</v>
      </c>
      <c r="K67" s="46">
        <v>0</v>
      </c>
      <c r="L67" s="46">
        <v>0</v>
      </c>
      <c r="M67" s="67">
        <v>0</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70" priority="30" operator="notEqual">
      <formula>H8+K8+N8</formula>
    </cfRule>
  </conditionalFormatting>
  <conditionalFormatting sqref="D20:D30">
    <cfRule type="cellIs" dxfId="69" priority="29" operator="notEqual">
      <formula>H20+K20+N20</formula>
    </cfRule>
  </conditionalFormatting>
  <conditionalFormatting sqref="D32:D42">
    <cfRule type="cellIs" dxfId="68" priority="28" operator="notEqual">
      <formula>H32+K32+N32</formula>
    </cfRule>
  </conditionalFormatting>
  <conditionalFormatting sqref="D44:D54">
    <cfRule type="cellIs" dxfId="67" priority="27" operator="notEqual">
      <formula>H44+K44+N44</formula>
    </cfRule>
  </conditionalFormatting>
  <conditionalFormatting sqref="D56:D66">
    <cfRule type="cellIs" dxfId="66" priority="26" operator="notEqual">
      <formula>H56+K56+N56</formula>
    </cfRule>
  </conditionalFormatting>
  <conditionalFormatting sqref="D19">
    <cfRule type="cellIs" dxfId="65" priority="25" operator="notEqual">
      <formula>SUM(D8:D18)</formula>
    </cfRule>
  </conditionalFormatting>
  <conditionalFormatting sqref="D31">
    <cfRule type="cellIs" dxfId="64" priority="24" operator="notEqual">
      <formula>H31+K31+N31</formula>
    </cfRule>
  </conditionalFormatting>
  <conditionalFormatting sqref="D31">
    <cfRule type="cellIs" dxfId="63" priority="23" operator="notEqual">
      <formula>SUM(D20:D30)</formula>
    </cfRule>
  </conditionalFormatting>
  <conditionalFormatting sqref="D43">
    <cfRule type="cellIs" dxfId="62" priority="22" operator="notEqual">
      <formula>H43+K43+N43</formula>
    </cfRule>
  </conditionalFormatting>
  <conditionalFormatting sqref="D43">
    <cfRule type="cellIs" dxfId="61" priority="21" operator="notEqual">
      <formula>SUM(D32:D42)</formula>
    </cfRule>
  </conditionalFormatting>
  <conditionalFormatting sqref="D55">
    <cfRule type="cellIs" dxfId="60" priority="20" operator="notEqual">
      <formula>H55+K55+N55</formula>
    </cfRule>
  </conditionalFormatting>
  <conditionalFormatting sqref="D55">
    <cfRule type="cellIs" dxfId="59" priority="19" operator="notEqual">
      <formula>SUM(D44:D54)</formula>
    </cfRule>
  </conditionalFormatting>
  <conditionalFormatting sqref="D67">
    <cfRule type="cellIs" dxfId="58" priority="18" operator="notEqual">
      <formula>H67+K67+N67</formula>
    </cfRule>
  </conditionalFormatting>
  <conditionalFormatting sqref="D67">
    <cfRule type="cellIs" dxfId="57" priority="17" operator="notEqual">
      <formula>SUM(D56:D66)</formula>
    </cfRule>
  </conditionalFormatting>
  <conditionalFormatting sqref="H19">
    <cfRule type="cellIs" dxfId="56" priority="16" operator="notEqual">
      <formula>SUM(H8:H18)</formula>
    </cfRule>
  </conditionalFormatting>
  <conditionalFormatting sqref="K19">
    <cfRule type="cellIs" dxfId="55" priority="15" operator="notEqual">
      <formula>SUM(K8:K18)</formula>
    </cfRule>
  </conditionalFormatting>
  <conditionalFormatting sqref="N19">
    <cfRule type="cellIs" dxfId="54" priority="14" operator="notEqual">
      <formula>SUM(N8:N18)</formula>
    </cfRule>
  </conditionalFormatting>
  <conditionalFormatting sqref="H31">
    <cfRule type="cellIs" dxfId="53" priority="13" operator="notEqual">
      <formula>SUM(H20:H30)</formula>
    </cfRule>
  </conditionalFormatting>
  <conditionalFormatting sqref="K31">
    <cfRule type="cellIs" dxfId="52" priority="12" operator="notEqual">
      <formula>SUM(K20:K30)</formula>
    </cfRule>
  </conditionalFormatting>
  <conditionalFormatting sqref="N31">
    <cfRule type="cellIs" dxfId="51" priority="11" operator="notEqual">
      <formula>SUM(N20:N30)</formula>
    </cfRule>
  </conditionalFormatting>
  <conditionalFormatting sqref="H43">
    <cfRule type="cellIs" dxfId="50" priority="10" operator="notEqual">
      <formula>SUM(H32:H42)</formula>
    </cfRule>
  </conditionalFormatting>
  <conditionalFormatting sqref="K43">
    <cfRule type="cellIs" dxfId="49" priority="9" operator="notEqual">
      <formula>SUM(K32:K42)</formula>
    </cfRule>
  </conditionalFormatting>
  <conditionalFormatting sqref="N43">
    <cfRule type="cellIs" dxfId="48" priority="8" operator="notEqual">
      <formula>SUM(N32:N42)</formula>
    </cfRule>
  </conditionalFormatting>
  <conditionalFormatting sqref="H55">
    <cfRule type="cellIs" dxfId="47" priority="7" operator="notEqual">
      <formula>SUM(H44:H54)</formula>
    </cfRule>
  </conditionalFormatting>
  <conditionalFormatting sqref="K55">
    <cfRule type="cellIs" dxfId="46" priority="6" operator="notEqual">
      <formula>SUM(K44:K54)</formula>
    </cfRule>
  </conditionalFormatting>
  <conditionalFormatting sqref="N55">
    <cfRule type="cellIs" dxfId="45" priority="5" operator="notEqual">
      <formula>SUM(N44:N54)</formula>
    </cfRule>
  </conditionalFormatting>
  <conditionalFormatting sqref="H67">
    <cfRule type="cellIs" dxfId="44" priority="4" operator="notEqual">
      <formula>SUM(H56:H66)</formula>
    </cfRule>
  </conditionalFormatting>
  <conditionalFormatting sqref="K67">
    <cfRule type="cellIs" dxfId="43" priority="3" operator="notEqual">
      <formula>SUM(K56:K66)</formula>
    </cfRule>
  </conditionalFormatting>
  <conditionalFormatting sqref="N67">
    <cfRule type="cellIs" dxfId="42" priority="2" operator="notEqual">
      <formula>SUM(N56:N66)</formula>
    </cfRule>
  </conditionalFormatting>
  <conditionalFormatting sqref="D32:D43">
    <cfRule type="cellIs" dxfId="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4:M30"/>
  <sheetViews>
    <sheetView workbookViewId="0"/>
  </sheetViews>
  <sheetFormatPr baseColWidth="10" defaultColWidth="15.6640625" defaultRowHeight="11.25" x14ac:dyDescent="0.2"/>
  <cols>
    <col min="1" max="1" width="6.6640625" style="6" customWidth="1"/>
    <col min="2" max="2" width="35.83203125" style="8"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2:8" s="4" customFormat="1" ht="27.6" customHeight="1" x14ac:dyDescent="0.2">
      <c r="B4" s="89"/>
      <c r="C4" s="99" t="s">
        <v>104</v>
      </c>
      <c r="D4" s="99"/>
      <c r="E4" s="99"/>
      <c r="F4" s="99"/>
      <c r="G4" s="99"/>
      <c r="H4" s="99"/>
    </row>
    <row r="5" spans="2:8" s="5" customFormat="1" ht="15" x14ac:dyDescent="0.2">
      <c r="B5" s="90"/>
      <c r="C5" s="99"/>
      <c r="D5" s="99"/>
      <c r="E5" s="99"/>
      <c r="F5" s="99"/>
      <c r="G5" s="99"/>
      <c r="H5" s="99"/>
    </row>
    <row r="6" spans="2:8" ht="15" x14ac:dyDescent="0.2">
      <c r="D6" s="15"/>
      <c r="E6" s="91"/>
      <c r="F6" s="92"/>
      <c r="G6" s="92"/>
      <c r="H6" s="92"/>
    </row>
    <row r="7" spans="2:8" x14ac:dyDescent="0.2">
      <c r="B7" s="93"/>
      <c r="C7" s="7"/>
    </row>
    <row r="8" spans="2:8" s="14" customFormat="1" ht="20.45" customHeight="1" thickBot="1" x14ac:dyDescent="0.25">
      <c r="B8" s="94" t="s">
        <v>105</v>
      </c>
      <c r="C8" s="101" t="s">
        <v>106</v>
      </c>
      <c r="D8" s="102"/>
      <c r="E8" s="102"/>
      <c r="F8" s="102"/>
      <c r="G8" s="102"/>
      <c r="H8" s="102"/>
    </row>
    <row r="9" spans="2:8" s="14" customFormat="1" ht="7.15" customHeight="1" thickTop="1" x14ac:dyDescent="0.2">
      <c r="B9" s="95"/>
      <c r="C9" s="29"/>
      <c r="D9" s="18"/>
      <c r="E9" s="18"/>
      <c r="F9" s="30"/>
      <c r="G9" s="30"/>
      <c r="H9" s="30"/>
    </row>
    <row r="10" spans="2:8" s="14" customFormat="1" ht="46.15" customHeight="1" x14ac:dyDescent="0.2">
      <c r="B10" s="96" t="s">
        <v>107</v>
      </c>
      <c r="C10" s="127" t="s">
        <v>121</v>
      </c>
      <c r="D10" s="128"/>
      <c r="E10" s="128"/>
      <c r="F10" s="128"/>
      <c r="G10" s="128"/>
      <c r="H10" s="128"/>
    </row>
    <row r="11" spans="2:8" s="14" customFormat="1" ht="46.15" customHeight="1" x14ac:dyDescent="0.2">
      <c r="B11" s="97" t="s">
        <v>108</v>
      </c>
      <c r="C11" s="125" t="s">
        <v>122</v>
      </c>
      <c r="D11" s="126"/>
      <c r="E11" s="126"/>
      <c r="F11" s="126"/>
      <c r="G11" s="126"/>
      <c r="H11" s="126"/>
    </row>
    <row r="12" spans="2:8" s="14" customFormat="1" ht="46.15" customHeight="1" x14ac:dyDescent="0.2">
      <c r="B12" s="97" t="s">
        <v>109</v>
      </c>
      <c r="C12" s="125" t="s">
        <v>110</v>
      </c>
      <c r="D12" s="126"/>
      <c r="E12" s="126"/>
      <c r="F12" s="126"/>
      <c r="G12" s="126"/>
      <c r="H12" s="126"/>
    </row>
    <row r="13" spans="2:8" s="14" customFormat="1" ht="46.15" customHeight="1" x14ac:dyDescent="0.2">
      <c r="B13" s="97" t="s">
        <v>111</v>
      </c>
      <c r="C13" s="125" t="s">
        <v>123</v>
      </c>
      <c r="D13" s="126"/>
      <c r="E13" s="126"/>
      <c r="F13" s="126"/>
      <c r="G13" s="126"/>
      <c r="H13" s="126"/>
    </row>
    <row r="14" spans="2:8" s="14" customFormat="1" ht="46.15" customHeight="1" x14ac:dyDescent="0.2">
      <c r="B14" s="97" t="s">
        <v>112</v>
      </c>
      <c r="C14" s="125" t="s">
        <v>124</v>
      </c>
      <c r="D14" s="126"/>
      <c r="E14" s="126"/>
      <c r="F14" s="126"/>
      <c r="G14" s="126"/>
      <c r="H14" s="126"/>
    </row>
    <row r="15" spans="2:8" s="14" customFormat="1" ht="46.15" customHeight="1" x14ac:dyDescent="0.2">
      <c r="B15" s="97" t="s">
        <v>113</v>
      </c>
      <c r="C15" s="125" t="s">
        <v>114</v>
      </c>
      <c r="D15" s="126"/>
      <c r="E15" s="126"/>
      <c r="F15" s="126"/>
      <c r="G15" s="126"/>
      <c r="H15" s="126"/>
    </row>
    <row r="16" spans="2:8" s="14" customFormat="1" ht="46.15" customHeight="1" x14ac:dyDescent="0.2">
      <c r="B16" s="97" t="s">
        <v>115</v>
      </c>
      <c r="C16" s="125" t="s">
        <v>114</v>
      </c>
      <c r="D16" s="126"/>
      <c r="E16" s="126"/>
      <c r="F16" s="126"/>
      <c r="G16" s="126"/>
      <c r="H16" s="126"/>
    </row>
    <row r="17" spans="2:13" s="14" customFormat="1" ht="46.15" customHeight="1" x14ac:dyDescent="0.2">
      <c r="B17" s="97" t="s">
        <v>116</v>
      </c>
      <c r="C17" s="125" t="s">
        <v>117</v>
      </c>
      <c r="D17" s="126"/>
      <c r="E17" s="126"/>
      <c r="F17" s="126"/>
      <c r="G17" s="126"/>
      <c r="H17" s="126"/>
    </row>
    <row r="18" spans="2:13" s="14" customFormat="1" ht="46.15" customHeight="1" x14ac:dyDescent="0.2">
      <c r="B18" s="97" t="s">
        <v>118</v>
      </c>
      <c r="C18" s="125" t="s">
        <v>119</v>
      </c>
      <c r="D18" s="126"/>
      <c r="E18" s="126"/>
      <c r="F18" s="126"/>
      <c r="G18" s="126"/>
      <c r="H18" s="126"/>
    </row>
    <row r="19" spans="2:13" s="14" customFormat="1" ht="46.15" customHeight="1" x14ac:dyDescent="0.2">
      <c r="B19" s="97" t="s">
        <v>120</v>
      </c>
      <c r="C19" s="125" t="s">
        <v>125</v>
      </c>
      <c r="D19" s="126"/>
      <c r="E19" s="126"/>
      <c r="F19" s="126"/>
      <c r="G19" s="126"/>
      <c r="H19" s="126"/>
    </row>
    <row r="20" spans="2:13" ht="15" customHeight="1" x14ac:dyDescent="0.2">
      <c r="C20" s="8"/>
      <c r="D20" s="8"/>
      <c r="E20" s="8"/>
      <c r="F20" s="8"/>
      <c r="G20" s="8"/>
    </row>
    <row r="27" spans="2:13" x14ac:dyDescent="0.2">
      <c r="F27" s="9"/>
      <c r="G27" s="9"/>
    </row>
    <row r="28" spans="2:13" x14ac:dyDescent="0.2">
      <c r="C28" s="10"/>
      <c r="D28" s="10"/>
      <c r="E28" s="10"/>
      <c r="F28" s="10"/>
      <c r="G28" s="9"/>
    </row>
    <row r="29" spans="2:13" x14ac:dyDescent="0.2">
      <c r="C29" s="10"/>
      <c r="D29" s="10"/>
      <c r="E29" s="10"/>
      <c r="F29" s="10"/>
      <c r="G29" s="9"/>
    </row>
    <row r="30" spans="2:13" x14ac:dyDescent="0.2">
      <c r="C30" s="11"/>
      <c r="D30" s="11"/>
      <c r="E30" s="11"/>
      <c r="F30" s="11"/>
      <c r="G30" s="11"/>
      <c r="H30" s="11"/>
      <c r="I30" s="11"/>
      <c r="J30" s="11"/>
      <c r="K30" s="11"/>
      <c r="L30" s="11"/>
      <c r="M30" s="11"/>
    </row>
  </sheetData>
  <mergeCells count="12">
    <mergeCell ref="C19:H19"/>
    <mergeCell ref="C4:H5"/>
    <mergeCell ref="C8:H8"/>
    <mergeCell ref="C10:H10"/>
    <mergeCell ref="C11:H11"/>
    <mergeCell ref="C12:H12"/>
    <mergeCell ref="C13:H13"/>
    <mergeCell ref="C14:H14"/>
    <mergeCell ref="C15:H15"/>
    <mergeCell ref="C16:H16"/>
    <mergeCell ref="C17:H17"/>
    <mergeCell ref="C18:H18"/>
  </mergeCells>
  <printOptions horizontalCentered="1"/>
  <pageMargins left="0.31496062992125984" right="0.31496062992125984" top="0.74803149606299213" bottom="0.74803149606299213" header="0.31496062992125984" footer="0.31496062992125984"/>
  <pageSetup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4.66406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78</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f>+XV!D8+I!D8+II!D8+III!D8+IV!D8+V!D8+VI!D8+VII!D8+XVI!D8+VIII!D8+IX!D8+XIV!D8+X!D8+XI!D8+XII!D8+RM!D8+SI!D8</f>
        <v>199</v>
      </c>
      <c r="E8" s="53"/>
      <c r="F8" s="44"/>
      <c r="G8" s="66"/>
      <c r="H8" s="43">
        <f>+XV!H8+I!H8+II!H8+III!H8+IV!H8+V!H8+VI!H8+VII!H8+XVI!H8+VIII!H8+IX!H8+XIV!H8+X!H8+XI!H8+XII!H8+RM!H8+SI!H8</f>
        <v>86</v>
      </c>
      <c r="I8" s="44"/>
      <c r="J8" s="74"/>
      <c r="K8" s="44">
        <f>+XV!K8+I!K8+II!K8+III!K8+IV!K8+V!K8+VI!K8+VII!K8+XVI!K8+VIII!K8+IX!K8+XIV!K8+X!K8+XI!K8+XII!K8+RM!K8+SI!K8</f>
        <v>113</v>
      </c>
      <c r="L8" s="44"/>
      <c r="M8" s="66"/>
      <c r="N8" s="44">
        <f>+XV!N8+I!N8+II!N8+III!N8+IV!N8+V!N8+VI!N8+VII!N8+XVI!N8+VIII!N8+IX!N8+XIV!N8+X!N8+XI!N8+XII!N8+RM!N8+SI!N8</f>
        <v>0</v>
      </c>
      <c r="O8" s="44"/>
      <c r="P8" s="74"/>
    </row>
    <row r="9" spans="1:16" ht="15" customHeight="1" x14ac:dyDescent="0.2">
      <c r="A9" s="120"/>
      <c r="B9" s="123"/>
      <c r="C9" s="84" t="s">
        <v>47</v>
      </c>
      <c r="D9" s="44">
        <f>+XV!D9+I!D9+II!D9+III!D9+IV!D9+V!D9+VI!D9+VII!D9+XVI!D9+VIII!D9+IX!D9+XIV!D9+X!D9+XI!D9+XII!D9+RM!D9+SI!D9</f>
        <v>1903</v>
      </c>
      <c r="E9" s="53"/>
      <c r="F9" s="44"/>
      <c r="G9" s="66"/>
      <c r="H9" s="43">
        <f>+XV!H9+I!H9+II!H9+III!H9+IV!H9+V!H9+VI!H9+VII!H9+XVI!H9+VIII!H9+IX!H9+XIV!H9+X!H9+XI!H9+XII!H9+RM!H9+SI!H9</f>
        <v>674</v>
      </c>
      <c r="I9" s="44"/>
      <c r="J9" s="74"/>
      <c r="K9" s="44">
        <f>+XV!K9+I!K9+II!K9+III!K9+IV!K9+V!K9+VI!K9+VII!K9+XVI!K9+VIII!K9+IX!K9+XIV!K9+X!K9+XI!K9+XII!K9+RM!K9+SI!K9</f>
        <v>1229</v>
      </c>
      <c r="L9" s="44"/>
      <c r="M9" s="66"/>
      <c r="N9" s="44">
        <f>+XV!N9+I!N9+II!N9+III!N9+IV!N9+V!N9+VI!N9+VII!N9+XVI!N9+VIII!N9+IX!N9+XIV!N9+X!N9+XI!N9+XII!N9+RM!N9+SI!N9</f>
        <v>0</v>
      </c>
      <c r="O9" s="44"/>
      <c r="P9" s="74"/>
    </row>
    <row r="10" spans="1:16" ht="15" customHeight="1" x14ac:dyDescent="0.2">
      <c r="A10" s="120"/>
      <c r="B10" s="123"/>
      <c r="C10" s="84" t="s">
        <v>48</v>
      </c>
      <c r="D10" s="44">
        <f>+XV!D10+I!D10+II!D10+III!D10+IV!D10+V!D10+VI!D10+VII!D10+XVI!D10+VIII!D10+IX!D10+XIV!D10+X!D10+XI!D10+XII!D10+RM!D10+SI!D10</f>
        <v>11613</v>
      </c>
      <c r="E10" s="53"/>
      <c r="F10" s="44"/>
      <c r="G10" s="66"/>
      <c r="H10" s="43">
        <f>+XV!H10+I!H10+II!H10+III!H10+IV!H10+V!H10+VI!H10+VII!H10+XVI!H10+VIII!H10+IX!H10+XIV!H10+X!H10+XI!H10+XII!H10+RM!H10+SI!H10</f>
        <v>4679</v>
      </c>
      <c r="I10" s="44"/>
      <c r="J10" s="74"/>
      <c r="K10" s="44">
        <f>+XV!K10+I!K10+II!K10+III!K10+IV!K10+V!K10+VI!K10+VII!K10+XVI!K10+VIII!K10+IX!K10+XIV!K10+X!K10+XI!K10+XII!K10+RM!K10+SI!K10</f>
        <v>6934</v>
      </c>
      <c r="L10" s="44"/>
      <c r="M10" s="66"/>
      <c r="N10" s="44">
        <f>+XV!N10+I!N10+II!N10+III!N10+IV!N10+V!N10+VI!N10+VII!N10+XVI!N10+VIII!N10+IX!N10+XIV!N10+X!N10+XI!N10+XII!N10+RM!N10+SI!N10</f>
        <v>0</v>
      </c>
      <c r="O10" s="44"/>
      <c r="P10" s="74"/>
    </row>
    <row r="11" spans="1:16" ht="15" customHeight="1" x14ac:dyDescent="0.2">
      <c r="A11" s="120"/>
      <c r="B11" s="123"/>
      <c r="C11" s="84" t="s">
        <v>49</v>
      </c>
      <c r="D11" s="44">
        <f>+XV!D11+I!D11+II!D11+III!D11+IV!D11+V!D11+VI!D11+VII!D11+XVI!D11+VIII!D11+IX!D11+XIV!D11+X!D11+XI!D11+XII!D11+RM!D11+SI!D11</f>
        <v>23660</v>
      </c>
      <c r="E11" s="53"/>
      <c r="F11" s="44"/>
      <c r="G11" s="66"/>
      <c r="H11" s="43">
        <f>+XV!H11+I!H11+II!H11+III!H11+IV!H11+V!H11+VI!H11+VII!H11+XVI!H11+VIII!H11+IX!H11+XIV!H11+X!H11+XI!H11+XII!H11+RM!H11+SI!H11</f>
        <v>9272</v>
      </c>
      <c r="I11" s="44"/>
      <c r="J11" s="74"/>
      <c r="K11" s="44">
        <f>+XV!K11+I!K11+II!K11+III!K11+IV!K11+V!K11+VI!K11+VII!K11+XVI!K11+VIII!K11+IX!K11+XIV!K11+X!K11+XI!K11+XII!K11+RM!K11+SI!K11</f>
        <v>14388</v>
      </c>
      <c r="L11" s="44"/>
      <c r="M11" s="66"/>
      <c r="N11" s="44">
        <f>+XV!N11+I!N11+II!N11+III!N11+IV!N11+V!N11+VI!N11+VII!N11+XVI!N11+VIII!N11+IX!N11+XIV!N11+X!N11+XI!N11+XII!N11+RM!N11+SI!N11</f>
        <v>0</v>
      </c>
      <c r="O11" s="44"/>
      <c r="P11" s="74"/>
    </row>
    <row r="12" spans="1:16" ht="15" customHeight="1" x14ac:dyDescent="0.2">
      <c r="A12" s="120"/>
      <c r="B12" s="123"/>
      <c r="C12" s="84" t="s">
        <v>50</v>
      </c>
      <c r="D12" s="44">
        <f>+XV!D12+I!D12+II!D12+III!D12+IV!D12+V!D12+VI!D12+VII!D12+XVI!D12+VIII!D12+IX!D12+XIV!D12+X!D12+XI!D12+XII!D12+RM!D12+SI!D12</f>
        <v>24401</v>
      </c>
      <c r="E12" s="53"/>
      <c r="F12" s="44"/>
      <c r="G12" s="66"/>
      <c r="H12" s="43">
        <f>+XV!H12+I!H12+II!H12+III!H12+IV!H12+V!H12+VI!H12+VII!H12+XVI!H12+VIII!H12+IX!H12+XIV!H12+X!H12+XI!H12+XII!H12+RM!H12+SI!H12</f>
        <v>9029</v>
      </c>
      <c r="I12" s="44"/>
      <c r="J12" s="74"/>
      <c r="K12" s="44">
        <f>+XV!K12+I!K12+II!K12+III!K12+IV!K12+V!K12+VI!K12+VII!K12+XVI!K12+VIII!K12+IX!K12+XIV!K12+X!K12+XI!K12+XII!K12+RM!K12+SI!K12</f>
        <v>15372</v>
      </c>
      <c r="L12" s="44"/>
      <c r="M12" s="66"/>
      <c r="N12" s="44">
        <f>+XV!N12+I!N12+II!N12+III!N12+IV!N12+V!N12+VI!N12+VII!N12+XVI!N12+VIII!N12+IX!N12+XIV!N12+X!N12+XI!N12+XII!N12+RM!N12+SI!N12</f>
        <v>0</v>
      </c>
      <c r="O12" s="44"/>
      <c r="P12" s="74"/>
    </row>
    <row r="13" spans="1:16" ht="15" customHeight="1" x14ac:dyDescent="0.2">
      <c r="A13" s="120"/>
      <c r="B13" s="123"/>
      <c r="C13" s="84" t="s">
        <v>51</v>
      </c>
      <c r="D13" s="44">
        <f>+XV!D13+I!D13+II!D13+III!D13+IV!D13+V!D13+VI!D13+VII!D13+XVI!D13+VIII!D13+IX!D13+XIV!D13+X!D13+XI!D13+XII!D13+RM!D13+SI!D13</f>
        <v>19104</v>
      </c>
      <c r="E13" s="53"/>
      <c r="F13" s="44"/>
      <c r="G13" s="66"/>
      <c r="H13" s="43">
        <f>+XV!H13+I!H13+II!H13+III!H13+IV!H13+V!H13+VI!H13+VII!H13+XVI!H13+VIII!H13+IX!H13+XIV!H13+X!H13+XI!H13+XII!H13+RM!H13+SI!H13</f>
        <v>6575</v>
      </c>
      <c r="I13" s="44"/>
      <c r="J13" s="74"/>
      <c r="K13" s="44">
        <f>+XV!K13+I!K13+II!K13+III!K13+IV!K13+V!K13+VI!K13+VII!K13+XVI!K13+VIII!K13+IX!K13+XIV!K13+X!K13+XI!K13+XII!K13+RM!K13+SI!K13</f>
        <v>12529</v>
      </c>
      <c r="L13" s="44"/>
      <c r="M13" s="66"/>
      <c r="N13" s="44">
        <f>+XV!N13+I!N13+II!N13+III!N13+IV!N13+V!N13+VI!N13+VII!N13+XVI!N13+VIII!N13+IX!N13+XIV!N13+X!N13+XI!N13+XII!N13+RM!N13+SI!N13</f>
        <v>0</v>
      </c>
      <c r="O13" s="44"/>
      <c r="P13" s="74"/>
    </row>
    <row r="14" spans="1:16" s="3" customFormat="1" ht="15" customHeight="1" x14ac:dyDescent="0.2">
      <c r="A14" s="120"/>
      <c r="B14" s="123"/>
      <c r="C14" s="84" t="s">
        <v>52</v>
      </c>
      <c r="D14" s="35">
        <f>+XV!D14+I!D14+II!D14+III!D14+IV!D14+V!D14+VI!D14+VII!D14+XVI!D14+VIII!D14+IX!D14+XIV!D14+X!D14+XI!D14+XII!D14+RM!D14+SI!D14</f>
        <v>14796</v>
      </c>
      <c r="E14" s="55"/>
      <c r="F14" s="35"/>
      <c r="G14" s="68"/>
      <c r="H14" s="43">
        <f>+XV!H14+I!H14+II!H14+III!H14+IV!H14+V!H14+VI!H14+VII!H14+XVI!H14+VIII!H14+IX!H14+XIV!H14+X!H14+XI!H14+XII!H14+RM!H14+SI!H14</f>
        <v>4907</v>
      </c>
      <c r="I14" s="44"/>
      <c r="J14" s="74"/>
      <c r="K14" s="35">
        <f>+XV!K14+I!K14+II!K14+III!K14+IV!K14+V!K14+VI!K14+VII!K14+XVI!K14+VIII!K14+IX!K14+XIV!K14+X!K14+XI!K14+XII!K14+RM!K14+SI!K14</f>
        <v>9889</v>
      </c>
      <c r="L14" s="35"/>
      <c r="M14" s="68"/>
      <c r="N14" s="35">
        <f>+XV!N14+I!N14+II!N14+III!N14+IV!N14+V!N14+VI!N14+VII!N14+XVI!N14+VIII!N14+IX!N14+XIV!N14+X!N14+XI!N14+XII!N14+RM!N14+SI!N14</f>
        <v>0</v>
      </c>
      <c r="O14" s="44"/>
      <c r="P14" s="74"/>
    </row>
    <row r="15" spans="1:16" ht="15" customHeight="1" x14ac:dyDescent="0.2">
      <c r="A15" s="120"/>
      <c r="B15" s="123"/>
      <c r="C15" s="84" t="s">
        <v>53</v>
      </c>
      <c r="D15" s="44">
        <f>+XV!D15+I!D15+II!D15+III!D15+IV!D15+V!D15+VI!D15+VII!D15+XVI!D15+VIII!D15+IX!D15+XIV!D15+X!D15+XI!D15+XII!D15+RM!D15+SI!D15</f>
        <v>11592</v>
      </c>
      <c r="E15" s="53"/>
      <c r="F15" s="44"/>
      <c r="G15" s="66"/>
      <c r="H15" s="43">
        <f>+XV!H15+I!H15+II!H15+III!H15+IV!H15+V!H15+VI!H15+VII!H15+XVI!H15+VIII!H15+IX!H15+XIV!H15+X!H15+XI!H15+XII!H15+RM!H15+SI!H15</f>
        <v>3814</v>
      </c>
      <c r="I15" s="44"/>
      <c r="J15" s="74"/>
      <c r="K15" s="44">
        <f>+XV!K15+I!K15+II!K15+III!K15+IV!K15+V!K15+VI!K15+VII!K15+XVI!K15+VIII!K15+IX!K15+XIV!K15+X!K15+XI!K15+XII!K15+RM!K15+SI!K15</f>
        <v>7778</v>
      </c>
      <c r="L15" s="44"/>
      <c r="M15" s="66"/>
      <c r="N15" s="44">
        <f>+XV!N15+I!N15+II!N15+III!N15+IV!N15+V!N15+VI!N15+VII!N15+XVI!N15+VIII!N15+IX!N15+XIV!N15+X!N15+XI!N15+XII!N15+RM!N15+SI!N15</f>
        <v>0</v>
      </c>
      <c r="O15" s="44"/>
      <c r="P15" s="74"/>
    </row>
    <row r="16" spans="1:16" ht="15" customHeight="1" x14ac:dyDescent="0.2">
      <c r="A16" s="120"/>
      <c r="B16" s="123"/>
      <c r="C16" s="84" t="s">
        <v>54</v>
      </c>
      <c r="D16" s="44">
        <f>+XV!D16+I!D16+II!D16+III!D16+IV!D16+V!D16+VI!D16+VII!D16+XVI!D16+VIII!D16+IX!D16+XIV!D16+X!D16+XI!D16+XII!D16+RM!D16+SI!D16</f>
        <v>9026</v>
      </c>
      <c r="E16" s="53"/>
      <c r="F16" s="44"/>
      <c r="G16" s="66"/>
      <c r="H16" s="43">
        <f>+XV!H16+I!H16+II!H16+III!H16+IV!H16+V!H16+VI!H16+VII!H16+XVI!H16+VIII!H16+IX!H16+XIV!H16+X!H16+XI!H16+XII!H16+RM!H16+SI!H16</f>
        <v>3030</v>
      </c>
      <c r="I16" s="44"/>
      <c r="J16" s="74"/>
      <c r="K16" s="44">
        <f>+XV!K16+I!K16+II!K16+III!K16+IV!K16+V!K16+VI!K16+VII!K16+XVI!K16+VIII!K16+IX!K16+XIV!K16+X!K16+XI!K16+XII!K16+RM!K16+SI!K16</f>
        <v>5996</v>
      </c>
      <c r="L16" s="44"/>
      <c r="M16" s="66"/>
      <c r="N16" s="44">
        <f>+XV!N16+I!N16+II!N16+III!N16+IV!N16+V!N16+VI!N16+VII!N16+XVI!N16+VIII!N16+IX!N16+XIV!N16+X!N16+XI!N16+XII!N16+RM!N16+SI!N16</f>
        <v>0</v>
      </c>
      <c r="O16" s="44"/>
      <c r="P16" s="74"/>
    </row>
    <row r="17" spans="1:16" ht="15" customHeight="1" x14ac:dyDescent="0.2">
      <c r="A17" s="120"/>
      <c r="B17" s="123"/>
      <c r="C17" s="84" t="s">
        <v>55</v>
      </c>
      <c r="D17" s="44">
        <f>+XV!D17+I!D17+II!D17+III!D17+IV!D17+V!D17+VI!D17+VII!D17+XVI!D17+VIII!D17+IX!D17+XIV!D17+X!D17+XI!D17+XII!D17+RM!D17+SI!D17</f>
        <v>8372</v>
      </c>
      <c r="E17" s="53"/>
      <c r="F17" s="44"/>
      <c r="G17" s="66"/>
      <c r="H17" s="43">
        <f>+XV!H17+I!H17+II!H17+III!H17+IV!H17+V!H17+VI!H17+VII!H17+XVI!H17+VIII!H17+IX!H17+XIV!H17+X!H17+XI!H17+XII!H17+RM!H17+SI!H17</f>
        <v>3194</v>
      </c>
      <c r="I17" s="44"/>
      <c r="J17" s="74"/>
      <c r="K17" s="44">
        <f>+XV!K17+I!K17+II!K17+III!K17+IV!K17+V!K17+VI!K17+VII!K17+XVI!K17+VIII!K17+IX!K17+XIV!K17+X!K17+XI!K17+XII!K17+RM!K17+SI!K17</f>
        <v>5178</v>
      </c>
      <c r="L17" s="44"/>
      <c r="M17" s="66"/>
      <c r="N17" s="44">
        <f>+XV!N17+I!N17+II!N17+III!N17+IV!N17+V!N17+VI!N17+VII!N17+XVI!N17+VIII!N17+IX!N17+XIV!N17+X!N17+XI!N17+XII!N17+RM!N17+SI!N17</f>
        <v>0</v>
      </c>
      <c r="O17" s="44"/>
      <c r="P17" s="74"/>
    </row>
    <row r="18" spans="1:16" s="3" customFormat="1" ht="15" customHeight="1" x14ac:dyDescent="0.2">
      <c r="A18" s="120"/>
      <c r="B18" s="123"/>
      <c r="C18" s="84" t="s">
        <v>56</v>
      </c>
      <c r="D18" s="35">
        <f>+XV!D18+I!D18+II!D18+III!D18+IV!D18+V!D18+VI!D18+VII!D18+XVI!D18+VIII!D18+IX!D18+XIV!D18+X!D18+XI!D18+XII!D18+RM!D18+SI!D18</f>
        <v>12298</v>
      </c>
      <c r="E18" s="55"/>
      <c r="F18" s="35"/>
      <c r="G18" s="68"/>
      <c r="H18" s="43">
        <f>+XV!H18+I!H18+II!H18+III!H18+IV!H18+V!H18+VI!H18+VII!H18+XVI!H18+VIII!H18+IX!H18+XIV!H18+X!H18+XI!H18+XII!H18+RM!H18+SI!H18</f>
        <v>4549</v>
      </c>
      <c r="I18" s="44"/>
      <c r="J18" s="74"/>
      <c r="K18" s="35">
        <f>+XV!K18+I!K18+II!K18+III!K18+IV!K18+V!K18+VI!K18+VII!K18+XVI!K18+VIII!K18+IX!K18+XIV!K18+X!K18+XI!K18+XII!K18+RM!K18+SI!K18</f>
        <v>7749</v>
      </c>
      <c r="L18" s="35"/>
      <c r="M18" s="68"/>
      <c r="N18" s="35">
        <f>+XV!N18+I!N18+II!N18+III!N18+IV!N18+V!N18+VI!N18+VII!N18+XVI!N18+VIII!N18+IX!N18+XIV!N18+X!N18+XI!N18+XII!N18+RM!N18+SI!N18</f>
        <v>0</v>
      </c>
      <c r="O18" s="44"/>
      <c r="P18" s="74"/>
    </row>
    <row r="19" spans="1:16" s="3" customFormat="1" ht="15" customHeight="1" x14ac:dyDescent="0.2">
      <c r="A19" s="121"/>
      <c r="B19" s="124"/>
      <c r="C19" s="85" t="s">
        <v>9</v>
      </c>
      <c r="D19" s="46">
        <f>+XV!D19+I!D19+II!D19+III!D19+IV!D19+V!D19+VI!D19+VII!D19+XVI!D19+VIII!D19+IX!D19+XIV!D19+X!D19+XI!D19+XII!D19+RM!D19+SI!D19</f>
        <v>136964</v>
      </c>
      <c r="E19" s="54"/>
      <c r="F19" s="46"/>
      <c r="G19" s="67"/>
      <c r="H19" s="87">
        <f>+XV!H19+I!H19+II!H19+III!H19+IV!H19+V!H19+VI!H19+VII!H19+XVI!H19+VIII!H19+IX!H19+XIV!H19+X!H19+XI!H19+XII!H19+RM!H19+SI!H19</f>
        <v>49809</v>
      </c>
      <c r="I19" s="46"/>
      <c r="J19" s="75"/>
      <c r="K19" s="46">
        <f>+XV!K19+I!K19+II!K19+III!K19+IV!K19+V!K19+VI!K19+VII!K19+XVI!K19+VIII!K19+IX!K19+XIV!K19+X!K19+XI!K19+XII!K19+RM!K19+SI!K19</f>
        <v>87155</v>
      </c>
      <c r="L19" s="46"/>
      <c r="M19" s="67"/>
      <c r="N19" s="46">
        <f>+XV!N19+I!N19+II!N19+III!N19+IV!N19+V!N19+VI!N19+VII!N19+XVI!N19+VIII!N19+IX!N19+XIV!N19+X!N19+XI!N19+XII!N19+RM!N19+SI!N19</f>
        <v>0</v>
      </c>
      <c r="O19" s="46"/>
      <c r="P19" s="75"/>
    </row>
    <row r="20" spans="1:16" ht="15" customHeight="1" x14ac:dyDescent="0.2">
      <c r="A20" s="119">
        <v>2</v>
      </c>
      <c r="B20" s="122" t="s">
        <v>57</v>
      </c>
      <c r="C20" s="84" t="s">
        <v>46</v>
      </c>
      <c r="D20" s="44">
        <f>+XV!D20+I!D20+II!D20+III!D20+IV!D20+V!D20+VI!D20+VII!D20+XVI!D20+VIII!D20+IX!D20+XIV!D20+X!D20+XI!D20+XII!D20+RM!D20+SI!D20</f>
        <v>571</v>
      </c>
      <c r="E20" s="53"/>
      <c r="F20" s="44"/>
      <c r="G20" s="66"/>
      <c r="H20" s="43">
        <f>+XV!H20+I!H20+II!H20+III!H20+IV!H20+V!H20+VI!H20+VII!H20+XVI!H20+VIII!H20+IX!H20+XIV!H20+X!H20+XI!H20+XII!H20+RM!H20+SI!H20</f>
        <v>252</v>
      </c>
      <c r="I20" s="44"/>
      <c r="J20" s="74"/>
      <c r="K20" s="44">
        <f>+XV!K20+I!K20+II!K20+III!K20+IV!K20+V!K20+VI!K20+VII!K20+XVI!K20+VIII!K20+IX!K20+XIV!K20+X!K20+XI!K20+XII!K20+RM!K20+SI!K20</f>
        <v>319</v>
      </c>
      <c r="L20" s="44"/>
      <c r="M20" s="66"/>
      <c r="N20" s="44">
        <f>+XV!N20+I!N20+II!N20+III!N20+IV!N20+V!N20+VI!N20+VII!N20+XVI!N20+VIII!N20+IX!N20+XIV!N20+X!N20+XI!N20+XII!N20+RM!N20+SI!N20</f>
        <v>0</v>
      </c>
      <c r="O20" s="44"/>
      <c r="P20" s="74"/>
    </row>
    <row r="21" spans="1:16" ht="15" customHeight="1" x14ac:dyDescent="0.2">
      <c r="A21" s="120"/>
      <c r="B21" s="123"/>
      <c r="C21" s="84" t="s">
        <v>47</v>
      </c>
      <c r="D21" s="44">
        <f>+XV!D21+I!D21+II!D21+III!D21+IV!D21+V!D21+VI!D21+VII!D21+XVI!D21+VIII!D21+IX!D21+XIV!D21+X!D21+XI!D21+XII!D21+RM!D21+SI!D21</f>
        <v>5054</v>
      </c>
      <c r="E21" s="53"/>
      <c r="F21" s="44"/>
      <c r="G21" s="66"/>
      <c r="H21" s="43">
        <f>+XV!H21+I!H21+II!H21+III!H21+IV!H21+V!H21+VI!H21+VII!H21+XVI!H21+VIII!H21+IX!H21+XIV!H21+X!H21+XI!H21+XII!H21+RM!H21+SI!H21</f>
        <v>2158</v>
      </c>
      <c r="I21" s="44"/>
      <c r="J21" s="74"/>
      <c r="K21" s="44">
        <f>+XV!K21+I!K21+II!K21+III!K21+IV!K21+V!K21+VI!K21+VII!K21+XVI!K21+VIII!K21+IX!K21+XIV!K21+X!K21+XI!K21+XII!K21+RM!K21+SI!K21</f>
        <v>2896</v>
      </c>
      <c r="L21" s="44"/>
      <c r="M21" s="66"/>
      <c r="N21" s="44">
        <f>+XV!N21+I!N21+II!N21+III!N21+IV!N21+V!N21+VI!N21+VII!N21+XVI!N21+VIII!N21+IX!N21+XIV!N21+X!N21+XI!N21+XII!N21+RM!N21+SI!N21</f>
        <v>0</v>
      </c>
      <c r="O21" s="44"/>
      <c r="P21" s="74"/>
    </row>
    <row r="22" spans="1:16" ht="15" customHeight="1" x14ac:dyDescent="0.2">
      <c r="A22" s="120"/>
      <c r="B22" s="123"/>
      <c r="C22" s="84" t="s">
        <v>48</v>
      </c>
      <c r="D22" s="44">
        <f>+XV!D22+I!D22+II!D22+III!D22+IV!D22+V!D22+VI!D22+VII!D22+XVI!D22+VIII!D22+IX!D22+XIV!D22+X!D22+XI!D22+XII!D22+RM!D22+SI!D22</f>
        <v>19815</v>
      </c>
      <c r="E22" s="53"/>
      <c r="F22" s="44"/>
      <c r="G22" s="66"/>
      <c r="H22" s="43">
        <f>+XV!H22+I!H22+II!H22+III!H22+IV!H22+V!H22+VI!H22+VII!H22+XVI!H22+VIII!H22+IX!H22+XIV!H22+X!H22+XI!H22+XII!H22+RM!H22+SI!H22</f>
        <v>9182</v>
      </c>
      <c r="I22" s="44"/>
      <c r="J22" s="74"/>
      <c r="K22" s="44">
        <f>+XV!K22+I!K22+II!K22+III!K22+IV!K22+V!K22+VI!K22+VII!K22+XVI!K22+VIII!K22+IX!K22+XIV!K22+X!K22+XI!K22+XII!K22+RM!K22+SI!K22</f>
        <v>10633</v>
      </c>
      <c r="L22" s="44"/>
      <c r="M22" s="66"/>
      <c r="N22" s="44">
        <f>+XV!N22+I!N22+II!N22+III!N22+IV!N22+V!N22+VI!N22+VII!N22+XVI!N22+VIII!N22+IX!N22+XIV!N22+X!N22+XI!N22+XII!N22+RM!N22+SI!N22</f>
        <v>0</v>
      </c>
      <c r="O22" s="44"/>
      <c r="P22" s="74"/>
    </row>
    <row r="23" spans="1:16" ht="15" customHeight="1" x14ac:dyDescent="0.2">
      <c r="A23" s="120"/>
      <c r="B23" s="123"/>
      <c r="C23" s="84" t="s">
        <v>49</v>
      </c>
      <c r="D23" s="44">
        <f>+XV!D23+I!D23+II!D23+III!D23+IV!D23+V!D23+VI!D23+VII!D23+XVI!D23+VIII!D23+IX!D23+XIV!D23+X!D23+XI!D23+XII!D23+RM!D23+SI!D23</f>
        <v>14986</v>
      </c>
      <c r="E23" s="53"/>
      <c r="F23" s="44"/>
      <c r="G23" s="66"/>
      <c r="H23" s="43">
        <f>+XV!H23+I!H23+II!H23+III!H23+IV!H23+V!H23+VI!H23+VII!H23+XVI!H23+VIII!H23+IX!H23+XIV!H23+X!H23+XI!H23+XII!H23+RM!H23+SI!H23</f>
        <v>6930</v>
      </c>
      <c r="I23" s="44"/>
      <c r="J23" s="74"/>
      <c r="K23" s="44">
        <f>+XV!K23+I!K23+II!K23+III!K23+IV!K23+V!K23+VI!K23+VII!K23+XVI!K23+VIII!K23+IX!K23+XIV!K23+X!K23+XI!K23+XII!K23+RM!K23+SI!K23</f>
        <v>8056</v>
      </c>
      <c r="L23" s="44"/>
      <c r="M23" s="66"/>
      <c r="N23" s="44">
        <f>+XV!N23+I!N23+II!N23+III!N23+IV!N23+V!N23+VI!N23+VII!N23+XVI!N23+VIII!N23+IX!N23+XIV!N23+X!N23+XI!N23+XII!N23+RM!N23+SI!N23</f>
        <v>0</v>
      </c>
      <c r="O23" s="44"/>
      <c r="P23" s="74"/>
    </row>
    <row r="24" spans="1:16" ht="15" customHeight="1" x14ac:dyDescent="0.2">
      <c r="A24" s="120"/>
      <c r="B24" s="123"/>
      <c r="C24" s="84" t="s">
        <v>50</v>
      </c>
      <c r="D24" s="44">
        <f>+XV!D24+I!D24+II!D24+III!D24+IV!D24+V!D24+VI!D24+VII!D24+XVI!D24+VIII!D24+IX!D24+XIV!D24+X!D24+XI!D24+XII!D24+RM!D24+SI!D24</f>
        <v>9789</v>
      </c>
      <c r="E24" s="53"/>
      <c r="F24" s="44"/>
      <c r="G24" s="66"/>
      <c r="H24" s="43">
        <f>+XV!H24+I!H24+II!H24+III!H24+IV!H24+V!H24+VI!H24+VII!H24+XVI!H24+VIII!H24+IX!H24+XIV!H24+X!H24+XI!H24+XII!H24+RM!H24+SI!H24</f>
        <v>4197</v>
      </c>
      <c r="I24" s="44"/>
      <c r="J24" s="74"/>
      <c r="K24" s="44">
        <f>+XV!K24+I!K24+II!K24+III!K24+IV!K24+V!K24+VI!K24+VII!K24+XVI!K24+VIII!K24+IX!K24+XIV!K24+X!K24+XI!K24+XII!K24+RM!K24+SI!K24</f>
        <v>5592</v>
      </c>
      <c r="L24" s="44"/>
      <c r="M24" s="66"/>
      <c r="N24" s="44">
        <f>+XV!N24+I!N24+II!N24+III!N24+IV!N24+V!N24+VI!N24+VII!N24+XVI!N24+VIII!N24+IX!N24+XIV!N24+X!N24+XI!N24+XII!N24+RM!N24+SI!N24</f>
        <v>0</v>
      </c>
      <c r="O24" s="44"/>
      <c r="P24" s="74"/>
    </row>
    <row r="25" spans="1:16" ht="15" customHeight="1" x14ac:dyDescent="0.2">
      <c r="A25" s="120"/>
      <c r="B25" s="123"/>
      <c r="C25" s="84" t="s">
        <v>51</v>
      </c>
      <c r="D25" s="44">
        <f>+XV!D25+I!D25+II!D25+III!D25+IV!D25+V!D25+VI!D25+VII!D25+XVI!D25+VIII!D25+IX!D25+XIV!D25+X!D25+XI!D25+XII!D25+RM!D25+SI!D25</f>
        <v>6758</v>
      </c>
      <c r="E25" s="53"/>
      <c r="F25" s="44"/>
      <c r="G25" s="66"/>
      <c r="H25" s="43">
        <f>+XV!H25+I!H25+II!H25+III!H25+IV!H25+V!H25+VI!H25+VII!H25+XVI!H25+VIII!H25+IX!H25+XIV!H25+X!H25+XI!H25+XII!H25+RM!H25+SI!H25</f>
        <v>2713</v>
      </c>
      <c r="I25" s="44"/>
      <c r="J25" s="74"/>
      <c r="K25" s="44">
        <f>+XV!K25+I!K25+II!K25+III!K25+IV!K25+V!K25+VI!K25+VII!K25+XVI!K25+VIII!K25+IX!K25+XIV!K25+X!K25+XI!K25+XII!K25+RM!K25+SI!K25</f>
        <v>4045</v>
      </c>
      <c r="L25" s="44"/>
      <c r="M25" s="66"/>
      <c r="N25" s="44">
        <f>+XV!N25+I!N25+II!N25+III!N25+IV!N25+V!N25+VI!N25+VII!N25+XVI!N25+VIII!N25+IX!N25+XIV!N25+X!N25+XI!N25+XII!N25+RM!N25+SI!N25</f>
        <v>0</v>
      </c>
      <c r="O25" s="44"/>
      <c r="P25" s="74"/>
    </row>
    <row r="26" spans="1:16" s="3" customFormat="1" ht="15" customHeight="1" x14ac:dyDescent="0.2">
      <c r="A26" s="120"/>
      <c r="B26" s="123"/>
      <c r="C26" s="84" t="s">
        <v>52</v>
      </c>
      <c r="D26" s="35">
        <f>+XV!D26+I!D26+II!D26+III!D26+IV!D26+V!D26+VI!D26+VII!D26+XVI!D26+VIII!D26+IX!D26+XIV!D26+X!D26+XI!D26+XII!D26+RM!D26+SI!D26</f>
        <v>4428</v>
      </c>
      <c r="E26" s="55"/>
      <c r="F26" s="35"/>
      <c r="G26" s="68"/>
      <c r="H26" s="43">
        <f>+XV!H26+I!H26+II!H26+III!H26+IV!H26+V!H26+VI!H26+VII!H26+XVI!H26+VIII!H26+IX!H26+XIV!H26+X!H26+XI!H26+XII!H26+RM!H26+SI!H26</f>
        <v>1836</v>
      </c>
      <c r="I26" s="44"/>
      <c r="J26" s="74"/>
      <c r="K26" s="35">
        <f>+XV!K26+I!K26+II!K26+III!K26+IV!K26+V!K26+VI!K26+VII!K26+XVI!K26+VIII!K26+IX!K26+XIV!K26+X!K26+XI!K26+XII!K26+RM!K26+SI!K26</f>
        <v>2592</v>
      </c>
      <c r="L26" s="35"/>
      <c r="M26" s="68"/>
      <c r="N26" s="35">
        <f>+XV!N26+I!N26+II!N26+III!N26+IV!N26+V!N26+VI!N26+VII!N26+XVI!N26+VIII!N26+IX!N26+XIV!N26+X!N26+XI!N26+XII!N26+RM!N26+SI!N26</f>
        <v>0</v>
      </c>
      <c r="O26" s="44"/>
      <c r="P26" s="74"/>
    </row>
    <row r="27" spans="1:16" ht="15" customHeight="1" x14ac:dyDescent="0.2">
      <c r="A27" s="120"/>
      <c r="B27" s="123"/>
      <c r="C27" s="84" t="s">
        <v>53</v>
      </c>
      <c r="D27" s="44">
        <f>+XV!D27+I!D27+II!D27+III!D27+IV!D27+V!D27+VI!D27+VII!D27+XVI!D27+VIII!D27+IX!D27+XIV!D27+X!D27+XI!D27+XII!D27+RM!D27+SI!D27</f>
        <v>3101</v>
      </c>
      <c r="E27" s="53"/>
      <c r="F27" s="44"/>
      <c r="G27" s="66"/>
      <c r="H27" s="43">
        <f>+XV!H27+I!H27+II!H27+III!H27+IV!H27+V!H27+VI!H27+VII!H27+XVI!H27+VIII!H27+IX!H27+XIV!H27+X!H27+XI!H27+XII!H27+RM!H27+SI!H27</f>
        <v>1320</v>
      </c>
      <c r="I27" s="44"/>
      <c r="J27" s="74"/>
      <c r="K27" s="44">
        <f>+XV!K27+I!K27+II!K27+III!K27+IV!K27+V!K27+VI!K27+VII!K27+XVI!K27+VIII!K27+IX!K27+XIV!K27+X!K27+XI!K27+XII!K27+RM!K27+SI!K27</f>
        <v>1781</v>
      </c>
      <c r="L27" s="44"/>
      <c r="M27" s="66"/>
      <c r="N27" s="44">
        <f>+XV!N27+I!N27+II!N27+III!N27+IV!N27+V!N27+VI!N27+VII!N27+XVI!N27+VIII!N27+IX!N27+XIV!N27+X!N27+XI!N27+XII!N27+RM!N27+SI!N27</f>
        <v>0</v>
      </c>
      <c r="O27" s="44"/>
      <c r="P27" s="74"/>
    </row>
    <row r="28" spans="1:16" ht="15" customHeight="1" x14ac:dyDescent="0.2">
      <c r="A28" s="120"/>
      <c r="B28" s="123"/>
      <c r="C28" s="84" t="s">
        <v>54</v>
      </c>
      <c r="D28" s="44">
        <f>+XV!D28+I!D28+II!D28+III!D28+IV!D28+V!D28+VI!D28+VII!D28+XVI!D28+VIII!D28+IX!D28+XIV!D28+X!D28+XI!D28+XII!D28+RM!D28+SI!D28</f>
        <v>1421</v>
      </c>
      <c r="E28" s="53"/>
      <c r="F28" s="44"/>
      <c r="G28" s="66"/>
      <c r="H28" s="43">
        <f>+XV!H28+I!H28+II!H28+III!H28+IV!H28+V!H28+VI!H28+VII!H28+XVI!H28+VIII!H28+IX!H28+XIV!H28+X!H28+XI!H28+XII!H28+RM!H28+SI!H28</f>
        <v>585</v>
      </c>
      <c r="I28" s="44"/>
      <c r="J28" s="74"/>
      <c r="K28" s="44">
        <f>+XV!K28+I!K28+II!K28+III!K28+IV!K28+V!K28+VI!K28+VII!K28+XVI!K28+VIII!K28+IX!K28+XIV!K28+X!K28+XI!K28+XII!K28+RM!K28+SI!K28</f>
        <v>836</v>
      </c>
      <c r="L28" s="44"/>
      <c r="M28" s="66"/>
      <c r="N28" s="44">
        <f>+XV!N28+I!N28+II!N28+III!N28+IV!N28+V!N28+VI!N28+VII!N28+XVI!N28+VIII!N28+IX!N28+XIV!N28+X!N28+XI!N28+XII!N28+RM!N28+SI!N28</f>
        <v>0</v>
      </c>
      <c r="O28" s="44"/>
      <c r="P28" s="74"/>
    </row>
    <row r="29" spans="1:16" ht="15" customHeight="1" x14ac:dyDescent="0.2">
      <c r="A29" s="120"/>
      <c r="B29" s="123"/>
      <c r="C29" s="84" t="s">
        <v>55</v>
      </c>
      <c r="D29" s="44">
        <f>+XV!D29+I!D29+II!D29+III!D29+IV!D29+V!D29+VI!D29+VII!D29+XVI!D29+VIII!D29+IX!D29+XIV!D29+X!D29+XI!D29+XII!D29+RM!D29+SI!D29</f>
        <v>731</v>
      </c>
      <c r="E29" s="53"/>
      <c r="F29" s="44"/>
      <c r="G29" s="66"/>
      <c r="H29" s="43">
        <f>+XV!H29+I!H29+II!H29+III!H29+IV!H29+V!H29+VI!H29+VII!H29+XVI!H29+VIII!H29+IX!H29+XIV!H29+X!H29+XI!H29+XII!H29+RM!H29+SI!H29</f>
        <v>358</v>
      </c>
      <c r="I29" s="44"/>
      <c r="J29" s="74"/>
      <c r="K29" s="44">
        <f>+XV!K29+I!K29+II!K29+III!K29+IV!K29+V!K29+VI!K29+VII!K29+XVI!K29+VIII!K29+IX!K29+XIV!K29+X!K29+XI!K29+XII!K29+RM!K29+SI!K29</f>
        <v>373</v>
      </c>
      <c r="L29" s="44"/>
      <c r="M29" s="66"/>
      <c r="N29" s="44">
        <f>+XV!N29+I!N29+II!N29+III!N29+IV!N29+V!N29+VI!N29+VII!N29+XVI!N29+VIII!N29+IX!N29+XIV!N29+X!N29+XI!N29+XII!N29+RM!N29+SI!N29</f>
        <v>0</v>
      </c>
      <c r="O29" s="44"/>
      <c r="P29" s="74"/>
    </row>
    <row r="30" spans="1:16" s="3" customFormat="1" ht="15" customHeight="1" x14ac:dyDescent="0.2">
      <c r="A30" s="120"/>
      <c r="B30" s="123"/>
      <c r="C30" s="84" t="s">
        <v>56</v>
      </c>
      <c r="D30" s="35">
        <f>+XV!D30+I!D30+II!D30+III!D30+IV!D30+V!D30+VI!D30+VII!D30+XVI!D30+VIII!D30+IX!D30+XIV!D30+X!D30+XI!D30+XII!D30+RM!D30+SI!D30</f>
        <v>1190</v>
      </c>
      <c r="E30" s="55"/>
      <c r="F30" s="35"/>
      <c r="G30" s="68"/>
      <c r="H30" s="43">
        <f>+XV!H30+I!H30+II!H30+III!H30+IV!H30+V!H30+VI!H30+VII!H30+XVI!H30+VIII!H30+IX!H30+XIV!H30+X!H30+XI!H30+XII!H30+RM!H30+SI!H30</f>
        <v>1035</v>
      </c>
      <c r="I30" s="44"/>
      <c r="J30" s="74"/>
      <c r="K30" s="35">
        <f>+XV!K30+I!K30+II!K30+III!K30+IV!K30+V!K30+VI!K30+VII!K30+XVI!K30+VIII!K30+IX!K30+XIV!K30+X!K30+XI!K30+XII!K30+RM!K30+SI!K30</f>
        <v>155</v>
      </c>
      <c r="L30" s="35"/>
      <c r="M30" s="68"/>
      <c r="N30" s="35">
        <f>+XV!N30+I!N30+II!N30+III!N30+IV!N30+V!N30+VI!N30+VII!N30+XVI!N30+VIII!N30+IX!N30+XIV!N30+X!N30+XI!N30+XII!N30+RM!N30+SI!N30</f>
        <v>0</v>
      </c>
      <c r="O30" s="44"/>
      <c r="P30" s="74"/>
    </row>
    <row r="31" spans="1:16" s="3" customFormat="1" ht="15" customHeight="1" x14ac:dyDescent="0.2">
      <c r="A31" s="121"/>
      <c r="B31" s="124"/>
      <c r="C31" s="85" t="s">
        <v>9</v>
      </c>
      <c r="D31" s="46">
        <f>+XV!D31+I!D31+II!D31+III!D31+IV!D31+V!D31+VI!D31+VII!D31+XVI!D31+VIII!D31+IX!D31+XIV!D31+X!D31+XI!D31+XII!D31+RM!D31+SI!D31</f>
        <v>67844</v>
      </c>
      <c r="E31" s="54"/>
      <c r="F31" s="46"/>
      <c r="G31" s="67"/>
      <c r="H31" s="87">
        <f>+XV!H31+I!H31+II!H31+III!H31+IV!H31+V!H31+VI!H31+VII!H31+XVI!H31+VIII!H31+IX!H31+XIV!H31+X!H31+XI!H31+XII!H31+RM!H31+SI!H31</f>
        <v>30566</v>
      </c>
      <c r="I31" s="46"/>
      <c r="J31" s="75"/>
      <c r="K31" s="46">
        <f>+XV!K31+I!K31+II!K31+III!K31+IV!K31+V!K31+VI!K31+VII!K31+XVI!K31+VIII!K31+IX!K31+XIV!K31+X!K31+XI!K31+XII!K31+RM!K31+SI!K31</f>
        <v>37278</v>
      </c>
      <c r="L31" s="46"/>
      <c r="M31" s="67"/>
      <c r="N31" s="46">
        <f>+XV!N31+I!N31+II!N31+III!N31+IV!N31+V!N31+VI!N31+VII!N31+XVI!N31+VIII!N31+IX!N31+XIV!N31+X!N31+XI!N31+XII!N31+RM!N31+SI!N31</f>
        <v>0</v>
      </c>
      <c r="O31" s="46"/>
      <c r="P31" s="75"/>
    </row>
    <row r="32" spans="1:16" ht="15" customHeight="1" x14ac:dyDescent="0.2">
      <c r="A32" s="119">
        <v>3</v>
      </c>
      <c r="B32" s="122" t="s">
        <v>58</v>
      </c>
      <c r="C32" s="84" t="s">
        <v>46</v>
      </c>
      <c r="D32" s="44">
        <f>+XV!D32+I!D32+II!D32+III!D32+IV!D32+V!D32+VI!D32+VII!D32+XVI!D32+VIII!D32+IX!D32+XIV!D32+X!D32+XI!D32+XII!D32+RM!D32+SI!D32</f>
        <v>372</v>
      </c>
      <c r="E32" s="44"/>
      <c r="F32" s="44"/>
      <c r="G32" s="66"/>
      <c r="H32" s="43">
        <f>+XV!H32+I!H32+II!H32+III!H32+IV!H32+V!H32+VI!H32+VII!H32+XVI!H32+VIII!H32+IX!H32+XIV!H32+X!H32+XI!H32+XII!H32+RM!H32+SI!H32</f>
        <v>166</v>
      </c>
      <c r="I32" s="44"/>
      <c r="J32" s="74"/>
      <c r="K32" s="44">
        <f>+XV!K32+I!K32+II!K32+III!K32+IV!K32+V!K32+VI!K32+VII!K32+XVI!K32+VIII!K32+IX!K32+XIV!K32+X!K32+XI!K32+XII!K32+RM!K32+SI!K32</f>
        <v>206</v>
      </c>
      <c r="L32" s="44"/>
      <c r="M32" s="66"/>
      <c r="N32" s="44">
        <f>+XV!N32+I!N32+II!N32+III!N32+IV!N32+V!N32+VI!N32+VII!N32+XVI!N32+VIII!N32+IX!N32+XIV!N32+X!N32+XI!N32+XII!N32+RM!N32+SI!N32</f>
        <v>0</v>
      </c>
      <c r="O32" s="44"/>
      <c r="P32" s="74"/>
    </row>
    <row r="33" spans="1:16" ht="15" customHeight="1" x14ac:dyDescent="0.2">
      <c r="A33" s="120"/>
      <c r="B33" s="123"/>
      <c r="C33" s="84" t="s">
        <v>47</v>
      </c>
      <c r="D33" s="44">
        <f>+XV!D33+I!D33+II!D33+III!D33+IV!D33+V!D33+VI!D33+VII!D33+XVI!D33+VIII!D33+IX!D33+XIV!D33+X!D33+XI!D33+XII!D33+RM!D33+SI!D33</f>
        <v>3151</v>
      </c>
      <c r="E33" s="44"/>
      <c r="F33" s="44"/>
      <c r="G33" s="66"/>
      <c r="H33" s="43">
        <f>+XV!H33+I!H33+II!H33+III!H33+IV!H33+V!H33+VI!H33+VII!H33+XVI!H33+VIII!H33+IX!H33+XIV!H33+X!H33+XI!H33+XII!H33+RM!H33+SI!H33</f>
        <v>1484</v>
      </c>
      <c r="I33" s="44"/>
      <c r="J33" s="74"/>
      <c r="K33" s="44">
        <f>+XV!K33+I!K33+II!K33+III!K33+IV!K33+V!K33+VI!K33+VII!K33+XVI!K33+VIII!K33+IX!K33+XIV!K33+X!K33+XI!K33+XII!K33+RM!K33+SI!K33</f>
        <v>1667</v>
      </c>
      <c r="L33" s="44"/>
      <c r="M33" s="66"/>
      <c r="N33" s="44">
        <f>+XV!N33+I!N33+II!N33+III!N33+IV!N33+V!N33+VI!N33+VII!N33+XVI!N33+VIII!N33+IX!N33+XIV!N33+X!N33+XI!N33+XII!N33+RM!N33+SI!N33</f>
        <v>0</v>
      </c>
      <c r="O33" s="44"/>
      <c r="P33" s="74"/>
    </row>
    <row r="34" spans="1:16" ht="15" customHeight="1" x14ac:dyDescent="0.2">
      <c r="A34" s="120"/>
      <c r="B34" s="123"/>
      <c r="C34" s="84" t="s">
        <v>48</v>
      </c>
      <c r="D34" s="44">
        <f>+XV!D34+I!D34+II!D34+III!D34+IV!D34+V!D34+VI!D34+VII!D34+XVI!D34+VIII!D34+IX!D34+XIV!D34+X!D34+XI!D34+XII!D34+RM!D34+SI!D34</f>
        <v>8202</v>
      </c>
      <c r="E34" s="44"/>
      <c r="F34" s="44"/>
      <c r="G34" s="66"/>
      <c r="H34" s="43">
        <f>+XV!H34+I!H34+II!H34+III!H34+IV!H34+V!H34+VI!H34+VII!H34+XVI!H34+VIII!H34+IX!H34+XIV!H34+X!H34+XI!H34+XII!H34+RM!H34+SI!H34</f>
        <v>4503</v>
      </c>
      <c r="I34" s="44"/>
      <c r="J34" s="74"/>
      <c r="K34" s="44">
        <f>+XV!K34+I!K34+II!K34+III!K34+IV!K34+V!K34+VI!K34+VII!K34+XVI!K34+VIII!K34+IX!K34+XIV!K34+X!K34+XI!K34+XII!K34+RM!K34+SI!K34</f>
        <v>3699</v>
      </c>
      <c r="L34" s="44"/>
      <c r="M34" s="66"/>
      <c r="N34" s="44">
        <f>+XV!N34+I!N34+II!N34+III!N34+IV!N34+V!N34+VI!N34+VII!N34+XVI!N34+VIII!N34+IX!N34+XIV!N34+X!N34+XI!N34+XII!N34+RM!N34+SI!N34</f>
        <v>0</v>
      </c>
      <c r="O34" s="44"/>
      <c r="P34" s="74"/>
    </row>
    <row r="35" spans="1:16" ht="15" customHeight="1" x14ac:dyDescent="0.2">
      <c r="A35" s="120"/>
      <c r="B35" s="123"/>
      <c r="C35" s="84" t="s">
        <v>49</v>
      </c>
      <c r="D35" s="44">
        <f>+XV!D35+I!D35+II!D35+III!D35+IV!D35+V!D35+VI!D35+VII!D35+XVI!D35+VIII!D35+IX!D35+XIV!D35+X!D35+XI!D35+XII!D35+RM!D35+SI!D35</f>
        <v>-8674</v>
      </c>
      <c r="E35" s="44"/>
      <c r="F35" s="44"/>
      <c r="G35" s="66"/>
      <c r="H35" s="43">
        <f>+XV!H35+I!H35+II!H35+III!H35+IV!H35+V!H35+VI!H35+VII!H35+XVI!H35+VIII!H35+IX!H35+XIV!H35+X!H35+XI!H35+XII!H35+RM!H35+SI!H35</f>
        <v>-2342</v>
      </c>
      <c r="I35" s="44"/>
      <c r="J35" s="74"/>
      <c r="K35" s="44">
        <f>+XV!K35+I!K35+II!K35+III!K35+IV!K35+V!K35+VI!K35+VII!K35+XVI!K35+VIII!K35+IX!K35+XIV!K35+X!K35+XI!K35+XII!K35+RM!K35+SI!K35</f>
        <v>-6332</v>
      </c>
      <c r="L35" s="44"/>
      <c r="M35" s="66"/>
      <c r="N35" s="44">
        <f>+XV!N35+I!N35+II!N35+III!N35+IV!N35+V!N35+VI!N35+VII!N35+XVI!N35+VIII!N35+IX!N35+XIV!N35+X!N35+XI!N35+XII!N35+RM!N35+SI!N35</f>
        <v>0</v>
      </c>
      <c r="O35" s="44"/>
      <c r="P35" s="74"/>
    </row>
    <row r="36" spans="1:16" ht="15" customHeight="1" x14ac:dyDescent="0.2">
      <c r="A36" s="120"/>
      <c r="B36" s="123"/>
      <c r="C36" s="84" t="s">
        <v>50</v>
      </c>
      <c r="D36" s="44">
        <f>+XV!D36+I!D36+II!D36+III!D36+IV!D36+V!D36+VI!D36+VII!D36+XVI!D36+VIII!D36+IX!D36+XIV!D36+X!D36+XI!D36+XII!D36+RM!D36+SI!D36</f>
        <v>-14612</v>
      </c>
      <c r="E36" s="44"/>
      <c r="F36" s="44"/>
      <c r="G36" s="66"/>
      <c r="H36" s="43">
        <f>+XV!H36+I!H36+II!H36+III!H36+IV!H36+V!H36+VI!H36+VII!H36+XVI!H36+VIII!H36+IX!H36+XIV!H36+X!H36+XI!H36+XII!H36+RM!H36+SI!H36</f>
        <v>-4832</v>
      </c>
      <c r="I36" s="44"/>
      <c r="J36" s="74"/>
      <c r="K36" s="44">
        <f>+XV!K36+I!K36+II!K36+III!K36+IV!K36+V!K36+VI!K36+VII!K36+XVI!K36+VIII!K36+IX!K36+XIV!K36+X!K36+XI!K36+XII!K36+RM!K36+SI!K36</f>
        <v>-9780</v>
      </c>
      <c r="L36" s="44"/>
      <c r="M36" s="66"/>
      <c r="N36" s="44">
        <f>+XV!N36+I!N36+II!N36+III!N36+IV!N36+V!N36+VI!N36+VII!N36+XVI!N36+VIII!N36+IX!N36+XIV!N36+X!N36+XI!N36+XII!N36+RM!N36+SI!N36</f>
        <v>0</v>
      </c>
      <c r="O36" s="44"/>
      <c r="P36" s="74"/>
    </row>
    <row r="37" spans="1:16" ht="15" customHeight="1" x14ac:dyDescent="0.2">
      <c r="A37" s="120"/>
      <c r="B37" s="123"/>
      <c r="C37" s="84" t="s">
        <v>51</v>
      </c>
      <c r="D37" s="44">
        <f>+XV!D37+I!D37+II!D37+III!D37+IV!D37+V!D37+VI!D37+VII!D37+XVI!D37+VIII!D37+IX!D37+XIV!D37+X!D37+XI!D37+XII!D37+RM!D37+SI!D37</f>
        <v>-12346</v>
      </c>
      <c r="E37" s="44"/>
      <c r="F37" s="44"/>
      <c r="G37" s="66"/>
      <c r="H37" s="43">
        <f>+XV!H37+I!H37+II!H37+III!H37+IV!H37+V!H37+VI!H37+VII!H37+XVI!H37+VIII!H37+IX!H37+XIV!H37+X!H37+XI!H37+XII!H37+RM!H37+SI!H37</f>
        <v>-3862</v>
      </c>
      <c r="I37" s="44"/>
      <c r="J37" s="74"/>
      <c r="K37" s="44">
        <f>+XV!K37+I!K37+II!K37+III!K37+IV!K37+V!K37+VI!K37+VII!K37+XVI!K37+VIII!K37+IX!K37+XIV!K37+X!K37+XI!K37+XII!K37+RM!K37+SI!K37</f>
        <v>-8484</v>
      </c>
      <c r="L37" s="44"/>
      <c r="M37" s="66"/>
      <c r="N37" s="44">
        <f>+XV!N37+I!N37+II!N37+III!N37+IV!N37+V!N37+VI!N37+VII!N37+XVI!N37+VIII!N37+IX!N37+XIV!N37+X!N37+XI!N37+XII!N37+RM!N37+SI!N37</f>
        <v>0</v>
      </c>
      <c r="O37" s="44"/>
      <c r="P37" s="74"/>
    </row>
    <row r="38" spans="1:16" s="3" customFormat="1" ht="15" customHeight="1" x14ac:dyDescent="0.2">
      <c r="A38" s="120"/>
      <c r="B38" s="123"/>
      <c r="C38" s="84" t="s">
        <v>52</v>
      </c>
      <c r="D38" s="35">
        <f>+XV!D38+I!D38+II!D38+III!D38+IV!D38+V!D38+VI!D38+VII!D38+XVI!D38+VIII!D38+IX!D38+XIV!D38+X!D38+XI!D38+XII!D38+RM!D38+SI!D38</f>
        <v>-10368</v>
      </c>
      <c r="E38" s="35"/>
      <c r="F38" s="35"/>
      <c r="G38" s="68"/>
      <c r="H38" s="43">
        <f>+XV!H38+I!H38+II!H38+III!H38+IV!H38+V!H38+VI!H38+VII!H38+XVI!H38+VIII!H38+IX!H38+XIV!H38+X!H38+XI!H38+XII!H38+RM!H38+SI!H38</f>
        <v>-3071</v>
      </c>
      <c r="I38" s="44"/>
      <c r="J38" s="74"/>
      <c r="K38" s="35">
        <f>+XV!K38+I!K38+II!K38+III!K38+IV!K38+V!K38+VI!K38+VII!K38+XVI!K38+VIII!K38+IX!K38+XIV!K38+X!K38+XI!K38+XII!K38+RM!K38+SI!K38</f>
        <v>-7297</v>
      </c>
      <c r="L38" s="35"/>
      <c r="M38" s="68"/>
      <c r="N38" s="35">
        <f>+XV!N38+I!N38+II!N38+III!N38+IV!N38+V!N38+VI!N38+VII!N38+XVI!N38+VIII!N38+IX!N38+XIV!N38+X!N38+XI!N38+XII!N38+RM!N38+SI!N38</f>
        <v>0</v>
      </c>
      <c r="O38" s="44"/>
      <c r="P38" s="74"/>
    </row>
    <row r="39" spans="1:16" ht="15" customHeight="1" x14ac:dyDescent="0.2">
      <c r="A39" s="120"/>
      <c r="B39" s="123"/>
      <c r="C39" s="84" t="s">
        <v>53</v>
      </c>
      <c r="D39" s="44">
        <f>+XV!D39+I!D39+II!D39+III!D39+IV!D39+V!D39+VI!D39+VII!D39+XVI!D39+VIII!D39+IX!D39+XIV!D39+X!D39+XI!D39+XII!D39+RM!D39+SI!D39</f>
        <v>-8491</v>
      </c>
      <c r="E39" s="44"/>
      <c r="F39" s="44"/>
      <c r="G39" s="66"/>
      <c r="H39" s="43">
        <f>+XV!H39+I!H39+II!H39+III!H39+IV!H39+V!H39+VI!H39+VII!H39+XVI!H39+VIII!H39+IX!H39+XIV!H39+X!H39+XI!H39+XII!H39+RM!H39+SI!H39</f>
        <v>-2494</v>
      </c>
      <c r="I39" s="44"/>
      <c r="J39" s="74"/>
      <c r="K39" s="44">
        <f>+XV!K39+I!K39+II!K39+III!K39+IV!K39+V!K39+VI!K39+VII!K39+XVI!K39+VIII!K39+IX!K39+XIV!K39+X!K39+XI!K39+XII!K39+RM!K39+SI!K39</f>
        <v>-5997</v>
      </c>
      <c r="L39" s="44"/>
      <c r="M39" s="66"/>
      <c r="N39" s="44">
        <f>+XV!N39+I!N39+II!N39+III!N39+IV!N39+V!N39+VI!N39+VII!N39+XVI!N39+VIII!N39+IX!N39+XIV!N39+X!N39+XI!N39+XII!N39+RM!N39+SI!N39</f>
        <v>0</v>
      </c>
      <c r="O39" s="44"/>
      <c r="P39" s="74"/>
    </row>
    <row r="40" spans="1:16" ht="15" customHeight="1" x14ac:dyDescent="0.2">
      <c r="A40" s="120"/>
      <c r="B40" s="123"/>
      <c r="C40" s="84" t="s">
        <v>54</v>
      </c>
      <c r="D40" s="44">
        <f>+XV!D40+I!D40+II!D40+III!D40+IV!D40+V!D40+VI!D40+VII!D40+XVI!D40+VIII!D40+IX!D40+XIV!D40+X!D40+XI!D40+XII!D40+RM!D40+SI!D40</f>
        <v>-7605</v>
      </c>
      <c r="E40" s="44"/>
      <c r="F40" s="44"/>
      <c r="G40" s="66"/>
      <c r="H40" s="43">
        <f>+XV!H40+I!H40+II!H40+III!H40+IV!H40+V!H40+VI!H40+VII!H40+XVI!H40+VIII!H40+IX!H40+XIV!H40+X!H40+XI!H40+XII!H40+RM!H40+SI!H40</f>
        <v>-2445</v>
      </c>
      <c r="I40" s="44"/>
      <c r="J40" s="74"/>
      <c r="K40" s="44">
        <f>+XV!K40+I!K40+II!K40+III!K40+IV!K40+V!K40+VI!K40+VII!K40+XVI!K40+VIII!K40+IX!K40+XIV!K40+X!K40+XI!K40+XII!K40+RM!K40+SI!K40</f>
        <v>-5160</v>
      </c>
      <c r="L40" s="44"/>
      <c r="M40" s="66"/>
      <c r="N40" s="44">
        <f>+XV!N40+I!N40+II!N40+III!N40+IV!N40+V!N40+VI!N40+VII!N40+XVI!N40+VIII!N40+IX!N40+XIV!N40+X!N40+XI!N40+XII!N40+RM!N40+SI!N40</f>
        <v>0</v>
      </c>
      <c r="O40" s="44"/>
      <c r="P40" s="74"/>
    </row>
    <row r="41" spans="1:16" ht="15" customHeight="1" x14ac:dyDescent="0.2">
      <c r="A41" s="120"/>
      <c r="B41" s="123"/>
      <c r="C41" s="84" t="s">
        <v>55</v>
      </c>
      <c r="D41" s="44">
        <f>+XV!D41+I!D41+II!D41+III!D41+IV!D41+V!D41+VI!D41+VII!D41+XVI!D41+VIII!D41+IX!D41+XIV!D41+X!D41+XI!D41+XII!D41+RM!D41+SI!D41</f>
        <v>-7641</v>
      </c>
      <c r="E41" s="44"/>
      <c r="F41" s="44"/>
      <c r="G41" s="66"/>
      <c r="H41" s="43">
        <f>+XV!H41+I!H41+II!H41+III!H41+IV!H41+V!H41+VI!H41+VII!H41+XVI!H41+VIII!H41+IX!H41+XIV!H41+X!H41+XI!H41+XII!H41+RM!H41+SI!H41</f>
        <v>-2836</v>
      </c>
      <c r="I41" s="44"/>
      <c r="J41" s="74"/>
      <c r="K41" s="44">
        <f>+XV!K41+I!K41+II!K41+III!K41+IV!K41+V!K41+VI!K41+VII!K41+XVI!K41+VIII!K41+IX!K41+XIV!K41+X!K41+XI!K41+XII!K41+RM!K41+SI!K41</f>
        <v>-4805</v>
      </c>
      <c r="L41" s="44"/>
      <c r="M41" s="66"/>
      <c r="N41" s="44">
        <f>+XV!N41+I!N41+II!N41+III!N41+IV!N41+V!N41+VI!N41+VII!N41+XVI!N41+VIII!N41+IX!N41+XIV!N41+X!N41+XI!N41+XII!N41+RM!N41+SI!N41</f>
        <v>0</v>
      </c>
      <c r="O41" s="44"/>
      <c r="P41" s="74"/>
    </row>
    <row r="42" spans="1:16" s="3" customFormat="1" ht="15" customHeight="1" x14ac:dyDescent="0.2">
      <c r="A42" s="120"/>
      <c r="B42" s="123"/>
      <c r="C42" s="84" t="s">
        <v>56</v>
      </c>
      <c r="D42" s="35">
        <f>+XV!D42+I!D42+II!D42+III!D42+IV!D42+V!D42+VI!D42+VII!D42+XVI!D42+VIII!D42+IX!D42+XIV!D42+X!D42+XI!D42+XII!D42+RM!D42+SI!D42</f>
        <v>-11108</v>
      </c>
      <c r="E42" s="35"/>
      <c r="F42" s="35"/>
      <c r="G42" s="68"/>
      <c r="H42" s="43">
        <f>+XV!H42+I!H42+II!H42+III!H42+IV!H42+V!H42+VI!H42+VII!H42+XVI!H42+VIII!H42+IX!H42+XIV!H42+X!H42+XI!H42+XII!H42+RM!H42+SI!H42</f>
        <v>-3514</v>
      </c>
      <c r="I42" s="44"/>
      <c r="J42" s="74"/>
      <c r="K42" s="35">
        <f>+XV!K42+I!K42+II!K42+III!K42+IV!K42+V!K42+VI!K42+VII!K42+XVI!K42+VIII!K42+IX!K42+XIV!K42+X!K42+XI!K42+XII!K42+RM!K42+SI!K42</f>
        <v>-7594</v>
      </c>
      <c r="L42" s="35"/>
      <c r="M42" s="68"/>
      <c r="N42" s="35">
        <f>+XV!N42+I!N42+II!N42+III!N42+IV!N42+V!N42+VI!N42+VII!N42+XVI!N42+VIII!N42+IX!N42+XIV!N42+X!N42+XI!N42+XII!N42+RM!N42+SI!N42</f>
        <v>0</v>
      </c>
      <c r="O42" s="44"/>
      <c r="P42" s="74"/>
    </row>
    <row r="43" spans="1:16" s="3" customFormat="1" ht="15" customHeight="1" x14ac:dyDescent="0.2">
      <c r="A43" s="121"/>
      <c r="B43" s="124"/>
      <c r="C43" s="85" t="s">
        <v>9</v>
      </c>
      <c r="D43" s="46">
        <f>+XV!D43+I!D43+II!D43+III!D43+IV!D43+V!D43+VI!D43+VII!D43+XVI!D43+VIII!D43+IX!D43+XIV!D43+X!D43+XI!D43+XII!D43+RM!D43+SI!D43</f>
        <v>-69120</v>
      </c>
      <c r="E43" s="46"/>
      <c r="F43" s="46"/>
      <c r="G43" s="67"/>
      <c r="H43" s="87">
        <f>+XV!H43+I!H43+II!H43+III!H43+IV!H43+V!H43+VI!H43+VII!H43+XVI!H43+VIII!H43+IX!H43+XIV!H43+X!H43+XI!H43+XII!H43+RM!H43+SI!H43</f>
        <v>-19243</v>
      </c>
      <c r="I43" s="46"/>
      <c r="J43" s="75"/>
      <c r="K43" s="46">
        <f>+XV!K43+I!K43+II!K43+III!K43+IV!K43+V!K43+VI!K43+VII!K43+XVI!K43+VIII!K43+IX!K43+XIV!K43+X!K43+XI!K43+XII!K43+RM!K43+SI!K43</f>
        <v>-49877</v>
      </c>
      <c r="L43" s="46"/>
      <c r="M43" s="67"/>
      <c r="N43" s="46">
        <f>+XV!N43+I!N43+II!N43+III!N43+IV!N43+V!N43+VI!N43+VII!N43+XVI!N43+VIII!N43+IX!N43+XIV!N43+X!N43+XI!N43+XII!N43+RM!N43+SI!N43</f>
        <v>0</v>
      </c>
      <c r="O43" s="46"/>
      <c r="P43" s="75"/>
    </row>
    <row r="44" spans="1:16" ht="15" customHeight="1" x14ac:dyDescent="0.2">
      <c r="A44" s="119">
        <v>4</v>
      </c>
      <c r="B44" s="122" t="s">
        <v>59</v>
      </c>
      <c r="C44" s="84" t="s">
        <v>46</v>
      </c>
      <c r="D44" s="44">
        <f>+XV!D44+I!D44+II!D44+III!D44+IV!D44+V!D44+VI!D44+VII!D44+XVI!D44+VIII!D44+IX!D44+XIV!D44+X!D44+XI!D44+XII!D44+RM!D44+SI!D44</f>
        <v>2</v>
      </c>
      <c r="E44" s="53"/>
      <c r="F44" s="44"/>
      <c r="G44" s="66"/>
      <c r="H44" s="43">
        <f>+XV!H44+I!H44+II!H44+III!H44+IV!H44+V!H44+VI!H44+VII!H44+XVI!H44+VIII!H44+IX!H44+XIV!H44+X!H44+XI!H44+XII!H44+RM!H44+SI!H44</f>
        <v>2</v>
      </c>
      <c r="I44" s="44"/>
      <c r="J44" s="74"/>
      <c r="K44" s="44">
        <f>+XV!K44+I!K44+II!K44+III!K44+IV!K44+V!K44+VI!K44+VII!K44+XVI!K44+VIII!K44+IX!K44+XIV!K44+X!K44+XI!K44+XII!K44+RM!K44+SI!K44</f>
        <v>0</v>
      </c>
      <c r="L44" s="44"/>
      <c r="M44" s="66"/>
      <c r="N44" s="44">
        <f>+XV!N44+I!N44+II!N44+III!N44+IV!N44+V!N44+VI!N44+VII!N44+XVI!N44+VIII!N44+IX!N44+XIV!N44+X!N44+XI!N44+XII!N44+RM!N44+SI!N44</f>
        <v>0</v>
      </c>
      <c r="O44" s="44"/>
      <c r="P44" s="74"/>
    </row>
    <row r="45" spans="1:16" ht="15" customHeight="1" x14ac:dyDescent="0.2">
      <c r="A45" s="120"/>
      <c r="B45" s="123"/>
      <c r="C45" s="84" t="s">
        <v>47</v>
      </c>
      <c r="D45" s="44">
        <f>+XV!D45+I!D45+II!D45+III!D45+IV!D45+V!D45+VI!D45+VII!D45+XVI!D45+VIII!D45+IX!D45+XIV!D45+X!D45+XI!D45+XII!D45+RM!D45+SI!D45</f>
        <v>406</v>
      </c>
      <c r="E45" s="53"/>
      <c r="F45" s="44"/>
      <c r="G45" s="66"/>
      <c r="H45" s="43">
        <f>+XV!H45+I!H45+II!H45+III!H45+IV!H45+V!H45+VI!H45+VII!H45+XVI!H45+VIII!H45+IX!H45+XIV!H45+X!H45+XI!H45+XII!H45+RM!H45+SI!H45</f>
        <v>117</v>
      </c>
      <c r="I45" s="44"/>
      <c r="J45" s="74"/>
      <c r="K45" s="44">
        <f>+XV!K45+I!K45+II!K45+III!K45+IV!K45+V!K45+VI!K45+VII!K45+XVI!K45+VIII!K45+IX!K45+XIV!K45+X!K45+XI!K45+XII!K45+RM!K45+SI!K45</f>
        <v>289</v>
      </c>
      <c r="L45" s="44"/>
      <c r="M45" s="66"/>
      <c r="N45" s="44">
        <f>+XV!N45+I!N45+II!N45+III!N45+IV!N45+V!N45+VI!N45+VII!N45+XVI!N45+VIII!N45+IX!N45+XIV!N45+X!N45+XI!N45+XII!N45+RM!N45+SI!N45</f>
        <v>0</v>
      </c>
      <c r="O45" s="44"/>
      <c r="P45" s="74"/>
    </row>
    <row r="46" spans="1:16" ht="15" customHeight="1" x14ac:dyDescent="0.2">
      <c r="A46" s="120"/>
      <c r="B46" s="123"/>
      <c r="C46" s="84" t="s">
        <v>48</v>
      </c>
      <c r="D46" s="44">
        <f>+XV!D46+I!D46+II!D46+III!D46+IV!D46+V!D46+VI!D46+VII!D46+XVI!D46+VIII!D46+IX!D46+XIV!D46+X!D46+XI!D46+XII!D46+RM!D46+SI!D46</f>
        <v>7556</v>
      </c>
      <c r="E46" s="53"/>
      <c r="F46" s="44"/>
      <c r="G46" s="66"/>
      <c r="H46" s="43">
        <f>+XV!H46+I!H46+II!H46+III!H46+IV!H46+V!H46+VI!H46+VII!H46+XVI!H46+VIII!H46+IX!H46+XIV!H46+X!H46+XI!H46+XII!H46+RM!H46+SI!H46</f>
        <v>2961</v>
      </c>
      <c r="I46" s="44"/>
      <c r="J46" s="74"/>
      <c r="K46" s="44">
        <f>+XV!K46+I!K46+II!K46+III!K46+IV!K46+V!K46+VI!K46+VII!K46+XVI!K46+VIII!K46+IX!K46+XIV!K46+X!K46+XI!K46+XII!K46+RM!K46+SI!K46</f>
        <v>4595</v>
      </c>
      <c r="L46" s="44"/>
      <c r="M46" s="66"/>
      <c r="N46" s="44">
        <f>+XV!N46+I!N46+II!N46+III!N46+IV!N46+V!N46+VI!N46+VII!N46+XVI!N46+VIII!N46+IX!N46+XIV!N46+X!N46+XI!N46+XII!N46+RM!N46+SI!N46</f>
        <v>0</v>
      </c>
      <c r="O46" s="44"/>
      <c r="P46" s="74"/>
    </row>
    <row r="47" spans="1:16" ht="15" customHeight="1" x14ac:dyDescent="0.2">
      <c r="A47" s="120"/>
      <c r="B47" s="123"/>
      <c r="C47" s="84" t="s">
        <v>49</v>
      </c>
      <c r="D47" s="44">
        <f>+XV!D47+I!D47+II!D47+III!D47+IV!D47+V!D47+VI!D47+VII!D47+XVI!D47+VIII!D47+IX!D47+XIV!D47+X!D47+XI!D47+XII!D47+RM!D47+SI!D47</f>
        <v>21675</v>
      </c>
      <c r="E47" s="53"/>
      <c r="F47" s="44"/>
      <c r="G47" s="66"/>
      <c r="H47" s="43">
        <f>+XV!H47+I!H47+II!H47+III!H47+IV!H47+V!H47+VI!H47+VII!H47+XVI!H47+VIII!H47+IX!H47+XIV!H47+X!H47+XI!H47+XII!H47+RM!H47+SI!H47</f>
        <v>8717</v>
      </c>
      <c r="I47" s="44"/>
      <c r="J47" s="74"/>
      <c r="K47" s="44">
        <f>+XV!K47+I!K47+II!K47+III!K47+IV!K47+V!K47+VI!K47+VII!K47+XVI!K47+VIII!K47+IX!K47+XIV!K47+X!K47+XI!K47+XII!K47+RM!K47+SI!K47</f>
        <v>12958</v>
      </c>
      <c r="L47" s="44"/>
      <c r="M47" s="66"/>
      <c r="N47" s="44">
        <f>+XV!N47+I!N47+II!N47+III!N47+IV!N47+V!N47+VI!N47+VII!N47+XVI!N47+VIII!N47+IX!N47+XIV!N47+X!N47+XI!N47+XII!N47+RM!N47+SI!N47</f>
        <v>0</v>
      </c>
      <c r="O47" s="44"/>
      <c r="P47" s="74"/>
    </row>
    <row r="48" spans="1:16" ht="15" customHeight="1" x14ac:dyDescent="0.2">
      <c r="A48" s="120"/>
      <c r="B48" s="123"/>
      <c r="C48" s="84" t="s">
        <v>50</v>
      </c>
      <c r="D48" s="44">
        <f>+XV!D48+I!D48+II!D48+III!D48+IV!D48+V!D48+VI!D48+VII!D48+XVI!D48+VIII!D48+IX!D48+XIV!D48+X!D48+XI!D48+XII!D48+RM!D48+SI!D48</f>
        <v>21762</v>
      </c>
      <c r="E48" s="53"/>
      <c r="F48" s="44"/>
      <c r="G48" s="66"/>
      <c r="H48" s="43">
        <f>+XV!H48+I!H48+II!H48+III!H48+IV!H48+V!H48+VI!H48+VII!H48+XVI!H48+VIII!H48+IX!H48+XIV!H48+X!H48+XI!H48+XII!H48+RM!H48+SI!H48</f>
        <v>7942</v>
      </c>
      <c r="I48" s="44"/>
      <c r="J48" s="74"/>
      <c r="K48" s="44">
        <f>+XV!K48+I!K48+II!K48+III!K48+IV!K48+V!K48+VI!K48+VII!K48+XVI!K48+VIII!K48+IX!K48+XIV!K48+X!K48+XI!K48+XII!K48+RM!K48+SI!K48</f>
        <v>13820</v>
      </c>
      <c r="L48" s="44"/>
      <c r="M48" s="66"/>
      <c r="N48" s="44">
        <f>+XV!N48+I!N48+II!N48+III!N48+IV!N48+V!N48+VI!N48+VII!N48+XVI!N48+VIII!N48+IX!N48+XIV!N48+X!N48+XI!N48+XII!N48+RM!N48+SI!N48</f>
        <v>0</v>
      </c>
      <c r="O48" s="44"/>
      <c r="P48" s="74"/>
    </row>
    <row r="49" spans="1:16" ht="15" customHeight="1" x14ac:dyDescent="0.2">
      <c r="A49" s="120"/>
      <c r="B49" s="123"/>
      <c r="C49" s="84" t="s">
        <v>51</v>
      </c>
      <c r="D49" s="44">
        <f>+XV!D49+I!D49+II!D49+III!D49+IV!D49+V!D49+VI!D49+VII!D49+XVI!D49+VIII!D49+IX!D49+XIV!D49+X!D49+XI!D49+XII!D49+RM!D49+SI!D49</f>
        <v>16123</v>
      </c>
      <c r="E49" s="53"/>
      <c r="F49" s="44"/>
      <c r="G49" s="66"/>
      <c r="H49" s="43">
        <f>+XV!H49+I!H49+II!H49+III!H49+IV!H49+V!H49+VI!H49+VII!H49+XVI!H49+VIII!H49+IX!H49+XIV!H49+X!H49+XI!H49+XII!H49+RM!H49+SI!H49</f>
        <v>5854</v>
      </c>
      <c r="I49" s="44"/>
      <c r="J49" s="74"/>
      <c r="K49" s="44">
        <f>+XV!K49+I!K49+II!K49+III!K49+IV!K49+V!K49+VI!K49+VII!K49+XVI!K49+VIII!K49+IX!K49+XIV!K49+X!K49+XI!K49+XII!K49+RM!K49+SI!K49</f>
        <v>10269</v>
      </c>
      <c r="L49" s="44"/>
      <c r="M49" s="66"/>
      <c r="N49" s="44">
        <f>+XV!N49+I!N49+II!N49+III!N49+IV!N49+V!N49+VI!N49+VII!N49+XVI!N49+VIII!N49+IX!N49+XIV!N49+X!N49+XI!N49+XII!N49+RM!N49+SI!N49</f>
        <v>0</v>
      </c>
      <c r="O49" s="44"/>
      <c r="P49" s="74"/>
    </row>
    <row r="50" spans="1:16" s="3" customFormat="1" ht="15" customHeight="1" x14ac:dyDescent="0.2">
      <c r="A50" s="120"/>
      <c r="B50" s="123"/>
      <c r="C50" s="84" t="s">
        <v>52</v>
      </c>
      <c r="D50" s="35">
        <f>+XV!D50+I!D50+II!D50+III!D50+IV!D50+V!D50+VI!D50+VII!D50+XVI!D50+VIII!D50+IX!D50+XIV!D50+X!D50+XI!D50+XII!D50+RM!D50+SI!D50</f>
        <v>10106</v>
      </c>
      <c r="E50" s="55"/>
      <c r="F50" s="35"/>
      <c r="G50" s="68"/>
      <c r="H50" s="43">
        <f>+XV!H50+I!H50+II!H50+III!H50+IV!H50+V!H50+VI!H50+VII!H50+XVI!H50+VIII!H50+IX!H50+XIV!H50+X!H50+XI!H50+XII!H50+RM!H50+SI!H50</f>
        <v>3626</v>
      </c>
      <c r="I50" s="44"/>
      <c r="J50" s="74"/>
      <c r="K50" s="35">
        <f>+XV!K50+I!K50+II!K50+III!K50+IV!K50+V!K50+VI!K50+VII!K50+XVI!K50+VIII!K50+IX!K50+XIV!K50+X!K50+XI!K50+XII!K50+RM!K50+SI!K50</f>
        <v>6480</v>
      </c>
      <c r="L50" s="35"/>
      <c r="M50" s="68"/>
      <c r="N50" s="35">
        <f>+XV!N50+I!N50+II!N50+III!N50+IV!N50+V!N50+VI!N50+VII!N50+XVI!N50+VIII!N50+IX!N50+XIV!N50+X!N50+XI!N50+XII!N50+RM!N50+SI!N50</f>
        <v>0</v>
      </c>
      <c r="O50" s="44"/>
      <c r="P50" s="74"/>
    </row>
    <row r="51" spans="1:16" ht="15" customHeight="1" x14ac:dyDescent="0.2">
      <c r="A51" s="120"/>
      <c r="B51" s="123"/>
      <c r="C51" s="84" t="s">
        <v>53</v>
      </c>
      <c r="D51" s="44">
        <f>+XV!D51+I!D51+II!D51+III!D51+IV!D51+V!D51+VI!D51+VII!D51+XVI!D51+VIII!D51+IX!D51+XIV!D51+X!D51+XI!D51+XII!D51+RM!D51+SI!D51</f>
        <v>6502</v>
      </c>
      <c r="E51" s="53"/>
      <c r="F51" s="44"/>
      <c r="G51" s="66"/>
      <c r="H51" s="43">
        <f>+XV!H51+I!H51+II!H51+III!H51+IV!H51+V!H51+VI!H51+VII!H51+XVI!H51+VIII!H51+IX!H51+XIV!H51+X!H51+XI!H51+XII!H51+RM!H51+SI!H51</f>
        <v>2297</v>
      </c>
      <c r="I51" s="44"/>
      <c r="J51" s="74"/>
      <c r="K51" s="44">
        <f>+XV!K51+I!K51+II!K51+III!K51+IV!K51+V!K51+VI!K51+VII!K51+XVI!K51+VIII!K51+IX!K51+XIV!K51+X!K51+XI!K51+XII!K51+RM!K51+SI!K51</f>
        <v>4205</v>
      </c>
      <c r="L51" s="44"/>
      <c r="M51" s="66"/>
      <c r="N51" s="44">
        <f>+XV!N51+I!N51+II!N51+III!N51+IV!N51+V!N51+VI!N51+VII!N51+XVI!N51+VIII!N51+IX!N51+XIV!N51+X!N51+XI!N51+XII!N51+RM!N51+SI!N51</f>
        <v>0</v>
      </c>
      <c r="O51" s="44"/>
      <c r="P51" s="74"/>
    </row>
    <row r="52" spans="1:16" ht="15" customHeight="1" x14ac:dyDescent="0.2">
      <c r="A52" s="120"/>
      <c r="B52" s="123"/>
      <c r="C52" s="84" t="s">
        <v>54</v>
      </c>
      <c r="D52" s="44">
        <f>+XV!D52+I!D52+II!D52+III!D52+IV!D52+V!D52+VI!D52+VII!D52+XVI!D52+VIII!D52+IX!D52+XIV!D52+X!D52+XI!D52+XII!D52+RM!D52+SI!D52</f>
        <v>2578</v>
      </c>
      <c r="E52" s="53"/>
      <c r="F52" s="44"/>
      <c r="G52" s="66"/>
      <c r="H52" s="43">
        <f>+XV!H52+I!H52+II!H52+III!H52+IV!H52+V!H52+VI!H52+VII!H52+XVI!H52+VIII!H52+IX!H52+XIV!H52+X!H52+XI!H52+XII!H52+RM!H52+SI!H52</f>
        <v>856</v>
      </c>
      <c r="I52" s="44"/>
      <c r="J52" s="74"/>
      <c r="K52" s="44">
        <f>+XV!K52+I!K52+II!K52+III!K52+IV!K52+V!K52+VI!K52+VII!K52+XVI!K52+VIII!K52+IX!K52+XIV!K52+X!K52+XI!K52+XII!K52+RM!K52+SI!K52</f>
        <v>1722</v>
      </c>
      <c r="L52" s="44"/>
      <c r="M52" s="66"/>
      <c r="N52" s="44">
        <f>+XV!N52+I!N52+II!N52+III!N52+IV!N52+V!N52+VI!N52+VII!N52+XVI!N52+VIII!N52+IX!N52+XIV!N52+X!N52+XI!N52+XII!N52+RM!N52+SI!N52</f>
        <v>0</v>
      </c>
      <c r="O52" s="44"/>
      <c r="P52" s="74"/>
    </row>
    <row r="53" spans="1:16" ht="15" customHeight="1" x14ac:dyDescent="0.2">
      <c r="A53" s="120"/>
      <c r="B53" s="123"/>
      <c r="C53" s="84" t="s">
        <v>55</v>
      </c>
      <c r="D53" s="44">
        <f>+XV!D53+I!D53+II!D53+III!D53+IV!D53+V!D53+VI!D53+VII!D53+XVI!D53+VIII!D53+IX!D53+XIV!D53+X!D53+XI!D53+XII!D53+RM!D53+SI!D53</f>
        <v>1087</v>
      </c>
      <c r="E53" s="53"/>
      <c r="F53" s="44"/>
      <c r="G53" s="66"/>
      <c r="H53" s="43">
        <f>+XV!H53+I!H53+II!H53+III!H53+IV!H53+V!H53+VI!H53+VII!H53+XVI!H53+VIII!H53+IX!H53+XIV!H53+X!H53+XI!H53+XII!H53+RM!H53+SI!H53</f>
        <v>401</v>
      </c>
      <c r="I53" s="44"/>
      <c r="J53" s="74"/>
      <c r="K53" s="44">
        <f>+XV!K53+I!K53+II!K53+III!K53+IV!K53+V!K53+VI!K53+VII!K53+XVI!K53+VIII!K53+IX!K53+XIV!K53+X!K53+XI!K53+XII!K53+RM!K53+SI!K53</f>
        <v>686</v>
      </c>
      <c r="L53" s="44"/>
      <c r="M53" s="66"/>
      <c r="N53" s="44">
        <f>+XV!N53+I!N53+II!N53+III!N53+IV!N53+V!N53+VI!N53+VII!N53+XVI!N53+VIII!N53+IX!N53+XIV!N53+X!N53+XI!N53+XII!N53+RM!N53+SI!N53</f>
        <v>0</v>
      </c>
      <c r="O53" s="44"/>
      <c r="P53" s="74"/>
    </row>
    <row r="54" spans="1:16" s="3" customFormat="1" ht="15" customHeight="1" x14ac:dyDescent="0.2">
      <c r="A54" s="120"/>
      <c r="B54" s="123"/>
      <c r="C54" s="84" t="s">
        <v>56</v>
      </c>
      <c r="D54" s="35">
        <f>+XV!D54+I!D54+II!D54+III!D54+IV!D54+V!D54+VI!D54+VII!D54+XVI!D54+VIII!D54+IX!D54+XIV!D54+X!D54+XI!D54+XII!D54+RM!D54+SI!D54</f>
        <v>296</v>
      </c>
      <c r="E54" s="55"/>
      <c r="F54" s="35"/>
      <c r="G54" s="68"/>
      <c r="H54" s="43">
        <f>+XV!H54+I!H54+II!H54+III!H54+IV!H54+V!H54+VI!H54+VII!H54+XVI!H54+VIII!H54+IX!H54+XIV!H54+X!H54+XI!H54+XII!H54+RM!H54+SI!H54</f>
        <v>111</v>
      </c>
      <c r="I54" s="44"/>
      <c r="J54" s="74"/>
      <c r="K54" s="35">
        <f>+XV!K54+I!K54+II!K54+III!K54+IV!K54+V!K54+VI!K54+VII!K54+XVI!K54+VIII!K54+IX!K54+XIV!K54+X!K54+XI!K54+XII!K54+RM!K54+SI!K54</f>
        <v>185</v>
      </c>
      <c r="L54" s="35"/>
      <c r="M54" s="68"/>
      <c r="N54" s="35">
        <f>+XV!N54+I!N54+II!N54+III!N54+IV!N54+V!N54+VI!N54+VII!N54+XVI!N54+VIII!N54+IX!N54+XIV!N54+X!N54+XI!N54+XII!N54+RM!N54+SI!N54</f>
        <v>0</v>
      </c>
      <c r="O54" s="44"/>
      <c r="P54" s="74"/>
    </row>
    <row r="55" spans="1:16" s="3" customFormat="1" ht="15" customHeight="1" x14ac:dyDescent="0.2">
      <c r="A55" s="121"/>
      <c r="B55" s="124"/>
      <c r="C55" s="85" t="s">
        <v>9</v>
      </c>
      <c r="D55" s="46">
        <f>+XV!D55+I!D55+II!D55+III!D55+IV!D55+V!D55+VI!D55+VII!D55+XVI!D55+VIII!D55+IX!D55+XIV!D55+X!D55+XI!D55+XII!D55+RM!D55+SI!D55</f>
        <v>88093</v>
      </c>
      <c r="E55" s="54"/>
      <c r="F55" s="46"/>
      <c r="G55" s="67"/>
      <c r="H55" s="87">
        <f>+XV!H55+I!H55+II!H55+III!H55+IV!H55+V!H55+VI!H55+VII!H55+XVI!H55+VIII!H55+IX!H55+XIV!H55+X!H55+XI!H55+XII!H55+RM!H55+SI!H55</f>
        <v>32884</v>
      </c>
      <c r="I55" s="46"/>
      <c r="J55" s="75"/>
      <c r="K55" s="46">
        <f>+XV!K55+I!K55+II!K55+III!K55+IV!K55+V!K55+VI!K55+VII!K55+XVI!K55+VIII!K55+IX!K55+XIV!K55+X!K55+XI!K55+XII!K55+RM!K55+SI!K55</f>
        <v>55209</v>
      </c>
      <c r="L55" s="46"/>
      <c r="M55" s="67"/>
      <c r="N55" s="46">
        <f>+XV!N55+I!N55+II!N55+III!N55+IV!N55+V!N55+VI!N55+VII!N55+XVI!N55+VIII!N55+IX!N55+XIV!N55+X!N55+XI!N55+XII!N55+RM!N55+SI!N55</f>
        <v>0</v>
      </c>
      <c r="O55" s="46"/>
      <c r="P55" s="75"/>
    </row>
    <row r="56" spans="1:16" ht="15" customHeight="1" x14ac:dyDescent="0.2">
      <c r="A56" s="119">
        <v>5</v>
      </c>
      <c r="B56" s="122" t="s">
        <v>60</v>
      </c>
      <c r="C56" s="84" t="s">
        <v>46</v>
      </c>
      <c r="D56" s="44">
        <f>+XV!D56+I!D56+II!D56+III!D56+IV!D56+V!D56+VI!D56+VII!D56+XVI!D56+VIII!D56+IX!D56+XIV!D56+X!D56+XI!D56+XII!D56+RM!D56+SI!D56</f>
        <v>1679</v>
      </c>
      <c r="E56" s="53"/>
      <c r="F56" s="44"/>
      <c r="G56" s="66"/>
      <c r="H56" s="43">
        <f>+XV!H56+I!H56+II!H56+III!H56+IV!H56+V!H56+VI!H56+VII!H56+XVI!H56+VIII!H56+IX!H56+XIV!H56+X!H56+XI!H56+XII!H56+RM!H56+SI!H56</f>
        <v>799</v>
      </c>
      <c r="I56" s="44"/>
      <c r="J56" s="74"/>
      <c r="K56" s="44">
        <f>+XV!K56+I!K56+II!K56+III!K56+IV!K56+V!K56+VI!K56+VII!K56+XVI!K56+VIII!K56+IX!K56+XIV!K56+X!K56+XI!K56+XII!K56+RM!K56+SI!K56</f>
        <v>880</v>
      </c>
      <c r="L56" s="44"/>
      <c r="M56" s="66"/>
      <c r="N56" s="44">
        <f>+XV!N56+I!N56+II!N56+III!N56+IV!N56+V!N56+VI!N56+VII!N56+XVI!N56+VIII!N56+IX!N56+XIV!N56+X!N56+XI!N56+XII!N56+RM!N56+SI!N56</f>
        <v>0</v>
      </c>
      <c r="O56" s="44"/>
      <c r="P56" s="74"/>
    </row>
    <row r="57" spans="1:16" ht="15" customHeight="1" x14ac:dyDescent="0.2">
      <c r="A57" s="120"/>
      <c r="B57" s="123"/>
      <c r="C57" s="84" t="s">
        <v>47</v>
      </c>
      <c r="D57" s="44">
        <f>+XV!D57+I!D57+II!D57+III!D57+IV!D57+V!D57+VI!D57+VII!D57+XVI!D57+VIII!D57+IX!D57+XIV!D57+X!D57+XI!D57+XII!D57+RM!D57+SI!D57</f>
        <v>10620</v>
      </c>
      <c r="E57" s="53"/>
      <c r="F57" s="44"/>
      <c r="G57" s="66"/>
      <c r="H57" s="43">
        <f>+XV!H57+I!H57+II!H57+III!H57+IV!H57+V!H57+VI!H57+VII!H57+XVI!H57+VIII!H57+IX!H57+XIV!H57+X!H57+XI!H57+XII!H57+RM!H57+SI!H57</f>
        <v>4380</v>
      </c>
      <c r="I57" s="44"/>
      <c r="J57" s="74"/>
      <c r="K57" s="44">
        <f>+XV!K57+I!K57+II!K57+III!K57+IV!K57+V!K57+VI!K57+VII!K57+XVI!K57+VIII!K57+IX!K57+XIV!K57+X!K57+XI!K57+XII!K57+RM!K57+SI!K57</f>
        <v>6240</v>
      </c>
      <c r="L57" s="44"/>
      <c r="M57" s="66"/>
      <c r="N57" s="44">
        <f>+XV!N57+I!N57+II!N57+III!N57+IV!N57+V!N57+VI!N57+VII!N57+XVI!N57+VIII!N57+IX!N57+XIV!N57+X!N57+XI!N57+XII!N57+RM!N57+SI!N57</f>
        <v>0</v>
      </c>
      <c r="O57" s="44"/>
      <c r="P57" s="74"/>
    </row>
    <row r="58" spans="1:16" ht="15" customHeight="1" x14ac:dyDescent="0.2">
      <c r="A58" s="120"/>
      <c r="B58" s="123"/>
      <c r="C58" s="84" t="s">
        <v>48</v>
      </c>
      <c r="D58" s="44">
        <f>+XV!D58+I!D58+II!D58+III!D58+IV!D58+V!D58+VI!D58+VII!D58+XVI!D58+VIII!D58+IX!D58+XIV!D58+X!D58+XI!D58+XII!D58+RM!D58+SI!D58</f>
        <v>85545</v>
      </c>
      <c r="E58" s="53"/>
      <c r="F58" s="44"/>
      <c r="G58" s="66"/>
      <c r="H58" s="43">
        <f>+XV!H58+I!H58+II!H58+III!H58+IV!H58+V!H58+VI!H58+VII!H58+XVI!H58+VIII!H58+IX!H58+XIV!H58+X!H58+XI!H58+XII!H58+RM!H58+SI!H58</f>
        <v>38202</v>
      </c>
      <c r="I58" s="44"/>
      <c r="J58" s="74"/>
      <c r="K58" s="44">
        <f>+XV!K58+I!K58+II!K58+III!K58+IV!K58+V!K58+VI!K58+VII!K58+XVI!K58+VIII!K58+IX!K58+XIV!K58+X!K58+XI!K58+XII!K58+RM!K58+SI!K58</f>
        <v>47343</v>
      </c>
      <c r="L58" s="44"/>
      <c r="M58" s="66"/>
      <c r="N58" s="44">
        <f>+XV!N58+I!N58+II!N58+III!N58+IV!N58+V!N58+VI!N58+VII!N58+XVI!N58+VIII!N58+IX!N58+XIV!N58+X!N58+XI!N58+XII!N58+RM!N58+SI!N58</f>
        <v>0</v>
      </c>
      <c r="O58" s="44"/>
      <c r="P58" s="74"/>
    </row>
    <row r="59" spans="1:16" ht="15" customHeight="1" x14ac:dyDescent="0.2">
      <c r="A59" s="120"/>
      <c r="B59" s="123"/>
      <c r="C59" s="84" t="s">
        <v>49</v>
      </c>
      <c r="D59" s="44">
        <f>+XV!D59+I!D59+II!D59+III!D59+IV!D59+V!D59+VI!D59+VII!D59+XVI!D59+VIII!D59+IX!D59+XIV!D59+X!D59+XI!D59+XII!D59+RM!D59+SI!D59</f>
        <v>196809</v>
      </c>
      <c r="E59" s="53"/>
      <c r="F59" s="44"/>
      <c r="G59" s="66"/>
      <c r="H59" s="43">
        <f>+XV!H59+I!H59+II!H59+III!H59+IV!H59+V!H59+VI!H59+VII!H59+XVI!H59+VIII!H59+IX!H59+XIV!H59+X!H59+XI!H59+XII!H59+RM!H59+SI!H59</f>
        <v>85440</v>
      </c>
      <c r="I59" s="44"/>
      <c r="J59" s="74"/>
      <c r="K59" s="44">
        <f>+XV!K59+I!K59+II!K59+III!K59+IV!K59+V!K59+VI!K59+VII!K59+XVI!K59+VIII!K59+IX!K59+XIV!K59+X!K59+XI!K59+XII!K59+RM!K59+SI!K59</f>
        <v>111369</v>
      </c>
      <c r="L59" s="44"/>
      <c r="M59" s="66"/>
      <c r="N59" s="44">
        <f>+XV!N59+I!N59+II!N59+III!N59+IV!N59+V!N59+VI!N59+VII!N59+XVI!N59+VIII!N59+IX!N59+XIV!N59+X!N59+XI!N59+XII!N59+RM!N59+SI!N59</f>
        <v>0</v>
      </c>
      <c r="O59" s="44"/>
      <c r="P59" s="74"/>
    </row>
    <row r="60" spans="1:16" ht="15" customHeight="1" x14ac:dyDescent="0.2">
      <c r="A60" s="120"/>
      <c r="B60" s="123"/>
      <c r="C60" s="84" t="s">
        <v>50</v>
      </c>
      <c r="D60" s="44">
        <f>+XV!D60+I!D60+II!D60+III!D60+IV!D60+V!D60+VI!D60+VII!D60+XVI!D60+VIII!D60+IX!D60+XIV!D60+X!D60+XI!D60+XII!D60+RM!D60+SI!D60</f>
        <v>248737</v>
      </c>
      <c r="E60" s="53"/>
      <c r="F60" s="44"/>
      <c r="G60" s="66"/>
      <c r="H60" s="43">
        <f>+XV!H60+I!H60+II!H60+III!H60+IV!H60+V!H60+VI!H60+VII!H60+XVI!H60+VIII!H60+IX!H60+XIV!H60+X!H60+XI!H60+XII!H60+RM!H60+SI!H60</f>
        <v>103233</v>
      </c>
      <c r="I60" s="44"/>
      <c r="J60" s="74"/>
      <c r="K60" s="44">
        <f>+XV!K60+I!K60+II!K60+III!K60+IV!K60+V!K60+VI!K60+VII!K60+XVI!K60+VIII!K60+IX!K60+XIV!K60+X!K60+XI!K60+XII!K60+RM!K60+SI!K60</f>
        <v>145504</v>
      </c>
      <c r="L60" s="44"/>
      <c r="M60" s="66"/>
      <c r="N60" s="44">
        <f>+XV!N60+I!N60+II!N60+III!N60+IV!N60+V!N60+VI!N60+VII!N60+XVI!N60+VIII!N60+IX!N60+XIV!N60+X!N60+XI!N60+XII!N60+RM!N60+SI!N60</f>
        <v>0</v>
      </c>
      <c r="O60" s="44"/>
      <c r="P60" s="74"/>
    </row>
    <row r="61" spans="1:16" ht="15" customHeight="1" x14ac:dyDescent="0.2">
      <c r="A61" s="120"/>
      <c r="B61" s="123"/>
      <c r="C61" s="84" t="s">
        <v>51</v>
      </c>
      <c r="D61" s="44">
        <f>+XV!D61+I!D61+II!D61+III!D61+IV!D61+V!D61+VI!D61+VII!D61+XVI!D61+VIII!D61+IX!D61+XIV!D61+X!D61+XI!D61+XII!D61+RM!D61+SI!D61</f>
        <v>221315</v>
      </c>
      <c r="E61" s="53"/>
      <c r="F61" s="44"/>
      <c r="G61" s="66"/>
      <c r="H61" s="43">
        <f>+XV!H61+I!H61+II!H61+III!H61+IV!H61+V!H61+VI!H61+VII!H61+XVI!H61+VIII!H61+IX!H61+XIV!H61+X!H61+XI!H61+XII!H61+RM!H61+SI!H61</f>
        <v>89113</v>
      </c>
      <c r="I61" s="44"/>
      <c r="J61" s="74"/>
      <c r="K61" s="44">
        <f>+XV!K61+I!K61+II!K61+III!K61+IV!K61+V!K61+VI!K61+VII!K61+XVI!K61+VIII!K61+IX!K61+XIV!K61+X!K61+XI!K61+XII!K61+RM!K61+SI!K61</f>
        <v>132202</v>
      </c>
      <c r="L61" s="44"/>
      <c r="M61" s="66"/>
      <c r="N61" s="44">
        <f>+XV!N61+I!N61+II!N61+III!N61+IV!N61+V!N61+VI!N61+VII!N61+XVI!N61+VIII!N61+IX!N61+XIV!N61+X!N61+XI!N61+XII!N61+RM!N61+SI!N61</f>
        <v>0</v>
      </c>
      <c r="O61" s="44"/>
      <c r="P61" s="74"/>
    </row>
    <row r="62" spans="1:16" s="3" customFormat="1" ht="15" customHeight="1" x14ac:dyDescent="0.2">
      <c r="A62" s="120"/>
      <c r="B62" s="123"/>
      <c r="C62" s="84" t="s">
        <v>52</v>
      </c>
      <c r="D62" s="35">
        <f>+XV!D62+I!D62+II!D62+III!D62+IV!D62+V!D62+VI!D62+VII!D62+XVI!D62+VIII!D62+IX!D62+XIV!D62+X!D62+XI!D62+XII!D62+RM!D62+SI!D62</f>
        <v>187060</v>
      </c>
      <c r="E62" s="55"/>
      <c r="F62" s="35"/>
      <c r="G62" s="68"/>
      <c r="H62" s="43">
        <f>+XV!H62+I!H62+II!H62+III!H62+IV!H62+V!H62+VI!H62+VII!H62+XVI!H62+VIII!H62+IX!H62+XIV!H62+X!H62+XI!H62+XII!H62+RM!H62+SI!H62</f>
        <v>74383</v>
      </c>
      <c r="I62" s="44"/>
      <c r="J62" s="74"/>
      <c r="K62" s="35">
        <f>+XV!K62+I!K62+II!K62+III!K62+IV!K62+V!K62+VI!K62+VII!K62+XVI!K62+VIII!K62+IX!K62+XIV!K62+X!K62+XI!K62+XII!K62+RM!K62+SI!K62</f>
        <v>112677</v>
      </c>
      <c r="L62" s="35"/>
      <c r="M62" s="68"/>
      <c r="N62" s="35">
        <f>+XV!N62+I!N62+II!N62+III!N62+IV!N62+V!N62+VI!N62+VII!N62+XVI!N62+VIII!N62+IX!N62+XIV!N62+X!N62+XI!N62+XII!N62+RM!N62+SI!N62</f>
        <v>0</v>
      </c>
      <c r="O62" s="44"/>
      <c r="P62" s="74"/>
    </row>
    <row r="63" spans="1:16" ht="15" customHeight="1" x14ac:dyDescent="0.2">
      <c r="A63" s="120"/>
      <c r="B63" s="123"/>
      <c r="C63" s="84" t="s">
        <v>53</v>
      </c>
      <c r="D63" s="44">
        <f>+XV!D63+I!D63+II!D63+III!D63+IV!D63+V!D63+VI!D63+VII!D63+XVI!D63+VIII!D63+IX!D63+XIV!D63+X!D63+XI!D63+XII!D63+RM!D63+SI!D63</f>
        <v>164583</v>
      </c>
      <c r="E63" s="53"/>
      <c r="F63" s="44"/>
      <c r="G63" s="66"/>
      <c r="H63" s="43">
        <f>+XV!H63+I!H63+II!H63+III!H63+IV!H63+V!H63+VI!H63+VII!H63+XVI!H63+VIII!H63+IX!H63+XIV!H63+X!H63+XI!H63+XII!H63+RM!H63+SI!H63</f>
        <v>65825</v>
      </c>
      <c r="I63" s="44"/>
      <c r="J63" s="74"/>
      <c r="K63" s="44">
        <f>+XV!K63+I!K63+II!K63+III!K63+IV!K63+V!K63+VI!K63+VII!K63+XVI!K63+VIII!K63+IX!K63+XIV!K63+X!K63+XI!K63+XII!K63+RM!K63+SI!K63</f>
        <v>98758</v>
      </c>
      <c r="L63" s="44"/>
      <c r="M63" s="66"/>
      <c r="N63" s="44">
        <f>+XV!N63+I!N63+II!N63+III!N63+IV!N63+V!N63+VI!N63+VII!N63+XVI!N63+VIII!N63+IX!N63+XIV!N63+X!N63+XI!N63+XII!N63+RM!N63+SI!N63</f>
        <v>0</v>
      </c>
      <c r="O63" s="44"/>
      <c r="P63" s="74"/>
    </row>
    <row r="64" spans="1:16" ht="15" customHeight="1" x14ac:dyDescent="0.2">
      <c r="A64" s="120"/>
      <c r="B64" s="123"/>
      <c r="C64" s="84" t="s">
        <v>54</v>
      </c>
      <c r="D64" s="44">
        <f>+XV!D64+I!D64+II!D64+III!D64+IV!D64+V!D64+VI!D64+VII!D64+XVI!D64+VIII!D64+IX!D64+XIV!D64+X!D64+XI!D64+XII!D64+RM!D64+SI!D64</f>
        <v>127996</v>
      </c>
      <c r="E64" s="53"/>
      <c r="F64" s="44"/>
      <c r="G64" s="66"/>
      <c r="H64" s="43">
        <f>+XV!H64+I!H64+II!H64+III!H64+IV!H64+V!H64+VI!H64+VII!H64+XVI!H64+VIII!H64+IX!H64+XIV!H64+X!H64+XI!H64+XII!H64+RM!H64+SI!H64</f>
        <v>50145</v>
      </c>
      <c r="I64" s="44"/>
      <c r="J64" s="74"/>
      <c r="K64" s="44">
        <f>+XV!K64+I!K64+II!K64+III!K64+IV!K64+V!K64+VI!K64+VII!K64+XVI!K64+VIII!K64+IX!K64+XIV!K64+X!K64+XI!K64+XII!K64+RM!K64+SI!K64</f>
        <v>77851</v>
      </c>
      <c r="L64" s="44"/>
      <c r="M64" s="66"/>
      <c r="N64" s="44">
        <f>+XV!N64+I!N64+II!N64+III!N64+IV!N64+V!N64+VI!N64+VII!N64+XVI!N64+VIII!N64+IX!N64+XIV!N64+X!N64+XI!N64+XII!N64+RM!N64+SI!N64</f>
        <v>0</v>
      </c>
      <c r="O64" s="44"/>
      <c r="P64" s="74"/>
    </row>
    <row r="65" spans="1:16" ht="15" customHeight="1" x14ac:dyDescent="0.2">
      <c r="A65" s="120"/>
      <c r="B65" s="123"/>
      <c r="C65" s="84" t="s">
        <v>55</v>
      </c>
      <c r="D65" s="44">
        <f>+XV!D65+I!D65+II!D65+III!D65+IV!D65+V!D65+VI!D65+VII!D65+XVI!D65+VIII!D65+IX!D65+XIV!D65+X!D65+XI!D65+XII!D65+RM!D65+SI!D65</f>
        <v>107510</v>
      </c>
      <c r="E65" s="53"/>
      <c r="F65" s="44"/>
      <c r="G65" s="66"/>
      <c r="H65" s="43">
        <f>+XV!H65+I!H65+II!H65+III!H65+IV!H65+V!H65+VI!H65+VII!H65+XVI!H65+VIII!H65+IX!H65+XIV!H65+X!H65+XI!H65+XII!H65+RM!H65+SI!H65</f>
        <v>41087</v>
      </c>
      <c r="I65" s="44"/>
      <c r="J65" s="74"/>
      <c r="K65" s="44">
        <f>+XV!K65+I!K65+II!K65+III!K65+IV!K65+V!K65+VI!K65+VII!K65+XVI!K65+VIII!K65+IX!K65+XIV!K65+X!K65+XI!K65+XII!K65+RM!K65+SI!K65</f>
        <v>66423</v>
      </c>
      <c r="L65" s="44"/>
      <c r="M65" s="66"/>
      <c r="N65" s="44">
        <f>+XV!N65+I!N65+II!N65+III!N65+IV!N65+V!N65+VI!N65+VII!N65+XVI!N65+VIII!N65+IX!N65+XIV!N65+X!N65+XI!N65+XII!N65+RM!N65+SI!N65</f>
        <v>0</v>
      </c>
      <c r="O65" s="44"/>
      <c r="P65" s="74"/>
    </row>
    <row r="66" spans="1:16" s="3" customFormat="1" ht="15" customHeight="1" x14ac:dyDescent="0.2">
      <c r="A66" s="120"/>
      <c r="B66" s="123"/>
      <c r="C66" s="84" t="s">
        <v>56</v>
      </c>
      <c r="D66" s="35">
        <f>+XV!D66+I!D66+II!D66+III!D66+IV!D66+V!D66+VI!D66+VII!D66+XVI!D66+VIII!D66+IX!D66+XIV!D66+X!D66+XI!D66+XII!D66+RM!D66+SI!D66</f>
        <v>209841</v>
      </c>
      <c r="E66" s="55"/>
      <c r="F66" s="35"/>
      <c r="G66" s="68"/>
      <c r="H66" s="43">
        <f>+XV!H66+I!H66+II!H66+III!H66+IV!H66+V!H66+VI!H66+VII!H66+XVI!H66+VIII!H66+IX!H66+XIV!H66+X!H66+XI!H66+XII!H66+RM!H66+SI!H66</f>
        <v>89550</v>
      </c>
      <c r="I66" s="44"/>
      <c r="J66" s="74"/>
      <c r="K66" s="35">
        <f>+XV!K66+I!K66+II!K66+III!K66+IV!K66+V!K66+VI!K66+VII!K66+XVI!K66+VIII!K66+IX!K66+XIV!K66+X!K66+XI!K66+XII!K66+RM!K66+SI!K66</f>
        <v>120291</v>
      </c>
      <c r="L66" s="35"/>
      <c r="M66" s="68"/>
      <c r="N66" s="35">
        <f>+XV!N66+I!N66+II!N66+III!N66+IV!N66+V!N66+VI!N66+VII!N66+XVI!N66+VIII!N66+IX!N66+XIV!N66+X!N66+XI!N66+XII!N66+RM!N66+SI!N66</f>
        <v>0</v>
      </c>
      <c r="O66" s="44"/>
      <c r="P66" s="74"/>
    </row>
    <row r="67" spans="1:16" s="3" customFormat="1" ht="15" customHeight="1" x14ac:dyDescent="0.2">
      <c r="A67" s="121"/>
      <c r="B67" s="124"/>
      <c r="C67" s="85" t="s">
        <v>9</v>
      </c>
      <c r="D67" s="46">
        <f>+XV!D67+I!D67+II!D67+III!D67+IV!D67+V!D67+VI!D67+VII!D67+XVI!D67+VIII!D67+IX!D67+XIV!D67+X!D67+XI!D67+XII!D67+RM!D67+SI!D67</f>
        <v>1561695</v>
      </c>
      <c r="E67" s="54"/>
      <c r="F67" s="46"/>
      <c r="G67" s="67"/>
      <c r="H67" s="87">
        <f>+XV!H67+I!H67+II!H67+III!H67+IV!H67+V!H67+VI!H67+VII!H67+XVI!H67+VIII!H67+IX!H67+XIV!H67+X!H67+XI!H67+XII!H67+RM!H67+SI!H67</f>
        <v>642157</v>
      </c>
      <c r="I67" s="46"/>
      <c r="J67" s="75"/>
      <c r="K67" s="46">
        <f>+XV!K67+I!K67+II!K67+III!K67+IV!K67+V!K67+VI!K67+VII!K67+XVI!K67+VIII!K67+IX!K67+XIV!K67+X!K67+XI!K67+XII!K67+RM!K67+SI!K67</f>
        <v>919538</v>
      </c>
      <c r="L67" s="46"/>
      <c r="M67" s="67"/>
      <c r="N67" s="46">
        <f>+XV!N67+I!N67+II!N67+III!N67+IV!N67+V!N67+VI!N67+VII!N67+XVI!N67+VIII!N67+IX!N67+XIV!N67+X!N67+XI!N67+XII!N67+RM!N67+SI!N67</f>
        <v>0</v>
      </c>
      <c r="O67" s="46"/>
      <c r="P67" s="75"/>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0" priority="48" operator="notEqual">
      <formula>H8+K8+N8</formula>
    </cfRule>
  </conditionalFormatting>
  <conditionalFormatting sqref="D20:D30">
    <cfRule type="cellIs" dxfId="39" priority="47" operator="notEqual">
      <formula>H20+K20+N20</formula>
    </cfRule>
  </conditionalFormatting>
  <conditionalFormatting sqref="D32:D42">
    <cfRule type="cellIs" dxfId="38" priority="46" operator="notEqual">
      <formula>H32+K32+N32</formula>
    </cfRule>
  </conditionalFormatting>
  <conditionalFormatting sqref="D44:D54">
    <cfRule type="cellIs" dxfId="37" priority="45" operator="notEqual">
      <formula>H44+K44+N44</formula>
    </cfRule>
  </conditionalFormatting>
  <conditionalFormatting sqref="D56:D66">
    <cfRule type="cellIs" dxfId="36" priority="44" operator="notEqual">
      <formula>H56+K56+N56</formula>
    </cfRule>
  </conditionalFormatting>
  <conditionalFormatting sqref="D19">
    <cfRule type="cellIs" dxfId="35" priority="43" operator="notEqual">
      <formula>SUM(D8:D18)</formula>
    </cfRule>
  </conditionalFormatting>
  <conditionalFormatting sqref="D31">
    <cfRule type="cellIs" dxfId="34" priority="42" operator="notEqual">
      <formula>H31+K31+N31</formula>
    </cfRule>
  </conditionalFormatting>
  <conditionalFormatting sqref="D31">
    <cfRule type="cellIs" dxfId="33" priority="41" operator="notEqual">
      <formula>SUM(D20:D30)</formula>
    </cfRule>
  </conditionalFormatting>
  <conditionalFormatting sqref="D43">
    <cfRule type="cellIs" dxfId="32" priority="40" operator="notEqual">
      <formula>H43+K43+N43</formula>
    </cfRule>
  </conditionalFormatting>
  <conditionalFormatting sqref="D43">
    <cfRule type="cellIs" dxfId="31" priority="39" operator="notEqual">
      <formula>SUM(D32:D42)</formula>
    </cfRule>
  </conditionalFormatting>
  <conditionalFormatting sqref="D55">
    <cfRule type="cellIs" dxfId="30" priority="38" operator="notEqual">
      <formula>H55+K55+N55</formula>
    </cfRule>
  </conditionalFormatting>
  <conditionalFormatting sqref="D55">
    <cfRule type="cellIs" dxfId="29" priority="37" operator="notEqual">
      <formula>SUM(D44:D54)</formula>
    </cfRule>
  </conditionalFormatting>
  <conditionalFormatting sqref="D67">
    <cfRule type="cellIs" dxfId="28" priority="36" operator="notEqual">
      <formula>H67+K67+N67</formula>
    </cfRule>
  </conditionalFormatting>
  <conditionalFormatting sqref="D67">
    <cfRule type="cellIs" dxfId="27" priority="35" operator="notEqual">
      <formula>SUM(D56:D66)</formula>
    </cfRule>
  </conditionalFormatting>
  <conditionalFormatting sqref="H19">
    <cfRule type="cellIs" dxfId="26" priority="34" operator="notEqual">
      <formula>SUM(H8:H18)</formula>
    </cfRule>
  </conditionalFormatting>
  <conditionalFormatting sqref="K19">
    <cfRule type="cellIs" dxfId="25" priority="33" operator="notEqual">
      <formula>SUM(K8:K18)</formula>
    </cfRule>
  </conditionalFormatting>
  <conditionalFormatting sqref="H31">
    <cfRule type="cellIs" dxfId="24" priority="31" operator="notEqual">
      <formula>SUM(H20:H30)</formula>
    </cfRule>
  </conditionalFormatting>
  <conditionalFormatting sqref="K31">
    <cfRule type="cellIs" dxfId="23" priority="30" operator="notEqual">
      <formula>SUM(K20:K30)</formula>
    </cfRule>
  </conditionalFormatting>
  <conditionalFormatting sqref="H43">
    <cfRule type="cellIs" dxfId="22" priority="28" operator="notEqual">
      <formula>SUM(H32:H42)</formula>
    </cfRule>
  </conditionalFormatting>
  <conditionalFormatting sqref="K43">
    <cfRule type="cellIs" dxfId="21" priority="27" operator="notEqual">
      <formula>SUM(K32:K42)</formula>
    </cfRule>
  </conditionalFormatting>
  <conditionalFormatting sqref="H55">
    <cfRule type="cellIs" dxfId="20" priority="25" operator="notEqual">
      <formula>SUM(H44:H54)</formula>
    </cfRule>
  </conditionalFormatting>
  <conditionalFormatting sqref="K55">
    <cfRule type="cellIs" dxfId="19" priority="24" operator="notEqual">
      <formula>SUM(K44:K54)</formula>
    </cfRule>
  </conditionalFormatting>
  <conditionalFormatting sqref="H67">
    <cfRule type="cellIs" dxfId="18" priority="22" operator="notEqual">
      <formula>SUM(H56:H66)</formula>
    </cfRule>
  </conditionalFormatting>
  <conditionalFormatting sqref="K67">
    <cfRule type="cellIs" dxfId="17" priority="21" operator="notEqual">
      <formula>SUM(K56:K66)</formula>
    </cfRule>
  </conditionalFormatting>
  <conditionalFormatting sqref="D32:D43">
    <cfRule type="cellIs" dxfId="16" priority="19" operator="notEqual">
      <formula>D20-D8</formula>
    </cfRule>
  </conditionalFormatting>
  <conditionalFormatting sqref="N8:N19">
    <cfRule type="cellIs" dxfId="15" priority="18" operator="notEqual">
      <formula>R8+U8+X8</formula>
    </cfRule>
  </conditionalFormatting>
  <conditionalFormatting sqref="N20:N30">
    <cfRule type="cellIs" dxfId="14" priority="17" operator="notEqual">
      <formula>R20+U20+X20</formula>
    </cfRule>
  </conditionalFormatting>
  <conditionalFormatting sqref="N32:N42">
    <cfRule type="cellIs" dxfId="13" priority="16" operator="notEqual">
      <formula>R32+U32+X32</formula>
    </cfRule>
  </conditionalFormatting>
  <conditionalFormatting sqref="N44:N54">
    <cfRule type="cellIs" dxfId="12" priority="15" operator="notEqual">
      <formula>R44+U44+X44</formula>
    </cfRule>
  </conditionalFormatting>
  <conditionalFormatting sqref="N56:N66">
    <cfRule type="cellIs" dxfId="11" priority="14" operator="notEqual">
      <formula>R56+U56+X56</formula>
    </cfRule>
  </conditionalFormatting>
  <conditionalFormatting sqref="N19">
    <cfRule type="cellIs" dxfId="10" priority="13" operator="notEqual">
      <formula>SUM(N8:N18)</formula>
    </cfRule>
  </conditionalFormatting>
  <conditionalFormatting sqref="N31">
    <cfRule type="cellIs" dxfId="9" priority="12" operator="notEqual">
      <formula>R31+U31+X31</formula>
    </cfRule>
  </conditionalFormatting>
  <conditionalFormatting sqref="N31">
    <cfRule type="cellIs" dxfId="8" priority="11" operator="notEqual">
      <formula>SUM(N20:N30)</formula>
    </cfRule>
  </conditionalFormatting>
  <conditionalFormatting sqref="N43">
    <cfRule type="cellIs" dxfId="7" priority="10" operator="notEqual">
      <formula>R43+U43+X43</formula>
    </cfRule>
  </conditionalFormatting>
  <conditionalFormatting sqref="N43">
    <cfRule type="cellIs" dxfId="6" priority="9" operator="notEqual">
      <formula>SUM(N32:N42)</formula>
    </cfRule>
  </conditionalFormatting>
  <conditionalFormatting sqref="N55">
    <cfRule type="cellIs" dxfId="5" priority="8" operator="notEqual">
      <formula>R55+U55+X55</formula>
    </cfRule>
  </conditionalFormatting>
  <conditionalFormatting sqref="N55">
    <cfRule type="cellIs" dxfId="4" priority="7" operator="notEqual">
      <formula>SUM(N44:N54)</formula>
    </cfRule>
  </conditionalFormatting>
  <conditionalFormatting sqref="N67">
    <cfRule type="cellIs" dxfId="3" priority="6" operator="notEqual">
      <formula>R67+U67+X67</formula>
    </cfRule>
  </conditionalFormatting>
  <conditionalFormatting sqref="N67">
    <cfRule type="cellIs" dxfId="2" priority="5" operator="notEqual">
      <formula>SUM(N56:N66)</formula>
    </cfRule>
  </conditionalFormatting>
  <conditionalFormatting sqref="N32:N43">
    <cfRule type="cellIs" dxfId="1" priority="4" operator="notEqual">
      <formula>N20-N8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extLst>
    <ext xmlns:x14="http://schemas.microsoft.com/office/spreadsheetml/2009/9/main" uri="{78C0D931-6437-407d-A8EE-F0AAD7539E65}">
      <x14:conditionalFormattings>
        <x14:conditionalFormatting xmlns:xm="http://schemas.microsoft.com/office/excel/2006/main">
          <x14:cfRule type="cellIs" priority="3" operator="notEqual" id="{08C30F30-9EFE-49A3-A002-9A4B67B5A6CB}">
            <xm:f>Nacional!D8</xm:f>
            <x14:dxf>
              <fill>
                <patternFill>
                  <bgColor theme="7" tint="-0.24994659260841701"/>
                </patternFill>
              </fill>
            </x14:dxf>
          </x14:cfRule>
          <xm:sqref>D8:D67 H8:H67 K8:K67 N8:N67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34</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199</v>
      </c>
      <c r="E8" s="53">
        <v>0.118523</v>
      </c>
      <c r="F8" s="44">
        <v>84963.839479999995</v>
      </c>
      <c r="G8" s="66">
        <v>0.27135700000000001</v>
      </c>
      <c r="H8" s="43">
        <v>86</v>
      </c>
      <c r="I8" s="44">
        <v>81626.509172000005</v>
      </c>
      <c r="J8" s="74">
        <v>0.30232599999999998</v>
      </c>
      <c r="K8" s="44">
        <v>113</v>
      </c>
      <c r="L8" s="44">
        <v>87503.754581000001</v>
      </c>
      <c r="M8" s="66">
        <v>0.24778800000000001</v>
      </c>
      <c r="N8" s="43">
        <v>0</v>
      </c>
      <c r="O8" s="44">
        <v>0</v>
      </c>
      <c r="P8" s="74">
        <v>0</v>
      </c>
    </row>
    <row r="9" spans="1:16" ht="15" customHeight="1" x14ac:dyDescent="0.2">
      <c r="A9" s="120"/>
      <c r="B9" s="123"/>
      <c r="C9" s="84" t="s">
        <v>47</v>
      </c>
      <c r="D9" s="44">
        <v>1903</v>
      </c>
      <c r="E9" s="53">
        <v>0.17918999999999999</v>
      </c>
      <c r="F9" s="44">
        <v>121189.34454200001</v>
      </c>
      <c r="G9" s="66">
        <v>0.14030500000000001</v>
      </c>
      <c r="H9" s="43">
        <v>674</v>
      </c>
      <c r="I9" s="44">
        <v>131256.70690799999</v>
      </c>
      <c r="J9" s="74">
        <v>0.20771500000000001</v>
      </c>
      <c r="K9" s="44">
        <v>1229</v>
      </c>
      <c r="L9" s="44">
        <v>115668.26867999999</v>
      </c>
      <c r="M9" s="66">
        <v>0.103336</v>
      </c>
      <c r="N9" s="43">
        <v>0</v>
      </c>
      <c r="O9" s="44">
        <v>0</v>
      </c>
      <c r="P9" s="74">
        <v>0</v>
      </c>
    </row>
    <row r="10" spans="1:16" ht="15" customHeight="1" x14ac:dyDescent="0.2">
      <c r="A10" s="120"/>
      <c r="B10" s="123"/>
      <c r="C10" s="84" t="s">
        <v>48</v>
      </c>
      <c r="D10" s="44">
        <v>11613</v>
      </c>
      <c r="E10" s="53">
        <v>0.13575300000000001</v>
      </c>
      <c r="F10" s="44">
        <v>130984.258405</v>
      </c>
      <c r="G10" s="66">
        <v>0.140102</v>
      </c>
      <c r="H10" s="43">
        <v>4679</v>
      </c>
      <c r="I10" s="44">
        <v>142484.80500699999</v>
      </c>
      <c r="J10" s="74">
        <v>0.21414800000000001</v>
      </c>
      <c r="K10" s="44">
        <v>6934</v>
      </c>
      <c r="L10" s="44">
        <v>123223.79438000001</v>
      </c>
      <c r="M10" s="66">
        <v>9.0135999999999994E-2</v>
      </c>
      <c r="N10" s="43">
        <v>0</v>
      </c>
      <c r="O10" s="44">
        <v>0</v>
      </c>
      <c r="P10" s="74">
        <v>0</v>
      </c>
    </row>
    <row r="11" spans="1:16" ht="15" customHeight="1" x14ac:dyDescent="0.2">
      <c r="A11" s="120"/>
      <c r="B11" s="123"/>
      <c r="C11" s="84" t="s">
        <v>49</v>
      </c>
      <c r="D11" s="44">
        <v>23660</v>
      </c>
      <c r="E11" s="53">
        <v>0.12021800000000001</v>
      </c>
      <c r="F11" s="44">
        <v>145100.888397</v>
      </c>
      <c r="G11" s="66">
        <v>0.27628900000000001</v>
      </c>
      <c r="H11" s="43">
        <v>9272</v>
      </c>
      <c r="I11" s="44">
        <v>161698.93067599999</v>
      </c>
      <c r="J11" s="74">
        <v>0.40983599999999998</v>
      </c>
      <c r="K11" s="44">
        <v>14388</v>
      </c>
      <c r="L11" s="44">
        <v>134404.67988800001</v>
      </c>
      <c r="M11" s="66">
        <v>0.19022800000000001</v>
      </c>
      <c r="N11" s="43">
        <v>0</v>
      </c>
      <c r="O11" s="44">
        <v>0</v>
      </c>
      <c r="P11" s="74">
        <v>0</v>
      </c>
    </row>
    <row r="12" spans="1:16" ht="15" customHeight="1" x14ac:dyDescent="0.2">
      <c r="A12" s="120"/>
      <c r="B12" s="123"/>
      <c r="C12" s="84" t="s">
        <v>50</v>
      </c>
      <c r="D12" s="44">
        <v>24401</v>
      </c>
      <c r="E12" s="53">
        <v>9.8100000000000007E-2</v>
      </c>
      <c r="F12" s="44">
        <v>169887.08818600001</v>
      </c>
      <c r="G12" s="66">
        <v>0.491701</v>
      </c>
      <c r="H12" s="43">
        <v>9029</v>
      </c>
      <c r="I12" s="44">
        <v>191457.14439999999</v>
      </c>
      <c r="J12" s="74">
        <v>0.62963800000000003</v>
      </c>
      <c r="K12" s="44">
        <v>15372</v>
      </c>
      <c r="L12" s="44">
        <v>157217.55673000001</v>
      </c>
      <c r="M12" s="66">
        <v>0.41068199999999999</v>
      </c>
      <c r="N12" s="43">
        <v>0</v>
      </c>
      <c r="O12" s="44">
        <v>0</v>
      </c>
      <c r="P12" s="74">
        <v>0</v>
      </c>
    </row>
    <row r="13" spans="1:16" ht="15" customHeight="1" x14ac:dyDescent="0.2">
      <c r="A13" s="120"/>
      <c r="B13" s="123"/>
      <c r="C13" s="84" t="s">
        <v>51</v>
      </c>
      <c r="D13" s="44">
        <v>19104</v>
      </c>
      <c r="E13" s="53">
        <v>8.6319999999999994E-2</v>
      </c>
      <c r="F13" s="44">
        <v>189911.579787</v>
      </c>
      <c r="G13" s="66">
        <v>0.69215899999999997</v>
      </c>
      <c r="H13" s="43">
        <v>6575</v>
      </c>
      <c r="I13" s="44">
        <v>207035.860751</v>
      </c>
      <c r="J13" s="74">
        <v>0.72532300000000005</v>
      </c>
      <c r="K13" s="44">
        <v>12529</v>
      </c>
      <c r="L13" s="44">
        <v>180925.056733</v>
      </c>
      <c r="M13" s="66">
        <v>0.67475499999999999</v>
      </c>
      <c r="N13" s="43">
        <v>0</v>
      </c>
      <c r="O13" s="44">
        <v>0</v>
      </c>
      <c r="P13" s="74">
        <v>0</v>
      </c>
    </row>
    <row r="14" spans="1:16" s="3" customFormat="1" ht="15" customHeight="1" x14ac:dyDescent="0.2">
      <c r="A14" s="120"/>
      <c r="B14" s="123"/>
      <c r="C14" s="84" t="s">
        <v>52</v>
      </c>
      <c r="D14" s="35">
        <v>14796</v>
      </c>
      <c r="E14" s="55">
        <v>7.9098000000000002E-2</v>
      </c>
      <c r="F14" s="35">
        <v>199428.95271899999</v>
      </c>
      <c r="G14" s="68">
        <v>0.78081900000000004</v>
      </c>
      <c r="H14" s="43">
        <v>4907</v>
      </c>
      <c r="I14" s="44">
        <v>204971.00235299999</v>
      </c>
      <c r="J14" s="74">
        <v>0.66802499999999998</v>
      </c>
      <c r="K14" s="35">
        <v>9889</v>
      </c>
      <c r="L14" s="35">
        <v>196678.94386599999</v>
      </c>
      <c r="M14" s="68">
        <v>0.83678799999999998</v>
      </c>
      <c r="N14" s="43">
        <v>0</v>
      </c>
      <c r="O14" s="44">
        <v>0</v>
      </c>
      <c r="P14" s="74">
        <v>0</v>
      </c>
    </row>
    <row r="15" spans="1:16" ht="15" customHeight="1" x14ac:dyDescent="0.2">
      <c r="A15" s="120"/>
      <c r="B15" s="123"/>
      <c r="C15" s="84" t="s">
        <v>53</v>
      </c>
      <c r="D15" s="44">
        <v>11592</v>
      </c>
      <c r="E15" s="53">
        <v>7.0432999999999996E-2</v>
      </c>
      <c r="F15" s="44">
        <v>202153.01302099999</v>
      </c>
      <c r="G15" s="66">
        <v>0.79339199999999999</v>
      </c>
      <c r="H15" s="43">
        <v>3814</v>
      </c>
      <c r="I15" s="44">
        <v>199867.47212399999</v>
      </c>
      <c r="J15" s="74">
        <v>0.59491300000000003</v>
      </c>
      <c r="K15" s="44">
        <v>7778</v>
      </c>
      <c r="L15" s="44">
        <v>203273.744955</v>
      </c>
      <c r="M15" s="66">
        <v>0.89071699999999998</v>
      </c>
      <c r="N15" s="43">
        <v>0</v>
      </c>
      <c r="O15" s="44">
        <v>0</v>
      </c>
      <c r="P15" s="74">
        <v>0</v>
      </c>
    </row>
    <row r="16" spans="1:16" ht="15" customHeight="1" x14ac:dyDescent="0.2">
      <c r="A16" s="120"/>
      <c r="B16" s="123"/>
      <c r="C16" s="84" t="s">
        <v>54</v>
      </c>
      <c r="D16" s="44">
        <v>9026</v>
      </c>
      <c r="E16" s="53">
        <v>7.0517999999999997E-2</v>
      </c>
      <c r="F16" s="44">
        <v>200830.04733900001</v>
      </c>
      <c r="G16" s="66">
        <v>0.69277599999999995</v>
      </c>
      <c r="H16" s="43">
        <v>3030</v>
      </c>
      <c r="I16" s="44">
        <v>187867.466128</v>
      </c>
      <c r="J16" s="74">
        <v>0.37227700000000002</v>
      </c>
      <c r="K16" s="44">
        <v>5996</v>
      </c>
      <c r="L16" s="44">
        <v>207380.51783</v>
      </c>
      <c r="M16" s="66">
        <v>0.85473600000000005</v>
      </c>
      <c r="N16" s="43">
        <v>0</v>
      </c>
      <c r="O16" s="44">
        <v>0</v>
      </c>
      <c r="P16" s="74">
        <v>0</v>
      </c>
    </row>
    <row r="17" spans="1:16" ht="15" customHeight="1" x14ac:dyDescent="0.2">
      <c r="A17" s="120"/>
      <c r="B17" s="123"/>
      <c r="C17" s="84" t="s">
        <v>55</v>
      </c>
      <c r="D17" s="44">
        <v>8372</v>
      </c>
      <c r="E17" s="53">
        <v>7.7871999999999997E-2</v>
      </c>
      <c r="F17" s="44">
        <v>206035.33826700001</v>
      </c>
      <c r="G17" s="66">
        <v>0.55410899999999996</v>
      </c>
      <c r="H17" s="43">
        <v>3194</v>
      </c>
      <c r="I17" s="44">
        <v>191945.30227300001</v>
      </c>
      <c r="J17" s="74">
        <v>0.23763300000000001</v>
      </c>
      <c r="K17" s="44">
        <v>5178</v>
      </c>
      <c r="L17" s="44">
        <v>214726.642819</v>
      </c>
      <c r="M17" s="66">
        <v>0.74932399999999999</v>
      </c>
      <c r="N17" s="43">
        <v>0</v>
      </c>
      <c r="O17" s="44">
        <v>0</v>
      </c>
      <c r="P17" s="74">
        <v>0</v>
      </c>
    </row>
    <row r="18" spans="1:16" s="3" customFormat="1" ht="15" customHeight="1" x14ac:dyDescent="0.2">
      <c r="A18" s="120"/>
      <c r="B18" s="123"/>
      <c r="C18" s="84" t="s">
        <v>56</v>
      </c>
      <c r="D18" s="35">
        <v>12298</v>
      </c>
      <c r="E18" s="55">
        <v>5.8605999999999998E-2</v>
      </c>
      <c r="F18" s="35">
        <v>236798.143018</v>
      </c>
      <c r="G18" s="68">
        <v>0.39608100000000002</v>
      </c>
      <c r="H18" s="43">
        <v>4549</v>
      </c>
      <c r="I18" s="44">
        <v>203486.009188</v>
      </c>
      <c r="J18" s="74">
        <v>8.6611999999999995E-2</v>
      </c>
      <c r="K18" s="35">
        <v>7749</v>
      </c>
      <c r="L18" s="35">
        <v>256353.81430299999</v>
      </c>
      <c r="M18" s="68">
        <v>0.57775200000000004</v>
      </c>
      <c r="N18" s="43">
        <v>0</v>
      </c>
      <c r="O18" s="44">
        <v>0</v>
      </c>
      <c r="P18" s="74">
        <v>0</v>
      </c>
    </row>
    <row r="19" spans="1:16" s="3" customFormat="1" ht="15" customHeight="1" x14ac:dyDescent="0.2">
      <c r="A19" s="121"/>
      <c r="B19" s="124"/>
      <c r="C19" s="85" t="s">
        <v>9</v>
      </c>
      <c r="D19" s="46">
        <v>136964</v>
      </c>
      <c r="E19" s="54">
        <v>8.7702000000000002E-2</v>
      </c>
      <c r="F19" s="46">
        <v>180478.78224599999</v>
      </c>
      <c r="G19" s="67">
        <v>0.51268199999999997</v>
      </c>
      <c r="H19" s="87">
        <v>49809</v>
      </c>
      <c r="I19" s="46">
        <v>185256.27798499999</v>
      </c>
      <c r="J19" s="75">
        <v>0.466783</v>
      </c>
      <c r="K19" s="46">
        <v>87155</v>
      </c>
      <c r="L19" s="46">
        <v>177748.447954</v>
      </c>
      <c r="M19" s="67">
        <v>0.53891299999999998</v>
      </c>
      <c r="N19" s="87">
        <v>0</v>
      </c>
      <c r="O19" s="46">
        <v>0</v>
      </c>
      <c r="P19" s="75">
        <v>0</v>
      </c>
    </row>
    <row r="20" spans="1:16" ht="15" customHeight="1" x14ac:dyDescent="0.2">
      <c r="A20" s="119">
        <v>2</v>
      </c>
      <c r="B20" s="122" t="s">
        <v>57</v>
      </c>
      <c r="C20" s="84" t="s">
        <v>46</v>
      </c>
      <c r="D20" s="44">
        <v>571</v>
      </c>
      <c r="E20" s="53">
        <v>0.34008300000000002</v>
      </c>
      <c r="F20" s="44">
        <v>92345.383537999995</v>
      </c>
      <c r="G20" s="66">
        <v>0.1331</v>
      </c>
      <c r="H20" s="43">
        <v>252</v>
      </c>
      <c r="I20" s="44">
        <v>98435.468254000007</v>
      </c>
      <c r="J20" s="74">
        <v>0.16269800000000001</v>
      </c>
      <c r="K20" s="44">
        <v>319</v>
      </c>
      <c r="L20" s="44">
        <v>87534.407523999995</v>
      </c>
      <c r="M20" s="66">
        <v>0.109718</v>
      </c>
      <c r="N20" s="43">
        <v>0</v>
      </c>
      <c r="O20" s="44">
        <v>0</v>
      </c>
      <c r="P20" s="74">
        <v>0</v>
      </c>
    </row>
    <row r="21" spans="1:16" ht="15" customHeight="1" x14ac:dyDescent="0.2">
      <c r="A21" s="120"/>
      <c r="B21" s="123"/>
      <c r="C21" s="84" t="s">
        <v>47</v>
      </c>
      <c r="D21" s="44">
        <v>5054</v>
      </c>
      <c r="E21" s="53">
        <v>0.47589500000000001</v>
      </c>
      <c r="F21" s="44">
        <v>129036.539177</v>
      </c>
      <c r="G21" s="66">
        <v>5.9359000000000002E-2</v>
      </c>
      <c r="H21" s="43">
        <v>2158</v>
      </c>
      <c r="I21" s="44">
        <v>134197.79100999999</v>
      </c>
      <c r="J21" s="74">
        <v>6.3948000000000005E-2</v>
      </c>
      <c r="K21" s="44">
        <v>2896</v>
      </c>
      <c r="L21" s="44">
        <v>125190.55110500001</v>
      </c>
      <c r="M21" s="66">
        <v>5.5939000000000003E-2</v>
      </c>
      <c r="N21" s="43">
        <v>0</v>
      </c>
      <c r="O21" s="44">
        <v>0</v>
      </c>
      <c r="P21" s="74">
        <v>0</v>
      </c>
    </row>
    <row r="22" spans="1:16" ht="15" customHeight="1" x14ac:dyDescent="0.2">
      <c r="A22" s="120"/>
      <c r="B22" s="123"/>
      <c r="C22" s="84" t="s">
        <v>48</v>
      </c>
      <c r="D22" s="44">
        <v>19815</v>
      </c>
      <c r="E22" s="53">
        <v>0.231632</v>
      </c>
      <c r="F22" s="44">
        <v>145230.75463000001</v>
      </c>
      <c r="G22" s="66">
        <v>6.6312999999999997E-2</v>
      </c>
      <c r="H22" s="43">
        <v>9182</v>
      </c>
      <c r="I22" s="44">
        <v>148260.54868199999</v>
      </c>
      <c r="J22" s="74">
        <v>6.5890000000000004E-2</v>
      </c>
      <c r="K22" s="44">
        <v>10633</v>
      </c>
      <c r="L22" s="44">
        <v>142614.41220699999</v>
      </c>
      <c r="M22" s="66">
        <v>6.6679000000000002E-2</v>
      </c>
      <c r="N22" s="43">
        <v>0</v>
      </c>
      <c r="O22" s="44">
        <v>0</v>
      </c>
      <c r="P22" s="74">
        <v>0</v>
      </c>
    </row>
    <row r="23" spans="1:16" ht="15" customHeight="1" x14ac:dyDescent="0.2">
      <c r="A23" s="120"/>
      <c r="B23" s="123"/>
      <c r="C23" s="84" t="s">
        <v>49</v>
      </c>
      <c r="D23" s="44">
        <v>14986</v>
      </c>
      <c r="E23" s="53">
        <v>7.6145000000000004E-2</v>
      </c>
      <c r="F23" s="44">
        <v>160851.51241200001</v>
      </c>
      <c r="G23" s="66">
        <v>0.202456</v>
      </c>
      <c r="H23" s="43">
        <v>6930</v>
      </c>
      <c r="I23" s="44">
        <v>164272.97373699999</v>
      </c>
      <c r="J23" s="74">
        <v>0.21313099999999999</v>
      </c>
      <c r="K23" s="44">
        <v>8056</v>
      </c>
      <c r="L23" s="44">
        <v>157908.274206</v>
      </c>
      <c r="M23" s="66">
        <v>0.193272</v>
      </c>
      <c r="N23" s="43">
        <v>0</v>
      </c>
      <c r="O23" s="44">
        <v>0</v>
      </c>
      <c r="P23" s="74">
        <v>0</v>
      </c>
    </row>
    <row r="24" spans="1:16" ht="15" customHeight="1" x14ac:dyDescent="0.2">
      <c r="A24" s="120"/>
      <c r="B24" s="123"/>
      <c r="C24" s="84" t="s">
        <v>50</v>
      </c>
      <c r="D24" s="44">
        <v>9789</v>
      </c>
      <c r="E24" s="53">
        <v>3.9355000000000001E-2</v>
      </c>
      <c r="F24" s="44">
        <v>186617.40668099999</v>
      </c>
      <c r="G24" s="66">
        <v>0.35478599999999999</v>
      </c>
      <c r="H24" s="43">
        <v>4197</v>
      </c>
      <c r="I24" s="44">
        <v>192591.32713799999</v>
      </c>
      <c r="J24" s="74">
        <v>0.38122499999999998</v>
      </c>
      <c r="K24" s="44">
        <v>5592</v>
      </c>
      <c r="L24" s="44">
        <v>182133.76144500001</v>
      </c>
      <c r="M24" s="66">
        <v>0.33494299999999999</v>
      </c>
      <c r="N24" s="43">
        <v>0</v>
      </c>
      <c r="O24" s="44">
        <v>0</v>
      </c>
      <c r="P24" s="74">
        <v>0</v>
      </c>
    </row>
    <row r="25" spans="1:16" ht="15" customHeight="1" x14ac:dyDescent="0.2">
      <c r="A25" s="120"/>
      <c r="B25" s="123"/>
      <c r="C25" s="84" t="s">
        <v>51</v>
      </c>
      <c r="D25" s="44">
        <v>6758</v>
      </c>
      <c r="E25" s="53">
        <v>3.0536000000000001E-2</v>
      </c>
      <c r="F25" s="44">
        <v>200517.53802899999</v>
      </c>
      <c r="G25" s="66">
        <v>0.462119</v>
      </c>
      <c r="H25" s="43">
        <v>2713</v>
      </c>
      <c r="I25" s="44">
        <v>204413.183192</v>
      </c>
      <c r="J25" s="74">
        <v>0.47032800000000002</v>
      </c>
      <c r="K25" s="44">
        <v>4045</v>
      </c>
      <c r="L25" s="44">
        <v>197904.71100099999</v>
      </c>
      <c r="M25" s="66">
        <v>0.45661299999999999</v>
      </c>
      <c r="N25" s="43">
        <v>0</v>
      </c>
      <c r="O25" s="44">
        <v>0</v>
      </c>
      <c r="P25" s="74">
        <v>0</v>
      </c>
    </row>
    <row r="26" spans="1:16" s="3" customFormat="1" ht="15" customHeight="1" x14ac:dyDescent="0.2">
      <c r="A26" s="120"/>
      <c r="B26" s="123"/>
      <c r="C26" s="84" t="s">
        <v>52</v>
      </c>
      <c r="D26" s="35">
        <v>4428</v>
      </c>
      <c r="E26" s="55">
        <v>2.3671999999999999E-2</v>
      </c>
      <c r="F26" s="35">
        <v>212809.24187</v>
      </c>
      <c r="G26" s="68">
        <v>0.51761500000000005</v>
      </c>
      <c r="H26" s="43">
        <v>1836</v>
      </c>
      <c r="I26" s="44">
        <v>210742.21841</v>
      </c>
      <c r="J26" s="74">
        <v>0.43845299999999998</v>
      </c>
      <c r="K26" s="35">
        <v>2592</v>
      </c>
      <c r="L26" s="35">
        <v>214273.38348799999</v>
      </c>
      <c r="M26" s="68">
        <v>0.57368799999999998</v>
      </c>
      <c r="N26" s="43">
        <v>0</v>
      </c>
      <c r="O26" s="44">
        <v>0</v>
      </c>
      <c r="P26" s="74">
        <v>0</v>
      </c>
    </row>
    <row r="27" spans="1:16" ht="15" customHeight="1" x14ac:dyDescent="0.2">
      <c r="A27" s="120"/>
      <c r="B27" s="123"/>
      <c r="C27" s="84" t="s">
        <v>53</v>
      </c>
      <c r="D27" s="44">
        <v>3101</v>
      </c>
      <c r="E27" s="53">
        <v>1.8842000000000001E-2</v>
      </c>
      <c r="F27" s="44">
        <v>209617.268946</v>
      </c>
      <c r="G27" s="66">
        <v>0.48823</v>
      </c>
      <c r="H27" s="43">
        <v>1320</v>
      </c>
      <c r="I27" s="44">
        <v>199623.934091</v>
      </c>
      <c r="J27" s="74">
        <v>0.392424</v>
      </c>
      <c r="K27" s="44">
        <v>1781</v>
      </c>
      <c r="L27" s="44">
        <v>217023.89556400001</v>
      </c>
      <c r="M27" s="66">
        <v>0.55923599999999996</v>
      </c>
      <c r="N27" s="43">
        <v>0</v>
      </c>
      <c r="O27" s="44">
        <v>0</v>
      </c>
      <c r="P27" s="74">
        <v>0</v>
      </c>
    </row>
    <row r="28" spans="1:16" ht="15" customHeight="1" x14ac:dyDescent="0.2">
      <c r="A28" s="120"/>
      <c r="B28" s="123"/>
      <c r="C28" s="84" t="s">
        <v>54</v>
      </c>
      <c r="D28" s="44">
        <v>1421</v>
      </c>
      <c r="E28" s="53">
        <v>1.1102000000000001E-2</v>
      </c>
      <c r="F28" s="44">
        <v>228947.804363</v>
      </c>
      <c r="G28" s="66">
        <v>0.37086599999999997</v>
      </c>
      <c r="H28" s="43">
        <v>585</v>
      </c>
      <c r="I28" s="44">
        <v>210904.61880299999</v>
      </c>
      <c r="J28" s="74">
        <v>0.198291</v>
      </c>
      <c r="K28" s="44">
        <v>836</v>
      </c>
      <c r="L28" s="44">
        <v>241573.717703</v>
      </c>
      <c r="M28" s="66">
        <v>0.49162699999999998</v>
      </c>
      <c r="N28" s="43">
        <v>0</v>
      </c>
      <c r="O28" s="44">
        <v>0</v>
      </c>
      <c r="P28" s="74">
        <v>0</v>
      </c>
    </row>
    <row r="29" spans="1:16" ht="15" customHeight="1" x14ac:dyDescent="0.2">
      <c r="A29" s="120"/>
      <c r="B29" s="123"/>
      <c r="C29" s="84" t="s">
        <v>55</v>
      </c>
      <c r="D29" s="44">
        <v>731</v>
      </c>
      <c r="E29" s="53">
        <v>6.7990000000000004E-3</v>
      </c>
      <c r="F29" s="44">
        <v>229504.03556799999</v>
      </c>
      <c r="G29" s="66">
        <v>0.26402199999999998</v>
      </c>
      <c r="H29" s="43">
        <v>358</v>
      </c>
      <c r="I29" s="44">
        <v>202118.43296100001</v>
      </c>
      <c r="J29" s="74">
        <v>0.15363099999999999</v>
      </c>
      <c r="K29" s="44">
        <v>373</v>
      </c>
      <c r="L29" s="44">
        <v>255788.34048300001</v>
      </c>
      <c r="M29" s="66">
        <v>0.369973</v>
      </c>
      <c r="N29" s="43">
        <v>0</v>
      </c>
      <c r="O29" s="44">
        <v>0</v>
      </c>
      <c r="P29" s="74">
        <v>0</v>
      </c>
    </row>
    <row r="30" spans="1:16" s="3" customFormat="1" ht="15" customHeight="1" x14ac:dyDescent="0.2">
      <c r="A30" s="120"/>
      <c r="B30" s="123"/>
      <c r="C30" s="84" t="s">
        <v>56</v>
      </c>
      <c r="D30" s="35">
        <v>1190</v>
      </c>
      <c r="E30" s="55">
        <v>5.6709999999999998E-3</v>
      </c>
      <c r="F30" s="35">
        <v>147332.01932799999</v>
      </c>
      <c r="G30" s="68">
        <v>7.6470999999999997E-2</v>
      </c>
      <c r="H30" s="43">
        <v>1035</v>
      </c>
      <c r="I30" s="44">
        <v>126171.48792299999</v>
      </c>
      <c r="J30" s="74">
        <v>4.8308999999999998E-2</v>
      </c>
      <c r="K30" s="35">
        <v>155</v>
      </c>
      <c r="L30" s="35">
        <v>288629.76128999999</v>
      </c>
      <c r="M30" s="68">
        <v>0.26451599999999997</v>
      </c>
      <c r="N30" s="43">
        <v>0</v>
      </c>
      <c r="O30" s="44">
        <v>0</v>
      </c>
      <c r="P30" s="74">
        <v>0</v>
      </c>
    </row>
    <row r="31" spans="1:16" s="3" customFormat="1" ht="15" customHeight="1" x14ac:dyDescent="0.2">
      <c r="A31" s="121"/>
      <c r="B31" s="124"/>
      <c r="C31" s="85" t="s">
        <v>9</v>
      </c>
      <c r="D31" s="46">
        <v>67844</v>
      </c>
      <c r="E31" s="54">
        <v>4.3443000000000002E-2</v>
      </c>
      <c r="F31" s="46">
        <v>168560.42131899999</v>
      </c>
      <c r="G31" s="67">
        <v>0.234907</v>
      </c>
      <c r="H31" s="87">
        <v>30566</v>
      </c>
      <c r="I31" s="46">
        <v>168611.35902599999</v>
      </c>
      <c r="J31" s="75">
        <v>0.21857599999999999</v>
      </c>
      <c r="K31" s="46">
        <v>37278</v>
      </c>
      <c r="L31" s="46">
        <v>168518.65507800001</v>
      </c>
      <c r="M31" s="67">
        <v>0.24829699999999999</v>
      </c>
      <c r="N31" s="87">
        <v>0</v>
      </c>
      <c r="O31" s="46">
        <v>0</v>
      </c>
      <c r="P31" s="75">
        <v>0</v>
      </c>
    </row>
    <row r="32" spans="1:16" ht="15" customHeight="1" x14ac:dyDescent="0.2">
      <c r="A32" s="119">
        <v>3</v>
      </c>
      <c r="B32" s="122" t="s">
        <v>58</v>
      </c>
      <c r="C32" s="84" t="s">
        <v>46</v>
      </c>
      <c r="D32" s="44">
        <v>372</v>
      </c>
      <c r="E32" s="44">
        <v>0</v>
      </c>
      <c r="F32" s="44">
        <v>7381.5440580000004</v>
      </c>
      <c r="G32" s="66">
        <v>-0.13825699999999999</v>
      </c>
      <c r="H32" s="43">
        <v>166</v>
      </c>
      <c r="I32" s="44">
        <v>16808.959082000001</v>
      </c>
      <c r="J32" s="74">
        <v>-0.139627</v>
      </c>
      <c r="K32" s="44">
        <v>206</v>
      </c>
      <c r="L32" s="44">
        <v>30.652943</v>
      </c>
      <c r="M32" s="66">
        <v>-0.13807</v>
      </c>
      <c r="N32" s="43">
        <v>0</v>
      </c>
      <c r="O32" s="44">
        <v>0</v>
      </c>
      <c r="P32" s="74">
        <v>0</v>
      </c>
    </row>
    <row r="33" spans="1:16" ht="15" customHeight="1" x14ac:dyDescent="0.2">
      <c r="A33" s="120"/>
      <c r="B33" s="123"/>
      <c r="C33" s="84" t="s">
        <v>47</v>
      </c>
      <c r="D33" s="44">
        <v>3151</v>
      </c>
      <c r="E33" s="44">
        <v>0</v>
      </c>
      <c r="F33" s="44">
        <v>7847.1946349999998</v>
      </c>
      <c r="G33" s="66">
        <v>-8.0946000000000004E-2</v>
      </c>
      <c r="H33" s="43">
        <v>1484</v>
      </c>
      <c r="I33" s="44">
        <v>2941.0841019999998</v>
      </c>
      <c r="J33" s="74">
        <v>-0.14376700000000001</v>
      </c>
      <c r="K33" s="44">
        <v>1667</v>
      </c>
      <c r="L33" s="44">
        <v>9522.2824249999994</v>
      </c>
      <c r="M33" s="66">
        <v>-4.7397000000000002E-2</v>
      </c>
      <c r="N33" s="43">
        <v>0</v>
      </c>
      <c r="O33" s="44">
        <v>0</v>
      </c>
      <c r="P33" s="74">
        <v>0</v>
      </c>
    </row>
    <row r="34" spans="1:16" ht="15" customHeight="1" x14ac:dyDescent="0.2">
      <c r="A34" s="120"/>
      <c r="B34" s="123"/>
      <c r="C34" s="84" t="s">
        <v>48</v>
      </c>
      <c r="D34" s="44">
        <v>8202</v>
      </c>
      <c r="E34" s="44">
        <v>0</v>
      </c>
      <c r="F34" s="44">
        <v>14246.496225000001</v>
      </c>
      <c r="G34" s="66">
        <v>-7.3788000000000006E-2</v>
      </c>
      <c r="H34" s="43">
        <v>4503</v>
      </c>
      <c r="I34" s="44">
        <v>5775.7436760000001</v>
      </c>
      <c r="J34" s="74">
        <v>-0.148259</v>
      </c>
      <c r="K34" s="44">
        <v>3699</v>
      </c>
      <c r="L34" s="44">
        <v>19390.617826999998</v>
      </c>
      <c r="M34" s="66">
        <v>-2.3456000000000001E-2</v>
      </c>
      <c r="N34" s="43">
        <v>0</v>
      </c>
      <c r="O34" s="44">
        <v>0</v>
      </c>
      <c r="P34" s="74">
        <v>0</v>
      </c>
    </row>
    <row r="35" spans="1:16" ht="15" customHeight="1" x14ac:dyDescent="0.2">
      <c r="A35" s="120"/>
      <c r="B35" s="123"/>
      <c r="C35" s="84" t="s">
        <v>49</v>
      </c>
      <c r="D35" s="44">
        <v>-8674</v>
      </c>
      <c r="E35" s="44">
        <v>0</v>
      </c>
      <c r="F35" s="44">
        <v>15750.624014999999</v>
      </c>
      <c r="G35" s="66">
        <v>-7.3832999999999996E-2</v>
      </c>
      <c r="H35" s="43">
        <v>-2342</v>
      </c>
      <c r="I35" s="44">
        <v>2574.0430609999999</v>
      </c>
      <c r="J35" s="74">
        <v>-0.19670499999999999</v>
      </c>
      <c r="K35" s="44">
        <v>-6332</v>
      </c>
      <c r="L35" s="44">
        <v>23503.594316999999</v>
      </c>
      <c r="M35" s="66">
        <v>3.0439999999999998E-3</v>
      </c>
      <c r="N35" s="43">
        <v>0</v>
      </c>
      <c r="O35" s="44">
        <v>0</v>
      </c>
      <c r="P35" s="74">
        <v>0</v>
      </c>
    </row>
    <row r="36" spans="1:16" ht="15" customHeight="1" x14ac:dyDescent="0.2">
      <c r="A36" s="120"/>
      <c r="B36" s="123"/>
      <c r="C36" s="84" t="s">
        <v>50</v>
      </c>
      <c r="D36" s="44">
        <v>-14612</v>
      </c>
      <c r="E36" s="44">
        <v>0</v>
      </c>
      <c r="F36" s="44">
        <v>16730.318493999999</v>
      </c>
      <c r="G36" s="66">
        <v>-0.13691500000000001</v>
      </c>
      <c r="H36" s="43">
        <v>-4832</v>
      </c>
      <c r="I36" s="44">
        <v>1134.1827390000001</v>
      </c>
      <c r="J36" s="74">
        <v>-0.24841299999999999</v>
      </c>
      <c r="K36" s="44">
        <v>-9780</v>
      </c>
      <c r="L36" s="44">
        <v>24916.204715</v>
      </c>
      <c r="M36" s="66">
        <v>-7.5739000000000001E-2</v>
      </c>
      <c r="N36" s="43">
        <v>0</v>
      </c>
      <c r="O36" s="44">
        <v>0</v>
      </c>
      <c r="P36" s="74">
        <v>0</v>
      </c>
    </row>
    <row r="37" spans="1:16" ht="15" customHeight="1" x14ac:dyDescent="0.2">
      <c r="A37" s="120"/>
      <c r="B37" s="123"/>
      <c r="C37" s="84" t="s">
        <v>51</v>
      </c>
      <c r="D37" s="44">
        <v>-12346</v>
      </c>
      <c r="E37" s="44">
        <v>0</v>
      </c>
      <c r="F37" s="44">
        <v>10605.958242000001</v>
      </c>
      <c r="G37" s="66">
        <v>-0.23003999999999999</v>
      </c>
      <c r="H37" s="43">
        <v>-3862</v>
      </c>
      <c r="I37" s="44">
        <v>-2622.6775590000002</v>
      </c>
      <c r="J37" s="74">
        <v>-0.25499500000000003</v>
      </c>
      <c r="K37" s="44">
        <v>-8484</v>
      </c>
      <c r="L37" s="44">
        <v>16979.654268999999</v>
      </c>
      <c r="M37" s="66">
        <v>-0.218141</v>
      </c>
      <c r="N37" s="43">
        <v>0</v>
      </c>
      <c r="O37" s="44">
        <v>0</v>
      </c>
      <c r="P37" s="74">
        <v>0</v>
      </c>
    </row>
    <row r="38" spans="1:16" s="3" customFormat="1" ht="15" customHeight="1" x14ac:dyDescent="0.2">
      <c r="A38" s="120"/>
      <c r="B38" s="123"/>
      <c r="C38" s="84" t="s">
        <v>52</v>
      </c>
      <c r="D38" s="35">
        <v>-10368</v>
      </c>
      <c r="E38" s="35">
        <v>0</v>
      </c>
      <c r="F38" s="35">
        <v>13380.289151000001</v>
      </c>
      <c r="G38" s="68">
        <v>-0.26320399999999999</v>
      </c>
      <c r="H38" s="43">
        <v>-3071</v>
      </c>
      <c r="I38" s="44">
        <v>5771.2160569999996</v>
      </c>
      <c r="J38" s="74">
        <v>-0.229572</v>
      </c>
      <c r="K38" s="35">
        <v>-7297</v>
      </c>
      <c r="L38" s="35">
        <v>17594.439622000002</v>
      </c>
      <c r="M38" s="68">
        <v>-0.2631</v>
      </c>
      <c r="N38" s="43">
        <v>0</v>
      </c>
      <c r="O38" s="44">
        <v>0</v>
      </c>
      <c r="P38" s="74">
        <v>0</v>
      </c>
    </row>
    <row r="39" spans="1:16" ht="15" customHeight="1" x14ac:dyDescent="0.2">
      <c r="A39" s="120"/>
      <c r="B39" s="123"/>
      <c r="C39" s="84" t="s">
        <v>53</v>
      </c>
      <c r="D39" s="44">
        <v>-8491</v>
      </c>
      <c r="E39" s="44">
        <v>0</v>
      </c>
      <c r="F39" s="44">
        <v>7464.2559240000001</v>
      </c>
      <c r="G39" s="66">
        <v>-0.30516199999999999</v>
      </c>
      <c r="H39" s="43">
        <v>-2494</v>
      </c>
      <c r="I39" s="44">
        <v>-243.53803300000001</v>
      </c>
      <c r="J39" s="74">
        <v>-0.202489</v>
      </c>
      <c r="K39" s="44">
        <v>-5997</v>
      </c>
      <c r="L39" s="44">
        <v>13750.150609</v>
      </c>
      <c r="M39" s="66">
        <v>-0.33148100000000003</v>
      </c>
      <c r="N39" s="43">
        <v>0</v>
      </c>
      <c r="O39" s="44">
        <v>0</v>
      </c>
      <c r="P39" s="74">
        <v>0</v>
      </c>
    </row>
    <row r="40" spans="1:16" ht="15" customHeight="1" x14ac:dyDescent="0.2">
      <c r="A40" s="120"/>
      <c r="B40" s="123"/>
      <c r="C40" s="84" t="s">
        <v>54</v>
      </c>
      <c r="D40" s="44">
        <v>-7605</v>
      </c>
      <c r="E40" s="44">
        <v>0</v>
      </c>
      <c r="F40" s="44">
        <v>28117.757023999999</v>
      </c>
      <c r="G40" s="66">
        <v>-0.321911</v>
      </c>
      <c r="H40" s="43">
        <v>-2445</v>
      </c>
      <c r="I40" s="44">
        <v>23037.152675000001</v>
      </c>
      <c r="J40" s="74">
        <v>-0.173987</v>
      </c>
      <c r="K40" s="44">
        <v>-5160</v>
      </c>
      <c r="L40" s="44">
        <v>34193.199872999998</v>
      </c>
      <c r="M40" s="66">
        <v>-0.36310999999999999</v>
      </c>
      <c r="N40" s="43">
        <v>0</v>
      </c>
      <c r="O40" s="44">
        <v>0</v>
      </c>
      <c r="P40" s="74">
        <v>0</v>
      </c>
    </row>
    <row r="41" spans="1:16" ht="15" customHeight="1" x14ac:dyDescent="0.2">
      <c r="A41" s="120"/>
      <c r="B41" s="123"/>
      <c r="C41" s="84" t="s">
        <v>55</v>
      </c>
      <c r="D41" s="44">
        <v>-7641</v>
      </c>
      <c r="E41" s="44">
        <v>0</v>
      </c>
      <c r="F41" s="44">
        <v>23468.6973</v>
      </c>
      <c r="G41" s="66">
        <v>-0.29008699999999998</v>
      </c>
      <c r="H41" s="43">
        <v>-2836</v>
      </c>
      <c r="I41" s="44">
        <v>10173.130687999999</v>
      </c>
      <c r="J41" s="74">
        <v>-8.4001999999999993E-2</v>
      </c>
      <c r="K41" s="44">
        <v>-4805</v>
      </c>
      <c r="L41" s="44">
        <v>41061.697663999999</v>
      </c>
      <c r="M41" s="66">
        <v>-0.37935099999999999</v>
      </c>
      <c r="N41" s="43">
        <v>0</v>
      </c>
      <c r="O41" s="44">
        <v>0</v>
      </c>
      <c r="P41" s="74">
        <v>0</v>
      </c>
    </row>
    <row r="42" spans="1:16" s="3" customFormat="1" ht="15" customHeight="1" x14ac:dyDescent="0.2">
      <c r="A42" s="120"/>
      <c r="B42" s="123"/>
      <c r="C42" s="84" t="s">
        <v>56</v>
      </c>
      <c r="D42" s="35">
        <v>-11108</v>
      </c>
      <c r="E42" s="35">
        <v>0</v>
      </c>
      <c r="F42" s="35">
        <v>-89466.123689999993</v>
      </c>
      <c r="G42" s="68">
        <v>-0.31961000000000001</v>
      </c>
      <c r="H42" s="43">
        <v>-3514</v>
      </c>
      <c r="I42" s="44">
        <v>-77314.521265000003</v>
      </c>
      <c r="J42" s="74">
        <v>-3.8302999999999997E-2</v>
      </c>
      <c r="K42" s="35">
        <v>-7594</v>
      </c>
      <c r="L42" s="35">
        <v>32275.946986999999</v>
      </c>
      <c r="M42" s="68">
        <v>-0.31323600000000001</v>
      </c>
      <c r="N42" s="43">
        <v>0</v>
      </c>
      <c r="O42" s="44">
        <v>0</v>
      </c>
      <c r="P42" s="74">
        <v>0</v>
      </c>
    </row>
    <row r="43" spans="1:16" s="3" customFormat="1" ht="15" customHeight="1" x14ac:dyDescent="0.2">
      <c r="A43" s="121"/>
      <c r="B43" s="124"/>
      <c r="C43" s="85" t="s">
        <v>9</v>
      </c>
      <c r="D43" s="46">
        <v>-69120</v>
      </c>
      <c r="E43" s="46">
        <v>0</v>
      </c>
      <c r="F43" s="46">
        <v>-11918.360927</v>
      </c>
      <c r="G43" s="67">
        <v>-0.27777600000000002</v>
      </c>
      <c r="H43" s="87">
        <v>-19243</v>
      </c>
      <c r="I43" s="46">
        <v>-16644.918958999999</v>
      </c>
      <c r="J43" s="75">
        <v>-0.24820700000000001</v>
      </c>
      <c r="K43" s="46">
        <v>-49877</v>
      </c>
      <c r="L43" s="46">
        <v>-9229.7928759999995</v>
      </c>
      <c r="M43" s="67">
        <v>-0.29061700000000001</v>
      </c>
      <c r="N43" s="87">
        <v>0</v>
      </c>
      <c r="O43" s="46">
        <v>0</v>
      </c>
      <c r="P43" s="75">
        <v>0</v>
      </c>
    </row>
    <row r="44" spans="1:16" ht="15" customHeight="1" x14ac:dyDescent="0.2">
      <c r="A44" s="119">
        <v>4</v>
      </c>
      <c r="B44" s="122" t="s">
        <v>59</v>
      </c>
      <c r="C44" s="84" t="s">
        <v>46</v>
      </c>
      <c r="D44" s="44">
        <v>2</v>
      </c>
      <c r="E44" s="53">
        <v>1.191E-3</v>
      </c>
      <c r="F44" s="44">
        <v>121694</v>
      </c>
      <c r="G44" s="66">
        <v>0</v>
      </c>
      <c r="H44" s="43">
        <v>2</v>
      </c>
      <c r="I44" s="44">
        <v>121694</v>
      </c>
      <c r="J44" s="74">
        <v>0</v>
      </c>
      <c r="K44" s="44">
        <v>0</v>
      </c>
      <c r="L44" s="44">
        <v>0</v>
      </c>
      <c r="M44" s="66">
        <v>0</v>
      </c>
      <c r="N44" s="43">
        <v>0</v>
      </c>
      <c r="O44" s="44">
        <v>0</v>
      </c>
      <c r="P44" s="74">
        <v>0</v>
      </c>
    </row>
    <row r="45" spans="1:16" ht="15" customHeight="1" x14ac:dyDescent="0.2">
      <c r="A45" s="120"/>
      <c r="B45" s="123"/>
      <c r="C45" s="84" t="s">
        <v>47</v>
      </c>
      <c r="D45" s="44">
        <v>406</v>
      </c>
      <c r="E45" s="53">
        <v>3.823E-2</v>
      </c>
      <c r="F45" s="44">
        <v>163298.869458</v>
      </c>
      <c r="G45" s="66">
        <v>0.18965499999999999</v>
      </c>
      <c r="H45" s="43">
        <v>117</v>
      </c>
      <c r="I45" s="44">
        <v>159211.991453</v>
      </c>
      <c r="J45" s="74">
        <v>0.222222</v>
      </c>
      <c r="K45" s="44">
        <v>289</v>
      </c>
      <c r="L45" s="44">
        <v>164953.41868500001</v>
      </c>
      <c r="M45" s="66">
        <v>0.17647099999999999</v>
      </c>
      <c r="N45" s="43">
        <v>0</v>
      </c>
      <c r="O45" s="44">
        <v>0</v>
      </c>
      <c r="P45" s="74">
        <v>0</v>
      </c>
    </row>
    <row r="46" spans="1:16" ht="15" customHeight="1" x14ac:dyDescent="0.2">
      <c r="A46" s="120"/>
      <c r="B46" s="123"/>
      <c r="C46" s="84" t="s">
        <v>48</v>
      </c>
      <c r="D46" s="44">
        <v>7556</v>
      </c>
      <c r="E46" s="53">
        <v>8.8328000000000004E-2</v>
      </c>
      <c r="F46" s="44">
        <v>170719.934224</v>
      </c>
      <c r="G46" s="66">
        <v>0.14346200000000001</v>
      </c>
      <c r="H46" s="43">
        <v>2961</v>
      </c>
      <c r="I46" s="44">
        <v>170411.948328</v>
      </c>
      <c r="J46" s="74">
        <v>0.13238800000000001</v>
      </c>
      <c r="K46" s="44">
        <v>4595</v>
      </c>
      <c r="L46" s="44">
        <v>170918.399129</v>
      </c>
      <c r="M46" s="66">
        <v>0.15059800000000001</v>
      </c>
      <c r="N46" s="43">
        <v>0</v>
      </c>
      <c r="O46" s="44">
        <v>0</v>
      </c>
      <c r="P46" s="74">
        <v>0</v>
      </c>
    </row>
    <row r="47" spans="1:16" ht="15" customHeight="1" x14ac:dyDescent="0.2">
      <c r="A47" s="120"/>
      <c r="B47" s="123"/>
      <c r="C47" s="84" t="s">
        <v>49</v>
      </c>
      <c r="D47" s="44">
        <v>21675</v>
      </c>
      <c r="E47" s="53">
        <v>0.11013199999999999</v>
      </c>
      <c r="F47" s="44">
        <v>192385.66555899999</v>
      </c>
      <c r="G47" s="66">
        <v>0.313633</v>
      </c>
      <c r="H47" s="43">
        <v>8717</v>
      </c>
      <c r="I47" s="44">
        <v>191759.29620300001</v>
      </c>
      <c r="J47" s="74">
        <v>0.30033300000000002</v>
      </c>
      <c r="K47" s="44">
        <v>12958</v>
      </c>
      <c r="L47" s="44">
        <v>192807.03164100001</v>
      </c>
      <c r="M47" s="66">
        <v>0.32258100000000001</v>
      </c>
      <c r="N47" s="43">
        <v>0</v>
      </c>
      <c r="O47" s="44">
        <v>0</v>
      </c>
      <c r="P47" s="74">
        <v>0</v>
      </c>
    </row>
    <row r="48" spans="1:16" ht="15" customHeight="1" x14ac:dyDescent="0.2">
      <c r="A48" s="120"/>
      <c r="B48" s="123"/>
      <c r="C48" s="84" t="s">
        <v>50</v>
      </c>
      <c r="D48" s="44">
        <v>21762</v>
      </c>
      <c r="E48" s="53">
        <v>8.7489999999999998E-2</v>
      </c>
      <c r="F48" s="44">
        <v>220087.764452</v>
      </c>
      <c r="G48" s="66">
        <v>0.55215499999999995</v>
      </c>
      <c r="H48" s="43">
        <v>7942</v>
      </c>
      <c r="I48" s="44">
        <v>222663.84890499999</v>
      </c>
      <c r="J48" s="74">
        <v>0.54822499999999996</v>
      </c>
      <c r="K48" s="44">
        <v>13820</v>
      </c>
      <c r="L48" s="44">
        <v>218607.35470299999</v>
      </c>
      <c r="M48" s="66">
        <v>0.55441399999999996</v>
      </c>
      <c r="N48" s="43">
        <v>0</v>
      </c>
      <c r="O48" s="44">
        <v>0</v>
      </c>
      <c r="P48" s="74">
        <v>0</v>
      </c>
    </row>
    <row r="49" spans="1:16" ht="15" customHeight="1" x14ac:dyDescent="0.2">
      <c r="A49" s="120"/>
      <c r="B49" s="123"/>
      <c r="C49" s="84" t="s">
        <v>51</v>
      </c>
      <c r="D49" s="44">
        <v>16123</v>
      </c>
      <c r="E49" s="53">
        <v>7.2850999999999999E-2</v>
      </c>
      <c r="F49" s="44">
        <v>241944.453079</v>
      </c>
      <c r="G49" s="66">
        <v>0.80233200000000005</v>
      </c>
      <c r="H49" s="43">
        <v>5854</v>
      </c>
      <c r="I49" s="44">
        <v>237773.58592400001</v>
      </c>
      <c r="J49" s="74">
        <v>0.72053299999999998</v>
      </c>
      <c r="K49" s="44">
        <v>10269</v>
      </c>
      <c r="L49" s="44">
        <v>244322.11948600001</v>
      </c>
      <c r="M49" s="66">
        <v>0.84896300000000002</v>
      </c>
      <c r="N49" s="43">
        <v>0</v>
      </c>
      <c r="O49" s="44">
        <v>0</v>
      </c>
      <c r="P49" s="74">
        <v>0</v>
      </c>
    </row>
    <row r="50" spans="1:16" s="3" customFormat="1" ht="15" customHeight="1" x14ac:dyDescent="0.2">
      <c r="A50" s="120"/>
      <c r="B50" s="123"/>
      <c r="C50" s="84" t="s">
        <v>52</v>
      </c>
      <c r="D50" s="35">
        <v>10106</v>
      </c>
      <c r="E50" s="55">
        <v>5.4024999999999997E-2</v>
      </c>
      <c r="F50" s="35">
        <v>252898.66891000001</v>
      </c>
      <c r="G50" s="68">
        <v>0.92014600000000002</v>
      </c>
      <c r="H50" s="43">
        <v>3626</v>
      </c>
      <c r="I50" s="44">
        <v>244958.21180399999</v>
      </c>
      <c r="J50" s="74">
        <v>0.78240500000000002</v>
      </c>
      <c r="K50" s="35">
        <v>6480</v>
      </c>
      <c r="L50" s="35">
        <v>257341.89382699999</v>
      </c>
      <c r="M50" s="68">
        <v>0.99722200000000005</v>
      </c>
      <c r="N50" s="43">
        <v>0</v>
      </c>
      <c r="O50" s="44">
        <v>0</v>
      </c>
      <c r="P50" s="74">
        <v>0</v>
      </c>
    </row>
    <row r="51" spans="1:16" ht="15" customHeight="1" x14ac:dyDescent="0.2">
      <c r="A51" s="120"/>
      <c r="B51" s="123"/>
      <c r="C51" s="84" t="s">
        <v>53</v>
      </c>
      <c r="D51" s="44">
        <v>6502</v>
      </c>
      <c r="E51" s="53">
        <v>3.9505999999999999E-2</v>
      </c>
      <c r="F51" s="44">
        <v>253064.37742199999</v>
      </c>
      <c r="G51" s="66">
        <v>0.86665599999999998</v>
      </c>
      <c r="H51" s="43">
        <v>2297</v>
      </c>
      <c r="I51" s="44">
        <v>238914.951676</v>
      </c>
      <c r="J51" s="74">
        <v>0.63691799999999998</v>
      </c>
      <c r="K51" s="44">
        <v>4205</v>
      </c>
      <c r="L51" s="44">
        <v>260793.56432800001</v>
      </c>
      <c r="M51" s="66">
        <v>0.99215200000000003</v>
      </c>
      <c r="N51" s="43">
        <v>0</v>
      </c>
      <c r="O51" s="44">
        <v>0</v>
      </c>
      <c r="P51" s="74">
        <v>0</v>
      </c>
    </row>
    <row r="52" spans="1:16" ht="15" customHeight="1" x14ac:dyDescent="0.2">
      <c r="A52" s="120"/>
      <c r="B52" s="123"/>
      <c r="C52" s="84" t="s">
        <v>54</v>
      </c>
      <c r="D52" s="44">
        <v>2578</v>
      </c>
      <c r="E52" s="53">
        <v>2.0140999999999999E-2</v>
      </c>
      <c r="F52" s="44">
        <v>270512.64895300003</v>
      </c>
      <c r="G52" s="66">
        <v>0.73235099999999997</v>
      </c>
      <c r="H52" s="43">
        <v>856</v>
      </c>
      <c r="I52" s="44">
        <v>244331.62616799999</v>
      </c>
      <c r="J52" s="74">
        <v>0.39953300000000003</v>
      </c>
      <c r="K52" s="44">
        <v>1722</v>
      </c>
      <c r="L52" s="44">
        <v>283527.14111500001</v>
      </c>
      <c r="M52" s="66">
        <v>0.89779299999999995</v>
      </c>
      <c r="N52" s="43">
        <v>0</v>
      </c>
      <c r="O52" s="44">
        <v>0</v>
      </c>
      <c r="P52" s="74">
        <v>0</v>
      </c>
    </row>
    <row r="53" spans="1:16" ht="15" customHeight="1" x14ac:dyDescent="0.2">
      <c r="A53" s="120"/>
      <c r="B53" s="123"/>
      <c r="C53" s="84" t="s">
        <v>55</v>
      </c>
      <c r="D53" s="44">
        <v>1087</v>
      </c>
      <c r="E53" s="53">
        <v>1.0111E-2</v>
      </c>
      <c r="F53" s="44">
        <v>288307.34682600002</v>
      </c>
      <c r="G53" s="66">
        <v>0.55381800000000003</v>
      </c>
      <c r="H53" s="43">
        <v>401</v>
      </c>
      <c r="I53" s="44">
        <v>257869.39152100001</v>
      </c>
      <c r="J53" s="74">
        <v>0.23441400000000001</v>
      </c>
      <c r="K53" s="44">
        <v>686</v>
      </c>
      <c r="L53" s="44">
        <v>306099.79591799999</v>
      </c>
      <c r="M53" s="66">
        <v>0.74052499999999999</v>
      </c>
      <c r="N53" s="43">
        <v>0</v>
      </c>
      <c r="O53" s="44">
        <v>0</v>
      </c>
      <c r="P53" s="74">
        <v>0</v>
      </c>
    </row>
    <row r="54" spans="1:16" s="3" customFormat="1" ht="15" customHeight="1" x14ac:dyDescent="0.2">
      <c r="A54" s="120"/>
      <c r="B54" s="123"/>
      <c r="C54" s="84" t="s">
        <v>56</v>
      </c>
      <c r="D54" s="35">
        <v>296</v>
      </c>
      <c r="E54" s="55">
        <v>1.4109999999999999E-3</v>
      </c>
      <c r="F54" s="35">
        <v>348859.51351399999</v>
      </c>
      <c r="G54" s="68">
        <v>0.43243199999999998</v>
      </c>
      <c r="H54" s="43">
        <v>111</v>
      </c>
      <c r="I54" s="44">
        <v>319979.29729700001</v>
      </c>
      <c r="J54" s="74">
        <v>0.189189</v>
      </c>
      <c r="K54" s="35">
        <v>185</v>
      </c>
      <c r="L54" s="35">
        <v>366187.64324300003</v>
      </c>
      <c r="M54" s="68">
        <v>0.57837799999999995</v>
      </c>
      <c r="N54" s="43">
        <v>0</v>
      </c>
      <c r="O54" s="44">
        <v>0</v>
      </c>
      <c r="P54" s="74">
        <v>0</v>
      </c>
    </row>
    <row r="55" spans="1:16" s="3" customFormat="1" ht="15" customHeight="1" x14ac:dyDescent="0.2">
      <c r="A55" s="121"/>
      <c r="B55" s="124"/>
      <c r="C55" s="85" t="s">
        <v>9</v>
      </c>
      <c r="D55" s="46">
        <v>88093</v>
      </c>
      <c r="E55" s="54">
        <v>5.6409000000000001E-2</v>
      </c>
      <c r="F55" s="46">
        <v>221721.758153</v>
      </c>
      <c r="G55" s="67">
        <v>0.57283799999999996</v>
      </c>
      <c r="H55" s="87">
        <v>32884</v>
      </c>
      <c r="I55" s="46">
        <v>217139.85327200001</v>
      </c>
      <c r="J55" s="75">
        <v>0.49765799999999999</v>
      </c>
      <c r="K55" s="46">
        <v>55209</v>
      </c>
      <c r="L55" s="46">
        <v>224450.86681499999</v>
      </c>
      <c r="M55" s="67">
        <v>0.61761699999999997</v>
      </c>
      <c r="N55" s="87">
        <v>0</v>
      </c>
      <c r="O55" s="46">
        <v>0</v>
      </c>
      <c r="P55" s="75">
        <v>0</v>
      </c>
    </row>
    <row r="56" spans="1:16" ht="15" customHeight="1" x14ac:dyDescent="0.2">
      <c r="A56" s="119">
        <v>5</v>
      </c>
      <c r="B56" s="122" t="s">
        <v>60</v>
      </c>
      <c r="C56" s="84" t="s">
        <v>46</v>
      </c>
      <c r="D56" s="44">
        <v>1679</v>
      </c>
      <c r="E56" s="53">
        <v>1</v>
      </c>
      <c r="F56" s="44">
        <v>64593.858248999997</v>
      </c>
      <c r="G56" s="66">
        <v>7.9214000000000007E-2</v>
      </c>
      <c r="H56" s="43">
        <v>799</v>
      </c>
      <c r="I56" s="44">
        <v>68073.509386999998</v>
      </c>
      <c r="J56" s="74">
        <v>8.7609999999999993E-2</v>
      </c>
      <c r="K56" s="44">
        <v>880</v>
      </c>
      <c r="L56" s="44">
        <v>61434.493181999998</v>
      </c>
      <c r="M56" s="66">
        <v>7.1591000000000002E-2</v>
      </c>
      <c r="N56" s="43">
        <v>0</v>
      </c>
      <c r="O56" s="44">
        <v>0</v>
      </c>
      <c r="P56" s="74">
        <v>0</v>
      </c>
    </row>
    <row r="57" spans="1:16" ht="15" customHeight="1" x14ac:dyDescent="0.2">
      <c r="A57" s="120"/>
      <c r="B57" s="123"/>
      <c r="C57" s="84" t="s">
        <v>47</v>
      </c>
      <c r="D57" s="44">
        <v>10620</v>
      </c>
      <c r="E57" s="53">
        <v>1</v>
      </c>
      <c r="F57" s="44">
        <v>134696.16967999999</v>
      </c>
      <c r="G57" s="66">
        <v>9.2749999999999999E-2</v>
      </c>
      <c r="H57" s="43">
        <v>4380</v>
      </c>
      <c r="I57" s="44">
        <v>138612.89269400001</v>
      </c>
      <c r="J57" s="74">
        <v>0.110731</v>
      </c>
      <c r="K57" s="44">
        <v>6240</v>
      </c>
      <c r="L57" s="44">
        <v>131946.93140999999</v>
      </c>
      <c r="M57" s="66">
        <v>8.0128000000000005E-2</v>
      </c>
      <c r="N57" s="43">
        <v>0</v>
      </c>
      <c r="O57" s="44">
        <v>0</v>
      </c>
      <c r="P57" s="74">
        <v>0</v>
      </c>
    </row>
    <row r="58" spans="1:16" ht="15" customHeight="1" x14ac:dyDescent="0.2">
      <c r="A58" s="120"/>
      <c r="B58" s="123"/>
      <c r="C58" s="84" t="s">
        <v>48</v>
      </c>
      <c r="D58" s="44">
        <v>85545</v>
      </c>
      <c r="E58" s="53">
        <v>1</v>
      </c>
      <c r="F58" s="44">
        <v>160555.44253900001</v>
      </c>
      <c r="G58" s="66">
        <v>0.10011100000000001</v>
      </c>
      <c r="H58" s="43">
        <v>38202</v>
      </c>
      <c r="I58" s="44">
        <v>164673.08345100001</v>
      </c>
      <c r="J58" s="74">
        <v>0.118397</v>
      </c>
      <c r="K58" s="44">
        <v>47343</v>
      </c>
      <c r="L58" s="44">
        <v>157232.83691400001</v>
      </c>
      <c r="M58" s="66">
        <v>8.5356000000000001E-2</v>
      </c>
      <c r="N58" s="43">
        <v>0</v>
      </c>
      <c r="O58" s="44">
        <v>0</v>
      </c>
      <c r="P58" s="74">
        <v>0</v>
      </c>
    </row>
    <row r="59" spans="1:16" ht="15" customHeight="1" x14ac:dyDescent="0.2">
      <c r="A59" s="120"/>
      <c r="B59" s="123"/>
      <c r="C59" s="84" t="s">
        <v>49</v>
      </c>
      <c r="D59" s="44">
        <v>196809</v>
      </c>
      <c r="E59" s="53">
        <v>1</v>
      </c>
      <c r="F59" s="44">
        <v>186872.46958199999</v>
      </c>
      <c r="G59" s="66">
        <v>0.26677099999999998</v>
      </c>
      <c r="H59" s="43">
        <v>85440</v>
      </c>
      <c r="I59" s="44">
        <v>193349.72764500001</v>
      </c>
      <c r="J59" s="74">
        <v>0.33025500000000002</v>
      </c>
      <c r="K59" s="44">
        <v>111369</v>
      </c>
      <c r="L59" s="44">
        <v>181903.25077899999</v>
      </c>
      <c r="M59" s="66">
        <v>0.21806800000000001</v>
      </c>
      <c r="N59" s="43">
        <v>0</v>
      </c>
      <c r="O59" s="44">
        <v>0</v>
      </c>
      <c r="P59" s="74">
        <v>0</v>
      </c>
    </row>
    <row r="60" spans="1:16" ht="15" customHeight="1" x14ac:dyDescent="0.2">
      <c r="A60" s="120"/>
      <c r="B60" s="123"/>
      <c r="C60" s="84" t="s">
        <v>50</v>
      </c>
      <c r="D60" s="44">
        <v>248737</v>
      </c>
      <c r="E60" s="53">
        <v>1</v>
      </c>
      <c r="F60" s="44">
        <v>217831.40406900001</v>
      </c>
      <c r="G60" s="66">
        <v>0.51572899999999999</v>
      </c>
      <c r="H60" s="43">
        <v>103233</v>
      </c>
      <c r="I60" s="44">
        <v>228086.04469499999</v>
      </c>
      <c r="J60" s="74">
        <v>0.59409299999999998</v>
      </c>
      <c r="K60" s="44">
        <v>145504</v>
      </c>
      <c r="L60" s="44">
        <v>210555.88370100001</v>
      </c>
      <c r="M60" s="66">
        <v>0.46013199999999999</v>
      </c>
      <c r="N60" s="43">
        <v>0</v>
      </c>
      <c r="O60" s="44">
        <v>0</v>
      </c>
      <c r="P60" s="74">
        <v>0</v>
      </c>
    </row>
    <row r="61" spans="1:16" ht="15" customHeight="1" x14ac:dyDescent="0.2">
      <c r="A61" s="120"/>
      <c r="B61" s="123"/>
      <c r="C61" s="84" t="s">
        <v>51</v>
      </c>
      <c r="D61" s="44">
        <v>221315</v>
      </c>
      <c r="E61" s="53">
        <v>1</v>
      </c>
      <c r="F61" s="44">
        <v>246876.987375</v>
      </c>
      <c r="G61" s="66">
        <v>0.77848799999999996</v>
      </c>
      <c r="H61" s="43">
        <v>89113</v>
      </c>
      <c r="I61" s="44">
        <v>249589.431396</v>
      </c>
      <c r="J61" s="74">
        <v>0.72699800000000003</v>
      </c>
      <c r="K61" s="44">
        <v>132202</v>
      </c>
      <c r="L61" s="44">
        <v>245048.61848500001</v>
      </c>
      <c r="M61" s="66">
        <v>0.813195</v>
      </c>
      <c r="N61" s="43">
        <v>0</v>
      </c>
      <c r="O61" s="44">
        <v>0</v>
      </c>
      <c r="P61" s="74">
        <v>0</v>
      </c>
    </row>
    <row r="62" spans="1:16" s="3" customFormat="1" ht="15" customHeight="1" x14ac:dyDescent="0.2">
      <c r="A62" s="120"/>
      <c r="B62" s="123"/>
      <c r="C62" s="84" t="s">
        <v>52</v>
      </c>
      <c r="D62" s="35">
        <v>187060</v>
      </c>
      <c r="E62" s="55">
        <v>1</v>
      </c>
      <c r="F62" s="35">
        <v>261596.62658499999</v>
      </c>
      <c r="G62" s="68">
        <v>0.95267800000000002</v>
      </c>
      <c r="H62" s="43">
        <v>74383</v>
      </c>
      <c r="I62" s="44">
        <v>249402.80673000001</v>
      </c>
      <c r="J62" s="74">
        <v>0.74221300000000001</v>
      </c>
      <c r="K62" s="35">
        <v>112677</v>
      </c>
      <c r="L62" s="35">
        <v>269646.29867699998</v>
      </c>
      <c r="M62" s="68">
        <v>1.0916159999999999</v>
      </c>
      <c r="N62" s="43">
        <v>0</v>
      </c>
      <c r="O62" s="44">
        <v>0</v>
      </c>
      <c r="P62" s="74">
        <v>0</v>
      </c>
    </row>
    <row r="63" spans="1:16" ht="15" customHeight="1" x14ac:dyDescent="0.2">
      <c r="A63" s="120"/>
      <c r="B63" s="123"/>
      <c r="C63" s="84" t="s">
        <v>53</v>
      </c>
      <c r="D63" s="44">
        <v>164583</v>
      </c>
      <c r="E63" s="53">
        <v>1</v>
      </c>
      <c r="F63" s="44">
        <v>266939.01943099999</v>
      </c>
      <c r="G63" s="66">
        <v>0.98877199999999998</v>
      </c>
      <c r="H63" s="43">
        <v>65825</v>
      </c>
      <c r="I63" s="44">
        <v>244559.952678</v>
      </c>
      <c r="J63" s="74">
        <v>0.68545400000000001</v>
      </c>
      <c r="K63" s="44">
        <v>98758</v>
      </c>
      <c r="L63" s="44">
        <v>281855.30033</v>
      </c>
      <c r="M63" s="66">
        <v>1.190941</v>
      </c>
      <c r="N63" s="43">
        <v>0</v>
      </c>
      <c r="O63" s="44">
        <v>0</v>
      </c>
      <c r="P63" s="74">
        <v>0</v>
      </c>
    </row>
    <row r="64" spans="1:16" ht="15" customHeight="1" x14ac:dyDescent="0.2">
      <c r="A64" s="120"/>
      <c r="B64" s="123"/>
      <c r="C64" s="84" t="s">
        <v>54</v>
      </c>
      <c r="D64" s="44">
        <v>127996</v>
      </c>
      <c r="E64" s="53">
        <v>1</v>
      </c>
      <c r="F64" s="44">
        <v>263023.09694100003</v>
      </c>
      <c r="G64" s="66">
        <v>0.86478500000000003</v>
      </c>
      <c r="H64" s="43">
        <v>50145</v>
      </c>
      <c r="I64" s="44">
        <v>230301.18801499999</v>
      </c>
      <c r="J64" s="74">
        <v>0.49207299999999998</v>
      </c>
      <c r="K64" s="44">
        <v>77851</v>
      </c>
      <c r="L64" s="44">
        <v>284099.77062600001</v>
      </c>
      <c r="M64" s="66">
        <v>1.104854</v>
      </c>
      <c r="N64" s="43">
        <v>0</v>
      </c>
      <c r="O64" s="44">
        <v>0</v>
      </c>
      <c r="P64" s="74">
        <v>0</v>
      </c>
    </row>
    <row r="65" spans="1:16" ht="15" customHeight="1" x14ac:dyDescent="0.2">
      <c r="A65" s="120"/>
      <c r="B65" s="123"/>
      <c r="C65" s="84" t="s">
        <v>55</v>
      </c>
      <c r="D65" s="44">
        <v>107510</v>
      </c>
      <c r="E65" s="53">
        <v>1</v>
      </c>
      <c r="F65" s="44">
        <v>266207.07862500002</v>
      </c>
      <c r="G65" s="66">
        <v>0.67530500000000004</v>
      </c>
      <c r="H65" s="43">
        <v>41087</v>
      </c>
      <c r="I65" s="44">
        <v>230843.517804</v>
      </c>
      <c r="J65" s="74">
        <v>0.29435099999999997</v>
      </c>
      <c r="K65" s="44">
        <v>66423</v>
      </c>
      <c r="L65" s="44">
        <v>288081.769974</v>
      </c>
      <c r="M65" s="66">
        <v>0.91095000000000004</v>
      </c>
      <c r="N65" s="43">
        <v>0</v>
      </c>
      <c r="O65" s="44">
        <v>0</v>
      </c>
      <c r="P65" s="74">
        <v>0</v>
      </c>
    </row>
    <row r="66" spans="1:16" s="3" customFormat="1" ht="15" customHeight="1" x14ac:dyDescent="0.2">
      <c r="A66" s="120"/>
      <c r="B66" s="123"/>
      <c r="C66" s="84" t="s">
        <v>56</v>
      </c>
      <c r="D66" s="35">
        <v>209841</v>
      </c>
      <c r="E66" s="55">
        <v>1</v>
      </c>
      <c r="F66" s="35">
        <v>258827.067675</v>
      </c>
      <c r="G66" s="68">
        <v>0.39358399999999999</v>
      </c>
      <c r="H66" s="43">
        <v>89550</v>
      </c>
      <c r="I66" s="44">
        <v>211517.56675599999</v>
      </c>
      <c r="J66" s="74">
        <v>9.2484999999999998E-2</v>
      </c>
      <c r="K66" s="35">
        <v>120291</v>
      </c>
      <c r="L66" s="35">
        <v>294046.37591300003</v>
      </c>
      <c r="M66" s="68">
        <v>0.61773500000000003</v>
      </c>
      <c r="N66" s="43">
        <v>0</v>
      </c>
      <c r="O66" s="44">
        <v>0</v>
      </c>
      <c r="P66" s="74">
        <v>0</v>
      </c>
    </row>
    <row r="67" spans="1:16" s="3" customFormat="1" ht="15" customHeight="1" x14ac:dyDescent="0.2">
      <c r="A67" s="121"/>
      <c r="B67" s="124"/>
      <c r="C67" s="85" t="s">
        <v>9</v>
      </c>
      <c r="D67" s="46">
        <v>1561695</v>
      </c>
      <c r="E67" s="54">
        <v>1</v>
      </c>
      <c r="F67" s="46">
        <v>237138.73942999999</v>
      </c>
      <c r="G67" s="67">
        <v>0.62085199999999996</v>
      </c>
      <c r="H67" s="87">
        <v>642157</v>
      </c>
      <c r="I67" s="46">
        <v>224063.32621200001</v>
      </c>
      <c r="J67" s="75">
        <v>0.47463300000000003</v>
      </c>
      <c r="K67" s="46">
        <v>919538</v>
      </c>
      <c r="L67" s="46">
        <v>246269.92066</v>
      </c>
      <c r="M67" s="67">
        <v>0.72296300000000002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8:A19"/>
    <mergeCell ref="B8:B19"/>
    <mergeCell ref="A56:A67"/>
    <mergeCell ref="B56:B67"/>
    <mergeCell ref="A44:A55"/>
    <mergeCell ref="B44:B55"/>
    <mergeCell ref="A20:A31"/>
    <mergeCell ref="B20:B31"/>
    <mergeCell ref="A32:A43"/>
    <mergeCell ref="B32:B43"/>
    <mergeCell ref="A2:P2"/>
    <mergeCell ref="A3:P3"/>
    <mergeCell ref="A6:A7"/>
    <mergeCell ref="B6:B7"/>
    <mergeCell ref="C6:C7"/>
    <mergeCell ref="D6:G6"/>
    <mergeCell ref="H6:J6"/>
    <mergeCell ref="N6:P6"/>
    <mergeCell ref="K6:M6"/>
  </mergeCells>
  <conditionalFormatting sqref="D8:D19">
    <cfRule type="cellIs" dxfId="580" priority="45" operator="notEqual">
      <formula>H8+K8+N8</formula>
    </cfRule>
  </conditionalFormatting>
  <conditionalFormatting sqref="D20:D30">
    <cfRule type="cellIs" dxfId="579" priority="44" operator="notEqual">
      <formula>H20+K20+N20</formula>
    </cfRule>
  </conditionalFormatting>
  <conditionalFormatting sqref="D32:D42">
    <cfRule type="cellIs" dxfId="578" priority="43" operator="notEqual">
      <formula>H32+K32+N32</formula>
    </cfRule>
  </conditionalFormatting>
  <conditionalFormatting sqref="D44:D54">
    <cfRule type="cellIs" dxfId="577" priority="42" operator="notEqual">
      <formula>H44+K44+N44</formula>
    </cfRule>
  </conditionalFormatting>
  <conditionalFormatting sqref="D56:D66">
    <cfRule type="cellIs" dxfId="576" priority="41" operator="notEqual">
      <formula>H56+K56+N56</formula>
    </cfRule>
  </conditionalFormatting>
  <conditionalFormatting sqref="D19">
    <cfRule type="cellIs" dxfId="575" priority="40" operator="notEqual">
      <formula>SUM(D8:D18)</formula>
    </cfRule>
  </conditionalFormatting>
  <conditionalFormatting sqref="D31">
    <cfRule type="cellIs" dxfId="574" priority="39" operator="notEqual">
      <formula>H31+K31+N31</formula>
    </cfRule>
  </conditionalFormatting>
  <conditionalFormatting sqref="D31">
    <cfRule type="cellIs" dxfId="573" priority="38" operator="notEqual">
      <formula>SUM(D20:D30)</formula>
    </cfRule>
  </conditionalFormatting>
  <conditionalFormatting sqref="D43">
    <cfRule type="cellIs" dxfId="572" priority="37" operator="notEqual">
      <formula>H43+K43+N43</formula>
    </cfRule>
  </conditionalFormatting>
  <conditionalFormatting sqref="D43">
    <cfRule type="cellIs" dxfId="571" priority="36" operator="notEqual">
      <formula>SUM(D32:D42)</formula>
    </cfRule>
  </conditionalFormatting>
  <conditionalFormatting sqref="D55">
    <cfRule type="cellIs" dxfId="570" priority="35" operator="notEqual">
      <formula>H55+K55+N55</formula>
    </cfRule>
  </conditionalFormatting>
  <conditionalFormatting sqref="D55">
    <cfRule type="cellIs" dxfId="569" priority="34" operator="notEqual">
      <formula>SUM(D44:D54)</formula>
    </cfRule>
  </conditionalFormatting>
  <conditionalFormatting sqref="D67">
    <cfRule type="cellIs" dxfId="568" priority="33" operator="notEqual">
      <formula>H67+K67+N67</formula>
    </cfRule>
  </conditionalFormatting>
  <conditionalFormatting sqref="D67">
    <cfRule type="cellIs" dxfId="567" priority="32" operator="notEqual">
      <formula>SUM(D56:D66)</formula>
    </cfRule>
  </conditionalFormatting>
  <conditionalFormatting sqref="H19">
    <cfRule type="cellIs" dxfId="566" priority="30" operator="notEqual">
      <formula>SUM(H8:H18)</formula>
    </cfRule>
  </conditionalFormatting>
  <conditionalFormatting sqref="K19">
    <cfRule type="cellIs" dxfId="565" priority="28" operator="notEqual">
      <formula>SUM(K8:K18)</formula>
    </cfRule>
  </conditionalFormatting>
  <conditionalFormatting sqref="N19">
    <cfRule type="cellIs" dxfId="564" priority="26" operator="notEqual">
      <formula>SUM(N8:N18)</formula>
    </cfRule>
  </conditionalFormatting>
  <conditionalFormatting sqref="H31">
    <cfRule type="cellIs" dxfId="563" priority="24" operator="notEqual">
      <formula>SUM(H20:H30)</formula>
    </cfRule>
  </conditionalFormatting>
  <conditionalFormatting sqref="K31">
    <cfRule type="cellIs" dxfId="562" priority="22" operator="notEqual">
      <formula>SUM(K20:K30)</formula>
    </cfRule>
  </conditionalFormatting>
  <conditionalFormatting sqref="N31">
    <cfRule type="cellIs" dxfId="561" priority="20" operator="notEqual">
      <formula>SUM(N20:N30)</formula>
    </cfRule>
  </conditionalFormatting>
  <conditionalFormatting sqref="H43">
    <cfRule type="cellIs" dxfId="560" priority="18" operator="notEqual">
      <formula>SUM(H32:H42)</formula>
    </cfRule>
  </conditionalFormatting>
  <conditionalFormatting sqref="K43">
    <cfRule type="cellIs" dxfId="559" priority="16" operator="notEqual">
      <formula>SUM(K32:K42)</formula>
    </cfRule>
  </conditionalFormatting>
  <conditionalFormatting sqref="N43">
    <cfRule type="cellIs" dxfId="558" priority="14" operator="notEqual">
      <formula>SUM(N32:N42)</formula>
    </cfRule>
  </conditionalFormatting>
  <conditionalFormatting sqref="H55">
    <cfRule type="cellIs" dxfId="557" priority="12" operator="notEqual">
      <formula>SUM(H44:H54)</formula>
    </cfRule>
  </conditionalFormatting>
  <conditionalFormatting sqref="K55">
    <cfRule type="cellIs" dxfId="556" priority="10" operator="notEqual">
      <formula>SUM(K44:K54)</formula>
    </cfRule>
  </conditionalFormatting>
  <conditionalFormatting sqref="N55">
    <cfRule type="cellIs" dxfId="555" priority="8" operator="notEqual">
      <formula>SUM(N44:N54)</formula>
    </cfRule>
  </conditionalFormatting>
  <conditionalFormatting sqref="H67">
    <cfRule type="cellIs" dxfId="554" priority="6" operator="notEqual">
      <formula>SUM(H56:H66)</formula>
    </cfRule>
  </conditionalFormatting>
  <conditionalFormatting sqref="K67">
    <cfRule type="cellIs" dxfId="553" priority="4" operator="notEqual">
      <formula>SUM(K56:K66)</formula>
    </cfRule>
  </conditionalFormatting>
  <conditionalFormatting sqref="N67">
    <cfRule type="cellIs" dxfId="552" priority="2" operator="notEqual">
      <formula>SUM(N56:N66)</formula>
    </cfRule>
  </conditionalFormatting>
  <conditionalFormatting sqref="D32:D43">
    <cfRule type="cellIs" dxfId="5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33</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v>
      </c>
      <c r="E8" s="53">
        <v>0.111111</v>
      </c>
      <c r="F8" s="44">
        <v>50761.479625</v>
      </c>
      <c r="G8" s="66">
        <v>0</v>
      </c>
      <c r="H8" s="43">
        <v>1</v>
      </c>
      <c r="I8" s="44">
        <v>50761.479625</v>
      </c>
      <c r="J8" s="74">
        <v>0</v>
      </c>
      <c r="K8" s="44">
        <v>0</v>
      </c>
      <c r="L8" s="44">
        <v>0</v>
      </c>
      <c r="M8" s="66">
        <v>0</v>
      </c>
      <c r="N8" s="43">
        <v>0</v>
      </c>
      <c r="O8" s="44">
        <v>0</v>
      </c>
      <c r="P8" s="74">
        <v>0</v>
      </c>
    </row>
    <row r="9" spans="1:16" ht="15" customHeight="1" x14ac:dyDescent="0.2">
      <c r="A9" s="120"/>
      <c r="B9" s="123"/>
      <c r="C9" s="84" t="s">
        <v>47</v>
      </c>
      <c r="D9" s="44">
        <v>21</v>
      </c>
      <c r="E9" s="53">
        <v>0.58333299999999999</v>
      </c>
      <c r="F9" s="44">
        <v>86107.420207999996</v>
      </c>
      <c r="G9" s="66">
        <v>4.7619000000000002E-2</v>
      </c>
      <c r="H9" s="43">
        <v>8</v>
      </c>
      <c r="I9" s="44">
        <v>87992.950496999998</v>
      </c>
      <c r="J9" s="74">
        <v>0</v>
      </c>
      <c r="K9" s="44">
        <v>13</v>
      </c>
      <c r="L9" s="44">
        <v>84947.093875999999</v>
      </c>
      <c r="M9" s="66">
        <v>7.6923000000000005E-2</v>
      </c>
      <c r="N9" s="43">
        <v>0</v>
      </c>
      <c r="O9" s="44">
        <v>0</v>
      </c>
      <c r="P9" s="74">
        <v>0</v>
      </c>
    </row>
    <row r="10" spans="1:16" ht="15" customHeight="1" x14ac:dyDescent="0.2">
      <c r="A10" s="120"/>
      <c r="B10" s="123"/>
      <c r="C10" s="84" t="s">
        <v>48</v>
      </c>
      <c r="D10" s="44">
        <v>94</v>
      </c>
      <c r="E10" s="53">
        <v>0.31972800000000001</v>
      </c>
      <c r="F10" s="44">
        <v>123471.363813</v>
      </c>
      <c r="G10" s="66">
        <v>8.5106000000000001E-2</v>
      </c>
      <c r="H10" s="43">
        <v>26</v>
      </c>
      <c r="I10" s="44">
        <v>139286.088292</v>
      </c>
      <c r="J10" s="74">
        <v>0.15384600000000001</v>
      </c>
      <c r="K10" s="44">
        <v>68</v>
      </c>
      <c r="L10" s="44">
        <v>117424.557394</v>
      </c>
      <c r="M10" s="66">
        <v>5.8824000000000001E-2</v>
      </c>
      <c r="N10" s="43">
        <v>0</v>
      </c>
      <c r="O10" s="44">
        <v>0</v>
      </c>
      <c r="P10" s="74">
        <v>0</v>
      </c>
    </row>
    <row r="11" spans="1:16" ht="15" customHeight="1" x14ac:dyDescent="0.2">
      <c r="A11" s="120"/>
      <c r="B11" s="123"/>
      <c r="C11" s="84" t="s">
        <v>49</v>
      </c>
      <c r="D11" s="44">
        <v>191</v>
      </c>
      <c r="E11" s="53">
        <v>0.20276</v>
      </c>
      <c r="F11" s="44">
        <v>131148.710785</v>
      </c>
      <c r="G11" s="66">
        <v>0.162304</v>
      </c>
      <c r="H11" s="43">
        <v>53</v>
      </c>
      <c r="I11" s="44">
        <v>145505.71226999999</v>
      </c>
      <c r="J11" s="74">
        <v>0.26415100000000002</v>
      </c>
      <c r="K11" s="44">
        <v>138</v>
      </c>
      <c r="L11" s="44">
        <v>125634.789924</v>
      </c>
      <c r="M11" s="66">
        <v>0.12318800000000001</v>
      </c>
      <c r="N11" s="43">
        <v>0</v>
      </c>
      <c r="O11" s="44">
        <v>0</v>
      </c>
      <c r="P11" s="74">
        <v>0</v>
      </c>
    </row>
    <row r="12" spans="1:16" ht="15" customHeight="1" x14ac:dyDescent="0.2">
      <c r="A12" s="120"/>
      <c r="B12" s="123"/>
      <c r="C12" s="84" t="s">
        <v>50</v>
      </c>
      <c r="D12" s="44">
        <v>238</v>
      </c>
      <c r="E12" s="53">
        <v>0.161247</v>
      </c>
      <c r="F12" s="44">
        <v>157666.393534</v>
      </c>
      <c r="G12" s="66">
        <v>0.35714299999999999</v>
      </c>
      <c r="H12" s="43">
        <v>73</v>
      </c>
      <c r="I12" s="44">
        <v>169732.76343600001</v>
      </c>
      <c r="J12" s="74">
        <v>0.43835600000000002</v>
      </c>
      <c r="K12" s="44">
        <v>165</v>
      </c>
      <c r="L12" s="44">
        <v>152327.938971</v>
      </c>
      <c r="M12" s="66">
        <v>0.321212</v>
      </c>
      <c r="N12" s="43">
        <v>0</v>
      </c>
      <c r="O12" s="44">
        <v>0</v>
      </c>
      <c r="P12" s="74">
        <v>0</v>
      </c>
    </row>
    <row r="13" spans="1:16" ht="15" customHeight="1" x14ac:dyDescent="0.2">
      <c r="A13" s="120"/>
      <c r="B13" s="123"/>
      <c r="C13" s="84" t="s">
        <v>51</v>
      </c>
      <c r="D13" s="44">
        <v>251</v>
      </c>
      <c r="E13" s="53">
        <v>0.15987299999999999</v>
      </c>
      <c r="F13" s="44">
        <v>166613.94437799999</v>
      </c>
      <c r="G13" s="66">
        <v>0.50199199999999999</v>
      </c>
      <c r="H13" s="43">
        <v>68</v>
      </c>
      <c r="I13" s="44">
        <v>173811.81227299999</v>
      </c>
      <c r="J13" s="74">
        <v>0.485294</v>
      </c>
      <c r="K13" s="44">
        <v>183</v>
      </c>
      <c r="L13" s="44">
        <v>163939.326799</v>
      </c>
      <c r="M13" s="66">
        <v>0.50819700000000001</v>
      </c>
      <c r="N13" s="43">
        <v>0</v>
      </c>
      <c r="O13" s="44">
        <v>0</v>
      </c>
      <c r="P13" s="74">
        <v>0</v>
      </c>
    </row>
    <row r="14" spans="1:16" s="3" customFormat="1" ht="15" customHeight="1" x14ac:dyDescent="0.2">
      <c r="A14" s="120"/>
      <c r="B14" s="123"/>
      <c r="C14" s="84" t="s">
        <v>52</v>
      </c>
      <c r="D14" s="35">
        <v>181</v>
      </c>
      <c r="E14" s="55">
        <v>0.13192400000000001</v>
      </c>
      <c r="F14" s="35">
        <v>173868.29807300001</v>
      </c>
      <c r="G14" s="68">
        <v>0.57458600000000004</v>
      </c>
      <c r="H14" s="43">
        <v>57</v>
      </c>
      <c r="I14" s="44">
        <v>179921.08449000001</v>
      </c>
      <c r="J14" s="74">
        <v>0.59649099999999999</v>
      </c>
      <c r="K14" s="35">
        <v>124</v>
      </c>
      <c r="L14" s="35">
        <v>171085.96883299999</v>
      </c>
      <c r="M14" s="68">
        <v>0.56451600000000002</v>
      </c>
      <c r="N14" s="43">
        <v>0</v>
      </c>
      <c r="O14" s="44">
        <v>0</v>
      </c>
      <c r="P14" s="74">
        <v>0</v>
      </c>
    </row>
    <row r="15" spans="1:16" ht="15" customHeight="1" x14ac:dyDescent="0.2">
      <c r="A15" s="120"/>
      <c r="B15" s="123"/>
      <c r="C15" s="84" t="s">
        <v>53</v>
      </c>
      <c r="D15" s="44">
        <v>152</v>
      </c>
      <c r="E15" s="53">
        <v>0.113095</v>
      </c>
      <c r="F15" s="44">
        <v>171013.867535</v>
      </c>
      <c r="G15" s="66">
        <v>0.57236799999999999</v>
      </c>
      <c r="H15" s="43">
        <v>31</v>
      </c>
      <c r="I15" s="44">
        <v>187618.96599500001</v>
      </c>
      <c r="J15" s="74">
        <v>0.54838699999999996</v>
      </c>
      <c r="K15" s="44">
        <v>121</v>
      </c>
      <c r="L15" s="44">
        <v>166759.668756</v>
      </c>
      <c r="M15" s="66">
        <v>0.57851200000000003</v>
      </c>
      <c r="N15" s="43">
        <v>0</v>
      </c>
      <c r="O15" s="44">
        <v>0</v>
      </c>
      <c r="P15" s="74">
        <v>0</v>
      </c>
    </row>
    <row r="16" spans="1:16" ht="15" customHeight="1" x14ac:dyDescent="0.2">
      <c r="A16" s="120"/>
      <c r="B16" s="123"/>
      <c r="C16" s="84" t="s">
        <v>54</v>
      </c>
      <c r="D16" s="44">
        <v>99</v>
      </c>
      <c r="E16" s="53">
        <v>0.103556</v>
      </c>
      <c r="F16" s="44">
        <v>179486.36160100001</v>
      </c>
      <c r="G16" s="66">
        <v>0.43434299999999998</v>
      </c>
      <c r="H16" s="43">
        <v>33</v>
      </c>
      <c r="I16" s="44">
        <v>184420.759361</v>
      </c>
      <c r="J16" s="74">
        <v>0.242424</v>
      </c>
      <c r="K16" s="44">
        <v>66</v>
      </c>
      <c r="L16" s="44">
        <v>177019.16272200001</v>
      </c>
      <c r="M16" s="66">
        <v>0.53030299999999997</v>
      </c>
      <c r="N16" s="43">
        <v>0</v>
      </c>
      <c r="O16" s="44">
        <v>0</v>
      </c>
      <c r="P16" s="74">
        <v>0</v>
      </c>
    </row>
    <row r="17" spans="1:16" ht="15" customHeight="1" x14ac:dyDescent="0.2">
      <c r="A17" s="120"/>
      <c r="B17" s="123"/>
      <c r="C17" s="84" t="s">
        <v>55</v>
      </c>
      <c r="D17" s="44">
        <v>93</v>
      </c>
      <c r="E17" s="53">
        <v>0.116981</v>
      </c>
      <c r="F17" s="44">
        <v>203920.89345599999</v>
      </c>
      <c r="G17" s="66">
        <v>0.43010799999999999</v>
      </c>
      <c r="H17" s="43">
        <v>41</v>
      </c>
      <c r="I17" s="44">
        <v>193222.951826</v>
      </c>
      <c r="J17" s="74">
        <v>7.3171E-2</v>
      </c>
      <c r="K17" s="44">
        <v>52</v>
      </c>
      <c r="L17" s="44">
        <v>212355.80897300001</v>
      </c>
      <c r="M17" s="66">
        <v>0.711538</v>
      </c>
      <c r="N17" s="43">
        <v>0</v>
      </c>
      <c r="O17" s="44">
        <v>0</v>
      </c>
      <c r="P17" s="74">
        <v>0</v>
      </c>
    </row>
    <row r="18" spans="1:16" s="3" customFormat="1" ht="15" customHeight="1" x14ac:dyDescent="0.2">
      <c r="A18" s="120"/>
      <c r="B18" s="123"/>
      <c r="C18" s="84" t="s">
        <v>56</v>
      </c>
      <c r="D18" s="35">
        <v>150</v>
      </c>
      <c r="E18" s="55">
        <v>0.119237</v>
      </c>
      <c r="F18" s="35">
        <v>218337.40620600001</v>
      </c>
      <c r="G18" s="68">
        <v>0.27333299999999999</v>
      </c>
      <c r="H18" s="43">
        <v>57</v>
      </c>
      <c r="I18" s="44">
        <v>220673.18294699999</v>
      </c>
      <c r="J18" s="74">
        <v>7.0175000000000001E-2</v>
      </c>
      <c r="K18" s="35">
        <v>93</v>
      </c>
      <c r="L18" s="35">
        <v>216905.80110700001</v>
      </c>
      <c r="M18" s="68">
        <v>0.39784900000000001</v>
      </c>
      <c r="N18" s="43">
        <v>0</v>
      </c>
      <c r="O18" s="44">
        <v>0</v>
      </c>
      <c r="P18" s="74">
        <v>0</v>
      </c>
    </row>
    <row r="19" spans="1:16" s="3" customFormat="1" ht="15" customHeight="1" x14ac:dyDescent="0.2">
      <c r="A19" s="121"/>
      <c r="B19" s="124"/>
      <c r="C19" s="85" t="s">
        <v>9</v>
      </c>
      <c r="D19" s="46">
        <v>1471</v>
      </c>
      <c r="E19" s="54">
        <v>0.146339</v>
      </c>
      <c r="F19" s="46">
        <v>166422.91271199999</v>
      </c>
      <c r="G19" s="67">
        <v>0.384772</v>
      </c>
      <c r="H19" s="87">
        <v>448</v>
      </c>
      <c r="I19" s="46">
        <v>176240.465108</v>
      </c>
      <c r="J19" s="75">
        <v>0.33258900000000002</v>
      </c>
      <c r="K19" s="46">
        <v>1023</v>
      </c>
      <c r="L19" s="46">
        <v>162123.53492800001</v>
      </c>
      <c r="M19" s="67">
        <v>0.40762500000000002</v>
      </c>
      <c r="N19" s="87">
        <v>0</v>
      </c>
      <c r="O19" s="46">
        <v>0</v>
      </c>
      <c r="P19" s="75">
        <v>0</v>
      </c>
    </row>
    <row r="20" spans="1:16" ht="15" customHeight="1" x14ac:dyDescent="0.2">
      <c r="A20" s="119">
        <v>2</v>
      </c>
      <c r="B20" s="122" t="s">
        <v>57</v>
      </c>
      <c r="C20" s="84" t="s">
        <v>46</v>
      </c>
      <c r="D20" s="44">
        <v>2</v>
      </c>
      <c r="E20" s="53">
        <v>0.222222</v>
      </c>
      <c r="F20" s="44">
        <v>61056</v>
      </c>
      <c r="G20" s="66">
        <v>0</v>
      </c>
      <c r="H20" s="43">
        <v>2</v>
      </c>
      <c r="I20" s="44">
        <v>61056</v>
      </c>
      <c r="J20" s="74">
        <v>0</v>
      </c>
      <c r="K20" s="44">
        <v>0</v>
      </c>
      <c r="L20" s="44">
        <v>0</v>
      </c>
      <c r="M20" s="66">
        <v>0</v>
      </c>
      <c r="N20" s="43">
        <v>0</v>
      </c>
      <c r="O20" s="44">
        <v>0</v>
      </c>
      <c r="P20" s="74">
        <v>0</v>
      </c>
    </row>
    <row r="21" spans="1:16" ht="15" customHeight="1" x14ac:dyDescent="0.2">
      <c r="A21" s="120"/>
      <c r="B21" s="123"/>
      <c r="C21" s="84" t="s">
        <v>47</v>
      </c>
      <c r="D21" s="44">
        <v>17</v>
      </c>
      <c r="E21" s="53">
        <v>0.47222199999999998</v>
      </c>
      <c r="F21" s="44">
        <v>132675.29411799999</v>
      </c>
      <c r="G21" s="66">
        <v>5.8824000000000001E-2</v>
      </c>
      <c r="H21" s="43">
        <v>7</v>
      </c>
      <c r="I21" s="44">
        <v>142448.571429</v>
      </c>
      <c r="J21" s="74">
        <v>0</v>
      </c>
      <c r="K21" s="44">
        <v>10</v>
      </c>
      <c r="L21" s="44">
        <v>125834</v>
      </c>
      <c r="M21" s="66">
        <v>0.1</v>
      </c>
      <c r="N21" s="43">
        <v>0</v>
      </c>
      <c r="O21" s="44">
        <v>0</v>
      </c>
      <c r="P21" s="74">
        <v>0</v>
      </c>
    </row>
    <row r="22" spans="1:16" ht="15" customHeight="1" x14ac:dyDescent="0.2">
      <c r="A22" s="120"/>
      <c r="B22" s="123"/>
      <c r="C22" s="84" t="s">
        <v>48</v>
      </c>
      <c r="D22" s="44">
        <v>63</v>
      </c>
      <c r="E22" s="53">
        <v>0.214286</v>
      </c>
      <c r="F22" s="44">
        <v>145157.015873</v>
      </c>
      <c r="G22" s="66">
        <v>0.17460300000000001</v>
      </c>
      <c r="H22" s="43">
        <v>23</v>
      </c>
      <c r="I22" s="44">
        <v>137560.17391300001</v>
      </c>
      <c r="J22" s="74">
        <v>0</v>
      </c>
      <c r="K22" s="44">
        <v>40</v>
      </c>
      <c r="L22" s="44">
        <v>149525.20000000001</v>
      </c>
      <c r="M22" s="66">
        <v>0.27500000000000002</v>
      </c>
      <c r="N22" s="43">
        <v>0</v>
      </c>
      <c r="O22" s="44">
        <v>0</v>
      </c>
      <c r="P22" s="74">
        <v>0</v>
      </c>
    </row>
    <row r="23" spans="1:16" ht="15" customHeight="1" x14ac:dyDescent="0.2">
      <c r="A23" s="120"/>
      <c r="B23" s="123"/>
      <c r="C23" s="84" t="s">
        <v>49</v>
      </c>
      <c r="D23" s="44">
        <v>80</v>
      </c>
      <c r="E23" s="53">
        <v>8.4926000000000001E-2</v>
      </c>
      <c r="F23" s="44">
        <v>156465.27499999999</v>
      </c>
      <c r="G23" s="66">
        <v>0.15</v>
      </c>
      <c r="H23" s="43">
        <v>23</v>
      </c>
      <c r="I23" s="44">
        <v>151292.78260899999</v>
      </c>
      <c r="J23" s="74">
        <v>0.130435</v>
      </c>
      <c r="K23" s="44">
        <v>57</v>
      </c>
      <c r="L23" s="44">
        <v>158552.421053</v>
      </c>
      <c r="M23" s="66">
        <v>0.15789500000000001</v>
      </c>
      <c r="N23" s="43">
        <v>0</v>
      </c>
      <c r="O23" s="44">
        <v>0</v>
      </c>
      <c r="P23" s="74">
        <v>0</v>
      </c>
    </row>
    <row r="24" spans="1:16" ht="15" customHeight="1" x14ac:dyDescent="0.2">
      <c r="A24" s="120"/>
      <c r="B24" s="123"/>
      <c r="C24" s="84" t="s">
        <v>50</v>
      </c>
      <c r="D24" s="44">
        <v>75</v>
      </c>
      <c r="E24" s="53">
        <v>5.0812999999999997E-2</v>
      </c>
      <c r="F24" s="44">
        <v>180802.466667</v>
      </c>
      <c r="G24" s="66">
        <v>0.29333300000000001</v>
      </c>
      <c r="H24" s="43">
        <v>24</v>
      </c>
      <c r="I24" s="44">
        <v>178313.54166700001</v>
      </c>
      <c r="J24" s="74">
        <v>0.20833299999999999</v>
      </c>
      <c r="K24" s="44">
        <v>51</v>
      </c>
      <c r="L24" s="44">
        <v>181973.72549000001</v>
      </c>
      <c r="M24" s="66">
        <v>0.33333299999999999</v>
      </c>
      <c r="N24" s="43">
        <v>0</v>
      </c>
      <c r="O24" s="44">
        <v>0</v>
      </c>
      <c r="P24" s="74">
        <v>0</v>
      </c>
    </row>
    <row r="25" spans="1:16" ht="15" customHeight="1" x14ac:dyDescent="0.2">
      <c r="A25" s="120"/>
      <c r="B25" s="123"/>
      <c r="C25" s="84" t="s">
        <v>51</v>
      </c>
      <c r="D25" s="44">
        <v>63</v>
      </c>
      <c r="E25" s="53">
        <v>4.0127000000000003E-2</v>
      </c>
      <c r="F25" s="44">
        <v>168805.23809500001</v>
      </c>
      <c r="G25" s="66">
        <v>0.206349</v>
      </c>
      <c r="H25" s="43">
        <v>15</v>
      </c>
      <c r="I25" s="44">
        <v>165839.533333</v>
      </c>
      <c r="J25" s="74">
        <v>0.26666699999999999</v>
      </c>
      <c r="K25" s="44">
        <v>48</v>
      </c>
      <c r="L25" s="44">
        <v>169732.02083299999</v>
      </c>
      <c r="M25" s="66">
        <v>0.1875</v>
      </c>
      <c r="N25" s="43">
        <v>0</v>
      </c>
      <c r="O25" s="44">
        <v>0</v>
      </c>
      <c r="P25" s="74">
        <v>0</v>
      </c>
    </row>
    <row r="26" spans="1:16" s="3" customFormat="1" ht="15" customHeight="1" x14ac:dyDescent="0.2">
      <c r="A26" s="120"/>
      <c r="B26" s="123"/>
      <c r="C26" s="84" t="s">
        <v>52</v>
      </c>
      <c r="D26" s="35">
        <v>42</v>
      </c>
      <c r="E26" s="55">
        <v>3.0612E-2</v>
      </c>
      <c r="F26" s="35">
        <v>192326.26190499999</v>
      </c>
      <c r="G26" s="68">
        <v>0.35714299999999999</v>
      </c>
      <c r="H26" s="43">
        <v>15</v>
      </c>
      <c r="I26" s="44">
        <v>204539.8</v>
      </c>
      <c r="J26" s="74">
        <v>0.53333299999999995</v>
      </c>
      <c r="K26" s="35">
        <v>27</v>
      </c>
      <c r="L26" s="35">
        <v>185540.962963</v>
      </c>
      <c r="M26" s="68">
        <v>0.25925900000000002</v>
      </c>
      <c r="N26" s="43">
        <v>0</v>
      </c>
      <c r="O26" s="44">
        <v>0</v>
      </c>
      <c r="P26" s="74">
        <v>0</v>
      </c>
    </row>
    <row r="27" spans="1:16" ht="15" customHeight="1" x14ac:dyDescent="0.2">
      <c r="A27" s="120"/>
      <c r="B27" s="123"/>
      <c r="C27" s="84" t="s">
        <v>53</v>
      </c>
      <c r="D27" s="44">
        <v>29</v>
      </c>
      <c r="E27" s="53">
        <v>2.1576999999999999E-2</v>
      </c>
      <c r="F27" s="44">
        <v>180688.31034500001</v>
      </c>
      <c r="G27" s="66">
        <v>6.8966E-2</v>
      </c>
      <c r="H27" s="43">
        <v>7</v>
      </c>
      <c r="I27" s="44">
        <v>193736.571429</v>
      </c>
      <c r="J27" s="74">
        <v>0.14285700000000001</v>
      </c>
      <c r="K27" s="44">
        <v>22</v>
      </c>
      <c r="L27" s="44">
        <v>176536.59090899999</v>
      </c>
      <c r="M27" s="66">
        <v>4.5455000000000002E-2</v>
      </c>
      <c r="N27" s="43">
        <v>0</v>
      </c>
      <c r="O27" s="44">
        <v>0</v>
      </c>
      <c r="P27" s="74">
        <v>0</v>
      </c>
    </row>
    <row r="28" spans="1:16" ht="15" customHeight="1" x14ac:dyDescent="0.2">
      <c r="A28" s="120"/>
      <c r="B28" s="123"/>
      <c r="C28" s="84" t="s">
        <v>54</v>
      </c>
      <c r="D28" s="44">
        <v>9</v>
      </c>
      <c r="E28" s="53">
        <v>9.4140000000000005E-3</v>
      </c>
      <c r="F28" s="44">
        <v>246748.22222200001</v>
      </c>
      <c r="G28" s="66">
        <v>0.66666700000000001</v>
      </c>
      <c r="H28" s="43">
        <v>1</v>
      </c>
      <c r="I28" s="44">
        <v>195223</v>
      </c>
      <c r="J28" s="74">
        <v>0</v>
      </c>
      <c r="K28" s="44">
        <v>8</v>
      </c>
      <c r="L28" s="44">
        <v>253188.875</v>
      </c>
      <c r="M28" s="66">
        <v>0.75</v>
      </c>
      <c r="N28" s="43">
        <v>0</v>
      </c>
      <c r="O28" s="44">
        <v>0</v>
      </c>
      <c r="P28" s="74">
        <v>0</v>
      </c>
    </row>
    <row r="29" spans="1:16" ht="15" customHeight="1" x14ac:dyDescent="0.2">
      <c r="A29" s="120"/>
      <c r="B29" s="123"/>
      <c r="C29" s="84" t="s">
        <v>55</v>
      </c>
      <c r="D29" s="44">
        <v>7</v>
      </c>
      <c r="E29" s="53">
        <v>8.8050000000000003E-3</v>
      </c>
      <c r="F29" s="44">
        <v>225710.285714</v>
      </c>
      <c r="G29" s="66">
        <v>0.14285700000000001</v>
      </c>
      <c r="H29" s="43">
        <v>1</v>
      </c>
      <c r="I29" s="44">
        <v>251343</v>
      </c>
      <c r="J29" s="74">
        <v>0</v>
      </c>
      <c r="K29" s="44">
        <v>6</v>
      </c>
      <c r="L29" s="44">
        <v>221438.16666700001</v>
      </c>
      <c r="M29" s="66">
        <v>0.16666700000000001</v>
      </c>
      <c r="N29" s="43">
        <v>0</v>
      </c>
      <c r="O29" s="44">
        <v>0</v>
      </c>
      <c r="P29" s="74">
        <v>0</v>
      </c>
    </row>
    <row r="30" spans="1:16" s="3" customFormat="1" ht="15" customHeight="1" x14ac:dyDescent="0.2">
      <c r="A30" s="120"/>
      <c r="B30" s="123"/>
      <c r="C30" s="84" t="s">
        <v>56</v>
      </c>
      <c r="D30" s="35">
        <v>2</v>
      </c>
      <c r="E30" s="55">
        <v>1.5900000000000001E-3</v>
      </c>
      <c r="F30" s="35">
        <v>140361</v>
      </c>
      <c r="G30" s="68">
        <v>0</v>
      </c>
      <c r="H30" s="43">
        <v>2</v>
      </c>
      <c r="I30" s="44">
        <v>140361</v>
      </c>
      <c r="J30" s="74">
        <v>0</v>
      </c>
      <c r="K30" s="35">
        <v>0</v>
      </c>
      <c r="L30" s="35">
        <v>0</v>
      </c>
      <c r="M30" s="68">
        <v>0</v>
      </c>
      <c r="N30" s="43">
        <v>0</v>
      </c>
      <c r="O30" s="44">
        <v>0</v>
      </c>
      <c r="P30" s="74">
        <v>0</v>
      </c>
    </row>
    <row r="31" spans="1:16" s="3" customFormat="1" ht="15" customHeight="1" x14ac:dyDescent="0.2">
      <c r="A31" s="121"/>
      <c r="B31" s="124"/>
      <c r="C31" s="85" t="s">
        <v>9</v>
      </c>
      <c r="D31" s="46">
        <v>389</v>
      </c>
      <c r="E31" s="54">
        <v>3.8698999999999997E-2</v>
      </c>
      <c r="F31" s="46">
        <v>168724.19794300001</v>
      </c>
      <c r="G31" s="67">
        <v>0.213368</v>
      </c>
      <c r="H31" s="87">
        <v>120</v>
      </c>
      <c r="I31" s="46">
        <v>164012.74166699999</v>
      </c>
      <c r="J31" s="75">
        <v>0.17499999999999999</v>
      </c>
      <c r="K31" s="46">
        <v>269</v>
      </c>
      <c r="L31" s="46">
        <v>170825.962825</v>
      </c>
      <c r="M31" s="67">
        <v>0.23048299999999999</v>
      </c>
      <c r="N31" s="87">
        <v>0</v>
      </c>
      <c r="O31" s="46">
        <v>0</v>
      </c>
      <c r="P31" s="75">
        <v>0</v>
      </c>
    </row>
    <row r="32" spans="1:16" ht="15" customHeight="1" x14ac:dyDescent="0.2">
      <c r="A32" s="119">
        <v>3</v>
      </c>
      <c r="B32" s="122" t="s">
        <v>58</v>
      </c>
      <c r="C32" s="84" t="s">
        <v>46</v>
      </c>
      <c r="D32" s="44">
        <v>1</v>
      </c>
      <c r="E32" s="44">
        <v>0</v>
      </c>
      <c r="F32" s="44">
        <v>10294.520375</v>
      </c>
      <c r="G32" s="66">
        <v>0</v>
      </c>
      <c r="H32" s="43">
        <v>1</v>
      </c>
      <c r="I32" s="44">
        <v>10294.520375</v>
      </c>
      <c r="J32" s="74">
        <v>0</v>
      </c>
      <c r="K32" s="44">
        <v>0</v>
      </c>
      <c r="L32" s="44">
        <v>0</v>
      </c>
      <c r="M32" s="66">
        <v>0</v>
      </c>
      <c r="N32" s="43">
        <v>0</v>
      </c>
      <c r="O32" s="44">
        <v>0</v>
      </c>
      <c r="P32" s="74">
        <v>0</v>
      </c>
    </row>
    <row r="33" spans="1:16" ht="15" customHeight="1" x14ac:dyDescent="0.2">
      <c r="A33" s="120"/>
      <c r="B33" s="123"/>
      <c r="C33" s="84" t="s">
        <v>47</v>
      </c>
      <c r="D33" s="44">
        <v>-4</v>
      </c>
      <c r="E33" s="44">
        <v>0</v>
      </c>
      <c r="F33" s="44">
        <v>46567.873909000002</v>
      </c>
      <c r="G33" s="66">
        <v>1.1204E-2</v>
      </c>
      <c r="H33" s="43">
        <v>-1</v>
      </c>
      <c r="I33" s="44">
        <v>54455.620930999998</v>
      </c>
      <c r="J33" s="74">
        <v>0</v>
      </c>
      <c r="K33" s="44">
        <v>-3</v>
      </c>
      <c r="L33" s="44">
        <v>40886.906124000001</v>
      </c>
      <c r="M33" s="66">
        <v>2.3077E-2</v>
      </c>
      <c r="N33" s="43">
        <v>0</v>
      </c>
      <c r="O33" s="44">
        <v>0</v>
      </c>
      <c r="P33" s="74">
        <v>0</v>
      </c>
    </row>
    <row r="34" spans="1:16" ht="15" customHeight="1" x14ac:dyDescent="0.2">
      <c r="A34" s="120"/>
      <c r="B34" s="123"/>
      <c r="C34" s="84" t="s">
        <v>48</v>
      </c>
      <c r="D34" s="44">
        <v>-31</v>
      </c>
      <c r="E34" s="44">
        <v>0</v>
      </c>
      <c r="F34" s="44">
        <v>21685.65206</v>
      </c>
      <c r="G34" s="66">
        <v>8.9496999999999993E-2</v>
      </c>
      <c r="H34" s="43">
        <v>-3</v>
      </c>
      <c r="I34" s="44">
        <v>-1725.9143790000001</v>
      </c>
      <c r="J34" s="74">
        <v>-0.15384600000000001</v>
      </c>
      <c r="K34" s="44">
        <v>-28</v>
      </c>
      <c r="L34" s="44">
        <v>32100.642606000001</v>
      </c>
      <c r="M34" s="66">
        <v>0.21617600000000001</v>
      </c>
      <c r="N34" s="43">
        <v>0</v>
      </c>
      <c r="O34" s="44">
        <v>0</v>
      </c>
      <c r="P34" s="74">
        <v>0</v>
      </c>
    </row>
    <row r="35" spans="1:16" ht="15" customHeight="1" x14ac:dyDescent="0.2">
      <c r="A35" s="120"/>
      <c r="B35" s="123"/>
      <c r="C35" s="84" t="s">
        <v>49</v>
      </c>
      <c r="D35" s="44">
        <v>-111</v>
      </c>
      <c r="E35" s="44">
        <v>0</v>
      </c>
      <c r="F35" s="44">
        <v>25316.564214999999</v>
      </c>
      <c r="G35" s="66">
        <v>-1.2304000000000001E-2</v>
      </c>
      <c r="H35" s="43">
        <v>-30</v>
      </c>
      <c r="I35" s="44">
        <v>5787.0703380000004</v>
      </c>
      <c r="J35" s="74">
        <v>-0.133716</v>
      </c>
      <c r="K35" s="44">
        <v>-81</v>
      </c>
      <c r="L35" s="44">
        <v>32917.631128000001</v>
      </c>
      <c r="M35" s="66">
        <v>3.4706000000000001E-2</v>
      </c>
      <c r="N35" s="43">
        <v>0</v>
      </c>
      <c r="O35" s="44">
        <v>0</v>
      </c>
      <c r="P35" s="74">
        <v>0</v>
      </c>
    </row>
    <row r="36" spans="1:16" ht="15" customHeight="1" x14ac:dyDescent="0.2">
      <c r="A36" s="120"/>
      <c r="B36" s="123"/>
      <c r="C36" s="84" t="s">
        <v>50</v>
      </c>
      <c r="D36" s="44">
        <v>-163</v>
      </c>
      <c r="E36" s="44">
        <v>0</v>
      </c>
      <c r="F36" s="44">
        <v>23136.073133000002</v>
      </c>
      <c r="G36" s="66">
        <v>-6.3810000000000006E-2</v>
      </c>
      <c r="H36" s="43">
        <v>-49</v>
      </c>
      <c r="I36" s="44">
        <v>8580.7782310000002</v>
      </c>
      <c r="J36" s="74">
        <v>-0.23002300000000001</v>
      </c>
      <c r="K36" s="44">
        <v>-114</v>
      </c>
      <c r="L36" s="44">
        <v>29645.786519000001</v>
      </c>
      <c r="M36" s="66">
        <v>1.2121E-2</v>
      </c>
      <c r="N36" s="43">
        <v>0</v>
      </c>
      <c r="O36" s="44">
        <v>0</v>
      </c>
      <c r="P36" s="74">
        <v>0</v>
      </c>
    </row>
    <row r="37" spans="1:16" ht="15" customHeight="1" x14ac:dyDescent="0.2">
      <c r="A37" s="120"/>
      <c r="B37" s="123"/>
      <c r="C37" s="84" t="s">
        <v>51</v>
      </c>
      <c r="D37" s="44">
        <v>-188</v>
      </c>
      <c r="E37" s="44">
        <v>0</v>
      </c>
      <c r="F37" s="44">
        <v>2191.293717</v>
      </c>
      <c r="G37" s="66">
        <v>-0.29564299999999999</v>
      </c>
      <c r="H37" s="43">
        <v>-53</v>
      </c>
      <c r="I37" s="44">
        <v>-7972.2789389999998</v>
      </c>
      <c r="J37" s="74">
        <v>-0.21862699999999999</v>
      </c>
      <c r="K37" s="44">
        <v>-135</v>
      </c>
      <c r="L37" s="44">
        <v>5792.6940340000001</v>
      </c>
      <c r="M37" s="66">
        <v>-0.32069700000000001</v>
      </c>
      <c r="N37" s="43">
        <v>0</v>
      </c>
      <c r="O37" s="44">
        <v>0</v>
      </c>
      <c r="P37" s="74">
        <v>0</v>
      </c>
    </row>
    <row r="38" spans="1:16" s="3" customFormat="1" ht="15" customHeight="1" x14ac:dyDescent="0.2">
      <c r="A38" s="120"/>
      <c r="B38" s="123"/>
      <c r="C38" s="84" t="s">
        <v>52</v>
      </c>
      <c r="D38" s="35">
        <v>-139</v>
      </c>
      <c r="E38" s="35">
        <v>0</v>
      </c>
      <c r="F38" s="35">
        <v>18457.963832000001</v>
      </c>
      <c r="G38" s="68">
        <v>-0.217443</v>
      </c>
      <c r="H38" s="43">
        <v>-42</v>
      </c>
      <c r="I38" s="44">
        <v>24618.715510000002</v>
      </c>
      <c r="J38" s="74">
        <v>-6.3158000000000006E-2</v>
      </c>
      <c r="K38" s="35">
        <v>-97</v>
      </c>
      <c r="L38" s="35">
        <v>14454.994129999999</v>
      </c>
      <c r="M38" s="68">
        <v>-0.305257</v>
      </c>
      <c r="N38" s="43">
        <v>0</v>
      </c>
      <c r="O38" s="44">
        <v>0</v>
      </c>
      <c r="P38" s="74">
        <v>0</v>
      </c>
    </row>
    <row r="39" spans="1:16" ht="15" customHeight="1" x14ac:dyDescent="0.2">
      <c r="A39" s="120"/>
      <c r="B39" s="123"/>
      <c r="C39" s="84" t="s">
        <v>53</v>
      </c>
      <c r="D39" s="44">
        <v>-123</v>
      </c>
      <c r="E39" s="44">
        <v>0</v>
      </c>
      <c r="F39" s="44">
        <v>9674.4428100000005</v>
      </c>
      <c r="G39" s="66">
        <v>-0.50340300000000004</v>
      </c>
      <c r="H39" s="43">
        <v>-24</v>
      </c>
      <c r="I39" s="44">
        <v>6117.6054329999997</v>
      </c>
      <c r="J39" s="74">
        <v>-0.40553</v>
      </c>
      <c r="K39" s="44">
        <v>-99</v>
      </c>
      <c r="L39" s="44">
        <v>9776.9221529999995</v>
      </c>
      <c r="M39" s="66">
        <v>-0.53305800000000003</v>
      </c>
      <c r="N39" s="43">
        <v>0</v>
      </c>
      <c r="O39" s="44">
        <v>0</v>
      </c>
      <c r="P39" s="74">
        <v>0</v>
      </c>
    </row>
    <row r="40" spans="1:16" ht="15" customHeight="1" x14ac:dyDescent="0.2">
      <c r="A40" s="120"/>
      <c r="B40" s="123"/>
      <c r="C40" s="84" t="s">
        <v>54</v>
      </c>
      <c r="D40" s="44">
        <v>-90</v>
      </c>
      <c r="E40" s="44">
        <v>0</v>
      </c>
      <c r="F40" s="44">
        <v>67261.860621</v>
      </c>
      <c r="G40" s="66">
        <v>0.232323</v>
      </c>
      <c r="H40" s="43">
        <v>-32</v>
      </c>
      <c r="I40" s="44">
        <v>10802.240639</v>
      </c>
      <c r="J40" s="74">
        <v>-0.242424</v>
      </c>
      <c r="K40" s="44">
        <v>-58</v>
      </c>
      <c r="L40" s="44">
        <v>76169.712278000006</v>
      </c>
      <c r="M40" s="66">
        <v>0.219697</v>
      </c>
      <c r="N40" s="43">
        <v>0</v>
      </c>
      <c r="O40" s="44">
        <v>0</v>
      </c>
      <c r="P40" s="74">
        <v>0</v>
      </c>
    </row>
    <row r="41" spans="1:16" ht="15" customHeight="1" x14ac:dyDescent="0.2">
      <c r="A41" s="120"/>
      <c r="B41" s="123"/>
      <c r="C41" s="84" t="s">
        <v>55</v>
      </c>
      <c r="D41" s="44">
        <v>-86</v>
      </c>
      <c r="E41" s="44">
        <v>0</v>
      </c>
      <c r="F41" s="44">
        <v>21789.392258</v>
      </c>
      <c r="G41" s="66">
        <v>-0.28725000000000001</v>
      </c>
      <c r="H41" s="43">
        <v>-40</v>
      </c>
      <c r="I41" s="44">
        <v>58120.048174000003</v>
      </c>
      <c r="J41" s="74">
        <v>-7.3171E-2</v>
      </c>
      <c r="K41" s="44">
        <v>-46</v>
      </c>
      <c r="L41" s="44">
        <v>9082.3576940000003</v>
      </c>
      <c r="M41" s="66">
        <v>-0.54487200000000002</v>
      </c>
      <c r="N41" s="43">
        <v>0</v>
      </c>
      <c r="O41" s="44">
        <v>0</v>
      </c>
      <c r="P41" s="74">
        <v>0</v>
      </c>
    </row>
    <row r="42" spans="1:16" s="3" customFormat="1" ht="15" customHeight="1" x14ac:dyDescent="0.2">
      <c r="A42" s="120"/>
      <c r="B42" s="123"/>
      <c r="C42" s="84" t="s">
        <v>56</v>
      </c>
      <c r="D42" s="35">
        <v>-148</v>
      </c>
      <c r="E42" s="35">
        <v>0</v>
      </c>
      <c r="F42" s="35">
        <v>-77976.406206</v>
      </c>
      <c r="G42" s="68">
        <v>-0.27333299999999999</v>
      </c>
      <c r="H42" s="43">
        <v>-55</v>
      </c>
      <c r="I42" s="44">
        <v>-80312.182946999994</v>
      </c>
      <c r="J42" s="74">
        <v>-7.0175000000000001E-2</v>
      </c>
      <c r="K42" s="35">
        <v>-93</v>
      </c>
      <c r="L42" s="35">
        <v>-216905.80110700001</v>
      </c>
      <c r="M42" s="68">
        <v>-0.39784900000000001</v>
      </c>
      <c r="N42" s="43">
        <v>0</v>
      </c>
      <c r="O42" s="44">
        <v>0</v>
      </c>
      <c r="P42" s="74">
        <v>0</v>
      </c>
    </row>
    <row r="43" spans="1:16" s="3" customFormat="1" ht="15" customHeight="1" x14ac:dyDescent="0.2">
      <c r="A43" s="121"/>
      <c r="B43" s="124"/>
      <c r="C43" s="85" t="s">
        <v>9</v>
      </c>
      <c r="D43" s="46">
        <v>-1082</v>
      </c>
      <c r="E43" s="46">
        <v>0</v>
      </c>
      <c r="F43" s="46">
        <v>2301.2852309999998</v>
      </c>
      <c r="G43" s="67">
        <v>-0.171405</v>
      </c>
      <c r="H43" s="87">
        <v>-328</v>
      </c>
      <c r="I43" s="46">
        <v>-12227.723442</v>
      </c>
      <c r="J43" s="75">
        <v>-0.15758900000000001</v>
      </c>
      <c r="K43" s="46">
        <v>-754</v>
      </c>
      <c r="L43" s="46">
        <v>8702.4278979999999</v>
      </c>
      <c r="M43" s="67">
        <v>-0.17714099999999999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v>
      </c>
      <c r="E45" s="53">
        <v>2.7778000000000001E-2</v>
      </c>
      <c r="F45" s="44">
        <v>130161</v>
      </c>
      <c r="G45" s="66">
        <v>0</v>
      </c>
      <c r="H45" s="43">
        <v>0</v>
      </c>
      <c r="I45" s="44">
        <v>0</v>
      </c>
      <c r="J45" s="74">
        <v>0</v>
      </c>
      <c r="K45" s="44">
        <v>1</v>
      </c>
      <c r="L45" s="44">
        <v>130161</v>
      </c>
      <c r="M45" s="66">
        <v>0</v>
      </c>
      <c r="N45" s="43">
        <v>0</v>
      </c>
      <c r="O45" s="44">
        <v>0</v>
      </c>
      <c r="P45" s="74">
        <v>0</v>
      </c>
    </row>
    <row r="46" spans="1:16" ht="15" customHeight="1" x14ac:dyDescent="0.2">
      <c r="A46" s="120"/>
      <c r="B46" s="123"/>
      <c r="C46" s="84" t="s">
        <v>48</v>
      </c>
      <c r="D46" s="44">
        <v>24</v>
      </c>
      <c r="E46" s="53">
        <v>8.1632999999999997E-2</v>
      </c>
      <c r="F46" s="44">
        <v>161882.625</v>
      </c>
      <c r="G46" s="66">
        <v>8.3333000000000004E-2</v>
      </c>
      <c r="H46" s="43">
        <v>4</v>
      </c>
      <c r="I46" s="44">
        <v>134247.5</v>
      </c>
      <c r="J46" s="74">
        <v>0</v>
      </c>
      <c r="K46" s="44">
        <v>20</v>
      </c>
      <c r="L46" s="44">
        <v>167409.65</v>
      </c>
      <c r="M46" s="66">
        <v>0.1</v>
      </c>
      <c r="N46" s="43">
        <v>0</v>
      </c>
      <c r="O46" s="44">
        <v>0</v>
      </c>
      <c r="P46" s="74">
        <v>0</v>
      </c>
    </row>
    <row r="47" spans="1:16" ht="15" customHeight="1" x14ac:dyDescent="0.2">
      <c r="A47" s="120"/>
      <c r="B47" s="123"/>
      <c r="C47" s="84" t="s">
        <v>49</v>
      </c>
      <c r="D47" s="44">
        <v>100</v>
      </c>
      <c r="E47" s="53">
        <v>0.106157</v>
      </c>
      <c r="F47" s="44">
        <v>179763.35</v>
      </c>
      <c r="G47" s="66">
        <v>0.32</v>
      </c>
      <c r="H47" s="43">
        <v>18</v>
      </c>
      <c r="I47" s="44">
        <v>187699.72222200001</v>
      </c>
      <c r="J47" s="74">
        <v>0.38888899999999998</v>
      </c>
      <c r="K47" s="44">
        <v>82</v>
      </c>
      <c r="L47" s="44">
        <v>178021.21951200001</v>
      </c>
      <c r="M47" s="66">
        <v>0.30487799999999998</v>
      </c>
      <c r="N47" s="43">
        <v>0</v>
      </c>
      <c r="O47" s="44">
        <v>0</v>
      </c>
      <c r="P47" s="74">
        <v>0</v>
      </c>
    </row>
    <row r="48" spans="1:16" ht="15" customHeight="1" x14ac:dyDescent="0.2">
      <c r="A48" s="120"/>
      <c r="B48" s="123"/>
      <c r="C48" s="84" t="s">
        <v>50</v>
      </c>
      <c r="D48" s="44">
        <v>149</v>
      </c>
      <c r="E48" s="53">
        <v>0.100949</v>
      </c>
      <c r="F48" s="44">
        <v>189274.328859</v>
      </c>
      <c r="G48" s="66">
        <v>0.29530200000000001</v>
      </c>
      <c r="H48" s="43">
        <v>34</v>
      </c>
      <c r="I48" s="44">
        <v>205630.67647100001</v>
      </c>
      <c r="J48" s="74">
        <v>0.382353</v>
      </c>
      <c r="K48" s="44">
        <v>115</v>
      </c>
      <c r="L48" s="44">
        <v>184438.53912999999</v>
      </c>
      <c r="M48" s="66">
        <v>0.269565</v>
      </c>
      <c r="N48" s="43">
        <v>0</v>
      </c>
      <c r="O48" s="44">
        <v>0</v>
      </c>
      <c r="P48" s="74">
        <v>0</v>
      </c>
    </row>
    <row r="49" spans="1:16" ht="15" customHeight="1" x14ac:dyDescent="0.2">
      <c r="A49" s="120"/>
      <c r="B49" s="123"/>
      <c r="C49" s="84" t="s">
        <v>51</v>
      </c>
      <c r="D49" s="44">
        <v>122</v>
      </c>
      <c r="E49" s="53">
        <v>7.7706999999999998E-2</v>
      </c>
      <c r="F49" s="44">
        <v>201790.877049</v>
      </c>
      <c r="G49" s="66">
        <v>0.48360700000000001</v>
      </c>
      <c r="H49" s="43">
        <v>16</v>
      </c>
      <c r="I49" s="44">
        <v>223257.9375</v>
      </c>
      <c r="J49" s="74">
        <v>0.5625</v>
      </c>
      <c r="K49" s="44">
        <v>106</v>
      </c>
      <c r="L49" s="44">
        <v>198550.56603799999</v>
      </c>
      <c r="M49" s="66">
        <v>0.47169800000000001</v>
      </c>
      <c r="N49" s="43">
        <v>0</v>
      </c>
      <c r="O49" s="44">
        <v>0</v>
      </c>
      <c r="P49" s="74">
        <v>0</v>
      </c>
    </row>
    <row r="50" spans="1:16" s="3" customFormat="1" ht="15" customHeight="1" x14ac:dyDescent="0.2">
      <c r="A50" s="120"/>
      <c r="B50" s="123"/>
      <c r="C50" s="84" t="s">
        <v>52</v>
      </c>
      <c r="D50" s="35">
        <v>80</v>
      </c>
      <c r="E50" s="55">
        <v>5.8309E-2</v>
      </c>
      <c r="F50" s="35">
        <v>225116.17499999999</v>
      </c>
      <c r="G50" s="68">
        <v>0.6</v>
      </c>
      <c r="H50" s="43">
        <v>23</v>
      </c>
      <c r="I50" s="44">
        <v>232962.95652199999</v>
      </c>
      <c r="J50" s="74">
        <v>0.782609</v>
      </c>
      <c r="K50" s="35">
        <v>57</v>
      </c>
      <c r="L50" s="35">
        <v>221949.929825</v>
      </c>
      <c r="M50" s="68">
        <v>0.52631600000000001</v>
      </c>
      <c r="N50" s="43">
        <v>0</v>
      </c>
      <c r="O50" s="44">
        <v>0</v>
      </c>
      <c r="P50" s="74">
        <v>0</v>
      </c>
    </row>
    <row r="51" spans="1:16" ht="15" customHeight="1" x14ac:dyDescent="0.2">
      <c r="A51" s="120"/>
      <c r="B51" s="123"/>
      <c r="C51" s="84" t="s">
        <v>53</v>
      </c>
      <c r="D51" s="44">
        <v>74</v>
      </c>
      <c r="E51" s="53">
        <v>5.5059999999999998E-2</v>
      </c>
      <c r="F51" s="44">
        <v>198950.58108100001</v>
      </c>
      <c r="G51" s="66">
        <v>0.310811</v>
      </c>
      <c r="H51" s="43">
        <v>19</v>
      </c>
      <c r="I51" s="44">
        <v>197779.68421100001</v>
      </c>
      <c r="J51" s="74">
        <v>0.31578899999999999</v>
      </c>
      <c r="K51" s="44">
        <v>55</v>
      </c>
      <c r="L51" s="44">
        <v>199355.07272699999</v>
      </c>
      <c r="M51" s="66">
        <v>0.309091</v>
      </c>
      <c r="N51" s="43">
        <v>0</v>
      </c>
      <c r="O51" s="44">
        <v>0</v>
      </c>
      <c r="P51" s="74">
        <v>0</v>
      </c>
    </row>
    <row r="52" spans="1:16" ht="15" customHeight="1" x14ac:dyDescent="0.2">
      <c r="A52" s="120"/>
      <c r="B52" s="123"/>
      <c r="C52" s="84" t="s">
        <v>54</v>
      </c>
      <c r="D52" s="44">
        <v>26</v>
      </c>
      <c r="E52" s="53">
        <v>2.7196999999999999E-2</v>
      </c>
      <c r="F52" s="44">
        <v>223499.038462</v>
      </c>
      <c r="G52" s="66">
        <v>0.42307699999999998</v>
      </c>
      <c r="H52" s="43">
        <v>5</v>
      </c>
      <c r="I52" s="44">
        <v>195387.4</v>
      </c>
      <c r="J52" s="74">
        <v>0.2</v>
      </c>
      <c r="K52" s="44">
        <v>21</v>
      </c>
      <c r="L52" s="44">
        <v>230192.285714</v>
      </c>
      <c r="M52" s="66">
        <v>0.47619</v>
      </c>
      <c r="N52" s="43">
        <v>0</v>
      </c>
      <c r="O52" s="44">
        <v>0</v>
      </c>
      <c r="P52" s="74">
        <v>0</v>
      </c>
    </row>
    <row r="53" spans="1:16" ht="15" customHeight="1" x14ac:dyDescent="0.2">
      <c r="A53" s="120"/>
      <c r="B53" s="123"/>
      <c r="C53" s="84" t="s">
        <v>55</v>
      </c>
      <c r="D53" s="44">
        <v>9</v>
      </c>
      <c r="E53" s="53">
        <v>1.1320999999999999E-2</v>
      </c>
      <c r="F53" s="44">
        <v>252086.77777799999</v>
      </c>
      <c r="G53" s="66">
        <v>0.55555600000000005</v>
      </c>
      <c r="H53" s="43">
        <v>1</v>
      </c>
      <c r="I53" s="44">
        <v>234802</v>
      </c>
      <c r="J53" s="74">
        <v>0</v>
      </c>
      <c r="K53" s="44">
        <v>8</v>
      </c>
      <c r="L53" s="44">
        <v>254247.375</v>
      </c>
      <c r="M53" s="66">
        <v>0.625</v>
      </c>
      <c r="N53" s="43">
        <v>0</v>
      </c>
      <c r="O53" s="44">
        <v>0</v>
      </c>
      <c r="P53" s="74">
        <v>0</v>
      </c>
    </row>
    <row r="54" spans="1:16" s="3" customFormat="1" ht="15" customHeight="1" x14ac:dyDescent="0.2">
      <c r="A54" s="120"/>
      <c r="B54" s="123"/>
      <c r="C54" s="84" t="s">
        <v>56</v>
      </c>
      <c r="D54" s="35">
        <v>1</v>
      </c>
      <c r="E54" s="55">
        <v>7.9500000000000003E-4</v>
      </c>
      <c r="F54" s="35">
        <v>208021</v>
      </c>
      <c r="G54" s="68">
        <v>0</v>
      </c>
      <c r="H54" s="43">
        <v>0</v>
      </c>
      <c r="I54" s="44">
        <v>0</v>
      </c>
      <c r="J54" s="74">
        <v>0</v>
      </c>
      <c r="K54" s="35">
        <v>1</v>
      </c>
      <c r="L54" s="35">
        <v>208021</v>
      </c>
      <c r="M54" s="68">
        <v>0</v>
      </c>
      <c r="N54" s="43">
        <v>0</v>
      </c>
      <c r="O54" s="44">
        <v>0</v>
      </c>
      <c r="P54" s="74">
        <v>0</v>
      </c>
    </row>
    <row r="55" spans="1:16" s="3" customFormat="1" ht="15" customHeight="1" x14ac:dyDescent="0.2">
      <c r="A55" s="121"/>
      <c r="B55" s="124"/>
      <c r="C55" s="85" t="s">
        <v>9</v>
      </c>
      <c r="D55" s="46">
        <v>586</v>
      </c>
      <c r="E55" s="54">
        <v>5.8297000000000002E-2</v>
      </c>
      <c r="F55" s="46">
        <v>197664.59897600001</v>
      </c>
      <c r="G55" s="67">
        <v>0.38225300000000001</v>
      </c>
      <c r="H55" s="87">
        <v>120</v>
      </c>
      <c r="I55" s="46">
        <v>206723.8</v>
      </c>
      <c r="J55" s="75">
        <v>0.45</v>
      </c>
      <c r="K55" s="46">
        <v>466</v>
      </c>
      <c r="L55" s="46">
        <v>195331.757511</v>
      </c>
      <c r="M55" s="67">
        <v>0.36480699999999999</v>
      </c>
      <c r="N55" s="87">
        <v>0</v>
      </c>
      <c r="O55" s="46">
        <v>0</v>
      </c>
      <c r="P55" s="75">
        <v>0</v>
      </c>
    </row>
    <row r="56" spans="1:16" ht="15" customHeight="1" x14ac:dyDescent="0.2">
      <c r="A56" s="119">
        <v>5</v>
      </c>
      <c r="B56" s="122" t="s">
        <v>60</v>
      </c>
      <c r="C56" s="84" t="s">
        <v>46</v>
      </c>
      <c r="D56" s="44">
        <v>9</v>
      </c>
      <c r="E56" s="53">
        <v>1</v>
      </c>
      <c r="F56" s="44">
        <v>55252.333333000002</v>
      </c>
      <c r="G56" s="66">
        <v>0.111111</v>
      </c>
      <c r="H56" s="43">
        <v>6</v>
      </c>
      <c r="I56" s="44">
        <v>46131.5</v>
      </c>
      <c r="J56" s="74">
        <v>0</v>
      </c>
      <c r="K56" s="44">
        <v>3</v>
      </c>
      <c r="L56" s="44">
        <v>73494</v>
      </c>
      <c r="M56" s="66">
        <v>0.33333299999999999</v>
      </c>
      <c r="N56" s="43">
        <v>0</v>
      </c>
      <c r="O56" s="44">
        <v>0</v>
      </c>
      <c r="P56" s="74">
        <v>0</v>
      </c>
    </row>
    <row r="57" spans="1:16" ht="15" customHeight="1" x14ac:dyDescent="0.2">
      <c r="A57" s="120"/>
      <c r="B57" s="123"/>
      <c r="C57" s="84" t="s">
        <v>47</v>
      </c>
      <c r="D57" s="44">
        <v>36</v>
      </c>
      <c r="E57" s="53">
        <v>1</v>
      </c>
      <c r="F57" s="44">
        <v>125673.777778</v>
      </c>
      <c r="G57" s="66">
        <v>5.5556000000000001E-2</v>
      </c>
      <c r="H57" s="43">
        <v>11</v>
      </c>
      <c r="I57" s="44">
        <v>133523.63636400001</v>
      </c>
      <c r="J57" s="74">
        <v>0</v>
      </c>
      <c r="K57" s="44">
        <v>25</v>
      </c>
      <c r="L57" s="44">
        <v>122219.84</v>
      </c>
      <c r="M57" s="66">
        <v>0.08</v>
      </c>
      <c r="N57" s="43">
        <v>0</v>
      </c>
      <c r="O57" s="44">
        <v>0</v>
      </c>
      <c r="P57" s="74">
        <v>0</v>
      </c>
    </row>
    <row r="58" spans="1:16" ht="15" customHeight="1" x14ac:dyDescent="0.2">
      <c r="A58" s="120"/>
      <c r="B58" s="123"/>
      <c r="C58" s="84" t="s">
        <v>48</v>
      </c>
      <c r="D58" s="44">
        <v>294</v>
      </c>
      <c r="E58" s="53">
        <v>1</v>
      </c>
      <c r="F58" s="44">
        <v>147539.20408200001</v>
      </c>
      <c r="G58" s="66">
        <v>9.1837000000000002E-2</v>
      </c>
      <c r="H58" s="43">
        <v>101</v>
      </c>
      <c r="I58" s="44">
        <v>151020.138614</v>
      </c>
      <c r="J58" s="74">
        <v>5.9406E-2</v>
      </c>
      <c r="K58" s="44">
        <v>193</v>
      </c>
      <c r="L58" s="44">
        <v>145717.57513000001</v>
      </c>
      <c r="M58" s="66">
        <v>0.108808</v>
      </c>
      <c r="N58" s="43">
        <v>0</v>
      </c>
      <c r="O58" s="44">
        <v>0</v>
      </c>
      <c r="P58" s="74">
        <v>0</v>
      </c>
    </row>
    <row r="59" spans="1:16" ht="15" customHeight="1" x14ac:dyDescent="0.2">
      <c r="A59" s="120"/>
      <c r="B59" s="123"/>
      <c r="C59" s="84" t="s">
        <v>49</v>
      </c>
      <c r="D59" s="44">
        <v>942</v>
      </c>
      <c r="E59" s="53">
        <v>1</v>
      </c>
      <c r="F59" s="44">
        <v>169364.69745199999</v>
      </c>
      <c r="G59" s="66">
        <v>0.17622099999999999</v>
      </c>
      <c r="H59" s="43">
        <v>284</v>
      </c>
      <c r="I59" s="44">
        <v>171674.940141</v>
      </c>
      <c r="J59" s="74">
        <v>0.21126800000000001</v>
      </c>
      <c r="K59" s="44">
        <v>658</v>
      </c>
      <c r="L59" s="44">
        <v>168367.571429</v>
      </c>
      <c r="M59" s="66">
        <v>0.16109399999999999</v>
      </c>
      <c r="N59" s="43">
        <v>0</v>
      </c>
      <c r="O59" s="44">
        <v>0</v>
      </c>
      <c r="P59" s="74">
        <v>0</v>
      </c>
    </row>
    <row r="60" spans="1:16" ht="15" customHeight="1" x14ac:dyDescent="0.2">
      <c r="A60" s="120"/>
      <c r="B60" s="123"/>
      <c r="C60" s="84" t="s">
        <v>50</v>
      </c>
      <c r="D60" s="44">
        <v>1476</v>
      </c>
      <c r="E60" s="53">
        <v>1</v>
      </c>
      <c r="F60" s="44">
        <v>191400.926152</v>
      </c>
      <c r="G60" s="66">
        <v>0.366531</v>
      </c>
      <c r="H60" s="43">
        <v>449</v>
      </c>
      <c r="I60" s="44">
        <v>201128.830735</v>
      </c>
      <c r="J60" s="74">
        <v>0.44320700000000002</v>
      </c>
      <c r="K60" s="44">
        <v>1027</v>
      </c>
      <c r="L60" s="44">
        <v>187147.927945</v>
      </c>
      <c r="M60" s="66">
        <v>0.333009</v>
      </c>
      <c r="N60" s="43">
        <v>0</v>
      </c>
      <c r="O60" s="44">
        <v>0</v>
      </c>
      <c r="P60" s="74">
        <v>0</v>
      </c>
    </row>
    <row r="61" spans="1:16" ht="15" customHeight="1" x14ac:dyDescent="0.2">
      <c r="A61" s="120"/>
      <c r="B61" s="123"/>
      <c r="C61" s="84" t="s">
        <v>51</v>
      </c>
      <c r="D61" s="44">
        <v>1570</v>
      </c>
      <c r="E61" s="53">
        <v>1</v>
      </c>
      <c r="F61" s="44">
        <v>213159.66815300001</v>
      </c>
      <c r="G61" s="66">
        <v>0.52802499999999997</v>
      </c>
      <c r="H61" s="43">
        <v>475</v>
      </c>
      <c r="I61" s="44">
        <v>214117.72842100001</v>
      </c>
      <c r="J61" s="74">
        <v>0.47578900000000002</v>
      </c>
      <c r="K61" s="44">
        <v>1095</v>
      </c>
      <c r="L61" s="44">
        <v>212744.071233</v>
      </c>
      <c r="M61" s="66">
        <v>0.55068499999999998</v>
      </c>
      <c r="N61" s="43">
        <v>0</v>
      </c>
      <c r="O61" s="44">
        <v>0</v>
      </c>
      <c r="P61" s="74">
        <v>0</v>
      </c>
    </row>
    <row r="62" spans="1:16" s="3" customFormat="1" ht="15" customHeight="1" x14ac:dyDescent="0.2">
      <c r="A62" s="120"/>
      <c r="B62" s="123"/>
      <c r="C62" s="84" t="s">
        <v>52</v>
      </c>
      <c r="D62" s="35">
        <v>1372</v>
      </c>
      <c r="E62" s="55">
        <v>1</v>
      </c>
      <c r="F62" s="35">
        <v>227157.56632700001</v>
      </c>
      <c r="G62" s="68">
        <v>0.70335300000000001</v>
      </c>
      <c r="H62" s="43">
        <v>465</v>
      </c>
      <c r="I62" s="44">
        <v>218792.28602199999</v>
      </c>
      <c r="J62" s="74">
        <v>0.55913999999999997</v>
      </c>
      <c r="K62" s="35">
        <v>907</v>
      </c>
      <c r="L62" s="35">
        <v>231446.271224</v>
      </c>
      <c r="M62" s="68">
        <v>0.77728799999999998</v>
      </c>
      <c r="N62" s="43">
        <v>0</v>
      </c>
      <c r="O62" s="44">
        <v>0</v>
      </c>
      <c r="P62" s="74">
        <v>0</v>
      </c>
    </row>
    <row r="63" spans="1:16" ht="15" customHeight="1" x14ac:dyDescent="0.2">
      <c r="A63" s="120"/>
      <c r="B63" s="123"/>
      <c r="C63" s="84" t="s">
        <v>53</v>
      </c>
      <c r="D63" s="44">
        <v>1344</v>
      </c>
      <c r="E63" s="53">
        <v>1</v>
      </c>
      <c r="F63" s="44">
        <v>236094.618304</v>
      </c>
      <c r="G63" s="66">
        <v>0.79315500000000005</v>
      </c>
      <c r="H63" s="43">
        <v>465</v>
      </c>
      <c r="I63" s="44">
        <v>217856.21290300001</v>
      </c>
      <c r="J63" s="74">
        <v>0.53978499999999996</v>
      </c>
      <c r="K63" s="44">
        <v>879</v>
      </c>
      <c r="L63" s="44">
        <v>245742.92150200001</v>
      </c>
      <c r="M63" s="66">
        <v>0.92718999999999996</v>
      </c>
      <c r="N63" s="43">
        <v>0</v>
      </c>
      <c r="O63" s="44">
        <v>0</v>
      </c>
      <c r="P63" s="74">
        <v>0</v>
      </c>
    </row>
    <row r="64" spans="1:16" ht="15" customHeight="1" x14ac:dyDescent="0.2">
      <c r="A64" s="120"/>
      <c r="B64" s="123"/>
      <c r="C64" s="84" t="s">
        <v>54</v>
      </c>
      <c r="D64" s="44">
        <v>956</v>
      </c>
      <c r="E64" s="53">
        <v>1</v>
      </c>
      <c r="F64" s="44">
        <v>235425.442469</v>
      </c>
      <c r="G64" s="66">
        <v>0.69874499999999995</v>
      </c>
      <c r="H64" s="43">
        <v>317</v>
      </c>
      <c r="I64" s="44">
        <v>214123.23659300001</v>
      </c>
      <c r="J64" s="74">
        <v>0.41009499999999999</v>
      </c>
      <c r="K64" s="44">
        <v>639</v>
      </c>
      <c r="L64" s="44">
        <v>245993.20344300001</v>
      </c>
      <c r="M64" s="66">
        <v>0.84194100000000005</v>
      </c>
      <c r="N64" s="43">
        <v>0</v>
      </c>
      <c r="O64" s="44">
        <v>0</v>
      </c>
      <c r="P64" s="74">
        <v>0</v>
      </c>
    </row>
    <row r="65" spans="1:16" ht="15" customHeight="1" x14ac:dyDescent="0.2">
      <c r="A65" s="120"/>
      <c r="B65" s="123"/>
      <c r="C65" s="84" t="s">
        <v>55</v>
      </c>
      <c r="D65" s="44">
        <v>795</v>
      </c>
      <c r="E65" s="53">
        <v>1</v>
      </c>
      <c r="F65" s="44">
        <v>244719.29433999999</v>
      </c>
      <c r="G65" s="66">
        <v>0.58742099999999997</v>
      </c>
      <c r="H65" s="43">
        <v>279</v>
      </c>
      <c r="I65" s="44">
        <v>227643.258065</v>
      </c>
      <c r="J65" s="74">
        <v>0.26164900000000002</v>
      </c>
      <c r="K65" s="44">
        <v>516</v>
      </c>
      <c r="L65" s="44">
        <v>253952.26744200001</v>
      </c>
      <c r="M65" s="66">
        <v>0.76356599999999997</v>
      </c>
      <c r="N65" s="43">
        <v>0</v>
      </c>
      <c r="O65" s="44">
        <v>0</v>
      </c>
      <c r="P65" s="74">
        <v>0</v>
      </c>
    </row>
    <row r="66" spans="1:16" s="3" customFormat="1" ht="15" customHeight="1" x14ac:dyDescent="0.2">
      <c r="A66" s="120"/>
      <c r="B66" s="123"/>
      <c r="C66" s="84" t="s">
        <v>56</v>
      </c>
      <c r="D66" s="35">
        <v>1258</v>
      </c>
      <c r="E66" s="55">
        <v>1</v>
      </c>
      <c r="F66" s="35">
        <v>232824.532591</v>
      </c>
      <c r="G66" s="68">
        <v>0.34817199999999998</v>
      </c>
      <c r="H66" s="43">
        <v>553</v>
      </c>
      <c r="I66" s="44">
        <v>202395.92947599999</v>
      </c>
      <c r="J66" s="74">
        <v>0.11211599999999999</v>
      </c>
      <c r="K66" s="35">
        <v>705</v>
      </c>
      <c r="L66" s="35">
        <v>256692.64255300001</v>
      </c>
      <c r="M66" s="68">
        <v>0.53333299999999995</v>
      </c>
      <c r="N66" s="43">
        <v>0</v>
      </c>
      <c r="O66" s="44">
        <v>0</v>
      </c>
      <c r="P66" s="74">
        <v>0</v>
      </c>
    </row>
    <row r="67" spans="1:16" s="3" customFormat="1" ht="15" customHeight="1" x14ac:dyDescent="0.2">
      <c r="A67" s="121"/>
      <c r="B67" s="124"/>
      <c r="C67" s="85" t="s">
        <v>9</v>
      </c>
      <c r="D67" s="46">
        <v>10052</v>
      </c>
      <c r="E67" s="54">
        <v>1</v>
      </c>
      <c r="F67" s="46">
        <v>215538.32232400001</v>
      </c>
      <c r="G67" s="67">
        <v>0.51432599999999995</v>
      </c>
      <c r="H67" s="87">
        <v>3405</v>
      </c>
      <c r="I67" s="46">
        <v>206790.91571199999</v>
      </c>
      <c r="J67" s="75">
        <v>0.37209999999999999</v>
      </c>
      <c r="K67" s="46">
        <v>6647</v>
      </c>
      <c r="L67" s="46">
        <v>220019.27907300001</v>
      </c>
      <c r="M67" s="67">
        <v>0.58718199999999998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550" priority="30" operator="notEqual">
      <formula>H8+K8+N8</formula>
    </cfRule>
  </conditionalFormatting>
  <conditionalFormatting sqref="D20:D30">
    <cfRule type="cellIs" dxfId="549" priority="29" operator="notEqual">
      <formula>H20+K20+N20</formula>
    </cfRule>
  </conditionalFormatting>
  <conditionalFormatting sqref="D32:D42">
    <cfRule type="cellIs" dxfId="548" priority="28" operator="notEqual">
      <formula>H32+K32+N32</formula>
    </cfRule>
  </conditionalFormatting>
  <conditionalFormatting sqref="D44:D54">
    <cfRule type="cellIs" dxfId="547" priority="27" operator="notEqual">
      <formula>H44+K44+N44</formula>
    </cfRule>
  </conditionalFormatting>
  <conditionalFormatting sqref="D56:D66">
    <cfRule type="cellIs" dxfId="546" priority="26" operator="notEqual">
      <formula>H56+K56+N56</formula>
    </cfRule>
  </conditionalFormatting>
  <conditionalFormatting sqref="D19">
    <cfRule type="cellIs" dxfId="545" priority="25" operator="notEqual">
      <formula>SUM(D8:D18)</formula>
    </cfRule>
  </conditionalFormatting>
  <conditionalFormatting sqref="D31">
    <cfRule type="cellIs" dxfId="544" priority="24" operator="notEqual">
      <formula>H31+K31+N31</formula>
    </cfRule>
  </conditionalFormatting>
  <conditionalFormatting sqref="D31">
    <cfRule type="cellIs" dxfId="543" priority="23" operator="notEqual">
      <formula>SUM(D20:D30)</formula>
    </cfRule>
  </conditionalFormatting>
  <conditionalFormatting sqref="D43">
    <cfRule type="cellIs" dxfId="542" priority="22" operator="notEqual">
      <formula>H43+K43+N43</formula>
    </cfRule>
  </conditionalFormatting>
  <conditionalFormatting sqref="D43">
    <cfRule type="cellIs" dxfId="541" priority="21" operator="notEqual">
      <formula>SUM(D32:D42)</formula>
    </cfRule>
  </conditionalFormatting>
  <conditionalFormatting sqref="D55">
    <cfRule type="cellIs" dxfId="540" priority="20" operator="notEqual">
      <formula>H55+K55+N55</formula>
    </cfRule>
  </conditionalFormatting>
  <conditionalFormatting sqref="D55">
    <cfRule type="cellIs" dxfId="539" priority="19" operator="notEqual">
      <formula>SUM(D44:D54)</formula>
    </cfRule>
  </conditionalFormatting>
  <conditionalFormatting sqref="D67">
    <cfRule type="cellIs" dxfId="538" priority="18" operator="notEqual">
      <formula>H67+K67+N67</formula>
    </cfRule>
  </conditionalFormatting>
  <conditionalFormatting sqref="D67">
    <cfRule type="cellIs" dxfId="537" priority="17" operator="notEqual">
      <formula>SUM(D56:D66)</formula>
    </cfRule>
  </conditionalFormatting>
  <conditionalFormatting sqref="H19">
    <cfRule type="cellIs" dxfId="536" priority="16" operator="notEqual">
      <formula>SUM(H8:H18)</formula>
    </cfRule>
  </conditionalFormatting>
  <conditionalFormatting sqref="K19">
    <cfRule type="cellIs" dxfId="535" priority="15" operator="notEqual">
      <formula>SUM(K8:K18)</formula>
    </cfRule>
  </conditionalFormatting>
  <conditionalFormatting sqref="N19">
    <cfRule type="cellIs" dxfId="534" priority="14" operator="notEqual">
      <formula>SUM(N8:N18)</formula>
    </cfRule>
  </conditionalFormatting>
  <conditionalFormatting sqref="H31">
    <cfRule type="cellIs" dxfId="533" priority="13" operator="notEqual">
      <formula>SUM(H20:H30)</formula>
    </cfRule>
  </conditionalFormatting>
  <conditionalFormatting sqref="K31">
    <cfRule type="cellIs" dxfId="532" priority="12" operator="notEqual">
      <formula>SUM(K20:K30)</formula>
    </cfRule>
  </conditionalFormatting>
  <conditionalFormatting sqref="N31">
    <cfRule type="cellIs" dxfId="531" priority="11" operator="notEqual">
      <formula>SUM(N20:N30)</formula>
    </cfRule>
  </conditionalFormatting>
  <conditionalFormatting sqref="H43">
    <cfRule type="cellIs" dxfId="530" priority="10" operator="notEqual">
      <formula>SUM(H32:H42)</formula>
    </cfRule>
  </conditionalFormatting>
  <conditionalFormatting sqref="K43">
    <cfRule type="cellIs" dxfId="529" priority="9" operator="notEqual">
      <formula>SUM(K32:K42)</formula>
    </cfRule>
  </conditionalFormatting>
  <conditionalFormatting sqref="N43">
    <cfRule type="cellIs" dxfId="528" priority="8" operator="notEqual">
      <formula>SUM(N32:N42)</formula>
    </cfRule>
  </conditionalFormatting>
  <conditionalFormatting sqref="H55">
    <cfRule type="cellIs" dxfId="527" priority="7" operator="notEqual">
      <formula>SUM(H44:H54)</formula>
    </cfRule>
  </conditionalFormatting>
  <conditionalFormatting sqref="K55">
    <cfRule type="cellIs" dxfId="526" priority="6" operator="notEqual">
      <formula>SUM(K44:K54)</formula>
    </cfRule>
  </conditionalFormatting>
  <conditionalFormatting sqref="N55">
    <cfRule type="cellIs" dxfId="525" priority="5" operator="notEqual">
      <formula>SUM(N44:N54)</formula>
    </cfRule>
  </conditionalFormatting>
  <conditionalFormatting sqref="H67">
    <cfRule type="cellIs" dxfId="524" priority="4" operator="notEqual">
      <formula>SUM(H56:H66)</formula>
    </cfRule>
  </conditionalFormatting>
  <conditionalFormatting sqref="K67">
    <cfRule type="cellIs" dxfId="523" priority="3" operator="notEqual">
      <formula>SUM(K56:K66)</formula>
    </cfRule>
  </conditionalFormatting>
  <conditionalFormatting sqref="N67">
    <cfRule type="cellIs" dxfId="522" priority="2" operator="notEqual">
      <formula>SUM(N56:N66)</formula>
    </cfRule>
  </conditionalFormatting>
  <conditionalFormatting sqref="D32:D43">
    <cfRule type="cellIs" dxfId="5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62</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v>
      </c>
      <c r="E8" s="53">
        <v>5.8824000000000001E-2</v>
      </c>
      <c r="F8" s="44">
        <v>92548.193513999999</v>
      </c>
      <c r="G8" s="66">
        <v>0</v>
      </c>
      <c r="H8" s="43">
        <v>0</v>
      </c>
      <c r="I8" s="44">
        <v>0</v>
      </c>
      <c r="J8" s="74">
        <v>0</v>
      </c>
      <c r="K8" s="44">
        <v>2</v>
      </c>
      <c r="L8" s="44">
        <v>92548.193513999999</v>
      </c>
      <c r="M8" s="66">
        <v>0</v>
      </c>
      <c r="N8" s="43">
        <v>0</v>
      </c>
      <c r="O8" s="44">
        <v>0</v>
      </c>
      <c r="P8" s="74">
        <v>0</v>
      </c>
    </row>
    <row r="9" spans="1:16" ht="15" customHeight="1" x14ac:dyDescent="0.2">
      <c r="A9" s="120"/>
      <c r="B9" s="123"/>
      <c r="C9" s="84" t="s">
        <v>47</v>
      </c>
      <c r="D9" s="44">
        <v>57</v>
      </c>
      <c r="E9" s="53">
        <v>0.2</v>
      </c>
      <c r="F9" s="44">
        <v>115512.38853900001</v>
      </c>
      <c r="G9" s="66">
        <v>0.122807</v>
      </c>
      <c r="H9" s="43">
        <v>14</v>
      </c>
      <c r="I9" s="44">
        <v>126577.970346</v>
      </c>
      <c r="J9" s="74">
        <v>0.14285700000000001</v>
      </c>
      <c r="K9" s="44">
        <v>43</v>
      </c>
      <c r="L9" s="44">
        <v>111909.64097399999</v>
      </c>
      <c r="M9" s="66">
        <v>0.11627899999999999</v>
      </c>
      <c r="N9" s="43">
        <v>0</v>
      </c>
      <c r="O9" s="44">
        <v>0</v>
      </c>
      <c r="P9" s="74">
        <v>0</v>
      </c>
    </row>
    <row r="10" spans="1:16" ht="15" customHeight="1" x14ac:dyDescent="0.2">
      <c r="A10" s="120"/>
      <c r="B10" s="123"/>
      <c r="C10" s="84" t="s">
        <v>48</v>
      </c>
      <c r="D10" s="44">
        <v>221</v>
      </c>
      <c r="E10" s="53">
        <v>0.206542</v>
      </c>
      <c r="F10" s="44">
        <v>125433.370635</v>
      </c>
      <c r="G10" s="66">
        <v>0.126697</v>
      </c>
      <c r="H10" s="43">
        <v>78</v>
      </c>
      <c r="I10" s="44">
        <v>133344.00199399999</v>
      </c>
      <c r="J10" s="74">
        <v>0.217949</v>
      </c>
      <c r="K10" s="44">
        <v>143</v>
      </c>
      <c r="L10" s="44">
        <v>121118.48080200001</v>
      </c>
      <c r="M10" s="66">
        <v>7.6923000000000005E-2</v>
      </c>
      <c r="N10" s="43">
        <v>0</v>
      </c>
      <c r="O10" s="44">
        <v>0</v>
      </c>
      <c r="P10" s="74">
        <v>0</v>
      </c>
    </row>
    <row r="11" spans="1:16" ht="15" customHeight="1" x14ac:dyDescent="0.2">
      <c r="A11" s="120"/>
      <c r="B11" s="123"/>
      <c r="C11" s="84" t="s">
        <v>49</v>
      </c>
      <c r="D11" s="44">
        <v>426</v>
      </c>
      <c r="E11" s="53">
        <v>0.1837</v>
      </c>
      <c r="F11" s="44">
        <v>140486.31597299999</v>
      </c>
      <c r="G11" s="66">
        <v>0.28403800000000001</v>
      </c>
      <c r="H11" s="43">
        <v>146</v>
      </c>
      <c r="I11" s="44">
        <v>148817.879307</v>
      </c>
      <c r="J11" s="74">
        <v>0.33561600000000003</v>
      </c>
      <c r="K11" s="44">
        <v>280</v>
      </c>
      <c r="L11" s="44">
        <v>136142.000806</v>
      </c>
      <c r="M11" s="66">
        <v>0.25714300000000001</v>
      </c>
      <c r="N11" s="43">
        <v>0</v>
      </c>
      <c r="O11" s="44">
        <v>0</v>
      </c>
      <c r="P11" s="74">
        <v>0</v>
      </c>
    </row>
    <row r="12" spans="1:16" ht="15" customHeight="1" x14ac:dyDescent="0.2">
      <c r="A12" s="120"/>
      <c r="B12" s="123"/>
      <c r="C12" s="84" t="s">
        <v>50</v>
      </c>
      <c r="D12" s="44">
        <v>482</v>
      </c>
      <c r="E12" s="53">
        <v>0.14913399999999999</v>
      </c>
      <c r="F12" s="44">
        <v>160763.719388</v>
      </c>
      <c r="G12" s="66">
        <v>0.45020700000000002</v>
      </c>
      <c r="H12" s="43">
        <v>161</v>
      </c>
      <c r="I12" s="44">
        <v>180300.31181099999</v>
      </c>
      <c r="J12" s="74">
        <v>0.62111799999999995</v>
      </c>
      <c r="K12" s="44">
        <v>321</v>
      </c>
      <c r="L12" s="44">
        <v>150964.99234699999</v>
      </c>
      <c r="M12" s="66">
        <v>0.36448599999999998</v>
      </c>
      <c r="N12" s="43">
        <v>0</v>
      </c>
      <c r="O12" s="44">
        <v>0</v>
      </c>
      <c r="P12" s="74">
        <v>0</v>
      </c>
    </row>
    <row r="13" spans="1:16" ht="15" customHeight="1" x14ac:dyDescent="0.2">
      <c r="A13" s="120"/>
      <c r="B13" s="123"/>
      <c r="C13" s="84" t="s">
        <v>51</v>
      </c>
      <c r="D13" s="44">
        <v>374</v>
      </c>
      <c r="E13" s="53">
        <v>0.117205</v>
      </c>
      <c r="F13" s="44">
        <v>178841.27798000001</v>
      </c>
      <c r="G13" s="66">
        <v>0.65240600000000004</v>
      </c>
      <c r="H13" s="43">
        <v>95</v>
      </c>
      <c r="I13" s="44">
        <v>175109.142372</v>
      </c>
      <c r="J13" s="74">
        <v>0.51578900000000005</v>
      </c>
      <c r="K13" s="44">
        <v>279</v>
      </c>
      <c r="L13" s="44">
        <v>180112.07684299999</v>
      </c>
      <c r="M13" s="66">
        <v>0.69892500000000002</v>
      </c>
      <c r="N13" s="43">
        <v>0</v>
      </c>
      <c r="O13" s="44">
        <v>0</v>
      </c>
      <c r="P13" s="74">
        <v>0</v>
      </c>
    </row>
    <row r="14" spans="1:16" s="3" customFormat="1" ht="15" customHeight="1" x14ac:dyDescent="0.2">
      <c r="A14" s="120"/>
      <c r="B14" s="123"/>
      <c r="C14" s="84" t="s">
        <v>52</v>
      </c>
      <c r="D14" s="35">
        <v>321</v>
      </c>
      <c r="E14" s="55">
        <v>0.11677</v>
      </c>
      <c r="F14" s="35">
        <v>179247.606466</v>
      </c>
      <c r="G14" s="68">
        <v>0.64485999999999999</v>
      </c>
      <c r="H14" s="43">
        <v>73</v>
      </c>
      <c r="I14" s="44">
        <v>181001.581202</v>
      </c>
      <c r="J14" s="74">
        <v>0.53424700000000003</v>
      </c>
      <c r="K14" s="35">
        <v>248</v>
      </c>
      <c r="L14" s="35">
        <v>178731.315516</v>
      </c>
      <c r="M14" s="68">
        <v>0.67741899999999999</v>
      </c>
      <c r="N14" s="43">
        <v>0</v>
      </c>
      <c r="O14" s="44">
        <v>0</v>
      </c>
      <c r="P14" s="74">
        <v>0</v>
      </c>
    </row>
    <row r="15" spans="1:16" ht="15" customHeight="1" x14ac:dyDescent="0.2">
      <c r="A15" s="120"/>
      <c r="B15" s="123"/>
      <c r="C15" s="84" t="s">
        <v>53</v>
      </c>
      <c r="D15" s="44">
        <v>251</v>
      </c>
      <c r="E15" s="53">
        <v>0.105462</v>
      </c>
      <c r="F15" s="44">
        <v>192889.073886</v>
      </c>
      <c r="G15" s="66">
        <v>0.70916299999999999</v>
      </c>
      <c r="H15" s="43">
        <v>62</v>
      </c>
      <c r="I15" s="44">
        <v>194232.09750599999</v>
      </c>
      <c r="J15" s="74">
        <v>0.45161299999999999</v>
      </c>
      <c r="K15" s="44">
        <v>189</v>
      </c>
      <c r="L15" s="44">
        <v>192448.50529199999</v>
      </c>
      <c r="M15" s="66">
        <v>0.793651</v>
      </c>
      <c r="N15" s="43">
        <v>0</v>
      </c>
      <c r="O15" s="44">
        <v>0</v>
      </c>
      <c r="P15" s="74">
        <v>0</v>
      </c>
    </row>
    <row r="16" spans="1:16" ht="15" customHeight="1" x14ac:dyDescent="0.2">
      <c r="A16" s="120"/>
      <c r="B16" s="123"/>
      <c r="C16" s="84" t="s">
        <v>54</v>
      </c>
      <c r="D16" s="44">
        <v>191</v>
      </c>
      <c r="E16" s="53">
        <v>0.10778799999999999</v>
      </c>
      <c r="F16" s="44">
        <v>194709.43991700001</v>
      </c>
      <c r="G16" s="66">
        <v>0.70157099999999994</v>
      </c>
      <c r="H16" s="43">
        <v>44</v>
      </c>
      <c r="I16" s="44">
        <v>181372.33593100001</v>
      </c>
      <c r="J16" s="74">
        <v>0.36363600000000001</v>
      </c>
      <c r="K16" s="44">
        <v>147</v>
      </c>
      <c r="L16" s="44">
        <v>198701.498253</v>
      </c>
      <c r="M16" s="66">
        <v>0.80272100000000002</v>
      </c>
      <c r="N16" s="43">
        <v>0</v>
      </c>
      <c r="O16" s="44">
        <v>0</v>
      </c>
      <c r="P16" s="74">
        <v>0</v>
      </c>
    </row>
    <row r="17" spans="1:16" ht="15" customHeight="1" x14ac:dyDescent="0.2">
      <c r="A17" s="120"/>
      <c r="B17" s="123"/>
      <c r="C17" s="84" t="s">
        <v>55</v>
      </c>
      <c r="D17" s="44">
        <v>154</v>
      </c>
      <c r="E17" s="53">
        <v>0.115616</v>
      </c>
      <c r="F17" s="44">
        <v>203350.028234</v>
      </c>
      <c r="G17" s="66">
        <v>0.53896100000000002</v>
      </c>
      <c r="H17" s="43">
        <v>47</v>
      </c>
      <c r="I17" s="44">
        <v>215032.99737</v>
      </c>
      <c r="J17" s="74">
        <v>0.38297900000000001</v>
      </c>
      <c r="K17" s="44">
        <v>107</v>
      </c>
      <c r="L17" s="44">
        <v>198218.25674400001</v>
      </c>
      <c r="M17" s="66">
        <v>0.60747700000000004</v>
      </c>
      <c r="N17" s="43">
        <v>0</v>
      </c>
      <c r="O17" s="44">
        <v>0</v>
      </c>
      <c r="P17" s="74">
        <v>0</v>
      </c>
    </row>
    <row r="18" spans="1:16" s="3" customFormat="1" ht="15" customHeight="1" x14ac:dyDescent="0.2">
      <c r="A18" s="120"/>
      <c r="B18" s="123"/>
      <c r="C18" s="84" t="s">
        <v>56</v>
      </c>
      <c r="D18" s="35">
        <v>152</v>
      </c>
      <c r="E18" s="55">
        <v>7.8511999999999998E-2</v>
      </c>
      <c r="F18" s="35">
        <v>221362.973122</v>
      </c>
      <c r="G18" s="68">
        <v>0.46710499999999999</v>
      </c>
      <c r="H18" s="43">
        <v>47</v>
      </c>
      <c r="I18" s="44">
        <v>199290.908796</v>
      </c>
      <c r="J18" s="74">
        <v>8.5106000000000001E-2</v>
      </c>
      <c r="K18" s="35">
        <v>105</v>
      </c>
      <c r="L18" s="35">
        <v>231242.84953400001</v>
      </c>
      <c r="M18" s="68">
        <v>0.63809499999999997</v>
      </c>
      <c r="N18" s="43">
        <v>0</v>
      </c>
      <c r="O18" s="44">
        <v>0</v>
      </c>
      <c r="P18" s="74">
        <v>0</v>
      </c>
    </row>
    <row r="19" spans="1:16" s="3" customFormat="1" ht="15" customHeight="1" x14ac:dyDescent="0.2">
      <c r="A19" s="121"/>
      <c r="B19" s="124"/>
      <c r="C19" s="85" t="s">
        <v>9</v>
      </c>
      <c r="D19" s="46">
        <v>2631</v>
      </c>
      <c r="E19" s="54">
        <v>0.129606</v>
      </c>
      <c r="F19" s="46">
        <v>169828.28478399999</v>
      </c>
      <c r="G19" s="67">
        <v>0.49030800000000002</v>
      </c>
      <c r="H19" s="87">
        <v>767</v>
      </c>
      <c r="I19" s="46">
        <v>172455.234276</v>
      </c>
      <c r="J19" s="75">
        <v>0.419817</v>
      </c>
      <c r="K19" s="46">
        <v>1864</v>
      </c>
      <c r="L19" s="46">
        <v>168747.345802</v>
      </c>
      <c r="M19" s="67">
        <v>0.51931300000000002</v>
      </c>
      <c r="N19" s="87">
        <v>0</v>
      </c>
      <c r="O19" s="46">
        <v>0</v>
      </c>
      <c r="P19" s="75">
        <v>0</v>
      </c>
    </row>
    <row r="20" spans="1:16" ht="15" customHeight="1" x14ac:dyDescent="0.2">
      <c r="A20" s="119">
        <v>2</v>
      </c>
      <c r="B20" s="122" t="s">
        <v>57</v>
      </c>
      <c r="C20" s="84" t="s">
        <v>46</v>
      </c>
      <c r="D20" s="44">
        <v>17</v>
      </c>
      <c r="E20" s="53">
        <v>0.5</v>
      </c>
      <c r="F20" s="44">
        <v>76656.117647000006</v>
      </c>
      <c r="G20" s="66">
        <v>5.8824000000000001E-2</v>
      </c>
      <c r="H20" s="43">
        <v>4</v>
      </c>
      <c r="I20" s="44">
        <v>82211.5</v>
      </c>
      <c r="J20" s="74">
        <v>0</v>
      </c>
      <c r="K20" s="44">
        <v>13</v>
      </c>
      <c r="L20" s="44">
        <v>74946.769230999998</v>
      </c>
      <c r="M20" s="66">
        <v>7.6923000000000005E-2</v>
      </c>
      <c r="N20" s="43">
        <v>0</v>
      </c>
      <c r="O20" s="44">
        <v>0</v>
      </c>
      <c r="P20" s="74">
        <v>0</v>
      </c>
    </row>
    <row r="21" spans="1:16" ht="15" customHeight="1" x14ac:dyDescent="0.2">
      <c r="A21" s="120"/>
      <c r="B21" s="123"/>
      <c r="C21" s="84" t="s">
        <v>47</v>
      </c>
      <c r="D21" s="44">
        <v>89</v>
      </c>
      <c r="E21" s="53">
        <v>0.31228099999999998</v>
      </c>
      <c r="F21" s="44">
        <v>119603.31460699999</v>
      </c>
      <c r="G21" s="66">
        <v>6.7416000000000004E-2</v>
      </c>
      <c r="H21" s="43">
        <v>21</v>
      </c>
      <c r="I21" s="44">
        <v>121598.047619</v>
      </c>
      <c r="J21" s="74">
        <v>4.7619000000000002E-2</v>
      </c>
      <c r="K21" s="44">
        <v>68</v>
      </c>
      <c r="L21" s="44">
        <v>118987.29411800001</v>
      </c>
      <c r="M21" s="66">
        <v>7.3528999999999997E-2</v>
      </c>
      <c r="N21" s="43">
        <v>0</v>
      </c>
      <c r="O21" s="44">
        <v>0</v>
      </c>
      <c r="P21" s="74">
        <v>0</v>
      </c>
    </row>
    <row r="22" spans="1:16" ht="15" customHeight="1" x14ac:dyDescent="0.2">
      <c r="A22" s="120"/>
      <c r="B22" s="123"/>
      <c r="C22" s="84" t="s">
        <v>48</v>
      </c>
      <c r="D22" s="44">
        <v>159</v>
      </c>
      <c r="E22" s="53">
        <v>0.14859800000000001</v>
      </c>
      <c r="F22" s="44">
        <v>144142.90565999999</v>
      </c>
      <c r="G22" s="66">
        <v>6.9181999999999994E-2</v>
      </c>
      <c r="H22" s="43">
        <v>57</v>
      </c>
      <c r="I22" s="44">
        <v>154318.94736799999</v>
      </c>
      <c r="J22" s="74">
        <v>8.7719000000000005E-2</v>
      </c>
      <c r="K22" s="44">
        <v>102</v>
      </c>
      <c r="L22" s="44">
        <v>138456.29411799999</v>
      </c>
      <c r="M22" s="66">
        <v>5.8824000000000001E-2</v>
      </c>
      <c r="N22" s="43">
        <v>0</v>
      </c>
      <c r="O22" s="44">
        <v>0</v>
      </c>
      <c r="P22" s="74">
        <v>0</v>
      </c>
    </row>
    <row r="23" spans="1:16" ht="15" customHeight="1" x14ac:dyDescent="0.2">
      <c r="A23" s="120"/>
      <c r="B23" s="123"/>
      <c r="C23" s="84" t="s">
        <v>49</v>
      </c>
      <c r="D23" s="44">
        <v>173</v>
      </c>
      <c r="E23" s="53">
        <v>7.4601000000000001E-2</v>
      </c>
      <c r="F23" s="44">
        <v>161737.13294800001</v>
      </c>
      <c r="G23" s="66">
        <v>0.23699400000000001</v>
      </c>
      <c r="H23" s="43">
        <v>48</v>
      </c>
      <c r="I23" s="44">
        <v>171577.375</v>
      </c>
      <c r="J23" s="74">
        <v>0.1875</v>
      </c>
      <c r="K23" s="44">
        <v>125</v>
      </c>
      <c r="L23" s="44">
        <v>157958.48000000001</v>
      </c>
      <c r="M23" s="66">
        <v>0.25600000000000001</v>
      </c>
      <c r="N23" s="43">
        <v>0</v>
      </c>
      <c r="O23" s="44">
        <v>0</v>
      </c>
      <c r="P23" s="74">
        <v>0</v>
      </c>
    </row>
    <row r="24" spans="1:16" ht="15" customHeight="1" x14ac:dyDescent="0.2">
      <c r="A24" s="120"/>
      <c r="B24" s="123"/>
      <c r="C24" s="84" t="s">
        <v>50</v>
      </c>
      <c r="D24" s="44">
        <v>145</v>
      </c>
      <c r="E24" s="53">
        <v>4.4864000000000001E-2</v>
      </c>
      <c r="F24" s="44">
        <v>172348.27586200001</v>
      </c>
      <c r="G24" s="66">
        <v>0.262069</v>
      </c>
      <c r="H24" s="43">
        <v>34</v>
      </c>
      <c r="I24" s="44">
        <v>178632.411765</v>
      </c>
      <c r="J24" s="74">
        <v>0.352941</v>
      </c>
      <c r="K24" s="44">
        <v>111</v>
      </c>
      <c r="L24" s="44">
        <v>170423.405405</v>
      </c>
      <c r="M24" s="66">
        <v>0.234234</v>
      </c>
      <c r="N24" s="43">
        <v>0</v>
      </c>
      <c r="O24" s="44">
        <v>0</v>
      </c>
      <c r="P24" s="74">
        <v>0</v>
      </c>
    </row>
    <row r="25" spans="1:16" ht="15" customHeight="1" x14ac:dyDescent="0.2">
      <c r="A25" s="120"/>
      <c r="B25" s="123"/>
      <c r="C25" s="84" t="s">
        <v>51</v>
      </c>
      <c r="D25" s="44">
        <v>145</v>
      </c>
      <c r="E25" s="53">
        <v>4.5440000000000001E-2</v>
      </c>
      <c r="F25" s="44">
        <v>185107.33793099999</v>
      </c>
      <c r="G25" s="66">
        <v>0.36551699999999998</v>
      </c>
      <c r="H25" s="43">
        <v>41</v>
      </c>
      <c r="I25" s="44">
        <v>196335.365854</v>
      </c>
      <c r="J25" s="74">
        <v>0.43902400000000003</v>
      </c>
      <c r="K25" s="44">
        <v>104</v>
      </c>
      <c r="L25" s="44">
        <v>180680.903846</v>
      </c>
      <c r="M25" s="66">
        <v>0.336538</v>
      </c>
      <c r="N25" s="43">
        <v>0</v>
      </c>
      <c r="O25" s="44">
        <v>0</v>
      </c>
      <c r="P25" s="74">
        <v>0</v>
      </c>
    </row>
    <row r="26" spans="1:16" s="3" customFormat="1" ht="15" customHeight="1" x14ac:dyDescent="0.2">
      <c r="A26" s="120"/>
      <c r="B26" s="123"/>
      <c r="C26" s="84" t="s">
        <v>52</v>
      </c>
      <c r="D26" s="35">
        <v>77</v>
      </c>
      <c r="E26" s="55">
        <v>2.801E-2</v>
      </c>
      <c r="F26" s="35">
        <v>187496.714286</v>
      </c>
      <c r="G26" s="68">
        <v>0.36363600000000001</v>
      </c>
      <c r="H26" s="43">
        <v>12</v>
      </c>
      <c r="I26" s="44">
        <v>186088.41666700001</v>
      </c>
      <c r="J26" s="74">
        <v>0.33333299999999999</v>
      </c>
      <c r="K26" s="35">
        <v>65</v>
      </c>
      <c r="L26" s="35">
        <v>187756.707692</v>
      </c>
      <c r="M26" s="68">
        <v>0.36923099999999998</v>
      </c>
      <c r="N26" s="43">
        <v>0</v>
      </c>
      <c r="O26" s="44">
        <v>0</v>
      </c>
      <c r="P26" s="74">
        <v>0</v>
      </c>
    </row>
    <row r="27" spans="1:16" ht="15" customHeight="1" x14ac:dyDescent="0.2">
      <c r="A27" s="120"/>
      <c r="B27" s="123"/>
      <c r="C27" s="84" t="s">
        <v>53</v>
      </c>
      <c r="D27" s="44">
        <v>59</v>
      </c>
      <c r="E27" s="53">
        <v>2.479E-2</v>
      </c>
      <c r="F27" s="44">
        <v>191540</v>
      </c>
      <c r="G27" s="66">
        <v>0.32203399999999999</v>
      </c>
      <c r="H27" s="43">
        <v>16</v>
      </c>
      <c r="I27" s="44">
        <v>194739.5625</v>
      </c>
      <c r="J27" s="74">
        <v>0.375</v>
      </c>
      <c r="K27" s="44">
        <v>43</v>
      </c>
      <c r="L27" s="44">
        <v>190349.46511600001</v>
      </c>
      <c r="M27" s="66">
        <v>0.30232599999999998</v>
      </c>
      <c r="N27" s="43">
        <v>0</v>
      </c>
      <c r="O27" s="44">
        <v>0</v>
      </c>
      <c r="P27" s="74">
        <v>0</v>
      </c>
    </row>
    <row r="28" spans="1:16" ht="15" customHeight="1" x14ac:dyDescent="0.2">
      <c r="A28" s="120"/>
      <c r="B28" s="123"/>
      <c r="C28" s="84" t="s">
        <v>54</v>
      </c>
      <c r="D28" s="44">
        <v>23</v>
      </c>
      <c r="E28" s="53">
        <v>1.298E-2</v>
      </c>
      <c r="F28" s="44">
        <v>185841.91304300001</v>
      </c>
      <c r="G28" s="66">
        <v>4.3478000000000003E-2</v>
      </c>
      <c r="H28" s="43">
        <v>5</v>
      </c>
      <c r="I28" s="44">
        <v>185053.2</v>
      </c>
      <c r="J28" s="74">
        <v>0</v>
      </c>
      <c r="K28" s="44">
        <v>18</v>
      </c>
      <c r="L28" s="44">
        <v>186061</v>
      </c>
      <c r="M28" s="66">
        <v>5.5556000000000001E-2</v>
      </c>
      <c r="N28" s="43">
        <v>0</v>
      </c>
      <c r="O28" s="44">
        <v>0</v>
      </c>
      <c r="P28" s="74">
        <v>0</v>
      </c>
    </row>
    <row r="29" spans="1:16" ht="15" customHeight="1" x14ac:dyDescent="0.2">
      <c r="A29" s="120"/>
      <c r="B29" s="123"/>
      <c r="C29" s="84" t="s">
        <v>55</v>
      </c>
      <c r="D29" s="44">
        <v>11</v>
      </c>
      <c r="E29" s="53">
        <v>8.2579999999999997E-3</v>
      </c>
      <c r="F29" s="44">
        <v>216968.63636400001</v>
      </c>
      <c r="G29" s="66">
        <v>9.0909000000000004E-2</v>
      </c>
      <c r="H29" s="43">
        <v>4</v>
      </c>
      <c r="I29" s="44">
        <v>216321.5</v>
      </c>
      <c r="J29" s="74">
        <v>0</v>
      </c>
      <c r="K29" s="44">
        <v>7</v>
      </c>
      <c r="L29" s="44">
        <v>217338.428571</v>
      </c>
      <c r="M29" s="66">
        <v>0.14285700000000001</v>
      </c>
      <c r="N29" s="43">
        <v>0</v>
      </c>
      <c r="O29" s="44">
        <v>0</v>
      </c>
      <c r="P29" s="74">
        <v>0</v>
      </c>
    </row>
    <row r="30" spans="1:16" s="3" customFormat="1" ht="15" customHeight="1" x14ac:dyDescent="0.2">
      <c r="A30" s="120"/>
      <c r="B30" s="123"/>
      <c r="C30" s="84" t="s">
        <v>56</v>
      </c>
      <c r="D30" s="35">
        <v>13</v>
      </c>
      <c r="E30" s="55">
        <v>6.7149999999999996E-3</v>
      </c>
      <c r="F30" s="35">
        <v>206622.153846</v>
      </c>
      <c r="G30" s="68">
        <v>7.6923000000000005E-2</v>
      </c>
      <c r="H30" s="43">
        <v>8</v>
      </c>
      <c r="I30" s="44">
        <v>135867.25</v>
      </c>
      <c r="J30" s="74">
        <v>0.125</v>
      </c>
      <c r="K30" s="35">
        <v>5</v>
      </c>
      <c r="L30" s="35">
        <v>319830</v>
      </c>
      <c r="M30" s="68">
        <v>0</v>
      </c>
      <c r="N30" s="43">
        <v>0</v>
      </c>
      <c r="O30" s="44">
        <v>0</v>
      </c>
      <c r="P30" s="74">
        <v>0</v>
      </c>
    </row>
    <row r="31" spans="1:16" s="3" customFormat="1" ht="15" customHeight="1" x14ac:dyDescent="0.2">
      <c r="A31" s="121"/>
      <c r="B31" s="124"/>
      <c r="C31" s="85" t="s">
        <v>9</v>
      </c>
      <c r="D31" s="46">
        <v>911</v>
      </c>
      <c r="E31" s="54">
        <v>4.4877E-2</v>
      </c>
      <c r="F31" s="46">
        <v>164394.48188800001</v>
      </c>
      <c r="G31" s="67">
        <v>0.21953900000000001</v>
      </c>
      <c r="H31" s="87">
        <v>250</v>
      </c>
      <c r="I31" s="46">
        <v>169055.74</v>
      </c>
      <c r="J31" s="75">
        <v>0.224</v>
      </c>
      <c r="K31" s="46">
        <v>661</v>
      </c>
      <c r="L31" s="46">
        <v>162631.524962</v>
      </c>
      <c r="M31" s="67">
        <v>0.21785199999999999</v>
      </c>
      <c r="N31" s="87">
        <v>0</v>
      </c>
      <c r="O31" s="46">
        <v>0</v>
      </c>
      <c r="P31" s="75">
        <v>0</v>
      </c>
    </row>
    <row r="32" spans="1:16" ht="15" customHeight="1" x14ac:dyDescent="0.2">
      <c r="A32" s="119">
        <v>3</v>
      </c>
      <c r="B32" s="122" t="s">
        <v>58</v>
      </c>
      <c r="C32" s="84" t="s">
        <v>46</v>
      </c>
      <c r="D32" s="44">
        <v>15</v>
      </c>
      <c r="E32" s="44">
        <v>0</v>
      </c>
      <c r="F32" s="44">
        <v>-15892.075867</v>
      </c>
      <c r="G32" s="66">
        <v>5.8824000000000001E-2</v>
      </c>
      <c r="H32" s="43">
        <v>4</v>
      </c>
      <c r="I32" s="44">
        <v>82211.5</v>
      </c>
      <c r="J32" s="74">
        <v>0</v>
      </c>
      <c r="K32" s="44">
        <v>11</v>
      </c>
      <c r="L32" s="44">
        <v>-17601.424284000001</v>
      </c>
      <c r="M32" s="66">
        <v>7.6923000000000005E-2</v>
      </c>
      <c r="N32" s="43">
        <v>0</v>
      </c>
      <c r="O32" s="44">
        <v>0</v>
      </c>
      <c r="P32" s="74">
        <v>0</v>
      </c>
    </row>
    <row r="33" spans="1:16" ht="15" customHeight="1" x14ac:dyDescent="0.2">
      <c r="A33" s="120"/>
      <c r="B33" s="123"/>
      <c r="C33" s="84" t="s">
        <v>47</v>
      </c>
      <c r="D33" s="44">
        <v>32</v>
      </c>
      <c r="E33" s="44">
        <v>0</v>
      </c>
      <c r="F33" s="44">
        <v>4090.9260669999999</v>
      </c>
      <c r="G33" s="66">
        <v>-5.5391000000000003E-2</v>
      </c>
      <c r="H33" s="43">
        <v>7</v>
      </c>
      <c r="I33" s="44">
        <v>-4979.9227270000001</v>
      </c>
      <c r="J33" s="74">
        <v>-9.5238000000000003E-2</v>
      </c>
      <c r="K33" s="44">
        <v>25</v>
      </c>
      <c r="L33" s="44">
        <v>7077.6531430000005</v>
      </c>
      <c r="M33" s="66">
        <v>-4.2750000000000003E-2</v>
      </c>
      <c r="N33" s="43">
        <v>0</v>
      </c>
      <c r="O33" s="44">
        <v>0</v>
      </c>
      <c r="P33" s="74">
        <v>0</v>
      </c>
    </row>
    <row r="34" spans="1:16" ht="15" customHeight="1" x14ac:dyDescent="0.2">
      <c r="A34" s="120"/>
      <c r="B34" s="123"/>
      <c r="C34" s="84" t="s">
        <v>48</v>
      </c>
      <c r="D34" s="44">
        <v>-62</v>
      </c>
      <c r="E34" s="44">
        <v>0</v>
      </c>
      <c r="F34" s="44">
        <v>18709.535026000001</v>
      </c>
      <c r="G34" s="66">
        <v>-5.7514000000000003E-2</v>
      </c>
      <c r="H34" s="43">
        <v>-21</v>
      </c>
      <c r="I34" s="44">
        <v>20974.945373999999</v>
      </c>
      <c r="J34" s="74">
        <v>-0.13022900000000001</v>
      </c>
      <c r="K34" s="44">
        <v>-41</v>
      </c>
      <c r="L34" s="44">
        <v>17337.813314999999</v>
      </c>
      <c r="M34" s="66">
        <v>-1.8100000000000002E-2</v>
      </c>
      <c r="N34" s="43">
        <v>0</v>
      </c>
      <c r="O34" s="44">
        <v>0</v>
      </c>
      <c r="P34" s="74">
        <v>0</v>
      </c>
    </row>
    <row r="35" spans="1:16" ht="15" customHeight="1" x14ac:dyDescent="0.2">
      <c r="A35" s="120"/>
      <c r="B35" s="123"/>
      <c r="C35" s="84" t="s">
        <v>49</v>
      </c>
      <c r="D35" s="44">
        <v>-253</v>
      </c>
      <c r="E35" s="44">
        <v>0</v>
      </c>
      <c r="F35" s="44">
        <v>21250.816975000002</v>
      </c>
      <c r="G35" s="66">
        <v>-4.7043000000000001E-2</v>
      </c>
      <c r="H35" s="43">
        <v>-98</v>
      </c>
      <c r="I35" s="44">
        <v>22759.495693000001</v>
      </c>
      <c r="J35" s="74">
        <v>-0.148116</v>
      </c>
      <c r="K35" s="44">
        <v>-155</v>
      </c>
      <c r="L35" s="44">
        <v>21816.479194</v>
      </c>
      <c r="M35" s="66">
        <v>-1.1429999999999999E-3</v>
      </c>
      <c r="N35" s="43">
        <v>0</v>
      </c>
      <c r="O35" s="44">
        <v>0</v>
      </c>
      <c r="P35" s="74">
        <v>0</v>
      </c>
    </row>
    <row r="36" spans="1:16" ht="15" customHeight="1" x14ac:dyDescent="0.2">
      <c r="A36" s="120"/>
      <c r="B36" s="123"/>
      <c r="C36" s="84" t="s">
        <v>50</v>
      </c>
      <c r="D36" s="44">
        <v>-337</v>
      </c>
      <c r="E36" s="44">
        <v>0</v>
      </c>
      <c r="F36" s="44">
        <v>11584.556474000001</v>
      </c>
      <c r="G36" s="66">
        <v>-0.188139</v>
      </c>
      <c r="H36" s="43">
        <v>-127</v>
      </c>
      <c r="I36" s="44">
        <v>-1667.9000470000001</v>
      </c>
      <c r="J36" s="74">
        <v>-0.268177</v>
      </c>
      <c r="K36" s="44">
        <v>-210</v>
      </c>
      <c r="L36" s="44">
        <v>19458.413057999998</v>
      </c>
      <c r="M36" s="66">
        <v>-0.13025200000000001</v>
      </c>
      <c r="N36" s="43">
        <v>0</v>
      </c>
      <c r="O36" s="44">
        <v>0</v>
      </c>
      <c r="P36" s="74">
        <v>0</v>
      </c>
    </row>
    <row r="37" spans="1:16" ht="15" customHeight="1" x14ac:dyDescent="0.2">
      <c r="A37" s="120"/>
      <c r="B37" s="123"/>
      <c r="C37" s="84" t="s">
        <v>51</v>
      </c>
      <c r="D37" s="44">
        <v>-229</v>
      </c>
      <c r="E37" s="44">
        <v>0</v>
      </c>
      <c r="F37" s="44">
        <v>6266.0599510000002</v>
      </c>
      <c r="G37" s="66">
        <v>-0.28688900000000001</v>
      </c>
      <c r="H37" s="43">
        <v>-54</v>
      </c>
      <c r="I37" s="44">
        <v>21226.223482000001</v>
      </c>
      <c r="J37" s="74">
        <v>-7.6765E-2</v>
      </c>
      <c r="K37" s="44">
        <v>-175</v>
      </c>
      <c r="L37" s="44">
        <v>568.82700399999999</v>
      </c>
      <c r="M37" s="66">
        <v>-0.36238599999999999</v>
      </c>
      <c r="N37" s="43">
        <v>0</v>
      </c>
      <c r="O37" s="44">
        <v>0</v>
      </c>
      <c r="P37" s="74">
        <v>0</v>
      </c>
    </row>
    <row r="38" spans="1:16" s="3" customFormat="1" ht="15" customHeight="1" x14ac:dyDescent="0.2">
      <c r="A38" s="120"/>
      <c r="B38" s="123"/>
      <c r="C38" s="84" t="s">
        <v>52</v>
      </c>
      <c r="D38" s="35">
        <v>-244</v>
      </c>
      <c r="E38" s="35">
        <v>0</v>
      </c>
      <c r="F38" s="35">
        <v>8249.1078190000007</v>
      </c>
      <c r="G38" s="68">
        <v>-0.281223</v>
      </c>
      <c r="H38" s="43">
        <v>-61</v>
      </c>
      <c r="I38" s="44">
        <v>5086.8354639999998</v>
      </c>
      <c r="J38" s="74">
        <v>-0.20091300000000001</v>
      </c>
      <c r="K38" s="35">
        <v>-183</v>
      </c>
      <c r="L38" s="35">
        <v>9025.3921759999994</v>
      </c>
      <c r="M38" s="68">
        <v>-0.30818899999999999</v>
      </c>
      <c r="N38" s="43">
        <v>0</v>
      </c>
      <c r="O38" s="44">
        <v>0</v>
      </c>
      <c r="P38" s="74">
        <v>0</v>
      </c>
    </row>
    <row r="39" spans="1:16" ht="15" customHeight="1" x14ac:dyDescent="0.2">
      <c r="A39" s="120"/>
      <c r="B39" s="123"/>
      <c r="C39" s="84" t="s">
        <v>53</v>
      </c>
      <c r="D39" s="44">
        <v>-192</v>
      </c>
      <c r="E39" s="44">
        <v>0</v>
      </c>
      <c r="F39" s="44">
        <v>-1349.0738859999999</v>
      </c>
      <c r="G39" s="66">
        <v>-0.387129</v>
      </c>
      <c r="H39" s="43">
        <v>-46</v>
      </c>
      <c r="I39" s="44">
        <v>507.46499399999999</v>
      </c>
      <c r="J39" s="74">
        <v>-7.6613000000000001E-2</v>
      </c>
      <c r="K39" s="44">
        <v>-146</v>
      </c>
      <c r="L39" s="44">
        <v>-2099.0401750000001</v>
      </c>
      <c r="M39" s="66">
        <v>-0.49132500000000001</v>
      </c>
      <c r="N39" s="43">
        <v>0</v>
      </c>
      <c r="O39" s="44">
        <v>0</v>
      </c>
      <c r="P39" s="74">
        <v>0</v>
      </c>
    </row>
    <row r="40" spans="1:16" ht="15" customHeight="1" x14ac:dyDescent="0.2">
      <c r="A40" s="120"/>
      <c r="B40" s="123"/>
      <c r="C40" s="84" t="s">
        <v>54</v>
      </c>
      <c r="D40" s="44">
        <v>-168</v>
      </c>
      <c r="E40" s="44">
        <v>0</v>
      </c>
      <c r="F40" s="44">
        <v>-8867.5268730000007</v>
      </c>
      <c r="G40" s="66">
        <v>-0.65809200000000001</v>
      </c>
      <c r="H40" s="43">
        <v>-39</v>
      </c>
      <c r="I40" s="44">
        <v>3680.8640690000002</v>
      </c>
      <c r="J40" s="74">
        <v>-0.36363600000000001</v>
      </c>
      <c r="K40" s="44">
        <v>-129</v>
      </c>
      <c r="L40" s="44">
        <v>-12640.498253</v>
      </c>
      <c r="M40" s="66">
        <v>-0.747166</v>
      </c>
      <c r="N40" s="43">
        <v>0</v>
      </c>
      <c r="O40" s="44">
        <v>0</v>
      </c>
      <c r="P40" s="74">
        <v>0</v>
      </c>
    </row>
    <row r="41" spans="1:16" ht="15" customHeight="1" x14ac:dyDescent="0.2">
      <c r="A41" s="120"/>
      <c r="B41" s="123"/>
      <c r="C41" s="84" t="s">
        <v>55</v>
      </c>
      <c r="D41" s="44">
        <v>-143</v>
      </c>
      <c r="E41" s="44">
        <v>0</v>
      </c>
      <c r="F41" s="44">
        <v>13618.608130000001</v>
      </c>
      <c r="G41" s="66">
        <v>-0.44805200000000001</v>
      </c>
      <c r="H41" s="43">
        <v>-43</v>
      </c>
      <c r="I41" s="44">
        <v>1288.50263</v>
      </c>
      <c r="J41" s="74">
        <v>-0.38297900000000001</v>
      </c>
      <c r="K41" s="44">
        <v>-100</v>
      </c>
      <c r="L41" s="44">
        <v>19120.171827999999</v>
      </c>
      <c r="M41" s="66">
        <v>-0.464619</v>
      </c>
      <c r="N41" s="43">
        <v>0</v>
      </c>
      <c r="O41" s="44">
        <v>0</v>
      </c>
      <c r="P41" s="74">
        <v>0</v>
      </c>
    </row>
    <row r="42" spans="1:16" s="3" customFormat="1" ht="15" customHeight="1" x14ac:dyDescent="0.2">
      <c r="A42" s="120"/>
      <c r="B42" s="123"/>
      <c r="C42" s="84" t="s">
        <v>56</v>
      </c>
      <c r="D42" s="35">
        <v>-139</v>
      </c>
      <c r="E42" s="35">
        <v>0</v>
      </c>
      <c r="F42" s="35">
        <v>-14740.819275</v>
      </c>
      <c r="G42" s="68">
        <v>-0.39018199999999997</v>
      </c>
      <c r="H42" s="43">
        <v>-39</v>
      </c>
      <c r="I42" s="44">
        <v>-63423.658796000003</v>
      </c>
      <c r="J42" s="74">
        <v>3.9893999999999999E-2</v>
      </c>
      <c r="K42" s="35">
        <v>-100</v>
      </c>
      <c r="L42" s="35">
        <v>88587.150466000006</v>
      </c>
      <c r="M42" s="68">
        <v>-0.63809499999999997</v>
      </c>
      <c r="N42" s="43">
        <v>0</v>
      </c>
      <c r="O42" s="44">
        <v>0</v>
      </c>
      <c r="P42" s="74">
        <v>0</v>
      </c>
    </row>
    <row r="43" spans="1:16" s="3" customFormat="1" ht="15" customHeight="1" x14ac:dyDescent="0.2">
      <c r="A43" s="121"/>
      <c r="B43" s="124"/>
      <c r="C43" s="85" t="s">
        <v>9</v>
      </c>
      <c r="D43" s="46">
        <v>-1720</v>
      </c>
      <c r="E43" s="46">
        <v>0</v>
      </c>
      <c r="F43" s="46">
        <v>-5433.8028960000001</v>
      </c>
      <c r="G43" s="67">
        <v>-0.27076899999999998</v>
      </c>
      <c r="H43" s="87">
        <v>-517</v>
      </c>
      <c r="I43" s="46">
        <v>-3399.4942759999999</v>
      </c>
      <c r="J43" s="75">
        <v>-0.19581699999999999</v>
      </c>
      <c r="K43" s="46">
        <v>-1203</v>
      </c>
      <c r="L43" s="46">
        <v>-6115.8208400000003</v>
      </c>
      <c r="M43" s="67">
        <v>-0.30146200000000001</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39</v>
      </c>
      <c r="E45" s="53">
        <v>0.13684199999999999</v>
      </c>
      <c r="F45" s="44">
        <v>221942.82051300001</v>
      </c>
      <c r="G45" s="66">
        <v>0.230769</v>
      </c>
      <c r="H45" s="43">
        <v>11</v>
      </c>
      <c r="I45" s="44">
        <v>217566.45454499999</v>
      </c>
      <c r="J45" s="74">
        <v>0.36363600000000001</v>
      </c>
      <c r="K45" s="44">
        <v>28</v>
      </c>
      <c r="L45" s="44">
        <v>223662.107143</v>
      </c>
      <c r="M45" s="66">
        <v>0.17857100000000001</v>
      </c>
      <c r="N45" s="43">
        <v>0</v>
      </c>
      <c r="O45" s="44">
        <v>0</v>
      </c>
      <c r="P45" s="74">
        <v>0</v>
      </c>
    </row>
    <row r="46" spans="1:16" ht="15" customHeight="1" x14ac:dyDescent="0.2">
      <c r="A46" s="120"/>
      <c r="B46" s="123"/>
      <c r="C46" s="84" t="s">
        <v>48</v>
      </c>
      <c r="D46" s="44">
        <v>171</v>
      </c>
      <c r="E46" s="53">
        <v>0.15981300000000001</v>
      </c>
      <c r="F46" s="44">
        <v>189636.070175</v>
      </c>
      <c r="G46" s="66">
        <v>0.36257299999999998</v>
      </c>
      <c r="H46" s="43">
        <v>37</v>
      </c>
      <c r="I46" s="44">
        <v>180849.32432399999</v>
      </c>
      <c r="J46" s="74">
        <v>0.21621599999999999</v>
      </c>
      <c r="K46" s="44">
        <v>134</v>
      </c>
      <c r="L46" s="44">
        <v>192062.26119399999</v>
      </c>
      <c r="M46" s="66">
        <v>0.40298499999999998</v>
      </c>
      <c r="N46" s="43">
        <v>0</v>
      </c>
      <c r="O46" s="44">
        <v>0</v>
      </c>
      <c r="P46" s="74">
        <v>0</v>
      </c>
    </row>
    <row r="47" spans="1:16" ht="15" customHeight="1" x14ac:dyDescent="0.2">
      <c r="A47" s="120"/>
      <c r="B47" s="123"/>
      <c r="C47" s="84" t="s">
        <v>49</v>
      </c>
      <c r="D47" s="44">
        <v>273</v>
      </c>
      <c r="E47" s="53">
        <v>0.11772299999999999</v>
      </c>
      <c r="F47" s="44">
        <v>185794.978022</v>
      </c>
      <c r="G47" s="66">
        <v>0.37728899999999999</v>
      </c>
      <c r="H47" s="43">
        <v>87</v>
      </c>
      <c r="I47" s="44">
        <v>190560.22988500001</v>
      </c>
      <c r="J47" s="74">
        <v>0.35632200000000003</v>
      </c>
      <c r="K47" s="44">
        <v>186</v>
      </c>
      <c r="L47" s="44">
        <v>183566.069892</v>
      </c>
      <c r="M47" s="66">
        <v>0.38709700000000002</v>
      </c>
      <c r="N47" s="43">
        <v>0</v>
      </c>
      <c r="O47" s="44">
        <v>0</v>
      </c>
      <c r="P47" s="74">
        <v>0</v>
      </c>
    </row>
    <row r="48" spans="1:16" ht="15" customHeight="1" x14ac:dyDescent="0.2">
      <c r="A48" s="120"/>
      <c r="B48" s="123"/>
      <c r="C48" s="84" t="s">
        <v>50</v>
      </c>
      <c r="D48" s="44">
        <v>311</v>
      </c>
      <c r="E48" s="53">
        <v>9.6225000000000005E-2</v>
      </c>
      <c r="F48" s="44">
        <v>203029.17041799999</v>
      </c>
      <c r="G48" s="66">
        <v>0.46623799999999999</v>
      </c>
      <c r="H48" s="43">
        <v>73</v>
      </c>
      <c r="I48" s="44">
        <v>207678.315068</v>
      </c>
      <c r="J48" s="74">
        <v>0.53424700000000003</v>
      </c>
      <c r="K48" s="44">
        <v>238</v>
      </c>
      <c r="L48" s="44">
        <v>201603.172269</v>
      </c>
      <c r="M48" s="66">
        <v>0.445378</v>
      </c>
      <c r="N48" s="43">
        <v>0</v>
      </c>
      <c r="O48" s="44">
        <v>0</v>
      </c>
      <c r="P48" s="74">
        <v>0</v>
      </c>
    </row>
    <row r="49" spans="1:16" ht="15" customHeight="1" x14ac:dyDescent="0.2">
      <c r="A49" s="120"/>
      <c r="B49" s="123"/>
      <c r="C49" s="84" t="s">
        <v>51</v>
      </c>
      <c r="D49" s="44">
        <v>259</v>
      </c>
      <c r="E49" s="53">
        <v>8.1166000000000002E-2</v>
      </c>
      <c r="F49" s="44">
        <v>218208.30888</v>
      </c>
      <c r="G49" s="66">
        <v>0.65637100000000004</v>
      </c>
      <c r="H49" s="43">
        <v>67</v>
      </c>
      <c r="I49" s="44">
        <v>212732.11940299999</v>
      </c>
      <c r="J49" s="74">
        <v>0.68656700000000004</v>
      </c>
      <c r="K49" s="44">
        <v>192</v>
      </c>
      <c r="L49" s="44">
        <v>220119.27083299999</v>
      </c>
      <c r="M49" s="66">
        <v>0.64583299999999999</v>
      </c>
      <c r="N49" s="43">
        <v>0</v>
      </c>
      <c r="O49" s="44">
        <v>0</v>
      </c>
      <c r="P49" s="74">
        <v>0</v>
      </c>
    </row>
    <row r="50" spans="1:16" s="3" customFormat="1" ht="15" customHeight="1" x14ac:dyDescent="0.2">
      <c r="A50" s="120"/>
      <c r="B50" s="123"/>
      <c r="C50" s="84" t="s">
        <v>52</v>
      </c>
      <c r="D50" s="35">
        <v>190</v>
      </c>
      <c r="E50" s="55">
        <v>6.9115999999999997E-2</v>
      </c>
      <c r="F50" s="35">
        <v>227126.15263200001</v>
      </c>
      <c r="G50" s="68">
        <v>0.82105300000000003</v>
      </c>
      <c r="H50" s="43">
        <v>46</v>
      </c>
      <c r="I50" s="44">
        <v>208202.97826100001</v>
      </c>
      <c r="J50" s="74">
        <v>0.56521699999999997</v>
      </c>
      <c r="K50" s="35">
        <v>144</v>
      </c>
      <c r="L50" s="35">
        <v>233171.05555600001</v>
      </c>
      <c r="M50" s="68">
        <v>0.90277799999999997</v>
      </c>
      <c r="N50" s="43">
        <v>0</v>
      </c>
      <c r="O50" s="44">
        <v>0</v>
      </c>
      <c r="P50" s="74">
        <v>0</v>
      </c>
    </row>
    <row r="51" spans="1:16" ht="15" customHeight="1" x14ac:dyDescent="0.2">
      <c r="A51" s="120"/>
      <c r="B51" s="123"/>
      <c r="C51" s="84" t="s">
        <v>53</v>
      </c>
      <c r="D51" s="44">
        <v>105</v>
      </c>
      <c r="E51" s="53">
        <v>4.4117999999999997E-2</v>
      </c>
      <c r="F51" s="44">
        <v>235019.83809500001</v>
      </c>
      <c r="G51" s="66">
        <v>0.82857099999999995</v>
      </c>
      <c r="H51" s="43">
        <v>28</v>
      </c>
      <c r="I51" s="44">
        <v>223366.785714</v>
      </c>
      <c r="J51" s="74">
        <v>0.60714299999999999</v>
      </c>
      <c r="K51" s="44">
        <v>77</v>
      </c>
      <c r="L51" s="44">
        <v>239257.31168799999</v>
      </c>
      <c r="M51" s="66">
        <v>0.90909099999999998</v>
      </c>
      <c r="N51" s="43">
        <v>0</v>
      </c>
      <c r="O51" s="44">
        <v>0</v>
      </c>
      <c r="P51" s="74">
        <v>0</v>
      </c>
    </row>
    <row r="52" spans="1:16" ht="15" customHeight="1" x14ac:dyDescent="0.2">
      <c r="A52" s="120"/>
      <c r="B52" s="123"/>
      <c r="C52" s="84" t="s">
        <v>54</v>
      </c>
      <c r="D52" s="44">
        <v>53</v>
      </c>
      <c r="E52" s="53">
        <v>2.9909999999999999E-2</v>
      </c>
      <c r="F52" s="44">
        <v>256611.169811</v>
      </c>
      <c r="G52" s="66">
        <v>0.75471699999999997</v>
      </c>
      <c r="H52" s="43">
        <v>11</v>
      </c>
      <c r="I52" s="44">
        <v>221143.272727</v>
      </c>
      <c r="J52" s="74">
        <v>0.36363600000000001</v>
      </c>
      <c r="K52" s="44">
        <v>42</v>
      </c>
      <c r="L52" s="44">
        <v>265900.38095199998</v>
      </c>
      <c r="M52" s="66">
        <v>0.85714299999999999</v>
      </c>
      <c r="N52" s="43">
        <v>0</v>
      </c>
      <c r="O52" s="44">
        <v>0</v>
      </c>
      <c r="P52" s="74">
        <v>0</v>
      </c>
    </row>
    <row r="53" spans="1:16" ht="15" customHeight="1" x14ac:dyDescent="0.2">
      <c r="A53" s="120"/>
      <c r="B53" s="123"/>
      <c r="C53" s="84" t="s">
        <v>55</v>
      </c>
      <c r="D53" s="44">
        <v>20</v>
      </c>
      <c r="E53" s="53">
        <v>1.5015000000000001E-2</v>
      </c>
      <c r="F53" s="44">
        <v>246181.65</v>
      </c>
      <c r="G53" s="66">
        <v>0.35</v>
      </c>
      <c r="H53" s="43">
        <v>6</v>
      </c>
      <c r="I53" s="44">
        <v>259390</v>
      </c>
      <c r="J53" s="74">
        <v>0.33333299999999999</v>
      </c>
      <c r="K53" s="44">
        <v>14</v>
      </c>
      <c r="L53" s="44">
        <v>240520.928571</v>
      </c>
      <c r="M53" s="66">
        <v>0.35714299999999999</v>
      </c>
      <c r="N53" s="43">
        <v>0</v>
      </c>
      <c r="O53" s="44">
        <v>0</v>
      </c>
      <c r="P53" s="74">
        <v>0</v>
      </c>
    </row>
    <row r="54" spans="1:16" s="3" customFormat="1" ht="15" customHeight="1" x14ac:dyDescent="0.2">
      <c r="A54" s="120"/>
      <c r="B54" s="123"/>
      <c r="C54" s="84" t="s">
        <v>56</v>
      </c>
      <c r="D54" s="35">
        <v>7</v>
      </c>
      <c r="E54" s="55">
        <v>3.6159999999999999E-3</v>
      </c>
      <c r="F54" s="35">
        <v>290276</v>
      </c>
      <c r="G54" s="68">
        <v>0.14285700000000001</v>
      </c>
      <c r="H54" s="43">
        <v>1</v>
      </c>
      <c r="I54" s="44">
        <v>260007</v>
      </c>
      <c r="J54" s="74">
        <v>0</v>
      </c>
      <c r="K54" s="35">
        <v>6</v>
      </c>
      <c r="L54" s="35">
        <v>295320.83333300002</v>
      </c>
      <c r="M54" s="68">
        <v>0.16666700000000001</v>
      </c>
      <c r="N54" s="43">
        <v>0</v>
      </c>
      <c r="O54" s="44">
        <v>0</v>
      </c>
      <c r="P54" s="74">
        <v>0</v>
      </c>
    </row>
    <row r="55" spans="1:16" s="3" customFormat="1" ht="15" customHeight="1" x14ac:dyDescent="0.2">
      <c r="A55" s="121"/>
      <c r="B55" s="124"/>
      <c r="C55" s="85" t="s">
        <v>9</v>
      </c>
      <c r="D55" s="46">
        <v>1428</v>
      </c>
      <c r="E55" s="54">
        <v>7.0345000000000005E-2</v>
      </c>
      <c r="F55" s="46">
        <v>209979.411765</v>
      </c>
      <c r="G55" s="67">
        <v>0.54621799999999998</v>
      </c>
      <c r="H55" s="87">
        <v>367</v>
      </c>
      <c r="I55" s="46">
        <v>204788.81471400001</v>
      </c>
      <c r="J55" s="75">
        <v>0.48228900000000002</v>
      </c>
      <c r="K55" s="46">
        <v>1061</v>
      </c>
      <c r="L55" s="46">
        <v>211774.83977399999</v>
      </c>
      <c r="M55" s="67">
        <v>0.56833199999999995</v>
      </c>
      <c r="N55" s="87">
        <v>0</v>
      </c>
      <c r="O55" s="46">
        <v>0</v>
      </c>
      <c r="P55" s="75">
        <v>0</v>
      </c>
    </row>
    <row r="56" spans="1:16" ht="15" customHeight="1" x14ac:dyDescent="0.2">
      <c r="A56" s="119">
        <v>5</v>
      </c>
      <c r="B56" s="122" t="s">
        <v>60</v>
      </c>
      <c r="C56" s="84" t="s">
        <v>46</v>
      </c>
      <c r="D56" s="44">
        <v>34</v>
      </c>
      <c r="E56" s="53">
        <v>1</v>
      </c>
      <c r="F56" s="44">
        <v>66355.470587999996</v>
      </c>
      <c r="G56" s="66">
        <v>2.9412000000000001E-2</v>
      </c>
      <c r="H56" s="43">
        <v>6</v>
      </c>
      <c r="I56" s="44">
        <v>58824.166666999998</v>
      </c>
      <c r="J56" s="74">
        <v>0</v>
      </c>
      <c r="K56" s="44">
        <v>28</v>
      </c>
      <c r="L56" s="44">
        <v>67969.321429000003</v>
      </c>
      <c r="M56" s="66">
        <v>3.5714000000000003E-2</v>
      </c>
      <c r="N56" s="43">
        <v>0</v>
      </c>
      <c r="O56" s="44">
        <v>0</v>
      </c>
      <c r="P56" s="74">
        <v>0</v>
      </c>
    </row>
    <row r="57" spans="1:16" ht="15" customHeight="1" x14ac:dyDescent="0.2">
      <c r="A57" s="120"/>
      <c r="B57" s="123"/>
      <c r="C57" s="84" t="s">
        <v>47</v>
      </c>
      <c r="D57" s="44">
        <v>285</v>
      </c>
      <c r="E57" s="53">
        <v>1</v>
      </c>
      <c r="F57" s="44">
        <v>166660.90526299999</v>
      </c>
      <c r="G57" s="66">
        <v>0.11228100000000001</v>
      </c>
      <c r="H57" s="43">
        <v>63</v>
      </c>
      <c r="I57" s="44">
        <v>171857.80952400001</v>
      </c>
      <c r="J57" s="74">
        <v>0.15873000000000001</v>
      </c>
      <c r="K57" s="44">
        <v>222</v>
      </c>
      <c r="L57" s="44">
        <v>165186.10810799999</v>
      </c>
      <c r="M57" s="66">
        <v>9.9099000000000007E-2</v>
      </c>
      <c r="N57" s="43">
        <v>0</v>
      </c>
      <c r="O57" s="44">
        <v>0</v>
      </c>
      <c r="P57" s="74">
        <v>0</v>
      </c>
    </row>
    <row r="58" spans="1:16" ht="15" customHeight="1" x14ac:dyDescent="0.2">
      <c r="A58" s="120"/>
      <c r="B58" s="123"/>
      <c r="C58" s="84" t="s">
        <v>48</v>
      </c>
      <c r="D58" s="44">
        <v>1070</v>
      </c>
      <c r="E58" s="53">
        <v>1</v>
      </c>
      <c r="F58" s="44">
        <v>175082.64205600001</v>
      </c>
      <c r="G58" s="66">
        <v>0.227103</v>
      </c>
      <c r="H58" s="43">
        <v>311</v>
      </c>
      <c r="I58" s="44">
        <v>176156.22829599999</v>
      </c>
      <c r="J58" s="74">
        <v>0.19935700000000001</v>
      </c>
      <c r="K58" s="44">
        <v>759</v>
      </c>
      <c r="L58" s="44">
        <v>174642.740448</v>
      </c>
      <c r="M58" s="66">
        <v>0.23847199999999999</v>
      </c>
      <c r="N58" s="43">
        <v>0</v>
      </c>
      <c r="O58" s="44">
        <v>0</v>
      </c>
      <c r="P58" s="74">
        <v>0</v>
      </c>
    </row>
    <row r="59" spans="1:16" ht="15" customHeight="1" x14ac:dyDescent="0.2">
      <c r="A59" s="120"/>
      <c r="B59" s="123"/>
      <c r="C59" s="84" t="s">
        <v>49</v>
      </c>
      <c r="D59" s="44">
        <v>2319</v>
      </c>
      <c r="E59" s="53">
        <v>1</v>
      </c>
      <c r="F59" s="44">
        <v>185164.67097899999</v>
      </c>
      <c r="G59" s="66">
        <v>0.32729599999999998</v>
      </c>
      <c r="H59" s="43">
        <v>774</v>
      </c>
      <c r="I59" s="44">
        <v>190035.77777799999</v>
      </c>
      <c r="J59" s="74">
        <v>0.35917300000000002</v>
      </c>
      <c r="K59" s="44">
        <v>1545</v>
      </c>
      <c r="L59" s="44">
        <v>182724.38834999999</v>
      </c>
      <c r="M59" s="66">
        <v>0.31132700000000002</v>
      </c>
      <c r="N59" s="43">
        <v>0</v>
      </c>
      <c r="O59" s="44">
        <v>0</v>
      </c>
      <c r="P59" s="74">
        <v>0</v>
      </c>
    </row>
    <row r="60" spans="1:16" ht="15" customHeight="1" x14ac:dyDescent="0.2">
      <c r="A60" s="120"/>
      <c r="B60" s="123"/>
      <c r="C60" s="84" t="s">
        <v>50</v>
      </c>
      <c r="D60" s="44">
        <v>3232</v>
      </c>
      <c r="E60" s="53">
        <v>1</v>
      </c>
      <c r="F60" s="44">
        <v>206675.12066799999</v>
      </c>
      <c r="G60" s="66">
        <v>0.50835399999999997</v>
      </c>
      <c r="H60" s="43">
        <v>1049</v>
      </c>
      <c r="I60" s="44">
        <v>207671.82745499999</v>
      </c>
      <c r="J60" s="74">
        <v>0.50143000000000004</v>
      </c>
      <c r="K60" s="44">
        <v>2183</v>
      </c>
      <c r="L60" s="44">
        <v>206196.17178199999</v>
      </c>
      <c r="M60" s="66">
        <v>0.51168100000000005</v>
      </c>
      <c r="N60" s="43">
        <v>0</v>
      </c>
      <c r="O60" s="44">
        <v>0</v>
      </c>
      <c r="P60" s="74">
        <v>0</v>
      </c>
    </row>
    <row r="61" spans="1:16" ht="15" customHeight="1" x14ac:dyDescent="0.2">
      <c r="A61" s="120"/>
      <c r="B61" s="123"/>
      <c r="C61" s="84" t="s">
        <v>51</v>
      </c>
      <c r="D61" s="44">
        <v>3191</v>
      </c>
      <c r="E61" s="53">
        <v>1</v>
      </c>
      <c r="F61" s="44">
        <v>230440.667502</v>
      </c>
      <c r="G61" s="66">
        <v>0.73174600000000001</v>
      </c>
      <c r="H61" s="43">
        <v>1079</v>
      </c>
      <c r="I61" s="44">
        <v>230797.69508800001</v>
      </c>
      <c r="J61" s="74">
        <v>0.65245600000000004</v>
      </c>
      <c r="K61" s="44">
        <v>2112</v>
      </c>
      <c r="L61" s="44">
        <v>230258.265625</v>
      </c>
      <c r="M61" s="66">
        <v>0.772254</v>
      </c>
      <c r="N61" s="43">
        <v>0</v>
      </c>
      <c r="O61" s="44">
        <v>0</v>
      </c>
      <c r="P61" s="74">
        <v>0</v>
      </c>
    </row>
    <row r="62" spans="1:16" s="3" customFormat="1" ht="15" customHeight="1" x14ac:dyDescent="0.2">
      <c r="A62" s="120"/>
      <c r="B62" s="123"/>
      <c r="C62" s="84" t="s">
        <v>52</v>
      </c>
      <c r="D62" s="35">
        <v>2749</v>
      </c>
      <c r="E62" s="55">
        <v>1</v>
      </c>
      <c r="F62" s="35">
        <v>243640.44088800001</v>
      </c>
      <c r="G62" s="68">
        <v>0.88359399999999999</v>
      </c>
      <c r="H62" s="43">
        <v>902</v>
      </c>
      <c r="I62" s="44">
        <v>225090.49113099999</v>
      </c>
      <c r="J62" s="74">
        <v>0.56873600000000002</v>
      </c>
      <c r="K62" s="35">
        <v>1847</v>
      </c>
      <c r="L62" s="35">
        <v>252699.48511099999</v>
      </c>
      <c r="M62" s="68">
        <v>1.037358</v>
      </c>
      <c r="N62" s="43">
        <v>0</v>
      </c>
      <c r="O62" s="44">
        <v>0</v>
      </c>
      <c r="P62" s="74">
        <v>0</v>
      </c>
    </row>
    <row r="63" spans="1:16" ht="15" customHeight="1" x14ac:dyDescent="0.2">
      <c r="A63" s="120"/>
      <c r="B63" s="123"/>
      <c r="C63" s="84" t="s">
        <v>53</v>
      </c>
      <c r="D63" s="44">
        <v>2380</v>
      </c>
      <c r="E63" s="53">
        <v>1</v>
      </c>
      <c r="F63" s="44">
        <v>250251.707983</v>
      </c>
      <c r="G63" s="66">
        <v>0.90882399999999997</v>
      </c>
      <c r="H63" s="43">
        <v>748</v>
      </c>
      <c r="I63" s="44">
        <v>224523.14572199999</v>
      </c>
      <c r="J63" s="74">
        <v>0.51871699999999998</v>
      </c>
      <c r="K63" s="44">
        <v>1632</v>
      </c>
      <c r="L63" s="44">
        <v>262043.96568600001</v>
      </c>
      <c r="M63" s="66">
        <v>1.087623</v>
      </c>
      <c r="N63" s="43">
        <v>0</v>
      </c>
      <c r="O63" s="44">
        <v>0</v>
      </c>
      <c r="P63" s="74">
        <v>0</v>
      </c>
    </row>
    <row r="64" spans="1:16" ht="15" customHeight="1" x14ac:dyDescent="0.2">
      <c r="A64" s="120"/>
      <c r="B64" s="123"/>
      <c r="C64" s="84" t="s">
        <v>54</v>
      </c>
      <c r="D64" s="44">
        <v>1772</v>
      </c>
      <c r="E64" s="53">
        <v>1</v>
      </c>
      <c r="F64" s="44">
        <v>248316.74322800001</v>
      </c>
      <c r="G64" s="66">
        <v>0.79176100000000005</v>
      </c>
      <c r="H64" s="43">
        <v>545</v>
      </c>
      <c r="I64" s="44">
        <v>213505.566972</v>
      </c>
      <c r="J64" s="74">
        <v>0.35596299999999997</v>
      </c>
      <c r="K64" s="44">
        <v>1227</v>
      </c>
      <c r="L64" s="44">
        <v>263778.92012999998</v>
      </c>
      <c r="M64" s="66">
        <v>0.98533000000000004</v>
      </c>
      <c r="N64" s="43">
        <v>0</v>
      </c>
      <c r="O64" s="44">
        <v>0</v>
      </c>
      <c r="P64" s="74">
        <v>0</v>
      </c>
    </row>
    <row r="65" spans="1:16" ht="15" customHeight="1" x14ac:dyDescent="0.2">
      <c r="A65" s="120"/>
      <c r="B65" s="123"/>
      <c r="C65" s="84" t="s">
        <v>55</v>
      </c>
      <c r="D65" s="44">
        <v>1332</v>
      </c>
      <c r="E65" s="53">
        <v>1</v>
      </c>
      <c r="F65" s="44">
        <v>264670.996246</v>
      </c>
      <c r="G65" s="66">
        <v>0.69144099999999997</v>
      </c>
      <c r="H65" s="43">
        <v>443</v>
      </c>
      <c r="I65" s="44">
        <v>227110.53950300001</v>
      </c>
      <c r="J65" s="74">
        <v>0.27990999999999999</v>
      </c>
      <c r="K65" s="44">
        <v>889</v>
      </c>
      <c r="L65" s="44">
        <v>283387.849269</v>
      </c>
      <c r="M65" s="66">
        <v>0.896513</v>
      </c>
      <c r="N65" s="43">
        <v>0</v>
      </c>
      <c r="O65" s="44">
        <v>0</v>
      </c>
      <c r="P65" s="74">
        <v>0</v>
      </c>
    </row>
    <row r="66" spans="1:16" s="3" customFormat="1" ht="15" customHeight="1" x14ac:dyDescent="0.2">
      <c r="A66" s="120"/>
      <c r="B66" s="123"/>
      <c r="C66" s="84" t="s">
        <v>56</v>
      </c>
      <c r="D66" s="35">
        <v>1936</v>
      </c>
      <c r="E66" s="55">
        <v>1</v>
      </c>
      <c r="F66" s="35">
        <v>260069.783574</v>
      </c>
      <c r="G66" s="68">
        <v>0.41890500000000003</v>
      </c>
      <c r="H66" s="43">
        <v>746</v>
      </c>
      <c r="I66" s="44">
        <v>216788.80697100001</v>
      </c>
      <c r="J66" s="74">
        <v>0.107239</v>
      </c>
      <c r="K66" s="35">
        <v>1190</v>
      </c>
      <c r="L66" s="35">
        <v>287202.22773099999</v>
      </c>
      <c r="M66" s="68">
        <v>0.614286</v>
      </c>
      <c r="N66" s="43">
        <v>0</v>
      </c>
      <c r="O66" s="44">
        <v>0</v>
      </c>
      <c r="P66" s="74">
        <v>0</v>
      </c>
    </row>
    <row r="67" spans="1:16" s="3" customFormat="1" ht="15" customHeight="1" x14ac:dyDescent="0.2">
      <c r="A67" s="121"/>
      <c r="B67" s="124"/>
      <c r="C67" s="85" t="s">
        <v>9</v>
      </c>
      <c r="D67" s="46">
        <v>20300</v>
      </c>
      <c r="E67" s="54">
        <v>1</v>
      </c>
      <c r="F67" s="46">
        <v>228138.94960600001</v>
      </c>
      <c r="G67" s="67">
        <v>0.62758599999999998</v>
      </c>
      <c r="H67" s="87">
        <v>6666</v>
      </c>
      <c r="I67" s="46">
        <v>214461.53840399999</v>
      </c>
      <c r="J67" s="75">
        <v>0.43189300000000003</v>
      </c>
      <c r="K67" s="46">
        <v>13634</v>
      </c>
      <c r="L67" s="46">
        <v>234826.174417</v>
      </c>
      <c r="M67" s="67">
        <v>0.72326500000000005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520" priority="30" operator="notEqual">
      <formula>H8+K8+N8</formula>
    </cfRule>
  </conditionalFormatting>
  <conditionalFormatting sqref="D20:D30">
    <cfRule type="cellIs" dxfId="519" priority="29" operator="notEqual">
      <formula>H20+K20+N20</formula>
    </cfRule>
  </conditionalFormatting>
  <conditionalFormatting sqref="D32:D42">
    <cfRule type="cellIs" dxfId="518" priority="28" operator="notEqual">
      <formula>H32+K32+N32</formula>
    </cfRule>
  </conditionalFormatting>
  <conditionalFormatting sqref="D44:D54">
    <cfRule type="cellIs" dxfId="517" priority="27" operator="notEqual">
      <formula>H44+K44+N44</formula>
    </cfRule>
  </conditionalFormatting>
  <conditionalFormatting sqref="D56:D66">
    <cfRule type="cellIs" dxfId="516" priority="26" operator="notEqual">
      <formula>H56+K56+N56</formula>
    </cfRule>
  </conditionalFormatting>
  <conditionalFormatting sqref="D19">
    <cfRule type="cellIs" dxfId="515" priority="25" operator="notEqual">
      <formula>SUM(D8:D18)</formula>
    </cfRule>
  </conditionalFormatting>
  <conditionalFormatting sqref="D31">
    <cfRule type="cellIs" dxfId="514" priority="24" operator="notEqual">
      <formula>H31+K31+N31</formula>
    </cfRule>
  </conditionalFormatting>
  <conditionalFormatting sqref="D31">
    <cfRule type="cellIs" dxfId="513" priority="23" operator="notEqual">
      <formula>SUM(D20:D30)</formula>
    </cfRule>
  </conditionalFormatting>
  <conditionalFormatting sqref="D43">
    <cfRule type="cellIs" dxfId="512" priority="22" operator="notEqual">
      <formula>H43+K43+N43</formula>
    </cfRule>
  </conditionalFormatting>
  <conditionalFormatting sqref="D43">
    <cfRule type="cellIs" dxfId="511" priority="21" operator="notEqual">
      <formula>SUM(D32:D42)</formula>
    </cfRule>
  </conditionalFormatting>
  <conditionalFormatting sqref="D55">
    <cfRule type="cellIs" dxfId="510" priority="20" operator="notEqual">
      <formula>H55+K55+N55</formula>
    </cfRule>
  </conditionalFormatting>
  <conditionalFormatting sqref="D55">
    <cfRule type="cellIs" dxfId="509" priority="19" operator="notEqual">
      <formula>SUM(D44:D54)</formula>
    </cfRule>
  </conditionalFormatting>
  <conditionalFormatting sqref="D67">
    <cfRule type="cellIs" dxfId="508" priority="18" operator="notEqual">
      <formula>H67+K67+N67</formula>
    </cfRule>
  </conditionalFormatting>
  <conditionalFormatting sqref="D67">
    <cfRule type="cellIs" dxfId="507" priority="17" operator="notEqual">
      <formula>SUM(D56:D66)</formula>
    </cfRule>
  </conditionalFormatting>
  <conditionalFormatting sqref="H19">
    <cfRule type="cellIs" dxfId="506" priority="16" operator="notEqual">
      <formula>SUM(H8:H18)</formula>
    </cfRule>
  </conditionalFormatting>
  <conditionalFormatting sqref="K19">
    <cfRule type="cellIs" dxfId="505" priority="15" operator="notEqual">
      <formula>SUM(K8:K18)</formula>
    </cfRule>
  </conditionalFormatting>
  <conditionalFormatting sqref="N19">
    <cfRule type="cellIs" dxfId="504" priority="14" operator="notEqual">
      <formula>SUM(N8:N18)</formula>
    </cfRule>
  </conditionalFormatting>
  <conditionalFormatting sqref="H31">
    <cfRule type="cellIs" dxfId="503" priority="13" operator="notEqual">
      <formula>SUM(H20:H30)</formula>
    </cfRule>
  </conditionalFormatting>
  <conditionalFormatting sqref="K31">
    <cfRule type="cellIs" dxfId="502" priority="12" operator="notEqual">
      <formula>SUM(K20:K30)</formula>
    </cfRule>
  </conditionalFormatting>
  <conditionalFormatting sqref="N31">
    <cfRule type="cellIs" dxfId="501" priority="11" operator="notEqual">
      <formula>SUM(N20:N30)</formula>
    </cfRule>
  </conditionalFormatting>
  <conditionalFormatting sqref="H43">
    <cfRule type="cellIs" dxfId="500" priority="10" operator="notEqual">
      <formula>SUM(H32:H42)</formula>
    </cfRule>
  </conditionalFormatting>
  <conditionalFormatting sqref="K43">
    <cfRule type="cellIs" dxfId="499" priority="9" operator="notEqual">
      <formula>SUM(K32:K42)</formula>
    </cfRule>
  </conditionalFormatting>
  <conditionalFormatting sqref="N43">
    <cfRule type="cellIs" dxfId="498" priority="8" operator="notEqual">
      <formula>SUM(N32:N42)</formula>
    </cfRule>
  </conditionalFormatting>
  <conditionalFormatting sqref="H55">
    <cfRule type="cellIs" dxfId="497" priority="7" operator="notEqual">
      <formula>SUM(H44:H54)</formula>
    </cfRule>
  </conditionalFormatting>
  <conditionalFormatting sqref="K55">
    <cfRule type="cellIs" dxfId="496" priority="6" operator="notEqual">
      <formula>SUM(K44:K54)</formula>
    </cfRule>
  </conditionalFormatting>
  <conditionalFormatting sqref="N55">
    <cfRule type="cellIs" dxfId="495" priority="5" operator="notEqual">
      <formula>SUM(N44:N54)</formula>
    </cfRule>
  </conditionalFormatting>
  <conditionalFormatting sqref="H67">
    <cfRule type="cellIs" dxfId="494" priority="4" operator="notEqual">
      <formula>SUM(H56:H66)</formula>
    </cfRule>
  </conditionalFormatting>
  <conditionalFormatting sqref="K67">
    <cfRule type="cellIs" dxfId="493" priority="3" operator="notEqual">
      <formula>SUM(K56:K66)</formula>
    </cfRule>
  </conditionalFormatting>
  <conditionalFormatting sqref="N67">
    <cfRule type="cellIs" dxfId="492" priority="2" operator="notEqual">
      <formula>SUM(N56:N66)</formula>
    </cfRule>
  </conditionalFormatting>
  <conditionalFormatting sqref="D32:D43">
    <cfRule type="cellIs" dxfId="4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63</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26</v>
      </c>
      <c r="E8" s="53">
        <v>0.37681199999999998</v>
      </c>
      <c r="F8" s="44">
        <v>66237.207502000005</v>
      </c>
      <c r="G8" s="66">
        <v>0.230769</v>
      </c>
      <c r="H8" s="43">
        <v>12</v>
      </c>
      <c r="I8" s="44">
        <v>75912.277931999997</v>
      </c>
      <c r="J8" s="74">
        <v>0.25</v>
      </c>
      <c r="K8" s="44">
        <v>14</v>
      </c>
      <c r="L8" s="44">
        <v>57944.289991999998</v>
      </c>
      <c r="M8" s="66">
        <v>0.214286</v>
      </c>
      <c r="N8" s="43">
        <v>0</v>
      </c>
      <c r="O8" s="44">
        <v>0</v>
      </c>
      <c r="P8" s="74">
        <v>0</v>
      </c>
    </row>
    <row r="9" spans="1:16" ht="15" customHeight="1" x14ac:dyDescent="0.2">
      <c r="A9" s="120"/>
      <c r="B9" s="123"/>
      <c r="C9" s="84" t="s">
        <v>47</v>
      </c>
      <c r="D9" s="44">
        <v>115</v>
      </c>
      <c r="E9" s="53">
        <v>0.17138600000000001</v>
      </c>
      <c r="F9" s="44">
        <v>107201.523772</v>
      </c>
      <c r="G9" s="66">
        <v>5.2173999999999998E-2</v>
      </c>
      <c r="H9" s="43">
        <v>27</v>
      </c>
      <c r="I9" s="44">
        <v>98830.863996999993</v>
      </c>
      <c r="J9" s="74">
        <v>0</v>
      </c>
      <c r="K9" s="44">
        <v>88</v>
      </c>
      <c r="L9" s="44">
        <v>109769.794385</v>
      </c>
      <c r="M9" s="66">
        <v>6.8182000000000006E-2</v>
      </c>
      <c r="N9" s="43">
        <v>0</v>
      </c>
      <c r="O9" s="44">
        <v>0</v>
      </c>
      <c r="P9" s="74">
        <v>0</v>
      </c>
    </row>
    <row r="10" spans="1:16" ht="15" customHeight="1" x14ac:dyDescent="0.2">
      <c r="A10" s="120"/>
      <c r="B10" s="123"/>
      <c r="C10" s="84" t="s">
        <v>48</v>
      </c>
      <c r="D10" s="44">
        <v>630</v>
      </c>
      <c r="E10" s="53">
        <v>0.15679399999999999</v>
      </c>
      <c r="F10" s="44">
        <v>131664.61633200001</v>
      </c>
      <c r="G10" s="66">
        <v>0.188889</v>
      </c>
      <c r="H10" s="43">
        <v>235</v>
      </c>
      <c r="I10" s="44">
        <v>137397.14828200001</v>
      </c>
      <c r="J10" s="74">
        <v>0.21702099999999999</v>
      </c>
      <c r="K10" s="44">
        <v>395</v>
      </c>
      <c r="L10" s="44">
        <v>128254.12264</v>
      </c>
      <c r="M10" s="66">
        <v>0.172152</v>
      </c>
      <c r="N10" s="43">
        <v>0</v>
      </c>
      <c r="O10" s="44">
        <v>0</v>
      </c>
      <c r="P10" s="74">
        <v>0</v>
      </c>
    </row>
    <row r="11" spans="1:16" ht="15" customHeight="1" x14ac:dyDescent="0.2">
      <c r="A11" s="120"/>
      <c r="B11" s="123"/>
      <c r="C11" s="84" t="s">
        <v>49</v>
      </c>
      <c r="D11" s="44">
        <v>1181</v>
      </c>
      <c r="E11" s="53">
        <v>0.13154399999999999</v>
      </c>
      <c r="F11" s="44">
        <v>146763.016596</v>
      </c>
      <c r="G11" s="66">
        <v>0.33954299999999998</v>
      </c>
      <c r="H11" s="43">
        <v>412</v>
      </c>
      <c r="I11" s="44">
        <v>152767.57120899999</v>
      </c>
      <c r="J11" s="74">
        <v>0.38349499999999997</v>
      </c>
      <c r="K11" s="44">
        <v>769</v>
      </c>
      <c r="L11" s="44">
        <v>143546.012044</v>
      </c>
      <c r="M11" s="66">
        <v>0.31599500000000003</v>
      </c>
      <c r="N11" s="43">
        <v>0</v>
      </c>
      <c r="O11" s="44">
        <v>0</v>
      </c>
      <c r="P11" s="74">
        <v>0</v>
      </c>
    </row>
    <row r="12" spans="1:16" ht="15" customHeight="1" x14ac:dyDescent="0.2">
      <c r="A12" s="120"/>
      <c r="B12" s="123"/>
      <c r="C12" s="84" t="s">
        <v>50</v>
      </c>
      <c r="D12" s="44">
        <v>1181</v>
      </c>
      <c r="E12" s="53">
        <v>0.107276</v>
      </c>
      <c r="F12" s="44">
        <v>178996.286035</v>
      </c>
      <c r="G12" s="66">
        <v>0.63420799999999999</v>
      </c>
      <c r="H12" s="43">
        <v>380</v>
      </c>
      <c r="I12" s="44">
        <v>176664.071149</v>
      </c>
      <c r="J12" s="74">
        <v>0.55263200000000001</v>
      </c>
      <c r="K12" s="44">
        <v>801</v>
      </c>
      <c r="L12" s="44">
        <v>180102.70508099999</v>
      </c>
      <c r="M12" s="66">
        <v>0.67290899999999998</v>
      </c>
      <c r="N12" s="43">
        <v>0</v>
      </c>
      <c r="O12" s="44">
        <v>0</v>
      </c>
      <c r="P12" s="74">
        <v>0</v>
      </c>
    </row>
    <row r="13" spans="1:16" ht="15" customHeight="1" x14ac:dyDescent="0.2">
      <c r="A13" s="120"/>
      <c r="B13" s="123"/>
      <c r="C13" s="84" t="s">
        <v>51</v>
      </c>
      <c r="D13" s="44">
        <v>879</v>
      </c>
      <c r="E13" s="53">
        <v>9.1400999999999996E-2</v>
      </c>
      <c r="F13" s="44">
        <v>194737.711411</v>
      </c>
      <c r="G13" s="66">
        <v>0.86803200000000003</v>
      </c>
      <c r="H13" s="43">
        <v>269</v>
      </c>
      <c r="I13" s="44">
        <v>185656.08481</v>
      </c>
      <c r="J13" s="74">
        <v>0.60594800000000004</v>
      </c>
      <c r="K13" s="44">
        <v>610</v>
      </c>
      <c r="L13" s="44">
        <v>198742.559863</v>
      </c>
      <c r="M13" s="66">
        <v>0.98360700000000001</v>
      </c>
      <c r="N13" s="43">
        <v>0</v>
      </c>
      <c r="O13" s="44">
        <v>0</v>
      </c>
      <c r="P13" s="74">
        <v>0</v>
      </c>
    </row>
    <row r="14" spans="1:16" s="3" customFormat="1" ht="15" customHeight="1" x14ac:dyDescent="0.2">
      <c r="A14" s="120"/>
      <c r="B14" s="123"/>
      <c r="C14" s="84" t="s">
        <v>52</v>
      </c>
      <c r="D14" s="35">
        <v>725</v>
      </c>
      <c r="E14" s="55">
        <v>8.5264000000000006E-2</v>
      </c>
      <c r="F14" s="35">
        <v>202200.76624200001</v>
      </c>
      <c r="G14" s="68">
        <v>0.83310300000000004</v>
      </c>
      <c r="H14" s="43">
        <v>212</v>
      </c>
      <c r="I14" s="44">
        <v>185705.050216</v>
      </c>
      <c r="J14" s="74">
        <v>0.490566</v>
      </c>
      <c r="K14" s="35">
        <v>513</v>
      </c>
      <c r="L14" s="35">
        <v>209017.70931599999</v>
      </c>
      <c r="M14" s="68">
        <v>0.97465900000000005</v>
      </c>
      <c r="N14" s="43">
        <v>0</v>
      </c>
      <c r="O14" s="44">
        <v>0</v>
      </c>
      <c r="P14" s="74">
        <v>0</v>
      </c>
    </row>
    <row r="15" spans="1:16" ht="15" customHeight="1" x14ac:dyDescent="0.2">
      <c r="A15" s="120"/>
      <c r="B15" s="123"/>
      <c r="C15" s="84" t="s">
        <v>53</v>
      </c>
      <c r="D15" s="44">
        <v>582</v>
      </c>
      <c r="E15" s="53">
        <v>7.4681999999999998E-2</v>
      </c>
      <c r="F15" s="44">
        <v>202598.61733099999</v>
      </c>
      <c r="G15" s="66">
        <v>0.79896900000000004</v>
      </c>
      <c r="H15" s="43">
        <v>175</v>
      </c>
      <c r="I15" s="44">
        <v>180746.17264</v>
      </c>
      <c r="J15" s="74">
        <v>0.37142900000000001</v>
      </c>
      <c r="K15" s="44">
        <v>407</v>
      </c>
      <c r="L15" s="44">
        <v>211994.63163300001</v>
      </c>
      <c r="M15" s="66">
        <v>0.98280100000000004</v>
      </c>
      <c r="N15" s="43">
        <v>0</v>
      </c>
      <c r="O15" s="44">
        <v>0</v>
      </c>
      <c r="P15" s="74">
        <v>0</v>
      </c>
    </row>
    <row r="16" spans="1:16" ht="15" customHeight="1" x14ac:dyDescent="0.2">
      <c r="A16" s="120"/>
      <c r="B16" s="123"/>
      <c r="C16" s="84" t="s">
        <v>54</v>
      </c>
      <c r="D16" s="44">
        <v>504</v>
      </c>
      <c r="E16" s="53">
        <v>9.0991000000000002E-2</v>
      </c>
      <c r="F16" s="44">
        <v>207768.10245599999</v>
      </c>
      <c r="G16" s="66">
        <v>0.85317500000000002</v>
      </c>
      <c r="H16" s="43">
        <v>107</v>
      </c>
      <c r="I16" s="44">
        <v>168518.39162000001</v>
      </c>
      <c r="J16" s="74">
        <v>0.21495300000000001</v>
      </c>
      <c r="K16" s="44">
        <v>397</v>
      </c>
      <c r="L16" s="44">
        <v>218346.73988499999</v>
      </c>
      <c r="M16" s="66">
        <v>1.0251889999999999</v>
      </c>
      <c r="N16" s="43">
        <v>0</v>
      </c>
      <c r="O16" s="44">
        <v>0</v>
      </c>
      <c r="P16" s="74">
        <v>0</v>
      </c>
    </row>
    <row r="17" spans="1:16" ht="15" customHeight="1" x14ac:dyDescent="0.2">
      <c r="A17" s="120"/>
      <c r="B17" s="123"/>
      <c r="C17" s="84" t="s">
        <v>55</v>
      </c>
      <c r="D17" s="44">
        <v>469</v>
      </c>
      <c r="E17" s="53">
        <v>0.104688</v>
      </c>
      <c r="F17" s="44">
        <v>224054.10512399999</v>
      </c>
      <c r="G17" s="66">
        <v>0.77398699999999998</v>
      </c>
      <c r="H17" s="43">
        <v>130</v>
      </c>
      <c r="I17" s="44">
        <v>201560.60037199999</v>
      </c>
      <c r="J17" s="74">
        <v>0.12307700000000001</v>
      </c>
      <c r="K17" s="44">
        <v>339</v>
      </c>
      <c r="L17" s="44">
        <v>232679.93290499999</v>
      </c>
      <c r="M17" s="66">
        <v>1.0235989999999999</v>
      </c>
      <c r="N17" s="43">
        <v>0</v>
      </c>
      <c r="O17" s="44">
        <v>0</v>
      </c>
      <c r="P17" s="74">
        <v>0</v>
      </c>
    </row>
    <row r="18" spans="1:16" s="3" customFormat="1" ht="15" customHeight="1" x14ac:dyDescent="0.2">
      <c r="A18" s="120"/>
      <c r="B18" s="123"/>
      <c r="C18" s="84" t="s">
        <v>56</v>
      </c>
      <c r="D18" s="35">
        <v>540</v>
      </c>
      <c r="E18" s="55">
        <v>7.8238000000000002E-2</v>
      </c>
      <c r="F18" s="35">
        <v>235614.61991899999</v>
      </c>
      <c r="G18" s="68">
        <v>0.54444400000000004</v>
      </c>
      <c r="H18" s="43">
        <v>171</v>
      </c>
      <c r="I18" s="44">
        <v>185791.91234800001</v>
      </c>
      <c r="J18" s="74">
        <v>9.3566999999999997E-2</v>
      </c>
      <c r="K18" s="35">
        <v>369</v>
      </c>
      <c r="L18" s="35">
        <v>258703.19172</v>
      </c>
      <c r="M18" s="68">
        <v>0.75338799999999995</v>
      </c>
      <c r="N18" s="43">
        <v>0</v>
      </c>
      <c r="O18" s="44">
        <v>0</v>
      </c>
      <c r="P18" s="74">
        <v>0</v>
      </c>
    </row>
    <row r="19" spans="1:16" s="3" customFormat="1" ht="15" customHeight="1" x14ac:dyDescent="0.2">
      <c r="A19" s="121"/>
      <c r="B19" s="124"/>
      <c r="C19" s="85" t="s">
        <v>9</v>
      </c>
      <c r="D19" s="46">
        <v>6832</v>
      </c>
      <c r="E19" s="54">
        <v>0.10109600000000001</v>
      </c>
      <c r="F19" s="46">
        <v>183611.17976599999</v>
      </c>
      <c r="G19" s="67">
        <v>0.61475400000000002</v>
      </c>
      <c r="H19" s="87">
        <v>2130</v>
      </c>
      <c r="I19" s="46">
        <v>170369.29461000001</v>
      </c>
      <c r="J19" s="75">
        <v>0.37981199999999998</v>
      </c>
      <c r="K19" s="46">
        <v>4702</v>
      </c>
      <c r="L19" s="46">
        <v>189609.73684500001</v>
      </c>
      <c r="M19" s="67">
        <v>0.72118199999999999</v>
      </c>
      <c r="N19" s="87">
        <v>0</v>
      </c>
      <c r="O19" s="46">
        <v>0</v>
      </c>
      <c r="P19" s="75">
        <v>0</v>
      </c>
    </row>
    <row r="20" spans="1:16" ht="15" customHeight="1" x14ac:dyDescent="0.2">
      <c r="A20" s="119">
        <v>2</v>
      </c>
      <c r="B20" s="122" t="s">
        <v>57</v>
      </c>
      <c r="C20" s="84" t="s">
        <v>46</v>
      </c>
      <c r="D20" s="44">
        <v>19</v>
      </c>
      <c r="E20" s="53">
        <v>0.275362</v>
      </c>
      <c r="F20" s="44">
        <v>82682.842105000003</v>
      </c>
      <c r="G20" s="66">
        <v>0.105263</v>
      </c>
      <c r="H20" s="43">
        <v>6</v>
      </c>
      <c r="I20" s="44">
        <v>114333.166667</v>
      </c>
      <c r="J20" s="74">
        <v>0.33333299999999999</v>
      </c>
      <c r="K20" s="44">
        <v>13</v>
      </c>
      <c r="L20" s="44">
        <v>68075</v>
      </c>
      <c r="M20" s="66">
        <v>0</v>
      </c>
      <c r="N20" s="43">
        <v>0</v>
      </c>
      <c r="O20" s="44">
        <v>0</v>
      </c>
      <c r="P20" s="74">
        <v>0</v>
      </c>
    </row>
    <row r="21" spans="1:16" ht="15" customHeight="1" x14ac:dyDescent="0.2">
      <c r="A21" s="120"/>
      <c r="B21" s="123"/>
      <c r="C21" s="84" t="s">
        <v>47</v>
      </c>
      <c r="D21" s="44">
        <v>248</v>
      </c>
      <c r="E21" s="53">
        <v>0.36959799999999998</v>
      </c>
      <c r="F21" s="44">
        <v>132075.77016099999</v>
      </c>
      <c r="G21" s="66">
        <v>8.8709999999999997E-2</v>
      </c>
      <c r="H21" s="43">
        <v>88</v>
      </c>
      <c r="I21" s="44">
        <v>146474.80681800001</v>
      </c>
      <c r="J21" s="74">
        <v>9.0909000000000004E-2</v>
      </c>
      <c r="K21" s="44">
        <v>160</v>
      </c>
      <c r="L21" s="44">
        <v>124156.3</v>
      </c>
      <c r="M21" s="66">
        <v>8.7499999999999994E-2</v>
      </c>
      <c r="N21" s="43">
        <v>0</v>
      </c>
      <c r="O21" s="44">
        <v>0</v>
      </c>
      <c r="P21" s="74">
        <v>0</v>
      </c>
    </row>
    <row r="22" spans="1:16" ht="15" customHeight="1" x14ac:dyDescent="0.2">
      <c r="A22" s="120"/>
      <c r="B22" s="123"/>
      <c r="C22" s="84" t="s">
        <v>48</v>
      </c>
      <c r="D22" s="44">
        <v>727</v>
      </c>
      <c r="E22" s="53">
        <v>0.18093600000000001</v>
      </c>
      <c r="F22" s="44">
        <v>155789.12929800001</v>
      </c>
      <c r="G22" s="66">
        <v>0.17744199999999999</v>
      </c>
      <c r="H22" s="43">
        <v>309</v>
      </c>
      <c r="I22" s="44">
        <v>169006.74110000001</v>
      </c>
      <c r="J22" s="74">
        <v>0.18770200000000001</v>
      </c>
      <c r="K22" s="44">
        <v>418</v>
      </c>
      <c r="L22" s="44">
        <v>146018.21531100001</v>
      </c>
      <c r="M22" s="66">
        <v>0.16985600000000001</v>
      </c>
      <c r="N22" s="43">
        <v>0</v>
      </c>
      <c r="O22" s="44">
        <v>0</v>
      </c>
      <c r="P22" s="74">
        <v>0</v>
      </c>
    </row>
    <row r="23" spans="1:16" ht="15" customHeight="1" x14ac:dyDescent="0.2">
      <c r="A23" s="120"/>
      <c r="B23" s="123"/>
      <c r="C23" s="84" t="s">
        <v>49</v>
      </c>
      <c r="D23" s="44">
        <v>645</v>
      </c>
      <c r="E23" s="53">
        <v>7.1842000000000003E-2</v>
      </c>
      <c r="F23" s="44">
        <v>176045.50232599999</v>
      </c>
      <c r="G23" s="66">
        <v>0.35348800000000002</v>
      </c>
      <c r="H23" s="43">
        <v>268</v>
      </c>
      <c r="I23" s="44">
        <v>186706.544776</v>
      </c>
      <c r="J23" s="74">
        <v>0.36940299999999998</v>
      </c>
      <c r="K23" s="44">
        <v>377</v>
      </c>
      <c r="L23" s="44">
        <v>168466.830239</v>
      </c>
      <c r="M23" s="66">
        <v>0.34217500000000001</v>
      </c>
      <c r="N23" s="43">
        <v>0</v>
      </c>
      <c r="O23" s="44">
        <v>0</v>
      </c>
      <c r="P23" s="74">
        <v>0</v>
      </c>
    </row>
    <row r="24" spans="1:16" ht="15" customHeight="1" x14ac:dyDescent="0.2">
      <c r="A24" s="120"/>
      <c r="B24" s="123"/>
      <c r="C24" s="84" t="s">
        <v>50</v>
      </c>
      <c r="D24" s="44">
        <v>452</v>
      </c>
      <c r="E24" s="53">
        <v>4.1057000000000003E-2</v>
      </c>
      <c r="F24" s="44">
        <v>195433.30752199999</v>
      </c>
      <c r="G24" s="66">
        <v>0.55973499999999998</v>
      </c>
      <c r="H24" s="43">
        <v>165</v>
      </c>
      <c r="I24" s="44">
        <v>211490.878788</v>
      </c>
      <c r="J24" s="74">
        <v>0.65454500000000004</v>
      </c>
      <c r="K24" s="44">
        <v>287</v>
      </c>
      <c r="L24" s="44">
        <v>186201.60278700001</v>
      </c>
      <c r="M24" s="66">
        <v>0.50522599999999995</v>
      </c>
      <c r="N24" s="43">
        <v>0</v>
      </c>
      <c r="O24" s="44">
        <v>0</v>
      </c>
      <c r="P24" s="74">
        <v>0</v>
      </c>
    </row>
    <row r="25" spans="1:16" ht="15" customHeight="1" x14ac:dyDescent="0.2">
      <c r="A25" s="120"/>
      <c r="B25" s="123"/>
      <c r="C25" s="84" t="s">
        <v>51</v>
      </c>
      <c r="D25" s="44">
        <v>332</v>
      </c>
      <c r="E25" s="53">
        <v>3.4521999999999997E-2</v>
      </c>
      <c r="F25" s="44">
        <v>196514.861446</v>
      </c>
      <c r="G25" s="66">
        <v>0.52108399999999999</v>
      </c>
      <c r="H25" s="43">
        <v>119</v>
      </c>
      <c r="I25" s="44">
        <v>210831.613445</v>
      </c>
      <c r="J25" s="74">
        <v>0.68067200000000005</v>
      </c>
      <c r="K25" s="44">
        <v>213</v>
      </c>
      <c r="L25" s="44">
        <v>188516.30046900001</v>
      </c>
      <c r="M25" s="66">
        <v>0.431925</v>
      </c>
      <c r="N25" s="43">
        <v>0</v>
      </c>
      <c r="O25" s="44">
        <v>0</v>
      </c>
      <c r="P25" s="74">
        <v>0</v>
      </c>
    </row>
    <row r="26" spans="1:16" s="3" customFormat="1" ht="15" customHeight="1" x14ac:dyDescent="0.2">
      <c r="A26" s="120"/>
      <c r="B26" s="123"/>
      <c r="C26" s="84" t="s">
        <v>52</v>
      </c>
      <c r="D26" s="35">
        <v>239</v>
      </c>
      <c r="E26" s="55">
        <v>2.8108000000000001E-2</v>
      </c>
      <c r="F26" s="35">
        <v>208028.422594</v>
      </c>
      <c r="G26" s="68">
        <v>0.56066899999999997</v>
      </c>
      <c r="H26" s="43">
        <v>84</v>
      </c>
      <c r="I26" s="44">
        <v>204629.63095200001</v>
      </c>
      <c r="J26" s="74">
        <v>0.46428599999999998</v>
      </c>
      <c r="K26" s="35">
        <v>155</v>
      </c>
      <c r="L26" s="35">
        <v>209870.34838700001</v>
      </c>
      <c r="M26" s="68">
        <v>0.61290299999999998</v>
      </c>
      <c r="N26" s="43">
        <v>0</v>
      </c>
      <c r="O26" s="44">
        <v>0</v>
      </c>
      <c r="P26" s="74">
        <v>0</v>
      </c>
    </row>
    <row r="27" spans="1:16" ht="15" customHeight="1" x14ac:dyDescent="0.2">
      <c r="A27" s="120"/>
      <c r="B27" s="123"/>
      <c r="C27" s="84" t="s">
        <v>53</v>
      </c>
      <c r="D27" s="44">
        <v>166</v>
      </c>
      <c r="E27" s="53">
        <v>2.1301E-2</v>
      </c>
      <c r="F27" s="44">
        <v>203179.66265099999</v>
      </c>
      <c r="G27" s="66">
        <v>0.51807199999999998</v>
      </c>
      <c r="H27" s="43">
        <v>61</v>
      </c>
      <c r="I27" s="44">
        <v>182750.13114799999</v>
      </c>
      <c r="J27" s="74">
        <v>0.262295</v>
      </c>
      <c r="K27" s="44">
        <v>105</v>
      </c>
      <c r="L27" s="44">
        <v>215048.247619</v>
      </c>
      <c r="M27" s="66">
        <v>0.66666700000000001</v>
      </c>
      <c r="N27" s="43">
        <v>0</v>
      </c>
      <c r="O27" s="44">
        <v>0</v>
      </c>
      <c r="P27" s="74">
        <v>0</v>
      </c>
    </row>
    <row r="28" spans="1:16" ht="15" customHeight="1" x14ac:dyDescent="0.2">
      <c r="A28" s="120"/>
      <c r="B28" s="123"/>
      <c r="C28" s="84" t="s">
        <v>54</v>
      </c>
      <c r="D28" s="44">
        <v>59</v>
      </c>
      <c r="E28" s="53">
        <v>1.0652E-2</v>
      </c>
      <c r="F28" s="44">
        <v>230941.813559</v>
      </c>
      <c r="G28" s="66">
        <v>0.45762700000000001</v>
      </c>
      <c r="H28" s="43">
        <v>17</v>
      </c>
      <c r="I28" s="44">
        <v>197416.94117599999</v>
      </c>
      <c r="J28" s="74">
        <v>0.17647099999999999</v>
      </c>
      <c r="K28" s="44">
        <v>42</v>
      </c>
      <c r="L28" s="44">
        <v>244511.40476199999</v>
      </c>
      <c r="M28" s="66">
        <v>0.57142899999999996</v>
      </c>
      <c r="N28" s="43">
        <v>0</v>
      </c>
      <c r="O28" s="44">
        <v>0</v>
      </c>
      <c r="P28" s="74">
        <v>0</v>
      </c>
    </row>
    <row r="29" spans="1:16" ht="15" customHeight="1" x14ac:dyDescent="0.2">
      <c r="A29" s="120"/>
      <c r="B29" s="123"/>
      <c r="C29" s="84" t="s">
        <v>55</v>
      </c>
      <c r="D29" s="44">
        <v>55</v>
      </c>
      <c r="E29" s="53">
        <v>1.2277E-2</v>
      </c>
      <c r="F29" s="44">
        <v>177366.92727300001</v>
      </c>
      <c r="G29" s="66">
        <v>0.2</v>
      </c>
      <c r="H29" s="43">
        <v>32</v>
      </c>
      <c r="I29" s="44">
        <v>140717.46875</v>
      </c>
      <c r="J29" s="74">
        <v>9.375E-2</v>
      </c>
      <c r="K29" s="44">
        <v>23</v>
      </c>
      <c r="L29" s="44">
        <v>228357.47826100001</v>
      </c>
      <c r="M29" s="66">
        <v>0.34782600000000002</v>
      </c>
      <c r="N29" s="43">
        <v>0</v>
      </c>
      <c r="O29" s="44">
        <v>0</v>
      </c>
      <c r="P29" s="74">
        <v>0</v>
      </c>
    </row>
    <row r="30" spans="1:16" s="3" customFormat="1" ht="15" customHeight="1" x14ac:dyDescent="0.2">
      <c r="A30" s="120"/>
      <c r="B30" s="123"/>
      <c r="C30" s="84" t="s">
        <v>56</v>
      </c>
      <c r="D30" s="35">
        <v>45</v>
      </c>
      <c r="E30" s="55">
        <v>6.5199999999999998E-3</v>
      </c>
      <c r="F30" s="35">
        <v>124881.488889</v>
      </c>
      <c r="G30" s="68">
        <v>4.4443999999999997E-2</v>
      </c>
      <c r="H30" s="43">
        <v>42</v>
      </c>
      <c r="I30" s="44">
        <v>118796.666667</v>
      </c>
      <c r="J30" s="74">
        <v>4.7619000000000002E-2</v>
      </c>
      <c r="K30" s="35">
        <v>3</v>
      </c>
      <c r="L30" s="35">
        <v>210069</v>
      </c>
      <c r="M30" s="68">
        <v>0</v>
      </c>
      <c r="N30" s="43">
        <v>0</v>
      </c>
      <c r="O30" s="44">
        <v>0</v>
      </c>
      <c r="P30" s="74">
        <v>0</v>
      </c>
    </row>
    <row r="31" spans="1:16" s="3" customFormat="1" ht="15" customHeight="1" x14ac:dyDescent="0.2">
      <c r="A31" s="121"/>
      <c r="B31" s="124"/>
      <c r="C31" s="85" t="s">
        <v>9</v>
      </c>
      <c r="D31" s="46">
        <v>2987</v>
      </c>
      <c r="E31" s="54">
        <v>4.4200000000000003E-2</v>
      </c>
      <c r="F31" s="46">
        <v>176484.64412499999</v>
      </c>
      <c r="G31" s="67">
        <v>0.357215</v>
      </c>
      <c r="H31" s="87">
        <v>1191</v>
      </c>
      <c r="I31" s="46">
        <v>182205.146935</v>
      </c>
      <c r="J31" s="75">
        <v>0.35180499999999998</v>
      </c>
      <c r="K31" s="46">
        <v>1796</v>
      </c>
      <c r="L31" s="46">
        <v>172691.14810699999</v>
      </c>
      <c r="M31" s="67">
        <v>0.36080200000000001</v>
      </c>
      <c r="N31" s="87">
        <v>0</v>
      </c>
      <c r="O31" s="46">
        <v>0</v>
      </c>
      <c r="P31" s="75">
        <v>0</v>
      </c>
    </row>
    <row r="32" spans="1:16" ht="15" customHeight="1" x14ac:dyDescent="0.2">
      <c r="A32" s="119">
        <v>3</v>
      </c>
      <c r="B32" s="122" t="s">
        <v>58</v>
      </c>
      <c r="C32" s="84" t="s">
        <v>46</v>
      </c>
      <c r="D32" s="44">
        <v>-7</v>
      </c>
      <c r="E32" s="44">
        <v>0</v>
      </c>
      <c r="F32" s="44">
        <v>16445.634602999999</v>
      </c>
      <c r="G32" s="66">
        <v>-0.12550600000000001</v>
      </c>
      <c r="H32" s="43">
        <v>-6</v>
      </c>
      <c r="I32" s="44">
        <v>38420.888735</v>
      </c>
      <c r="J32" s="74">
        <v>8.3333000000000004E-2</v>
      </c>
      <c r="K32" s="44">
        <v>-1</v>
      </c>
      <c r="L32" s="44">
        <v>10130.710008</v>
      </c>
      <c r="M32" s="66">
        <v>-0.214286</v>
      </c>
      <c r="N32" s="43">
        <v>0</v>
      </c>
      <c r="O32" s="44">
        <v>0</v>
      </c>
      <c r="P32" s="74">
        <v>0</v>
      </c>
    </row>
    <row r="33" spans="1:16" ht="15" customHeight="1" x14ac:dyDescent="0.2">
      <c r="A33" s="120"/>
      <c r="B33" s="123"/>
      <c r="C33" s="84" t="s">
        <v>47</v>
      </c>
      <c r="D33" s="44">
        <v>133</v>
      </c>
      <c r="E33" s="44">
        <v>0</v>
      </c>
      <c r="F33" s="44">
        <v>24874.246389</v>
      </c>
      <c r="G33" s="66">
        <v>3.6535999999999999E-2</v>
      </c>
      <c r="H33" s="43">
        <v>61</v>
      </c>
      <c r="I33" s="44">
        <v>47643.942820999997</v>
      </c>
      <c r="J33" s="74">
        <v>9.0909000000000004E-2</v>
      </c>
      <c r="K33" s="44">
        <v>72</v>
      </c>
      <c r="L33" s="44">
        <v>14386.505615</v>
      </c>
      <c r="M33" s="66">
        <v>1.9317999999999998E-2</v>
      </c>
      <c r="N33" s="43">
        <v>0</v>
      </c>
      <c r="O33" s="44">
        <v>0</v>
      </c>
      <c r="P33" s="74">
        <v>0</v>
      </c>
    </row>
    <row r="34" spans="1:16" ht="15" customHeight="1" x14ac:dyDescent="0.2">
      <c r="A34" s="120"/>
      <c r="B34" s="123"/>
      <c r="C34" s="84" t="s">
        <v>48</v>
      </c>
      <c r="D34" s="44">
        <v>97</v>
      </c>
      <c r="E34" s="44">
        <v>0</v>
      </c>
      <c r="F34" s="44">
        <v>24124.512966999999</v>
      </c>
      <c r="G34" s="66">
        <v>-1.1447000000000001E-2</v>
      </c>
      <c r="H34" s="43">
        <v>74</v>
      </c>
      <c r="I34" s="44">
        <v>31609.592818000001</v>
      </c>
      <c r="J34" s="74">
        <v>-2.9319000000000001E-2</v>
      </c>
      <c r="K34" s="44">
        <v>23</v>
      </c>
      <c r="L34" s="44">
        <v>17764.092670999999</v>
      </c>
      <c r="M34" s="66">
        <v>-2.2950000000000002E-3</v>
      </c>
      <c r="N34" s="43">
        <v>0</v>
      </c>
      <c r="O34" s="44">
        <v>0</v>
      </c>
      <c r="P34" s="74">
        <v>0</v>
      </c>
    </row>
    <row r="35" spans="1:16" ht="15" customHeight="1" x14ac:dyDescent="0.2">
      <c r="A35" s="120"/>
      <c r="B35" s="123"/>
      <c r="C35" s="84" t="s">
        <v>49</v>
      </c>
      <c r="D35" s="44">
        <v>-536</v>
      </c>
      <c r="E35" s="44">
        <v>0</v>
      </c>
      <c r="F35" s="44">
        <v>29282.485729</v>
      </c>
      <c r="G35" s="66">
        <v>1.3946E-2</v>
      </c>
      <c r="H35" s="43">
        <v>-144</v>
      </c>
      <c r="I35" s="44">
        <v>33938.973567000001</v>
      </c>
      <c r="J35" s="74">
        <v>-1.4092E-2</v>
      </c>
      <c r="K35" s="44">
        <v>-392</v>
      </c>
      <c r="L35" s="44">
        <v>24920.818195</v>
      </c>
      <c r="M35" s="66">
        <v>2.6179999999999998E-2</v>
      </c>
      <c r="N35" s="43">
        <v>0</v>
      </c>
      <c r="O35" s="44">
        <v>0</v>
      </c>
      <c r="P35" s="74">
        <v>0</v>
      </c>
    </row>
    <row r="36" spans="1:16" ht="15" customHeight="1" x14ac:dyDescent="0.2">
      <c r="A36" s="120"/>
      <c r="B36" s="123"/>
      <c r="C36" s="84" t="s">
        <v>50</v>
      </c>
      <c r="D36" s="44">
        <v>-729</v>
      </c>
      <c r="E36" s="44">
        <v>0</v>
      </c>
      <c r="F36" s="44">
        <v>16437.021487000002</v>
      </c>
      <c r="G36" s="66">
        <v>-7.4473999999999999E-2</v>
      </c>
      <c r="H36" s="43">
        <v>-215</v>
      </c>
      <c r="I36" s="44">
        <v>34826.807638999999</v>
      </c>
      <c r="J36" s="74">
        <v>0.101914</v>
      </c>
      <c r="K36" s="44">
        <v>-514</v>
      </c>
      <c r="L36" s="44">
        <v>6098.8977059999997</v>
      </c>
      <c r="M36" s="66">
        <v>-0.167682</v>
      </c>
      <c r="N36" s="43">
        <v>0</v>
      </c>
      <c r="O36" s="44">
        <v>0</v>
      </c>
      <c r="P36" s="74">
        <v>0</v>
      </c>
    </row>
    <row r="37" spans="1:16" ht="15" customHeight="1" x14ac:dyDescent="0.2">
      <c r="A37" s="120"/>
      <c r="B37" s="123"/>
      <c r="C37" s="84" t="s">
        <v>51</v>
      </c>
      <c r="D37" s="44">
        <v>-547</v>
      </c>
      <c r="E37" s="44">
        <v>0</v>
      </c>
      <c r="F37" s="44">
        <v>1777.1500349999999</v>
      </c>
      <c r="G37" s="66">
        <v>-0.34694799999999998</v>
      </c>
      <c r="H37" s="43">
        <v>-150</v>
      </c>
      <c r="I37" s="44">
        <v>25175.528635999999</v>
      </c>
      <c r="J37" s="74">
        <v>7.4723999999999999E-2</v>
      </c>
      <c r="K37" s="44">
        <v>-397</v>
      </c>
      <c r="L37" s="44">
        <v>-10226.259394000001</v>
      </c>
      <c r="M37" s="66">
        <v>-0.55168200000000001</v>
      </c>
      <c r="N37" s="43">
        <v>0</v>
      </c>
      <c r="O37" s="44">
        <v>0</v>
      </c>
      <c r="P37" s="74">
        <v>0</v>
      </c>
    </row>
    <row r="38" spans="1:16" s="3" customFormat="1" ht="15" customHeight="1" x14ac:dyDescent="0.2">
      <c r="A38" s="120"/>
      <c r="B38" s="123"/>
      <c r="C38" s="84" t="s">
        <v>52</v>
      </c>
      <c r="D38" s="35">
        <v>-486</v>
      </c>
      <c r="E38" s="35">
        <v>0</v>
      </c>
      <c r="F38" s="35">
        <v>5827.6563530000003</v>
      </c>
      <c r="G38" s="68">
        <v>-0.27243400000000001</v>
      </c>
      <c r="H38" s="43">
        <v>-128</v>
      </c>
      <c r="I38" s="44">
        <v>18924.580736</v>
      </c>
      <c r="J38" s="74">
        <v>-2.6280000000000001E-2</v>
      </c>
      <c r="K38" s="35">
        <v>-358</v>
      </c>
      <c r="L38" s="35">
        <v>852.63907099999994</v>
      </c>
      <c r="M38" s="68">
        <v>-0.36175600000000002</v>
      </c>
      <c r="N38" s="43">
        <v>0</v>
      </c>
      <c r="O38" s="44">
        <v>0</v>
      </c>
      <c r="P38" s="74">
        <v>0</v>
      </c>
    </row>
    <row r="39" spans="1:16" ht="15" customHeight="1" x14ac:dyDescent="0.2">
      <c r="A39" s="120"/>
      <c r="B39" s="123"/>
      <c r="C39" s="84" t="s">
        <v>53</v>
      </c>
      <c r="D39" s="44">
        <v>-416</v>
      </c>
      <c r="E39" s="44">
        <v>0</v>
      </c>
      <c r="F39" s="44">
        <v>581.04531999999995</v>
      </c>
      <c r="G39" s="66">
        <v>-0.28089700000000001</v>
      </c>
      <c r="H39" s="43">
        <v>-114</v>
      </c>
      <c r="I39" s="44">
        <v>2003.9585079999999</v>
      </c>
      <c r="J39" s="74">
        <v>-0.10913299999999999</v>
      </c>
      <c r="K39" s="44">
        <v>-302</v>
      </c>
      <c r="L39" s="44">
        <v>3053.6159859999998</v>
      </c>
      <c r="M39" s="66">
        <v>-0.31613400000000003</v>
      </c>
      <c r="N39" s="43">
        <v>0</v>
      </c>
      <c r="O39" s="44">
        <v>0</v>
      </c>
      <c r="P39" s="74">
        <v>0</v>
      </c>
    </row>
    <row r="40" spans="1:16" ht="15" customHeight="1" x14ac:dyDescent="0.2">
      <c r="A40" s="120"/>
      <c r="B40" s="123"/>
      <c r="C40" s="84" t="s">
        <v>54</v>
      </c>
      <c r="D40" s="44">
        <v>-445</v>
      </c>
      <c r="E40" s="44">
        <v>0</v>
      </c>
      <c r="F40" s="44">
        <v>23173.711104000002</v>
      </c>
      <c r="G40" s="66">
        <v>-0.39554699999999998</v>
      </c>
      <c r="H40" s="43">
        <v>-90</v>
      </c>
      <c r="I40" s="44">
        <v>28898.549556000002</v>
      </c>
      <c r="J40" s="74">
        <v>-3.8483000000000003E-2</v>
      </c>
      <c r="K40" s="44">
        <v>-355</v>
      </c>
      <c r="L40" s="44">
        <v>26164.664876999999</v>
      </c>
      <c r="M40" s="66">
        <v>-0.45376</v>
      </c>
      <c r="N40" s="43">
        <v>0</v>
      </c>
      <c r="O40" s="44">
        <v>0</v>
      </c>
      <c r="P40" s="74">
        <v>0</v>
      </c>
    </row>
    <row r="41" spans="1:16" ht="15" customHeight="1" x14ac:dyDescent="0.2">
      <c r="A41" s="120"/>
      <c r="B41" s="123"/>
      <c r="C41" s="84" t="s">
        <v>55</v>
      </c>
      <c r="D41" s="44">
        <v>-414</v>
      </c>
      <c r="E41" s="44">
        <v>0</v>
      </c>
      <c r="F41" s="44">
        <v>-46687.177851</v>
      </c>
      <c r="G41" s="66">
        <v>-0.57398700000000002</v>
      </c>
      <c r="H41" s="43">
        <v>-98</v>
      </c>
      <c r="I41" s="44">
        <v>-60843.131622000001</v>
      </c>
      <c r="J41" s="74">
        <v>-2.9326999999999999E-2</v>
      </c>
      <c r="K41" s="44">
        <v>-316</v>
      </c>
      <c r="L41" s="44">
        <v>-4322.4546440000004</v>
      </c>
      <c r="M41" s="66">
        <v>-0.67577299999999996</v>
      </c>
      <c r="N41" s="43">
        <v>0</v>
      </c>
      <c r="O41" s="44">
        <v>0</v>
      </c>
      <c r="P41" s="74">
        <v>0</v>
      </c>
    </row>
    <row r="42" spans="1:16" s="3" customFormat="1" ht="15" customHeight="1" x14ac:dyDescent="0.2">
      <c r="A42" s="120"/>
      <c r="B42" s="123"/>
      <c r="C42" s="84" t="s">
        <v>56</v>
      </c>
      <c r="D42" s="35">
        <v>-495</v>
      </c>
      <c r="E42" s="35">
        <v>0</v>
      </c>
      <c r="F42" s="35">
        <v>-110733.13103</v>
      </c>
      <c r="G42" s="68">
        <v>-0.5</v>
      </c>
      <c r="H42" s="43">
        <v>-129</v>
      </c>
      <c r="I42" s="44">
        <v>-66995.245681</v>
      </c>
      <c r="J42" s="74">
        <v>-4.5948000000000003E-2</v>
      </c>
      <c r="K42" s="35">
        <v>-366</v>
      </c>
      <c r="L42" s="35">
        <v>-48634.191720000003</v>
      </c>
      <c r="M42" s="68">
        <v>-0.75338799999999995</v>
      </c>
      <c r="N42" s="43">
        <v>0</v>
      </c>
      <c r="O42" s="44">
        <v>0</v>
      </c>
      <c r="P42" s="74">
        <v>0</v>
      </c>
    </row>
    <row r="43" spans="1:16" s="3" customFormat="1" ht="15" customHeight="1" x14ac:dyDescent="0.2">
      <c r="A43" s="121"/>
      <c r="B43" s="124"/>
      <c r="C43" s="85" t="s">
        <v>9</v>
      </c>
      <c r="D43" s="46">
        <v>-3845</v>
      </c>
      <c r="E43" s="46">
        <v>0</v>
      </c>
      <c r="F43" s="46">
        <v>-7126.5356419999998</v>
      </c>
      <c r="G43" s="67">
        <v>-0.25753999999999999</v>
      </c>
      <c r="H43" s="87">
        <v>-939</v>
      </c>
      <c r="I43" s="46">
        <v>11835.852325</v>
      </c>
      <c r="J43" s="75">
        <v>-2.8007000000000001E-2</v>
      </c>
      <c r="K43" s="46">
        <v>-2906</v>
      </c>
      <c r="L43" s="46">
        <v>-16918.588737999999</v>
      </c>
      <c r="M43" s="67">
        <v>-0.36038100000000001</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46</v>
      </c>
      <c r="E45" s="53">
        <v>6.8554000000000004E-2</v>
      </c>
      <c r="F45" s="44">
        <v>167824.19565199999</v>
      </c>
      <c r="G45" s="66">
        <v>0.217391</v>
      </c>
      <c r="H45" s="43">
        <v>8</v>
      </c>
      <c r="I45" s="44">
        <v>189156.875</v>
      </c>
      <c r="J45" s="74">
        <v>0.125</v>
      </c>
      <c r="K45" s="44">
        <v>38</v>
      </c>
      <c r="L45" s="44">
        <v>163333.105263</v>
      </c>
      <c r="M45" s="66">
        <v>0.236842</v>
      </c>
      <c r="N45" s="43">
        <v>0</v>
      </c>
      <c r="O45" s="44">
        <v>0</v>
      </c>
      <c r="P45" s="74">
        <v>0</v>
      </c>
    </row>
    <row r="46" spans="1:16" ht="15" customHeight="1" x14ac:dyDescent="0.2">
      <c r="A46" s="120"/>
      <c r="B46" s="123"/>
      <c r="C46" s="84" t="s">
        <v>48</v>
      </c>
      <c r="D46" s="44">
        <v>350</v>
      </c>
      <c r="E46" s="53">
        <v>8.7108000000000005E-2</v>
      </c>
      <c r="F46" s="44">
        <v>174635.75428600001</v>
      </c>
      <c r="G46" s="66">
        <v>0.23428599999999999</v>
      </c>
      <c r="H46" s="43">
        <v>89</v>
      </c>
      <c r="I46" s="44">
        <v>168747.247191</v>
      </c>
      <c r="J46" s="74">
        <v>0.11236</v>
      </c>
      <c r="K46" s="44">
        <v>261</v>
      </c>
      <c r="L46" s="44">
        <v>176643.71264400001</v>
      </c>
      <c r="M46" s="66">
        <v>0.275862</v>
      </c>
      <c r="N46" s="43">
        <v>0</v>
      </c>
      <c r="O46" s="44">
        <v>0</v>
      </c>
      <c r="P46" s="74">
        <v>0</v>
      </c>
    </row>
    <row r="47" spans="1:16" ht="15" customHeight="1" x14ac:dyDescent="0.2">
      <c r="A47" s="120"/>
      <c r="B47" s="123"/>
      <c r="C47" s="84" t="s">
        <v>49</v>
      </c>
      <c r="D47" s="44">
        <v>920</v>
      </c>
      <c r="E47" s="53">
        <v>0.10247299999999999</v>
      </c>
      <c r="F47" s="44">
        <v>197025.08695699999</v>
      </c>
      <c r="G47" s="66">
        <v>0.446739</v>
      </c>
      <c r="H47" s="43">
        <v>230</v>
      </c>
      <c r="I47" s="44">
        <v>199351.15217399999</v>
      </c>
      <c r="J47" s="74">
        <v>0.408696</v>
      </c>
      <c r="K47" s="44">
        <v>690</v>
      </c>
      <c r="L47" s="44">
        <v>196249.73188400001</v>
      </c>
      <c r="M47" s="66">
        <v>0.45942</v>
      </c>
      <c r="N47" s="43">
        <v>0</v>
      </c>
      <c r="O47" s="44">
        <v>0</v>
      </c>
      <c r="P47" s="74">
        <v>0</v>
      </c>
    </row>
    <row r="48" spans="1:16" ht="15" customHeight="1" x14ac:dyDescent="0.2">
      <c r="A48" s="120"/>
      <c r="B48" s="123"/>
      <c r="C48" s="84" t="s">
        <v>50</v>
      </c>
      <c r="D48" s="44">
        <v>996</v>
      </c>
      <c r="E48" s="53">
        <v>9.0470999999999996E-2</v>
      </c>
      <c r="F48" s="44">
        <v>218080.10240999999</v>
      </c>
      <c r="G48" s="66">
        <v>0.64759</v>
      </c>
      <c r="H48" s="43">
        <v>261</v>
      </c>
      <c r="I48" s="44">
        <v>215301.16091999999</v>
      </c>
      <c r="J48" s="74">
        <v>0.54406100000000002</v>
      </c>
      <c r="K48" s="44">
        <v>735</v>
      </c>
      <c r="L48" s="44">
        <v>219066.91020400001</v>
      </c>
      <c r="M48" s="66">
        <v>0.68435400000000002</v>
      </c>
      <c r="N48" s="43">
        <v>0</v>
      </c>
      <c r="O48" s="44">
        <v>0</v>
      </c>
      <c r="P48" s="74">
        <v>0</v>
      </c>
    </row>
    <row r="49" spans="1:16" ht="15" customHeight="1" x14ac:dyDescent="0.2">
      <c r="A49" s="120"/>
      <c r="B49" s="123"/>
      <c r="C49" s="84" t="s">
        <v>51</v>
      </c>
      <c r="D49" s="44">
        <v>758</v>
      </c>
      <c r="E49" s="53">
        <v>7.8819E-2</v>
      </c>
      <c r="F49" s="44">
        <v>231551.92744100001</v>
      </c>
      <c r="G49" s="66">
        <v>0.79023699999999997</v>
      </c>
      <c r="H49" s="43">
        <v>178</v>
      </c>
      <c r="I49" s="44">
        <v>221325.19101099999</v>
      </c>
      <c r="J49" s="74">
        <v>0.57303400000000004</v>
      </c>
      <c r="K49" s="44">
        <v>580</v>
      </c>
      <c r="L49" s="44">
        <v>234690.47758599999</v>
      </c>
      <c r="M49" s="66">
        <v>0.85689700000000002</v>
      </c>
      <c r="N49" s="43">
        <v>0</v>
      </c>
      <c r="O49" s="44">
        <v>0</v>
      </c>
      <c r="P49" s="74">
        <v>0</v>
      </c>
    </row>
    <row r="50" spans="1:16" s="3" customFormat="1" ht="15" customHeight="1" x14ac:dyDescent="0.2">
      <c r="A50" s="120"/>
      <c r="B50" s="123"/>
      <c r="C50" s="84" t="s">
        <v>52</v>
      </c>
      <c r="D50" s="35">
        <v>550</v>
      </c>
      <c r="E50" s="55">
        <v>6.4683000000000004E-2</v>
      </c>
      <c r="F50" s="35">
        <v>246113.64</v>
      </c>
      <c r="G50" s="68">
        <v>0.978182</v>
      </c>
      <c r="H50" s="43">
        <v>130</v>
      </c>
      <c r="I50" s="44">
        <v>229771.346154</v>
      </c>
      <c r="J50" s="74">
        <v>0.67692300000000005</v>
      </c>
      <c r="K50" s="35">
        <v>420</v>
      </c>
      <c r="L50" s="35">
        <v>251171.969048</v>
      </c>
      <c r="M50" s="68">
        <v>1.071429</v>
      </c>
      <c r="N50" s="43">
        <v>0</v>
      </c>
      <c r="O50" s="44">
        <v>0</v>
      </c>
      <c r="P50" s="74">
        <v>0</v>
      </c>
    </row>
    <row r="51" spans="1:16" ht="15" customHeight="1" x14ac:dyDescent="0.2">
      <c r="A51" s="120"/>
      <c r="B51" s="123"/>
      <c r="C51" s="84" t="s">
        <v>53</v>
      </c>
      <c r="D51" s="44">
        <v>366</v>
      </c>
      <c r="E51" s="53">
        <v>4.6965E-2</v>
      </c>
      <c r="F51" s="44">
        <v>250805.39344300001</v>
      </c>
      <c r="G51" s="66">
        <v>0.92623</v>
      </c>
      <c r="H51" s="43">
        <v>67</v>
      </c>
      <c r="I51" s="44">
        <v>227721.701493</v>
      </c>
      <c r="J51" s="74">
        <v>0.61194000000000004</v>
      </c>
      <c r="K51" s="44">
        <v>299</v>
      </c>
      <c r="L51" s="44">
        <v>255977.993311</v>
      </c>
      <c r="M51" s="66">
        <v>0.99665599999999999</v>
      </c>
      <c r="N51" s="43">
        <v>0</v>
      </c>
      <c r="O51" s="44">
        <v>0</v>
      </c>
      <c r="P51" s="74">
        <v>0</v>
      </c>
    </row>
    <row r="52" spans="1:16" ht="15" customHeight="1" x14ac:dyDescent="0.2">
      <c r="A52" s="120"/>
      <c r="B52" s="123"/>
      <c r="C52" s="84" t="s">
        <v>54</v>
      </c>
      <c r="D52" s="44">
        <v>130</v>
      </c>
      <c r="E52" s="53">
        <v>2.3470000000000001E-2</v>
      </c>
      <c r="F52" s="44">
        <v>255175.90769200001</v>
      </c>
      <c r="G52" s="66">
        <v>0.74615399999999998</v>
      </c>
      <c r="H52" s="43">
        <v>24</v>
      </c>
      <c r="I52" s="44">
        <v>225175.70833299999</v>
      </c>
      <c r="J52" s="74">
        <v>0.16666700000000001</v>
      </c>
      <c r="K52" s="44">
        <v>106</v>
      </c>
      <c r="L52" s="44">
        <v>261968.40565999999</v>
      </c>
      <c r="M52" s="66">
        <v>0.87735799999999997</v>
      </c>
      <c r="N52" s="43">
        <v>0</v>
      </c>
      <c r="O52" s="44">
        <v>0</v>
      </c>
      <c r="P52" s="74">
        <v>0</v>
      </c>
    </row>
    <row r="53" spans="1:16" ht="15" customHeight="1" x14ac:dyDescent="0.2">
      <c r="A53" s="120"/>
      <c r="B53" s="123"/>
      <c r="C53" s="84" t="s">
        <v>55</v>
      </c>
      <c r="D53" s="44">
        <v>43</v>
      </c>
      <c r="E53" s="53">
        <v>9.5980000000000006E-3</v>
      </c>
      <c r="F53" s="44">
        <v>280680.44186000002</v>
      </c>
      <c r="G53" s="66">
        <v>0.88372099999999998</v>
      </c>
      <c r="H53" s="43">
        <v>4</v>
      </c>
      <c r="I53" s="44">
        <v>263354.5</v>
      </c>
      <c r="J53" s="74">
        <v>0.5</v>
      </c>
      <c r="K53" s="44">
        <v>39</v>
      </c>
      <c r="L53" s="44">
        <v>282457.46153799997</v>
      </c>
      <c r="M53" s="66">
        <v>0.92307700000000004</v>
      </c>
      <c r="N53" s="43">
        <v>0</v>
      </c>
      <c r="O53" s="44">
        <v>0</v>
      </c>
      <c r="P53" s="74">
        <v>0</v>
      </c>
    </row>
    <row r="54" spans="1:16" s="3" customFormat="1" ht="15" customHeight="1" x14ac:dyDescent="0.2">
      <c r="A54" s="120"/>
      <c r="B54" s="123"/>
      <c r="C54" s="84" t="s">
        <v>56</v>
      </c>
      <c r="D54" s="35">
        <v>10</v>
      </c>
      <c r="E54" s="55">
        <v>1.449E-3</v>
      </c>
      <c r="F54" s="35">
        <v>281919.90000000002</v>
      </c>
      <c r="G54" s="68">
        <v>0.3</v>
      </c>
      <c r="H54" s="43">
        <v>3</v>
      </c>
      <c r="I54" s="44">
        <v>226860</v>
      </c>
      <c r="J54" s="74">
        <v>0</v>
      </c>
      <c r="K54" s="35">
        <v>7</v>
      </c>
      <c r="L54" s="35">
        <v>305517</v>
      </c>
      <c r="M54" s="68">
        <v>0.42857099999999998</v>
      </c>
      <c r="N54" s="43">
        <v>0</v>
      </c>
      <c r="O54" s="44">
        <v>0</v>
      </c>
      <c r="P54" s="74">
        <v>0</v>
      </c>
    </row>
    <row r="55" spans="1:16" s="3" customFormat="1" ht="15" customHeight="1" x14ac:dyDescent="0.2">
      <c r="A55" s="121"/>
      <c r="B55" s="124"/>
      <c r="C55" s="85" t="s">
        <v>9</v>
      </c>
      <c r="D55" s="46">
        <v>4169</v>
      </c>
      <c r="E55" s="54">
        <v>6.1691000000000003E-2</v>
      </c>
      <c r="F55" s="46">
        <v>220208.263852</v>
      </c>
      <c r="G55" s="67">
        <v>0.66250900000000001</v>
      </c>
      <c r="H55" s="87">
        <v>994</v>
      </c>
      <c r="I55" s="46">
        <v>211506.89738400001</v>
      </c>
      <c r="J55" s="75">
        <v>0.48692200000000002</v>
      </c>
      <c r="K55" s="46">
        <v>3175</v>
      </c>
      <c r="L55" s="46">
        <v>222932.40818900001</v>
      </c>
      <c r="M55" s="67">
        <v>0.71748000000000001</v>
      </c>
      <c r="N55" s="87">
        <v>0</v>
      </c>
      <c r="O55" s="46">
        <v>0</v>
      </c>
      <c r="P55" s="75">
        <v>0</v>
      </c>
    </row>
    <row r="56" spans="1:16" ht="15" customHeight="1" x14ac:dyDescent="0.2">
      <c r="A56" s="119">
        <v>5</v>
      </c>
      <c r="B56" s="122" t="s">
        <v>60</v>
      </c>
      <c r="C56" s="84" t="s">
        <v>46</v>
      </c>
      <c r="D56" s="44">
        <v>69</v>
      </c>
      <c r="E56" s="53">
        <v>1</v>
      </c>
      <c r="F56" s="44">
        <v>64199.275362</v>
      </c>
      <c r="G56" s="66">
        <v>5.7971000000000002E-2</v>
      </c>
      <c r="H56" s="43">
        <v>31</v>
      </c>
      <c r="I56" s="44">
        <v>67169.645160999993</v>
      </c>
      <c r="J56" s="74">
        <v>9.6773999999999999E-2</v>
      </c>
      <c r="K56" s="44">
        <v>38</v>
      </c>
      <c r="L56" s="44">
        <v>61776.078947000002</v>
      </c>
      <c r="M56" s="66">
        <v>2.6315999999999999E-2</v>
      </c>
      <c r="N56" s="43">
        <v>0</v>
      </c>
      <c r="O56" s="44">
        <v>0</v>
      </c>
      <c r="P56" s="74">
        <v>0</v>
      </c>
    </row>
    <row r="57" spans="1:16" ht="15" customHeight="1" x14ac:dyDescent="0.2">
      <c r="A57" s="120"/>
      <c r="B57" s="123"/>
      <c r="C57" s="84" t="s">
        <v>47</v>
      </c>
      <c r="D57" s="44">
        <v>671</v>
      </c>
      <c r="E57" s="53">
        <v>1</v>
      </c>
      <c r="F57" s="44">
        <v>140686.76602099999</v>
      </c>
      <c r="G57" s="66">
        <v>0.113264</v>
      </c>
      <c r="H57" s="43">
        <v>200</v>
      </c>
      <c r="I57" s="44">
        <v>157270.41500000001</v>
      </c>
      <c r="J57" s="74">
        <v>0.15</v>
      </c>
      <c r="K57" s="44">
        <v>471</v>
      </c>
      <c r="L57" s="44">
        <v>133644.876858</v>
      </c>
      <c r="M57" s="66">
        <v>9.7665000000000002E-2</v>
      </c>
      <c r="N57" s="43">
        <v>0</v>
      </c>
      <c r="O57" s="44">
        <v>0</v>
      </c>
      <c r="P57" s="74">
        <v>0</v>
      </c>
    </row>
    <row r="58" spans="1:16" ht="15" customHeight="1" x14ac:dyDescent="0.2">
      <c r="A58" s="120"/>
      <c r="B58" s="123"/>
      <c r="C58" s="84" t="s">
        <v>48</v>
      </c>
      <c r="D58" s="44">
        <v>4018</v>
      </c>
      <c r="E58" s="53">
        <v>1</v>
      </c>
      <c r="F58" s="44">
        <v>166908.82354400001</v>
      </c>
      <c r="G58" s="66">
        <v>0.184918</v>
      </c>
      <c r="H58" s="43">
        <v>1366</v>
      </c>
      <c r="I58" s="44">
        <v>177687.218887</v>
      </c>
      <c r="J58" s="74">
        <v>0.21669099999999999</v>
      </c>
      <c r="K58" s="44">
        <v>2652</v>
      </c>
      <c r="L58" s="44">
        <v>161357.055807</v>
      </c>
      <c r="M58" s="66">
        <v>0.16855200000000001</v>
      </c>
      <c r="N58" s="43">
        <v>0</v>
      </c>
      <c r="O58" s="44">
        <v>0</v>
      </c>
      <c r="P58" s="74">
        <v>0</v>
      </c>
    </row>
    <row r="59" spans="1:16" ht="15" customHeight="1" x14ac:dyDescent="0.2">
      <c r="A59" s="120"/>
      <c r="B59" s="123"/>
      <c r="C59" s="84" t="s">
        <v>49</v>
      </c>
      <c r="D59" s="44">
        <v>8978</v>
      </c>
      <c r="E59" s="53">
        <v>1</v>
      </c>
      <c r="F59" s="44">
        <v>194340.38226799999</v>
      </c>
      <c r="G59" s="66">
        <v>0.40621499999999999</v>
      </c>
      <c r="H59" s="43">
        <v>3100</v>
      </c>
      <c r="I59" s="44">
        <v>195168.303548</v>
      </c>
      <c r="J59" s="74">
        <v>0.36677399999999999</v>
      </c>
      <c r="K59" s="44">
        <v>5878</v>
      </c>
      <c r="L59" s="44">
        <v>193903.744641</v>
      </c>
      <c r="M59" s="66">
        <v>0.42701600000000001</v>
      </c>
      <c r="N59" s="43">
        <v>0</v>
      </c>
      <c r="O59" s="44">
        <v>0</v>
      </c>
      <c r="P59" s="74">
        <v>0</v>
      </c>
    </row>
    <row r="60" spans="1:16" ht="15" customHeight="1" x14ac:dyDescent="0.2">
      <c r="A60" s="120"/>
      <c r="B60" s="123"/>
      <c r="C60" s="84" t="s">
        <v>50</v>
      </c>
      <c r="D60" s="44">
        <v>11009</v>
      </c>
      <c r="E60" s="53">
        <v>1</v>
      </c>
      <c r="F60" s="44">
        <v>221551.41284400001</v>
      </c>
      <c r="G60" s="66">
        <v>0.69306900000000005</v>
      </c>
      <c r="H60" s="43">
        <v>3582</v>
      </c>
      <c r="I60" s="44">
        <v>214885.54383000001</v>
      </c>
      <c r="J60" s="74">
        <v>0.53740900000000003</v>
      </c>
      <c r="K60" s="44">
        <v>7427</v>
      </c>
      <c r="L60" s="44">
        <v>224766.323684</v>
      </c>
      <c r="M60" s="66">
        <v>0.76814300000000002</v>
      </c>
      <c r="N60" s="43">
        <v>0</v>
      </c>
      <c r="O60" s="44">
        <v>0</v>
      </c>
      <c r="P60" s="74">
        <v>0</v>
      </c>
    </row>
    <row r="61" spans="1:16" ht="15" customHeight="1" x14ac:dyDescent="0.2">
      <c r="A61" s="120"/>
      <c r="B61" s="123"/>
      <c r="C61" s="84" t="s">
        <v>51</v>
      </c>
      <c r="D61" s="44">
        <v>9617</v>
      </c>
      <c r="E61" s="53">
        <v>1</v>
      </c>
      <c r="F61" s="44">
        <v>245065.488614</v>
      </c>
      <c r="G61" s="66">
        <v>0.94707300000000005</v>
      </c>
      <c r="H61" s="43">
        <v>3165</v>
      </c>
      <c r="I61" s="44">
        <v>226860.38167500001</v>
      </c>
      <c r="J61" s="74">
        <v>0.62559200000000004</v>
      </c>
      <c r="K61" s="44">
        <v>6452</v>
      </c>
      <c r="L61" s="44">
        <v>253995.923125</v>
      </c>
      <c r="M61" s="66">
        <v>1.1047739999999999</v>
      </c>
      <c r="N61" s="43">
        <v>0</v>
      </c>
      <c r="O61" s="44">
        <v>0</v>
      </c>
      <c r="P61" s="74">
        <v>0</v>
      </c>
    </row>
    <row r="62" spans="1:16" s="3" customFormat="1" ht="15" customHeight="1" x14ac:dyDescent="0.2">
      <c r="A62" s="120"/>
      <c r="B62" s="123"/>
      <c r="C62" s="84" t="s">
        <v>52</v>
      </c>
      <c r="D62" s="35">
        <v>8503</v>
      </c>
      <c r="E62" s="55">
        <v>1</v>
      </c>
      <c r="F62" s="35">
        <v>261768.066918</v>
      </c>
      <c r="G62" s="68">
        <v>1.1346579999999999</v>
      </c>
      <c r="H62" s="43">
        <v>2560</v>
      </c>
      <c r="I62" s="44">
        <v>227314.93593800001</v>
      </c>
      <c r="J62" s="74">
        <v>0.613672</v>
      </c>
      <c r="K62" s="35">
        <v>5943</v>
      </c>
      <c r="L62" s="35">
        <v>276609.05889300001</v>
      </c>
      <c r="M62" s="68">
        <v>1.359078</v>
      </c>
      <c r="N62" s="43">
        <v>0</v>
      </c>
      <c r="O62" s="44">
        <v>0</v>
      </c>
      <c r="P62" s="74">
        <v>0</v>
      </c>
    </row>
    <row r="63" spans="1:16" ht="15" customHeight="1" x14ac:dyDescent="0.2">
      <c r="A63" s="120"/>
      <c r="B63" s="123"/>
      <c r="C63" s="84" t="s">
        <v>53</v>
      </c>
      <c r="D63" s="44">
        <v>7793</v>
      </c>
      <c r="E63" s="53">
        <v>1</v>
      </c>
      <c r="F63" s="44">
        <v>268021.46901100001</v>
      </c>
      <c r="G63" s="66">
        <v>1.124214</v>
      </c>
      <c r="H63" s="43">
        <v>2253</v>
      </c>
      <c r="I63" s="44">
        <v>225198.077674</v>
      </c>
      <c r="J63" s="74">
        <v>0.53928100000000001</v>
      </c>
      <c r="K63" s="44">
        <v>5540</v>
      </c>
      <c r="L63" s="44">
        <v>285436.83014400001</v>
      </c>
      <c r="M63" s="66">
        <v>1.3620939999999999</v>
      </c>
      <c r="N63" s="43">
        <v>0</v>
      </c>
      <c r="O63" s="44">
        <v>0</v>
      </c>
      <c r="P63" s="74">
        <v>0</v>
      </c>
    </row>
    <row r="64" spans="1:16" ht="15" customHeight="1" x14ac:dyDescent="0.2">
      <c r="A64" s="120"/>
      <c r="B64" s="123"/>
      <c r="C64" s="84" t="s">
        <v>54</v>
      </c>
      <c r="D64" s="44">
        <v>5539</v>
      </c>
      <c r="E64" s="53">
        <v>1</v>
      </c>
      <c r="F64" s="44">
        <v>260819.42679200001</v>
      </c>
      <c r="G64" s="66">
        <v>0.964615</v>
      </c>
      <c r="H64" s="43">
        <v>1572</v>
      </c>
      <c r="I64" s="44">
        <v>215443.464377</v>
      </c>
      <c r="J64" s="74">
        <v>0.38613199999999998</v>
      </c>
      <c r="K64" s="44">
        <v>3967</v>
      </c>
      <c r="L64" s="44">
        <v>278800.52407400002</v>
      </c>
      <c r="M64" s="66">
        <v>1.1938489999999999</v>
      </c>
      <c r="N64" s="43">
        <v>0</v>
      </c>
      <c r="O64" s="44">
        <v>0</v>
      </c>
      <c r="P64" s="74">
        <v>0</v>
      </c>
    </row>
    <row r="65" spans="1:16" ht="15" customHeight="1" x14ac:dyDescent="0.2">
      <c r="A65" s="120"/>
      <c r="B65" s="123"/>
      <c r="C65" s="84" t="s">
        <v>55</v>
      </c>
      <c r="D65" s="44">
        <v>4480</v>
      </c>
      <c r="E65" s="53">
        <v>1</v>
      </c>
      <c r="F65" s="44">
        <v>258864.856696</v>
      </c>
      <c r="G65" s="66">
        <v>0.84732099999999999</v>
      </c>
      <c r="H65" s="43">
        <v>1110</v>
      </c>
      <c r="I65" s="44">
        <v>212907.00810800001</v>
      </c>
      <c r="J65" s="74">
        <v>0.23333300000000001</v>
      </c>
      <c r="K65" s="44">
        <v>3370</v>
      </c>
      <c r="L65" s="44">
        <v>274002.30830899999</v>
      </c>
      <c r="M65" s="66">
        <v>1.049555</v>
      </c>
      <c r="N65" s="43">
        <v>0</v>
      </c>
      <c r="O65" s="44">
        <v>0</v>
      </c>
      <c r="P65" s="74">
        <v>0</v>
      </c>
    </row>
    <row r="66" spans="1:16" s="3" customFormat="1" ht="15" customHeight="1" x14ac:dyDescent="0.2">
      <c r="A66" s="120"/>
      <c r="B66" s="123"/>
      <c r="C66" s="84" t="s">
        <v>56</v>
      </c>
      <c r="D66" s="35">
        <v>6902</v>
      </c>
      <c r="E66" s="55">
        <v>1</v>
      </c>
      <c r="F66" s="35">
        <v>252120.64691400001</v>
      </c>
      <c r="G66" s="68">
        <v>0.56882100000000002</v>
      </c>
      <c r="H66" s="43">
        <v>2094</v>
      </c>
      <c r="I66" s="44">
        <v>198003.44794700001</v>
      </c>
      <c r="J66" s="74">
        <v>9.5033000000000006E-2</v>
      </c>
      <c r="K66" s="35">
        <v>4808</v>
      </c>
      <c r="L66" s="35">
        <v>275689.99271999998</v>
      </c>
      <c r="M66" s="68">
        <v>0.77516600000000002</v>
      </c>
      <c r="N66" s="43">
        <v>0</v>
      </c>
      <c r="O66" s="44">
        <v>0</v>
      </c>
      <c r="P66" s="74">
        <v>0</v>
      </c>
    </row>
    <row r="67" spans="1:16" s="3" customFormat="1" ht="15" customHeight="1" x14ac:dyDescent="0.2">
      <c r="A67" s="121"/>
      <c r="B67" s="124"/>
      <c r="C67" s="85" t="s">
        <v>9</v>
      </c>
      <c r="D67" s="46">
        <v>67579</v>
      </c>
      <c r="E67" s="54">
        <v>1</v>
      </c>
      <c r="F67" s="46">
        <v>236303.40389799999</v>
      </c>
      <c r="G67" s="67">
        <v>0.77956199999999998</v>
      </c>
      <c r="H67" s="87">
        <v>21033</v>
      </c>
      <c r="I67" s="46">
        <v>211473.99705199999</v>
      </c>
      <c r="J67" s="75">
        <v>0.43845400000000001</v>
      </c>
      <c r="K67" s="46">
        <v>46546</v>
      </c>
      <c r="L67" s="46">
        <v>247523.20611900001</v>
      </c>
      <c r="M67" s="67">
        <v>0.93369999999999997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90" priority="30" operator="notEqual">
      <formula>H8+K8+N8</formula>
    </cfRule>
  </conditionalFormatting>
  <conditionalFormatting sqref="D20:D30">
    <cfRule type="cellIs" dxfId="489" priority="29" operator="notEqual">
      <formula>H20+K20+N20</formula>
    </cfRule>
  </conditionalFormatting>
  <conditionalFormatting sqref="D32:D42">
    <cfRule type="cellIs" dxfId="488" priority="28" operator="notEqual">
      <formula>H32+K32+N32</formula>
    </cfRule>
  </conditionalFormatting>
  <conditionalFormatting sqref="D44:D54">
    <cfRule type="cellIs" dxfId="487" priority="27" operator="notEqual">
      <formula>H44+K44+N44</formula>
    </cfRule>
  </conditionalFormatting>
  <conditionalFormatting sqref="D56:D66">
    <cfRule type="cellIs" dxfId="486" priority="26" operator="notEqual">
      <formula>H56+K56+N56</formula>
    </cfRule>
  </conditionalFormatting>
  <conditionalFormatting sqref="D19">
    <cfRule type="cellIs" dxfId="485" priority="25" operator="notEqual">
      <formula>SUM(D8:D18)</formula>
    </cfRule>
  </conditionalFormatting>
  <conditionalFormatting sqref="D31">
    <cfRule type="cellIs" dxfId="484" priority="24" operator="notEqual">
      <formula>H31+K31+N31</formula>
    </cfRule>
  </conditionalFormatting>
  <conditionalFormatting sqref="D31">
    <cfRule type="cellIs" dxfId="483" priority="23" operator="notEqual">
      <formula>SUM(D20:D30)</formula>
    </cfRule>
  </conditionalFormatting>
  <conditionalFormatting sqref="D43">
    <cfRule type="cellIs" dxfId="482" priority="22" operator="notEqual">
      <formula>H43+K43+N43</formula>
    </cfRule>
  </conditionalFormatting>
  <conditionalFormatting sqref="D43">
    <cfRule type="cellIs" dxfId="481" priority="21" operator="notEqual">
      <formula>SUM(D32:D42)</formula>
    </cfRule>
  </conditionalFormatting>
  <conditionalFormatting sqref="D55">
    <cfRule type="cellIs" dxfId="480" priority="20" operator="notEqual">
      <formula>H55+K55+N55</formula>
    </cfRule>
  </conditionalFormatting>
  <conditionalFormatting sqref="D55">
    <cfRule type="cellIs" dxfId="479" priority="19" operator="notEqual">
      <formula>SUM(D44:D54)</formula>
    </cfRule>
  </conditionalFormatting>
  <conditionalFormatting sqref="D67">
    <cfRule type="cellIs" dxfId="478" priority="18" operator="notEqual">
      <formula>H67+K67+N67</formula>
    </cfRule>
  </conditionalFormatting>
  <conditionalFormatting sqref="D67">
    <cfRule type="cellIs" dxfId="477" priority="17" operator="notEqual">
      <formula>SUM(D56:D66)</formula>
    </cfRule>
  </conditionalFormatting>
  <conditionalFormatting sqref="H19">
    <cfRule type="cellIs" dxfId="476" priority="16" operator="notEqual">
      <formula>SUM(H8:H18)</formula>
    </cfRule>
  </conditionalFormatting>
  <conditionalFormatting sqref="K19">
    <cfRule type="cellIs" dxfId="475" priority="15" operator="notEqual">
      <formula>SUM(K8:K18)</formula>
    </cfRule>
  </conditionalFormatting>
  <conditionalFormatting sqref="N19">
    <cfRule type="cellIs" dxfId="474" priority="14" operator="notEqual">
      <formula>SUM(N8:N18)</formula>
    </cfRule>
  </conditionalFormatting>
  <conditionalFormatting sqref="H31">
    <cfRule type="cellIs" dxfId="473" priority="13" operator="notEqual">
      <formula>SUM(H20:H30)</formula>
    </cfRule>
  </conditionalFormatting>
  <conditionalFormatting sqref="K31">
    <cfRule type="cellIs" dxfId="472" priority="12" operator="notEqual">
      <formula>SUM(K20:K30)</formula>
    </cfRule>
  </conditionalFormatting>
  <conditionalFormatting sqref="N31">
    <cfRule type="cellIs" dxfId="471" priority="11" operator="notEqual">
      <formula>SUM(N20:N30)</formula>
    </cfRule>
  </conditionalFormatting>
  <conditionalFormatting sqref="H43">
    <cfRule type="cellIs" dxfId="470" priority="10" operator="notEqual">
      <formula>SUM(H32:H42)</formula>
    </cfRule>
  </conditionalFormatting>
  <conditionalFormatting sqref="K43">
    <cfRule type="cellIs" dxfId="469" priority="9" operator="notEqual">
      <formula>SUM(K32:K42)</formula>
    </cfRule>
  </conditionalFormatting>
  <conditionalFormatting sqref="N43">
    <cfRule type="cellIs" dxfId="468" priority="8" operator="notEqual">
      <formula>SUM(N32:N42)</formula>
    </cfRule>
  </conditionalFormatting>
  <conditionalFormatting sqref="H55">
    <cfRule type="cellIs" dxfId="467" priority="7" operator="notEqual">
      <formula>SUM(H44:H54)</formula>
    </cfRule>
  </conditionalFormatting>
  <conditionalFormatting sqref="K55">
    <cfRule type="cellIs" dxfId="466" priority="6" operator="notEqual">
      <formula>SUM(K44:K54)</formula>
    </cfRule>
  </conditionalFormatting>
  <conditionalFormatting sqref="N55">
    <cfRule type="cellIs" dxfId="465" priority="5" operator="notEqual">
      <formula>SUM(N44:N54)</formula>
    </cfRule>
  </conditionalFormatting>
  <conditionalFormatting sqref="H67">
    <cfRule type="cellIs" dxfId="464" priority="4" operator="notEqual">
      <formula>SUM(H56:H66)</formula>
    </cfRule>
  </conditionalFormatting>
  <conditionalFormatting sqref="K67">
    <cfRule type="cellIs" dxfId="463" priority="3" operator="notEqual">
      <formula>SUM(K56:K66)</formula>
    </cfRule>
  </conditionalFormatting>
  <conditionalFormatting sqref="N67">
    <cfRule type="cellIs" dxfId="462" priority="2" operator="notEqual">
      <formula>SUM(N56:N66)</formula>
    </cfRule>
  </conditionalFormatting>
  <conditionalFormatting sqref="D32:D43">
    <cfRule type="cellIs" dxfId="4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64</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3</v>
      </c>
      <c r="E8" s="53">
        <v>0.14285700000000001</v>
      </c>
      <c r="F8" s="44">
        <v>44997.890951000001</v>
      </c>
      <c r="G8" s="66">
        <v>0.33333299999999999</v>
      </c>
      <c r="H8" s="43">
        <v>2</v>
      </c>
      <c r="I8" s="44">
        <v>5220.0114789999998</v>
      </c>
      <c r="J8" s="74">
        <v>0</v>
      </c>
      <c r="K8" s="44">
        <v>1</v>
      </c>
      <c r="L8" s="44">
        <v>124553.649895</v>
      </c>
      <c r="M8" s="66">
        <v>1</v>
      </c>
      <c r="N8" s="43">
        <v>0</v>
      </c>
      <c r="O8" s="44">
        <v>0</v>
      </c>
      <c r="P8" s="74">
        <v>0</v>
      </c>
    </row>
    <row r="9" spans="1:16" ht="15" customHeight="1" x14ac:dyDescent="0.2">
      <c r="A9" s="120"/>
      <c r="B9" s="123"/>
      <c r="C9" s="84" t="s">
        <v>47</v>
      </c>
      <c r="D9" s="44">
        <v>25</v>
      </c>
      <c r="E9" s="53">
        <v>0.25773200000000002</v>
      </c>
      <c r="F9" s="44">
        <v>143476.44206599999</v>
      </c>
      <c r="G9" s="66">
        <v>0.12</v>
      </c>
      <c r="H9" s="43">
        <v>5</v>
      </c>
      <c r="I9" s="44">
        <v>143102.64748399999</v>
      </c>
      <c r="J9" s="74">
        <v>0</v>
      </c>
      <c r="K9" s="44">
        <v>20</v>
      </c>
      <c r="L9" s="44">
        <v>143569.89071199999</v>
      </c>
      <c r="M9" s="66">
        <v>0.15</v>
      </c>
      <c r="N9" s="43">
        <v>0</v>
      </c>
      <c r="O9" s="44">
        <v>0</v>
      </c>
      <c r="P9" s="74">
        <v>0</v>
      </c>
    </row>
    <row r="10" spans="1:16" ht="15" customHeight="1" x14ac:dyDescent="0.2">
      <c r="A10" s="120"/>
      <c r="B10" s="123"/>
      <c r="C10" s="84" t="s">
        <v>48</v>
      </c>
      <c r="D10" s="44">
        <v>164</v>
      </c>
      <c r="E10" s="53">
        <v>0.211613</v>
      </c>
      <c r="F10" s="44">
        <v>125951.607164</v>
      </c>
      <c r="G10" s="66">
        <v>0.15853700000000001</v>
      </c>
      <c r="H10" s="43">
        <v>42</v>
      </c>
      <c r="I10" s="44">
        <v>137419.18847200001</v>
      </c>
      <c r="J10" s="74">
        <v>0.19047600000000001</v>
      </c>
      <c r="K10" s="44">
        <v>122</v>
      </c>
      <c r="L10" s="44">
        <v>122003.751304</v>
      </c>
      <c r="M10" s="66">
        <v>0.14754100000000001</v>
      </c>
      <c r="N10" s="43">
        <v>0</v>
      </c>
      <c r="O10" s="44">
        <v>0</v>
      </c>
      <c r="P10" s="74">
        <v>0</v>
      </c>
    </row>
    <row r="11" spans="1:16" ht="15" customHeight="1" x14ac:dyDescent="0.2">
      <c r="A11" s="120"/>
      <c r="B11" s="123"/>
      <c r="C11" s="84" t="s">
        <v>49</v>
      </c>
      <c r="D11" s="44">
        <v>382</v>
      </c>
      <c r="E11" s="53">
        <v>0.168653</v>
      </c>
      <c r="F11" s="44">
        <v>143453.48855499999</v>
      </c>
      <c r="G11" s="66">
        <v>0.26701599999999998</v>
      </c>
      <c r="H11" s="43">
        <v>112</v>
      </c>
      <c r="I11" s="44">
        <v>149370.87082499999</v>
      </c>
      <c r="J11" s="74">
        <v>0.35714299999999999</v>
      </c>
      <c r="K11" s="44">
        <v>270</v>
      </c>
      <c r="L11" s="44">
        <v>140998.87072499999</v>
      </c>
      <c r="M11" s="66">
        <v>0.22963</v>
      </c>
      <c r="N11" s="43">
        <v>0</v>
      </c>
      <c r="O11" s="44">
        <v>0</v>
      </c>
      <c r="P11" s="74">
        <v>0</v>
      </c>
    </row>
    <row r="12" spans="1:16" ht="15" customHeight="1" x14ac:dyDescent="0.2">
      <c r="A12" s="120"/>
      <c r="B12" s="123"/>
      <c r="C12" s="84" t="s">
        <v>50</v>
      </c>
      <c r="D12" s="44">
        <v>400</v>
      </c>
      <c r="E12" s="53">
        <v>0.13472500000000001</v>
      </c>
      <c r="F12" s="44">
        <v>167857.646251</v>
      </c>
      <c r="G12" s="66">
        <v>0.5625</v>
      </c>
      <c r="H12" s="43">
        <v>86</v>
      </c>
      <c r="I12" s="44">
        <v>172474.35071500001</v>
      </c>
      <c r="J12" s="74">
        <v>0.5</v>
      </c>
      <c r="K12" s="44">
        <v>314</v>
      </c>
      <c r="L12" s="44">
        <v>166593.198531</v>
      </c>
      <c r="M12" s="66">
        <v>0.57961799999999997</v>
      </c>
      <c r="N12" s="43">
        <v>0</v>
      </c>
      <c r="O12" s="44">
        <v>0</v>
      </c>
      <c r="P12" s="74">
        <v>0</v>
      </c>
    </row>
    <row r="13" spans="1:16" ht="15" customHeight="1" x14ac:dyDescent="0.2">
      <c r="A13" s="120"/>
      <c r="B13" s="123"/>
      <c r="C13" s="84" t="s">
        <v>51</v>
      </c>
      <c r="D13" s="44">
        <v>314</v>
      </c>
      <c r="E13" s="53">
        <v>0.11659899999999999</v>
      </c>
      <c r="F13" s="44">
        <v>190307.66413200001</v>
      </c>
      <c r="G13" s="66">
        <v>0.859873</v>
      </c>
      <c r="H13" s="43">
        <v>64</v>
      </c>
      <c r="I13" s="44">
        <v>192114.15414900001</v>
      </c>
      <c r="J13" s="74">
        <v>0.671875</v>
      </c>
      <c r="K13" s="44">
        <v>250</v>
      </c>
      <c r="L13" s="44">
        <v>189845.20268799999</v>
      </c>
      <c r="M13" s="66">
        <v>0.90800000000000003</v>
      </c>
      <c r="N13" s="43">
        <v>0</v>
      </c>
      <c r="O13" s="44">
        <v>0</v>
      </c>
      <c r="P13" s="74">
        <v>0</v>
      </c>
    </row>
    <row r="14" spans="1:16" s="3" customFormat="1" ht="15" customHeight="1" x14ac:dyDescent="0.2">
      <c r="A14" s="120"/>
      <c r="B14" s="123"/>
      <c r="C14" s="84" t="s">
        <v>52</v>
      </c>
      <c r="D14" s="35">
        <v>209</v>
      </c>
      <c r="E14" s="55">
        <v>8.8186E-2</v>
      </c>
      <c r="F14" s="35">
        <v>197679.51691899999</v>
      </c>
      <c r="G14" s="68">
        <v>0.87081299999999995</v>
      </c>
      <c r="H14" s="43">
        <v>54</v>
      </c>
      <c r="I14" s="44">
        <v>187636.96661599999</v>
      </c>
      <c r="J14" s="74">
        <v>0.48148099999999999</v>
      </c>
      <c r="K14" s="35">
        <v>155</v>
      </c>
      <c r="L14" s="35">
        <v>201178.21186400001</v>
      </c>
      <c r="M14" s="68">
        <v>1.0064519999999999</v>
      </c>
      <c r="N14" s="43">
        <v>0</v>
      </c>
      <c r="O14" s="44">
        <v>0</v>
      </c>
      <c r="P14" s="74">
        <v>0</v>
      </c>
    </row>
    <row r="15" spans="1:16" ht="15" customHeight="1" x14ac:dyDescent="0.2">
      <c r="A15" s="120"/>
      <c r="B15" s="123"/>
      <c r="C15" s="84" t="s">
        <v>53</v>
      </c>
      <c r="D15" s="44">
        <v>175</v>
      </c>
      <c r="E15" s="53">
        <v>8.9513999999999996E-2</v>
      </c>
      <c r="F15" s="44">
        <v>203744.71398</v>
      </c>
      <c r="G15" s="66">
        <v>0.93142899999999995</v>
      </c>
      <c r="H15" s="43">
        <v>40</v>
      </c>
      <c r="I15" s="44">
        <v>215851.44185999999</v>
      </c>
      <c r="J15" s="74">
        <v>0.8</v>
      </c>
      <c r="K15" s="44">
        <v>135</v>
      </c>
      <c r="L15" s="44">
        <v>200157.53534900001</v>
      </c>
      <c r="M15" s="66">
        <v>0.97036999999999995</v>
      </c>
      <c r="N15" s="43">
        <v>0</v>
      </c>
      <c r="O15" s="44">
        <v>0</v>
      </c>
      <c r="P15" s="74">
        <v>0</v>
      </c>
    </row>
    <row r="16" spans="1:16" ht="15" customHeight="1" x14ac:dyDescent="0.2">
      <c r="A16" s="120"/>
      <c r="B16" s="123"/>
      <c r="C16" s="84" t="s">
        <v>54</v>
      </c>
      <c r="D16" s="44">
        <v>145</v>
      </c>
      <c r="E16" s="53">
        <v>9.1539999999999996E-2</v>
      </c>
      <c r="F16" s="44">
        <v>206543.822992</v>
      </c>
      <c r="G16" s="66">
        <v>0.84137899999999999</v>
      </c>
      <c r="H16" s="43">
        <v>33</v>
      </c>
      <c r="I16" s="44">
        <v>192229.327078</v>
      </c>
      <c r="J16" s="74">
        <v>0.51515200000000005</v>
      </c>
      <c r="K16" s="44">
        <v>112</v>
      </c>
      <c r="L16" s="44">
        <v>210761.486967</v>
      </c>
      <c r="M16" s="66">
        <v>0.9375</v>
      </c>
      <c r="N16" s="43">
        <v>0</v>
      </c>
      <c r="O16" s="44">
        <v>0</v>
      </c>
      <c r="P16" s="74">
        <v>0</v>
      </c>
    </row>
    <row r="17" spans="1:16" ht="15" customHeight="1" x14ac:dyDescent="0.2">
      <c r="A17" s="120"/>
      <c r="B17" s="123"/>
      <c r="C17" s="84" t="s">
        <v>55</v>
      </c>
      <c r="D17" s="44">
        <v>136</v>
      </c>
      <c r="E17" s="53">
        <v>0.11774900000000001</v>
      </c>
      <c r="F17" s="44">
        <v>216059.42246999999</v>
      </c>
      <c r="G17" s="66">
        <v>0.75735300000000005</v>
      </c>
      <c r="H17" s="43">
        <v>39</v>
      </c>
      <c r="I17" s="44">
        <v>210073.713647</v>
      </c>
      <c r="J17" s="74">
        <v>0.282051</v>
      </c>
      <c r="K17" s="44">
        <v>97</v>
      </c>
      <c r="L17" s="44">
        <v>218466.04766700001</v>
      </c>
      <c r="M17" s="66">
        <v>0.94845400000000002</v>
      </c>
      <c r="N17" s="43">
        <v>0</v>
      </c>
      <c r="O17" s="44">
        <v>0</v>
      </c>
      <c r="P17" s="74">
        <v>0</v>
      </c>
    </row>
    <row r="18" spans="1:16" s="3" customFormat="1" ht="15" customHeight="1" x14ac:dyDescent="0.2">
      <c r="A18" s="120"/>
      <c r="B18" s="123"/>
      <c r="C18" s="84" t="s">
        <v>56</v>
      </c>
      <c r="D18" s="35">
        <v>124</v>
      </c>
      <c r="E18" s="55">
        <v>9.0775999999999996E-2</v>
      </c>
      <c r="F18" s="35">
        <v>233986.16418299999</v>
      </c>
      <c r="G18" s="68">
        <v>0.69354800000000005</v>
      </c>
      <c r="H18" s="43">
        <v>29</v>
      </c>
      <c r="I18" s="44">
        <v>185361.85161300001</v>
      </c>
      <c r="J18" s="74">
        <v>0.17241400000000001</v>
      </c>
      <c r="K18" s="35">
        <v>95</v>
      </c>
      <c r="L18" s="35">
        <v>248829.37538899999</v>
      </c>
      <c r="M18" s="68">
        <v>0.85263199999999995</v>
      </c>
      <c r="N18" s="43">
        <v>0</v>
      </c>
      <c r="O18" s="44">
        <v>0</v>
      </c>
      <c r="P18" s="74">
        <v>0</v>
      </c>
    </row>
    <row r="19" spans="1:16" s="3" customFormat="1" ht="15" customHeight="1" x14ac:dyDescent="0.2">
      <c r="A19" s="121"/>
      <c r="B19" s="124"/>
      <c r="C19" s="85" t="s">
        <v>9</v>
      </c>
      <c r="D19" s="46">
        <v>2077</v>
      </c>
      <c r="E19" s="54">
        <v>0.120406</v>
      </c>
      <c r="F19" s="46">
        <v>178812.917716</v>
      </c>
      <c r="G19" s="67">
        <v>0.61771799999999999</v>
      </c>
      <c r="H19" s="87">
        <v>506</v>
      </c>
      <c r="I19" s="46">
        <v>175955.705395</v>
      </c>
      <c r="J19" s="75">
        <v>0.444664</v>
      </c>
      <c r="K19" s="46">
        <v>1571</v>
      </c>
      <c r="L19" s="46">
        <v>179733.19106700001</v>
      </c>
      <c r="M19" s="67">
        <v>0.67345600000000005</v>
      </c>
      <c r="N19" s="87">
        <v>0</v>
      </c>
      <c r="O19" s="46">
        <v>0</v>
      </c>
      <c r="P19" s="75">
        <v>0</v>
      </c>
    </row>
    <row r="20" spans="1:16" ht="15" customHeight="1" x14ac:dyDescent="0.2">
      <c r="A20" s="119">
        <v>2</v>
      </c>
      <c r="B20" s="122" t="s">
        <v>57</v>
      </c>
      <c r="C20" s="84" t="s">
        <v>46</v>
      </c>
      <c r="D20" s="44">
        <v>4</v>
      </c>
      <c r="E20" s="53">
        <v>0.19047600000000001</v>
      </c>
      <c r="F20" s="44">
        <v>77919.75</v>
      </c>
      <c r="G20" s="66">
        <v>0</v>
      </c>
      <c r="H20" s="43">
        <v>1</v>
      </c>
      <c r="I20" s="44">
        <v>79396</v>
      </c>
      <c r="J20" s="74">
        <v>0</v>
      </c>
      <c r="K20" s="44">
        <v>3</v>
      </c>
      <c r="L20" s="44">
        <v>77427.666666999998</v>
      </c>
      <c r="M20" s="66">
        <v>0</v>
      </c>
      <c r="N20" s="43">
        <v>0</v>
      </c>
      <c r="O20" s="44">
        <v>0</v>
      </c>
      <c r="P20" s="74">
        <v>0</v>
      </c>
    </row>
    <row r="21" spans="1:16" ht="15" customHeight="1" x14ac:dyDescent="0.2">
      <c r="A21" s="120"/>
      <c r="B21" s="123"/>
      <c r="C21" s="84" t="s">
        <v>47</v>
      </c>
      <c r="D21" s="44">
        <v>40</v>
      </c>
      <c r="E21" s="53">
        <v>0.41237099999999999</v>
      </c>
      <c r="F21" s="44">
        <v>129823.425</v>
      </c>
      <c r="G21" s="66">
        <v>0.05</v>
      </c>
      <c r="H21" s="43">
        <v>7</v>
      </c>
      <c r="I21" s="44">
        <v>195953.285714</v>
      </c>
      <c r="J21" s="74">
        <v>0.28571400000000002</v>
      </c>
      <c r="K21" s="44">
        <v>33</v>
      </c>
      <c r="L21" s="44">
        <v>115795.878788</v>
      </c>
      <c r="M21" s="66">
        <v>0</v>
      </c>
      <c r="N21" s="43">
        <v>0</v>
      </c>
      <c r="O21" s="44">
        <v>0</v>
      </c>
      <c r="P21" s="74">
        <v>0</v>
      </c>
    </row>
    <row r="22" spans="1:16" ht="15" customHeight="1" x14ac:dyDescent="0.2">
      <c r="A22" s="120"/>
      <c r="B22" s="123"/>
      <c r="C22" s="84" t="s">
        <v>48</v>
      </c>
      <c r="D22" s="44">
        <v>145</v>
      </c>
      <c r="E22" s="53">
        <v>0.18709700000000001</v>
      </c>
      <c r="F22" s="44">
        <v>145489.64137900001</v>
      </c>
      <c r="G22" s="66">
        <v>0.13103400000000001</v>
      </c>
      <c r="H22" s="43">
        <v>51</v>
      </c>
      <c r="I22" s="44">
        <v>159771.411765</v>
      </c>
      <c r="J22" s="74">
        <v>0.21568599999999999</v>
      </c>
      <c r="K22" s="44">
        <v>94</v>
      </c>
      <c r="L22" s="44">
        <v>137741.02127699999</v>
      </c>
      <c r="M22" s="66">
        <v>8.5106000000000001E-2</v>
      </c>
      <c r="N22" s="43">
        <v>0</v>
      </c>
      <c r="O22" s="44">
        <v>0</v>
      </c>
      <c r="P22" s="74">
        <v>0</v>
      </c>
    </row>
    <row r="23" spans="1:16" ht="15" customHeight="1" x14ac:dyDescent="0.2">
      <c r="A23" s="120"/>
      <c r="B23" s="123"/>
      <c r="C23" s="84" t="s">
        <v>49</v>
      </c>
      <c r="D23" s="44">
        <v>161</v>
      </c>
      <c r="E23" s="53">
        <v>7.1082000000000006E-2</v>
      </c>
      <c r="F23" s="44">
        <v>174468.267081</v>
      </c>
      <c r="G23" s="66">
        <v>0.29813699999999999</v>
      </c>
      <c r="H23" s="43">
        <v>63</v>
      </c>
      <c r="I23" s="44">
        <v>181156.06349199999</v>
      </c>
      <c r="J23" s="74">
        <v>0.39682499999999998</v>
      </c>
      <c r="K23" s="44">
        <v>98</v>
      </c>
      <c r="L23" s="44">
        <v>170168.969388</v>
      </c>
      <c r="M23" s="66">
        <v>0.23469400000000001</v>
      </c>
      <c r="N23" s="43">
        <v>0</v>
      </c>
      <c r="O23" s="44">
        <v>0</v>
      </c>
      <c r="P23" s="74">
        <v>0</v>
      </c>
    </row>
    <row r="24" spans="1:16" ht="15" customHeight="1" x14ac:dyDescent="0.2">
      <c r="A24" s="120"/>
      <c r="B24" s="123"/>
      <c r="C24" s="84" t="s">
        <v>50</v>
      </c>
      <c r="D24" s="44">
        <v>136</v>
      </c>
      <c r="E24" s="53">
        <v>4.5807E-2</v>
      </c>
      <c r="F24" s="44">
        <v>186906.63235299999</v>
      </c>
      <c r="G24" s="66">
        <v>0.492647</v>
      </c>
      <c r="H24" s="43">
        <v>44</v>
      </c>
      <c r="I24" s="44">
        <v>186750.04545500001</v>
      </c>
      <c r="J24" s="74">
        <v>0.54545500000000002</v>
      </c>
      <c r="K24" s="44">
        <v>92</v>
      </c>
      <c r="L24" s="44">
        <v>186981.52173899999</v>
      </c>
      <c r="M24" s="66">
        <v>0.467391</v>
      </c>
      <c r="N24" s="43">
        <v>0</v>
      </c>
      <c r="O24" s="44">
        <v>0</v>
      </c>
      <c r="P24" s="74">
        <v>0</v>
      </c>
    </row>
    <row r="25" spans="1:16" ht="15" customHeight="1" x14ac:dyDescent="0.2">
      <c r="A25" s="120"/>
      <c r="B25" s="123"/>
      <c r="C25" s="84" t="s">
        <v>51</v>
      </c>
      <c r="D25" s="44">
        <v>102</v>
      </c>
      <c r="E25" s="53">
        <v>3.7876E-2</v>
      </c>
      <c r="F25" s="44">
        <v>212800.94117599999</v>
      </c>
      <c r="G25" s="66">
        <v>0.80392200000000003</v>
      </c>
      <c r="H25" s="43">
        <v>33</v>
      </c>
      <c r="I25" s="44">
        <v>219039.393939</v>
      </c>
      <c r="J25" s="74">
        <v>0.87878800000000001</v>
      </c>
      <c r="K25" s="44">
        <v>69</v>
      </c>
      <c r="L25" s="44">
        <v>209817.33333299999</v>
      </c>
      <c r="M25" s="66">
        <v>0.76811600000000002</v>
      </c>
      <c r="N25" s="43">
        <v>0</v>
      </c>
      <c r="O25" s="44">
        <v>0</v>
      </c>
      <c r="P25" s="74">
        <v>0</v>
      </c>
    </row>
    <row r="26" spans="1:16" s="3" customFormat="1" ht="15" customHeight="1" x14ac:dyDescent="0.2">
      <c r="A26" s="120"/>
      <c r="B26" s="123"/>
      <c r="C26" s="84" t="s">
        <v>52</v>
      </c>
      <c r="D26" s="35">
        <v>65</v>
      </c>
      <c r="E26" s="55">
        <v>2.7425999999999999E-2</v>
      </c>
      <c r="F26" s="35">
        <v>195801.723077</v>
      </c>
      <c r="G26" s="68">
        <v>0.538462</v>
      </c>
      <c r="H26" s="43">
        <v>18</v>
      </c>
      <c r="I26" s="44">
        <v>195227.16666700001</v>
      </c>
      <c r="J26" s="74">
        <v>0.61111099999999996</v>
      </c>
      <c r="K26" s="35">
        <v>47</v>
      </c>
      <c r="L26" s="35">
        <v>196021.765957</v>
      </c>
      <c r="M26" s="68">
        <v>0.51063800000000004</v>
      </c>
      <c r="N26" s="43">
        <v>0</v>
      </c>
      <c r="O26" s="44">
        <v>0</v>
      </c>
      <c r="P26" s="74">
        <v>0</v>
      </c>
    </row>
    <row r="27" spans="1:16" ht="15" customHeight="1" x14ac:dyDescent="0.2">
      <c r="A27" s="120"/>
      <c r="B27" s="123"/>
      <c r="C27" s="84" t="s">
        <v>53</v>
      </c>
      <c r="D27" s="44">
        <v>40</v>
      </c>
      <c r="E27" s="53">
        <v>2.0459999999999999E-2</v>
      </c>
      <c r="F27" s="44">
        <v>189261.82500000001</v>
      </c>
      <c r="G27" s="66">
        <v>0.375</v>
      </c>
      <c r="H27" s="43">
        <v>13</v>
      </c>
      <c r="I27" s="44">
        <v>186063.846154</v>
      </c>
      <c r="J27" s="74">
        <v>0.30769200000000002</v>
      </c>
      <c r="K27" s="44">
        <v>27</v>
      </c>
      <c r="L27" s="44">
        <v>190801.59259300001</v>
      </c>
      <c r="M27" s="66">
        <v>0.40740700000000002</v>
      </c>
      <c r="N27" s="43">
        <v>0</v>
      </c>
      <c r="O27" s="44">
        <v>0</v>
      </c>
      <c r="P27" s="74">
        <v>0</v>
      </c>
    </row>
    <row r="28" spans="1:16" ht="15" customHeight="1" x14ac:dyDescent="0.2">
      <c r="A28" s="120"/>
      <c r="B28" s="123"/>
      <c r="C28" s="84" t="s">
        <v>54</v>
      </c>
      <c r="D28" s="44">
        <v>14</v>
      </c>
      <c r="E28" s="53">
        <v>8.8380000000000004E-3</v>
      </c>
      <c r="F28" s="44">
        <v>229012.642857</v>
      </c>
      <c r="G28" s="66">
        <v>0.35714299999999999</v>
      </c>
      <c r="H28" s="43">
        <v>2</v>
      </c>
      <c r="I28" s="44">
        <v>335504.5</v>
      </c>
      <c r="J28" s="74">
        <v>0.5</v>
      </c>
      <c r="K28" s="44">
        <v>12</v>
      </c>
      <c r="L28" s="44">
        <v>211264</v>
      </c>
      <c r="M28" s="66">
        <v>0.33333299999999999</v>
      </c>
      <c r="N28" s="43">
        <v>0</v>
      </c>
      <c r="O28" s="44">
        <v>0</v>
      </c>
      <c r="P28" s="74">
        <v>0</v>
      </c>
    </row>
    <row r="29" spans="1:16" ht="15" customHeight="1" x14ac:dyDescent="0.2">
      <c r="A29" s="120"/>
      <c r="B29" s="123"/>
      <c r="C29" s="84" t="s">
        <v>55</v>
      </c>
      <c r="D29" s="44">
        <v>7</v>
      </c>
      <c r="E29" s="53">
        <v>6.0610000000000004E-3</v>
      </c>
      <c r="F29" s="44">
        <v>185091.285714</v>
      </c>
      <c r="G29" s="66">
        <v>0</v>
      </c>
      <c r="H29" s="43">
        <v>3</v>
      </c>
      <c r="I29" s="44">
        <v>113218.333333</v>
      </c>
      <c r="J29" s="74">
        <v>0</v>
      </c>
      <c r="K29" s="44">
        <v>4</v>
      </c>
      <c r="L29" s="44">
        <v>238996</v>
      </c>
      <c r="M29" s="66">
        <v>0</v>
      </c>
      <c r="N29" s="43">
        <v>0</v>
      </c>
      <c r="O29" s="44">
        <v>0</v>
      </c>
      <c r="P29" s="74">
        <v>0</v>
      </c>
    </row>
    <row r="30" spans="1:16" s="3" customFormat="1" ht="15" customHeight="1" x14ac:dyDescent="0.2">
      <c r="A30" s="120"/>
      <c r="B30" s="123"/>
      <c r="C30" s="84" t="s">
        <v>56</v>
      </c>
      <c r="D30" s="35">
        <v>4</v>
      </c>
      <c r="E30" s="55">
        <v>2.928E-3</v>
      </c>
      <c r="F30" s="35">
        <v>203295.75</v>
      </c>
      <c r="G30" s="68">
        <v>0</v>
      </c>
      <c r="H30" s="43">
        <v>2</v>
      </c>
      <c r="I30" s="44">
        <v>55294</v>
      </c>
      <c r="J30" s="74">
        <v>0</v>
      </c>
      <c r="K30" s="35">
        <v>2</v>
      </c>
      <c r="L30" s="35">
        <v>351297.5</v>
      </c>
      <c r="M30" s="68">
        <v>0</v>
      </c>
      <c r="N30" s="43">
        <v>0</v>
      </c>
      <c r="O30" s="44">
        <v>0</v>
      </c>
      <c r="P30" s="74">
        <v>0</v>
      </c>
    </row>
    <row r="31" spans="1:16" s="3" customFormat="1" ht="15" customHeight="1" x14ac:dyDescent="0.2">
      <c r="A31" s="121"/>
      <c r="B31" s="124"/>
      <c r="C31" s="85" t="s">
        <v>9</v>
      </c>
      <c r="D31" s="46">
        <v>718</v>
      </c>
      <c r="E31" s="54">
        <v>4.1623E-2</v>
      </c>
      <c r="F31" s="46">
        <v>177475.74791100001</v>
      </c>
      <c r="G31" s="67">
        <v>0.38022299999999998</v>
      </c>
      <c r="H31" s="87">
        <v>237</v>
      </c>
      <c r="I31" s="46">
        <v>183593.73839700001</v>
      </c>
      <c r="J31" s="75">
        <v>0.45147700000000002</v>
      </c>
      <c r="K31" s="46">
        <v>481</v>
      </c>
      <c r="L31" s="46">
        <v>174461.27027000001</v>
      </c>
      <c r="M31" s="67">
        <v>0.34511399999999998</v>
      </c>
      <c r="N31" s="87">
        <v>0</v>
      </c>
      <c r="O31" s="46">
        <v>0</v>
      </c>
      <c r="P31" s="75">
        <v>0</v>
      </c>
    </row>
    <row r="32" spans="1:16" ht="15" customHeight="1" x14ac:dyDescent="0.2">
      <c r="A32" s="119">
        <v>3</v>
      </c>
      <c r="B32" s="122" t="s">
        <v>58</v>
      </c>
      <c r="C32" s="84" t="s">
        <v>46</v>
      </c>
      <c r="D32" s="44">
        <v>1</v>
      </c>
      <c r="E32" s="44">
        <v>0</v>
      </c>
      <c r="F32" s="44">
        <v>32921.859048999999</v>
      </c>
      <c r="G32" s="66">
        <v>-0.33333299999999999</v>
      </c>
      <c r="H32" s="43">
        <v>-1</v>
      </c>
      <c r="I32" s="44">
        <v>74175.988521000007</v>
      </c>
      <c r="J32" s="74">
        <v>0</v>
      </c>
      <c r="K32" s="44">
        <v>2</v>
      </c>
      <c r="L32" s="44">
        <v>-47125.983227999997</v>
      </c>
      <c r="M32" s="66">
        <v>-1</v>
      </c>
      <c r="N32" s="43">
        <v>0</v>
      </c>
      <c r="O32" s="44">
        <v>0</v>
      </c>
      <c r="P32" s="74">
        <v>0</v>
      </c>
    </row>
    <row r="33" spans="1:16" ht="15" customHeight="1" x14ac:dyDescent="0.2">
      <c r="A33" s="120"/>
      <c r="B33" s="123"/>
      <c r="C33" s="84" t="s">
        <v>47</v>
      </c>
      <c r="D33" s="44">
        <v>15</v>
      </c>
      <c r="E33" s="44">
        <v>0</v>
      </c>
      <c r="F33" s="44">
        <v>-13653.017066</v>
      </c>
      <c r="G33" s="66">
        <v>-7.0000000000000007E-2</v>
      </c>
      <c r="H33" s="43">
        <v>2</v>
      </c>
      <c r="I33" s="44">
        <v>52850.638229999997</v>
      </c>
      <c r="J33" s="74">
        <v>0.28571400000000002</v>
      </c>
      <c r="K33" s="44">
        <v>13</v>
      </c>
      <c r="L33" s="44">
        <v>-27774.011923999999</v>
      </c>
      <c r="M33" s="66">
        <v>-0.15</v>
      </c>
      <c r="N33" s="43">
        <v>0</v>
      </c>
      <c r="O33" s="44">
        <v>0</v>
      </c>
      <c r="P33" s="74">
        <v>0</v>
      </c>
    </row>
    <row r="34" spans="1:16" ht="15" customHeight="1" x14ac:dyDescent="0.2">
      <c r="A34" s="120"/>
      <c r="B34" s="123"/>
      <c r="C34" s="84" t="s">
        <v>48</v>
      </c>
      <c r="D34" s="44">
        <v>-19</v>
      </c>
      <c r="E34" s="44">
        <v>0</v>
      </c>
      <c r="F34" s="44">
        <v>19538.034215</v>
      </c>
      <c r="G34" s="66">
        <v>-2.7501999999999999E-2</v>
      </c>
      <c r="H34" s="43">
        <v>9</v>
      </c>
      <c r="I34" s="44">
        <v>22352.223292999999</v>
      </c>
      <c r="J34" s="74">
        <v>2.521E-2</v>
      </c>
      <c r="K34" s="44">
        <v>-28</v>
      </c>
      <c r="L34" s="44">
        <v>15737.269973</v>
      </c>
      <c r="M34" s="66">
        <v>-6.2434999999999997E-2</v>
      </c>
      <c r="N34" s="43">
        <v>0</v>
      </c>
      <c r="O34" s="44">
        <v>0</v>
      </c>
      <c r="P34" s="74">
        <v>0</v>
      </c>
    </row>
    <row r="35" spans="1:16" ht="15" customHeight="1" x14ac:dyDescent="0.2">
      <c r="A35" s="120"/>
      <c r="B35" s="123"/>
      <c r="C35" s="84" t="s">
        <v>49</v>
      </c>
      <c r="D35" s="44">
        <v>-221</v>
      </c>
      <c r="E35" s="44">
        <v>0</v>
      </c>
      <c r="F35" s="44">
        <v>31014.778525999998</v>
      </c>
      <c r="G35" s="66">
        <v>3.1120999999999999E-2</v>
      </c>
      <c r="H35" s="43">
        <v>-49</v>
      </c>
      <c r="I35" s="44">
        <v>31785.192666999999</v>
      </c>
      <c r="J35" s="74">
        <v>3.9683000000000003E-2</v>
      </c>
      <c r="K35" s="44">
        <v>-172</v>
      </c>
      <c r="L35" s="44">
        <v>29170.098663000001</v>
      </c>
      <c r="M35" s="66">
        <v>5.0639999999999999E-3</v>
      </c>
      <c r="N35" s="43">
        <v>0</v>
      </c>
      <c r="O35" s="44">
        <v>0</v>
      </c>
      <c r="P35" s="74">
        <v>0</v>
      </c>
    </row>
    <row r="36" spans="1:16" ht="15" customHeight="1" x14ac:dyDescent="0.2">
      <c r="A36" s="120"/>
      <c r="B36" s="123"/>
      <c r="C36" s="84" t="s">
        <v>50</v>
      </c>
      <c r="D36" s="44">
        <v>-264</v>
      </c>
      <c r="E36" s="44">
        <v>0</v>
      </c>
      <c r="F36" s="44">
        <v>19048.986101999999</v>
      </c>
      <c r="G36" s="66">
        <v>-6.9852999999999998E-2</v>
      </c>
      <c r="H36" s="43">
        <v>-42</v>
      </c>
      <c r="I36" s="44">
        <v>14275.694740000001</v>
      </c>
      <c r="J36" s="74">
        <v>4.5455000000000002E-2</v>
      </c>
      <c r="K36" s="44">
        <v>-222</v>
      </c>
      <c r="L36" s="44">
        <v>20388.323208000002</v>
      </c>
      <c r="M36" s="66">
        <v>-0.11222699999999999</v>
      </c>
      <c r="N36" s="43">
        <v>0</v>
      </c>
      <c r="O36" s="44">
        <v>0</v>
      </c>
      <c r="P36" s="74">
        <v>0</v>
      </c>
    </row>
    <row r="37" spans="1:16" ht="15" customHeight="1" x14ac:dyDescent="0.2">
      <c r="A37" s="120"/>
      <c r="B37" s="123"/>
      <c r="C37" s="84" t="s">
        <v>51</v>
      </c>
      <c r="D37" s="44">
        <v>-212</v>
      </c>
      <c r="E37" s="44">
        <v>0</v>
      </c>
      <c r="F37" s="44">
        <v>22493.277044999999</v>
      </c>
      <c r="G37" s="66">
        <v>-5.5951000000000001E-2</v>
      </c>
      <c r="H37" s="43">
        <v>-31</v>
      </c>
      <c r="I37" s="44">
        <v>26925.239791</v>
      </c>
      <c r="J37" s="74">
        <v>0.20691300000000001</v>
      </c>
      <c r="K37" s="44">
        <v>-181</v>
      </c>
      <c r="L37" s="44">
        <v>19972.130646000001</v>
      </c>
      <c r="M37" s="66">
        <v>-0.13988400000000001</v>
      </c>
      <c r="N37" s="43">
        <v>0</v>
      </c>
      <c r="O37" s="44">
        <v>0</v>
      </c>
      <c r="P37" s="74">
        <v>0</v>
      </c>
    </row>
    <row r="38" spans="1:16" s="3" customFormat="1" ht="15" customHeight="1" x14ac:dyDescent="0.2">
      <c r="A38" s="120"/>
      <c r="B38" s="123"/>
      <c r="C38" s="84" t="s">
        <v>52</v>
      </c>
      <c r="D38" s="35">
        <v>-144</v>
      </c>
      <c r="E38" s="35">
        <v>0</v>
      </c>
      <c r="F38" s="35">
        <v>-1877.793842</v>
      </c>
      <c r="G38" s="68">
        <v>-0.33235199999999998</v>
      </c>
      <c r="H38" s="43">
        <v>-36</v>
      </c>
      <c r="I38" s="44">
        <v>7590.2000509999998</v>
      </c>
      <c r="J38" s="74">
        <v>0.12963</v>
      </c>
      <c r="K38" s="35">
        <v>-108</v>
      </c>
      <c r="L38" s="35">
        <v>-5156.4459070000003</v>
      </c>
      <c r="M38" s="68">
        <v>-0.495813</v>
      </c>
      <c r="N38" s="43">
        <v>0</v>
      </c>
      <c r="O38" s="44">
        <v>0</v>
      </c>
      <c r="P38" s="74">
        <v>0</v>
      </c>
    </row>
    <row r="39" spans="1:16" ht="15" customHeight="1" x14ac:dyDescent="0.2">
      <c r="A39" s="120"/>
      <c r="B39" s="123"/>
      <c r="C39" s="84" t="s">
        <v>53</v>
      </c>
      <c r="D39" s="44">
        <v>-135</v>
      </c>
      <c r="E39" s="44">
        <v>0</v>
      </c>
      <c r="F39" s="44">
        <v>-14482.88898</v>
      </c>
      <c r="G39" s="66">
        <v>-0.55642899999999995</v>
      </c>
      <c r="H39" s="43">
        <v>-27</v>
      </c>
      <c r="I39" s="44">
        <v>-29787.595706</v>
      </c>
      <c r="J39" s="74">
        <v>-0.49230800000000002</v>
      </c>
      <c r="K39" s="44">
        <v>-108</v>
      </c>
      <c r="L39" s="44">
        <v>-9355.9427560000004</v>
      </c>
      <c r="M39" s="66">
        <v>-0.56296299999999999</v>
      </c>
      <c r="N39" s="43">
        <v>0</v>
      </c>
      <c r="O39" s="44">
        <v>0</v>
      </c>
      <c r="P39" s="74">
        <v>0</v>
      </c>
    </row>
    <row r="40" spans="1:16" ht="15" customHeight="1" x14ac:dyDescent="0.2">
      <c r="A40" s="120"/>
      <c r="B40" s="123"/>
      <c r="C40" s="84" t="s">
        <v>54</v>
      </c>
      <c r="D40" s="44">
        <v>-131</v>
      </c>
      <c r="E40" s="44">
        <v>0</v>
      </c>
      <c r="F40" s="44">
        <v>22468.819865000001</v>
      </c>
      <c r="G40" s="66">
        <v>-0.484236</v>
      </c>
      <c r="H40" s="43">
        <v>-31</v>
      </c>
      <c r="I40" s="44">
        <v>143275.172922</v>
      </c>
      <c r="J40" s="74">
        <v>-1.5152000000000001E-2</v>
      </c>
      <c r="K40" s="44">
        <v>-100</v>
      </c>
      <c r="L40" s="44">
        <v>502.51303300000001</v>
      </c>
      <c r="M40" s="66">
        <v>-0.60416700000000001</v>
      </c>
      <c r="N40" s="43">
        <v>0</v>
      </c>
      <c r="O40" s="44">
        <v>0</v>
      </c>
      <c r="P40" s="74">
        <v>0</v>
      </c>
    </row>
    <row r="41" spans="1:16" ht="15" customHeight="1" x14ac:dyDescent="0.2">
      <c r="A41" s="120"/>
      <c r="B41" s="123"/>
      <c r="C41" s="84" t="s">
        <v>55</v>
      </c>
      <c r="D41" s="44">
        <v>-129</v>
      </c>
      <c r="E41" s="44">
        <v>0</v>
      </c>
      <c r="F41" s="44">
        <v>-30968.136756</v>
      </c>
      <c r="G41" s="66">
        <v>-0.75735300000000005</v>
      </c>
      <c r="H41" s="43">
        <v>-36</v>
      </c>
      <c r="I41" s="44">
        <v>-96855.380313000001</v>
      </c>
      <c r="J41" s="74">
        <v>-0.282051</v>
      </c>
      <c r="K41" s="44">
        <v>-93</v>
      </c>
      <c r="L41" s="44">
        <v>20529.952333000001</v>
      </c>
      <c r="M41" s="66">
        <v>-0.94845400000000002</v>
      </c>
      <c r="N41" s="43">
        <v>0</v>
      </c>
      <c r="O41" s="44">
        <v>0</v>
      </c>
      <c r="P41" s="74">
        <v>0</v>
      </c>
    </row>
    <row r="42" spans="1:16" s="3" customFormat="1" ht="15" customHeight="1" x14ac:dyDescent="0.2">
      <c r="A42" s="120"/>
      <c r="B42" s="123"/>
      <c r="C42" s="84" t="s">
        <v>56</v>
      </c>
      <c r="D42" s="35">
        <v>-120</v>
      </c>
      <c r="E42" s="35">
        <v>0</v>
      </c>
      <c r="F42" s="35">
        <v>-30690.414183000001</v>
      </c>
      <c r="G42" s="68">
        <v>-0.69354800000000005</v>
      </c>
      <c r="H42" s="43">
        <v>-27</v>
      </c>
      <c r="I42" s="44">
        <v>-130067.85161300001</v>
      </c>
      <c r="J42" s="74">
        <v>-0.17241400000000001</v>
      </c>
      <c r="K42" s="35">
        <v>-93</v>
      </c>
      <c r="L42" s="35">
        <v>102468.12461100001</v>
      </c>
      <c r="M42" s="68">
        <v>-0.85263199999999995</v>
      </c>
      <c r="N42" s="43">
        <v>0</v>
      </c>
      <c r="O42" s="44">
        <v>0</v>
      </c>
      <c r="P42" s="74">
        <v>0</v>
      </c>
    </row>
    <row r="43" spans="1:16" s="3" customFormat="1" ht="15" customHeight="1" x14ac:dyDescent="0.2">
      <c r="A43" s="121"/>
      <c r="B43" s="124"/>
      <c r="C43" s="85" t="s">
        <v>9</v>
      </c>
      <c r="D43" s="46">
        <v>-1359</v>
      </c>
      <c r="E43" s="46">
        <v>0</v>
      </c>
      <c r="F43" s="46">
        <v>-1337.169805</v>
      </c>
      <c r="G43" s="67">
        <v>-0.23749500000000001</v>
      </c>
      <c r="H43" s="87">
        <v>-269</v>
      </c>
      <c r="I43" s="46">
        <v>7638.0330020000001</v>
      </c>
      <c r="J43" s="75">
        <v>6.8129999999999996E-3</v>
      </c>
      <c r="K43" s="46">
        <v>-1090</v>
      </c>
      <c r="L43" s="46">
        <v>-5271.9207969999998</v>
      </c>
      <c r="M43" s="67">
        <v>-0.32834200000000002</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10</v>
      </c>
      <c r="E45" s="53">
        <v>0.103093</v>
      </c>
      <c r="F45" s="44">
        <v>186238.5</v>
      </c>
      <c r="G45" s="66">
        <v>0.2</v>
      </c>
      <c r="H45" s="43">
        <v>0</v>
      </c>
      <c r="I45" s="44">
        <v>0</v>
      </c>
      <c r="J45" s="74">
        <v>0</v>
      </c>
      <c r="K45" s="44">
        <v>10</v>
      </c>
      <c r="L45" s="44">
        <v>186238.5</v>
      </c>
      <c r="M45" s="66">
        <v>0.2</v>
      </c>
      <c r="N45" s="43">
        <v>0</v>
      </c>
      <c r="O45" s="44">
        <v>0</v>
      </c>
      <c r="P45" s="74">
        <v>0</v>
      </c>
    </row>
    <row r="46" spans="1:16" ht="15" customHeight="1" x14ac:dyDescent="0.2">
      <c r="A46" s="120"/>
      <c r="B46" s="123"/>
      <c r="C46" s="84" t="s">
        <v>48</v>
      </c>
      <c r="D46" s="44">
        <v>80</v>
      </c>
      <c r="E46" s="53">
        <v>0.103226</v>
      </c>
      <c r="F46" s="44">
        <v>172866.25</v>
      </c>
      <c r="G46" s="66">
        <v>0.1875</v>
      </c>
      <c r="H46" s="43">
        <v>14</v>
      </c>
      <c r="I46" s="44">
        <v>197005.571429</v>
      </c>
      <c r="J46" s="74">
        <v>7.1429000000000006E-2</v>
      </c>
      <c r="K46" s="44">
        <v>66</v>
      </c>
      <c r="L46" s="44">
        <v>167745.78787900001</v>
      </c>
      <c r="M46" s="66">
        <v>0.212121</v>
      </c>
      <c r="N46" s="43">
        <v>0</v>
      </c>
      <c r="O46" s="44">
        <v>0</v>
      </c>
      <c r="P46" s="74">
        <v>0</v>
      </c>
    </row>
    <row r="47" spans="1:16" ht="15" customHeight="1" x14ac:dyDescent="0.2">
      <c r="A47" s="120"/>
      <c r="B47" s="123"/>
      <c r="C47" s="84" t="s">
        <v>49</v>
      </c>
      <c r="D47" s="44">
        <v>262</v>
      </c>
      <c r="E47" s="53">
        <v>0.115673</v>
      </c>
      <c r="F47" s="44">
        <v>187706.98855000001</v>
      </c>
      <c r="G47" s="66">
        <v>0.354962</v>
      </c>
      <c r="H47" s="43">
        <v>65</v>
      </c>
      <c r="I47" s="44">
        <v>187261.707692</v>
      </c>
      <c r="J47" s="74">
        <v>0.323077</v>
      </c>
      <c r="K47" s="44">
        <v>197</v>
      </c>
      <c r="L47" s="44">
        <v>187853.90862900001</v>
      </c>
      <c r="M47" s="66">
        <v>0.36548199999999997</v>
      </c>
      <c r="N47" s="43">
        <v>0</v>
      </c>
      <c r="O47" s="44">
        <v>0</v>
      </c>
      <c r="P47" s="74">
        <v>0</v>
      </c>
    </row>
    <row r="48" spans="1:16" ht="15" customHeight="1" x14ac:dyDescent="0.2">
      <c r="A48" s="120"/>
      <c r="B48" s="123"/>
      <c r="C48" s="84" t="s">
        <v>50</v>
      </c>
      <c r="D48" s="44">
        <v>270</v>
      </c>
      <c r="E48" s="53">
        <v>9.0939999999999993E-2</v>
      </c>
      <c r="F48" s="44">
        <v>212795.414815</v>
      </c>
      <c r="G48" s="66">
        <v>0.54444400000000004</v>
      </c>
      <c r="H48" s="43">
        <v>60</v>
      </c>
      <c r="I48" s="44">
        <v>215082.11666699999</v>
      </c>
      <c r="J48" s="74">
        <v>0.48333300000000001</v>
      </c>
      <c r="K48" s="44">
        <v>210</v>
      </c>
      <c r="L48" s="44">
        <v>212142.071429</v>
      </c>
      <c r="M48" s="66">
        <v>0.56190499999999999</v>
      </c>
      <c r="N48" s="43">
        <v>0</v>
      </c>
      <c r="O48" s="44">
        <v>0</v>
      </c>
      <c r="P48" s="74">
        <v>0</v>
      </c>
    </row>
    <row r="49" spans="1:16" ht="15" customHeight="1" x14ac:dyDescent="0.2">
      <c r="A49" s="120"/>
      <c r="B49" s="123"/>
      <c r="C49" s="84" t="s">
        <v>51</v>
      </c>
      <c r="D49" s="44">
        <v>239</v>
      </c>
      <c r="E49" s="53">
        <v>8.8748999999999995E-2</v>
      </c>
      <c r="F49" s="44">
        <v>229102.205021</v>
      </c>
      <c r="G49" s="66">
        <v>0.71548100000000003</v>
      </c>
      <c r="H49" s="43">
        <v>48</v>
      </c>
      <c r="I49" s="44">
        <v>233318.39583299999</v>
      </c>
      <c r="J49" s="74">
        <v>0.6875</v>
      </c>
      <c r="K49" s="44">
        <v>191</v>
      </c>
      <c r="L49" s="44">
        <v>228042.63874299999</v>
      </c>
      <c r="M49" s="66">
        <v>0.72251299999999996</v>
      </c>
      <c r="N49" s="43">
        <v>0</v>
      </c>
      <c r="O49" s="44">
        <v>0</v>
      </c>
      <c r="P49" s="74">
        <v>0</v>
      </c>
    </row>
    <row r="50" spans="1:16" s="3" customFormat="1" ht="15" customHeight="1" x14ac:dyDescent="0.2">
      <c r="A50" s="120"/>
      <c r="B50" s="123"/>
      <c r="C50" s="84" t="s">
        <v>52</v>
      </c>
      <c r="D50" s="35">
        <v>169</v>
      </c>
      <c r="E50" s="55">
        <v>7.1307999999999996E-2</v>
      </c>
      <c r="F50" s="35">
        <v>241035.13609499999</v>
      </c>
      <c r="G50" s="68">
        <v>0.84615399999999996</v>
      </c>
      <c r="H50" s="43">
        <v>34</v>
      </c>
      <c r="I50" s="44">
        <v>236815.088235</v>
      </c>
      <c r="J50" s="74">
        <v>0.79411799999999999</v>
      </c>
      <c r="K50" s="35">
        <v>135</v>
      </c>
      <c r="L50" s="35">
        <v>242097.962963</v>
      </c>
      <c r="M50" s="68">
        <v>0.859259</v>
      </c>
      <c r="N50" s="43">
        <v>0</v>
      </c>
      <c r="O50" s="44">
        <v>0</v>
      </c>
      <c r="P50" s="74">
        <v>0</v>
      </c>
    </row>
    <row r="51" spans="1:16" ht="15" customHeight="1" x14ac:dyDescent="0.2">
      <c r="A51" s="120"/>
      <c r="B51" s="123"/>
      <c r="C51" s="84" t="s">
        <v>53</v>
      </c>
      <c r="D51" s="44">
        <v>113</v>
      </c>
      <c r="E51" s="53">
        <v>5.7800999999999998E-2</v>
      </c>
      <c r="F51" s="44">
        <v>227345.300885</v>
      </c>
      <c r="G51" s="66">
        <v>0.76106200000000002</v>
      </c>
      <c r="H51" s="43">
        <v>30</v>
      </c>
      <c r="I51" s="44">
        <v>216365.5</v>
      </c>
      <c r="J51" s="74">
        <v>0.56666700000000003</v>
      </c>
      <c r="K51" s="44">
        <v>83</v>
      </c>
      <c r="L51" s="44">
        <v>231313.90361400001</v>
      </c>
      <c r="M51" s="66">
        <v>0.83132499999999998</v>
      </c>
      <c r="N51" s="43">
        <v>0</v>
      </c>
      <c r="O51" s="44">
        <v>0</v>
      </c>
      <c r="P51" s="74">
        <v>0</v>
      </c>
    </row>
    <row r="52" spans="1:16" ht="15" customHeight="1" x14ac:dyDescent="0.2">
      <c r="A52" s="120"/>
      <c r="B52" s="123"/>
      <c r="C52" s="84" t="s">
        <v>54</v>
      </c>
      <c r="D52" s="44">
        <v>45</v>
      </c>
      <c r="E52" s="53">
        <v>2.8409E-2</v>
      </c>
      <c r="F52" s="44">
        <v>245865.955556</v>
      </c>
      <c r="G52" s="66">
        <v>0.57777800000000001</v>
      </c>
      <c r="H52" s="43">
        <v>8</v>
      </c>
      <c r="I52" s="44">
        <v>231040.875</v>
      </c>
      <c r="J52" s="74">
        <v>0.375</v>
      </c>
      <c r="K52" s="44">
        <v>37</v>
      </c>
      <c r="L52" s="44">
        <v>249071.37837799999</v>
      </c>
      <c r="M52" s="66">
        <v>0.62162200000000001</v>
      </c>
      <c r="N52" s="43">
        <v>0</v>
      </c>
      <c r="O52" s="44">
        <v>0</v>
      </c>
      <c r="P52" s="74">
        <v>0</v>
      </c>
    </row>
    <row r="53" spans="1:16" ht="15" customHeight="1" x14ac:dyDescent="0.2">
      <c r="A53" s="120"/>
      <c r="B53" s="123"/>
      <c r="C53" s="84" t="s">
        <v>55</v>
      </c>
      <c r="D53" s="44">
        <v>15</v>
      </c>
      <c r="E53" s="53">
        <v>1.2987E-2</v>
      </c>
      <c r="F53" s="44">
        <v>269742.66666699998</v>
      </c>
      <c r="G53" s="66">
        <v>0.466667</v>
      </c>
      <c r="H53" s="43">
        <v>2</v>
      </c>
      <c r="I53" s="44">
        <v>209833</v>
      </c>
      <c r="J53" s="74">
        <v>0</v>
      </c>
      <c r="K53" s="44">
        <v>13</v>
      </c>
      <c r="L53" s="44">
        <v>278959.53846200003</v>
      </c>
      <c r="M53" s="66">
        <v>0.538462</v>
      </c>
      <c r="N53" s="43">
        <v>0</v>
      </c>
      <c r="O53" s="44">
        <v>0</v>
      </c>
      <c r="P53" s="74">
        <v>0</v>
      </c>
    </row>
    <row r="54" spans="1:16" s="3" customFormat="1" ht="15" customHeight="1" x14ac:dyDescent="0.2">
      <c r="A54" s="120"/>
      <c r="B54" s="123"/>
      <c r="C54" s="84" t="s">
        <v>56</v>
      </c>
      <c r="D54" s="35">
        <v>2</v>
      </c>
      <c r="E54" s="55">
        <v>1.464E-3</v>
      </c>
      <c r="F54" s="35">
        <v>376187</v>
      </c>
      <c r="G54" s="68">
        <v>1.5</v>
      </c>
      <c r="H54" s="43">
        <v>0</v>
      </c>
      <c r="I54" s="44">
        <v>0</v>
      </c>
      <c r="J54" s="74">
        <v>0</v>
      </c>
      <c r="K54" s="35">
        <v>2</v>
      </c>
      <c r="L54" s="35">
        <v>376187</v>
      </c>
      <c r="M54" s="68">
        <v>1.5</v>
      </c>
      <c r="N54" s="43">
        <v>0</v>
      </c>
      <c r="O54" s="44">
        <v>0</v>
      </c>
      <c r="P54" s="74">
        <v>0</v>
      </c>
    </row>
    <row r="55" spans="1:16" s="3" customFormat="1" ht="15" customHeight="1" x14ac:dyDescent="0.2">
      <c r="A55" s="121"/>
      <c r="B55" s="124"/>
      <c r="C55" s="85" t="s">
        <v>9</v>
      </c>
      <c r="D55" s="46">
        <v>1205</v>
      </c>
      <c r="E55" s="54">
        <v>6.9855E-2</v>
      </c>
      <c r="F55" s="46">
        <v>215243.604979</v>
      </c>
      <c r="G55" s="67">
        <v>0.57510399999999995</v>
      </c>
      <c r="H55" s="87">
        <v>261</v>
      </c>
      <c r="I55" s="46">
        <v>213965.40229900001</v>
      </c>
      <c r="J55" s="75">
        <v>0.50191600000000003</v>
      </c>
      <c r="K55" s="46">
        <v>944</v>
      </c>
      <c r="L55" s="46">
        <v>215597.006356</v>
      </c>
      <c r="M55" s="67">
        <v>0.59533899999999995</v>
      </c>
      <c r="N55" s="87">
        <v>0</v>
      </c>
      <c r="O55" s="46">
        <v>0</v>
      </c>
      <c r="P55" s="75">
        <v>0</v>
      </c>
    </row>
    <row r="56" spans="1:16" ht="15" customHeight="1" x14ac:dyDescent="0.2">
      <c r="A56" s="119">
        <v>5</v>
      </c>
      <c r="B56" s="122" t="s">
        <v>60</v>
      </c>
      <c r="C56" s="84" t="s">
        <v>46</v>
      </c>
      <c r="D56" s="44">
        <v>21</v>
      </c>
      <c r="E56" s="53">
        <v>1</v>
      </c>
      <c r="F56" s="44">
        <v>37438.285713999998</v>
      </c>
      <c r="G56" s="66">
        <v>0</v>
      </c>
      <c r="H56" s="43">
        <v>9</v>
      </c>
      <c r="I56" s="44">
        <v>31106.777778</v>
      </c>
      <c r="J56" s="74">
        <v>0</v>
      </c>
      <c r="K56" s="44">
        <v>12</v>
      </c>
      <c r="L56" s="44">
        <v>42186.916666999998</v>
      </c>
      <c r="M56" s="66">
        <v>0</v>
      </c>
      <c r="N56" s="43">
        <v>0</v>
      </c>
      <c r="O56" s="44">
        <v>0</v>
      </c>
      <c r="P56" s="74">
        <v>0</v>
      </c>
    </row>
    <row r="57" spans="1:16" ht="15" customHeight="1" x14ac:dyDescent="0.2">
      <c r="A57" s="120"/>
      <c r="B57" s="123"/>
      <c r="C57" s="84" t="s">
        <v>47</v>
      </c>
      <c r="D57" s="44">
        <v>97</v>
      </c>
      <c r="E57" s="53">
        <v>1</v>
      </c>
      <c r="F57" s="44">
        <v>132281.948454</v>
      </c>
      <c r="G57" s="66">
        <v>4.1237000000000003E-2</v>
      </c>
      <c r="H57" s="43">
        <v>19</v>
      </c>
      <c r="I57" s="44">
        <v>177824.894737</v>
      </c>
      <c r="J57" s="74">
        <v>0.105263</v>
      </c>
      <c r="K57" s="44">
        <v>78</v>
      </c>
      <c r="L57" s="44">
        <v>121188.153846</v>
      </c>
      <c r="M57" s="66">
        <v>2.5641000000000001E-2</v>
      </c>
      <c r="N57" s="43">
        <v>0</v>
      </c>
      <c r="O57" s="44">
        <v>0</v>
      </c>
      <c r="P57" s="74">
        <v>0</v>
      </c>
    </row>
    <row r="58" spans="1:16" ht="15" customHeight="1" x14ac:dyDescent="0.2">
      <c r="A58" s="120"/>
      <c r="B58" s="123"/>
      <c r="C58" s="84" t="s">
        <v>48</v>
      </c>
      <c r="D58" s="44">
        <v>775</v>
      </c>
      <c r="E58" s="53">
        <v>1</v>
      </c>
      <c r="F58" s="44">
        <v>159403.56258100001</v>
      </c>
      <c r="G58" s="66">
        <v>0.152258</v>
      </c>
      <c r="H58" s="43">
        <v>235</v>
      </c>
      <c r="I58" s="44">
        <v>168899.95744699999</v>
      </c>
      <c r="J58" s="74">
        <v>0.18723400000000001</v>
      </c>
      <c r="K58" s="44">
        <v>540</v>
      </c>
      <c r="L58" s="44">
        <v>155270.87222200001</v>
      </c>
      <c r="M58" s="66">
        <v>0.13703699999999999</v>
      </c>
      <c r="N58" s="43">
        <v>0</v>
      </c>
      <c r="O58" s="44">
        <v>0</v>
      </c>
      <c r="P58" s="74">
        <v>0</v>
      </c>
    </row>
    <row r="59" spans="1:16" ht="15" customHeight="1" x14ac:dyDescent="0.2">
      <c r="A59" s="120"/>
      <c r="B59" s="123"/>
      <c r="C59" s="84" t="s">
        <v>49</v>
      </c>
      <c r="D59" s="44">
        <v>2265</v>
      </c>
      <c r="E59" s="53">
        <v>1</v>
      </c>
      <c r="F59" s="44">
        <v>187183.129801</v>
      </c>
      <c r="G59" s="66">
        <v>0.31302400000000002</v>
      </c>
      <c r="H59" s="43">
        <v>689</v>
      </c>
      <c r="I59" s="44">
        <v>189173.271408</v>
      </c>
      <c r="J59" s="74">
        <v>0.34688000000000002</v>
      </c>
      <c r="K59" s="44">
        <v>1576</v>
      </c>
      <c r="L59" s="44">
        <v>186313.07423900001</v>
      </c>
      <c r="M59" s="66">
        <v>0.29822300000000002</v>
      </c>
      <c r="N59" s="43">
        <v>0</v>
      </c>
      <c r="O59" s="44">
        <v>0</v>
      </c>
      <c r="P59" s="74">
        <v>0</v>
      </c>
    </row>
    <row r="60" spans="1:16" ht="15" customHeight="1" x14ac:dyDescent="0.2">
      <c r="A60" s="120"/>
      <c r="B60" s="123"/>
      <c r="C60" s="84" t="s">
        <v>50</v>
      </c>
      <c r="D60" s="44">
        <v>2969</v>
      </c>
      <c r="E60" s="53">
        <v>1</v>
      </c>
      <c r="F60" s="44">
        <v>213561.719771</v>
      </c>
      <c r="G60" s="66">
        <v>0.58706599999999998</v>
      </c>
      <c r="H60" s="43">
        <v>872</v>
      </c>
      <c r="I60" s="44">
        <v>214473.92545899999</v>
      </c>
      <c r="J60" s="74">
        <v>0.54816500000000001</v>
      </c>
      <c r="K60" s="44">
        <v>2097</v>
      </c>
      <c r="L60" s="44">
        <v>213182.39532700001</v>
      </c>
      <c r="M60" s="66">
        <v>0.60324299999999997</v>
      </c>
      <c r="N60" s="43">
        <v>0</v>
      </c>
      <c r="O60" s="44">
        <v>0</v>
      </c>
      <c r="P60" s="74">
        <v>0</v>
      </c>
    </row>
    <row r="61" spans="1:16" ht="15" customHeight="1" x14ac:dyDescent="0.2">
      <c r="A61" s="120"/>
      <c r="B61" s="123"/>
      <c r="C61" s="84" t="s">
        <v>51</v>
      </c>
      <c r="D61" s="44">
        <v>2693</v>
      </c>
      <c r="E61" s="53">
        <v>1</v>
      </c>
      <c r="F61" s="44">
        <v>239457.96992199999</v>
      </c>
      <c r="G61" s="66">
        <v>0.90345299999999995</v>
      </c>
      <c r="H61" s="43">
        <v>808</v>
      </c>
      <c r="I61" s="44">
        <v>226285.50371300001</v>
      </c>
      <c r="J61" s="74">
        <v>0.69059400000000004</v>
      </c>
      <c r="K61" s="44">
        <v>1885</v>
      </c>
      <c r="L61" s="44">
        <v>245104.310875</v>
      </c>
      <c r="M61" s="66">
        <v>0.994695</v>
      </c>
      <c r="N61" s="43">
        <v>0</v>
      </c>
      <c r="O61" s="44">
        <v>0</v>
      </c>
      <c r="P61" s="74">
        <v>0</v>
      </c>
    </row>
    <row r="62" spans="1:16" s="3" customFormat="1" ht="15" customHeight="1" x14ac:dyDescent="0.2">
      <c r="A62" s="120"/>
      <c r="B62" s="123"/>
      <c r="C62" s="84" t="s">
        <v>52</v>
      </c>
      <c r="D62" s="35">
        <v>2370</v>
      </c>
      <c r="E62" s="55">
        <v>1</v>
      </c>
      <c r="F62" s="35">
        <v>250930.70548500001</v>
      </c>
      <c r="G62" s="68">
        <v>1.020675</v>
      </c>
      <c r="H62" s="43">
        <v>676</v>
      </c>
      <c r="I62" s="44">
        <v>233080.31065100001</v>
      </c>
      <c r="J62" s="74">
        <v>0.69230800000000003</v>
      </c>
      <c r="K62" s="35">
        <v>1694</v>
      </c>
      <c r="L62" s="35">
        <v>258054.00354199999</v>
      </c>
      <c r="M62" s="68">
        <v>1.1517120000000001</v>
      </c>
      <c r="N62" s="43">
        <v>0</v>
      </c>
      <c r="O62" s="44">
        <v>0</v>
      </c>
      <c r="P62" s="74">
        <v>0</v>
      </c>
    </row>
    <row r="63" spans="1:16" ht="15" customHeight="1" x14ac:dyDescent="0.2">
      <c r="A63" s="120"/>
      <c r="B63" s="123"/>
      <c r="C63" s="84" t="s">
        <v>53</v>
      </c>
      <c r="D63" s="44">
        <v>1955</v>
      </c>
      <c r="E63" s="53">
        <v>1</v>
      </c>
      <c r="F63" s="44">
        <v>252657.46087000001</v>
      </c>
      <c r="G63" s="66">
        <v>1.028133</v>
      </c>
      <c r="H63" s="43">
        <v>540</v>
      </c>
      <c r="I63" s="44">
        <v>216695.37963000001</v>
      </c>
      <c r="J63" s="74">
        <v>0.50740700000000005</v>
      </c>
      <c r="K63" s="44">
        <v>1415</v>
      </c>
      <c r="L63" s="44">
        <v>266381.50600699999</v>
      </c>
      <c r="M63" s="66">
        <v>1.226855</v>
      </c>
      <c r="N63" s="43">
        <v>0</v>
      </c>
      <c r="O63" s="44">
        <v>0</v>
      </c>
      <c r="P63" s="74">
        <v>0</v>
      </c>
    </row>
    <row r="64" spans="1:16" ht="15" customHeight="1" x14ac:dyDescent="0.2">
      <c r="A64" s="120"/>
      <c r="B64" s="123"/>
      <c r="C64" s="84" t="s">
        <v>54</v>
      </c>
      <c r="D64" s="44">
        <v>1584</v>
      </c>
      <c r="E64" s="53">
        <v>1</v>
      </c>
      <c r="F64" s="44">
        <v>254211.04924200001</v>
      </c>
      <c r="G64" s="66">
        <v>0.90088400000000002</v>
      </c>
      <c r="H64" s="43">
        <v>414</v>
      </c>
      <c r="I64" s="44">
        <v>212270.797101</v>
      </c>
      <c r="J64" s="74">
        <v>0.37198100000000001</v>
      </c>
      <c r="K64" s="44">
        <v>1170</v>
      </c>
      <c r="L64" s="44">
        <v>269051.446154</v>
      </c>
      <c r="M64" s="66">
        <v>1.0880339999999999</v>
      </c>
      <c r="N64" s="43">
        <v>0</v>
      </c>
      <c r="O64" s="44">
        <v>0</v>
      </c>
      <c r="P64" s="74">
        <v>0</v>
      </c>
    </row>
    <row r="65" spans="1:16" ht="15" customHeight="1" x14ac:dyDescent="0.2">
      <c r="A65" s="120"/>
      <c r="B65" s="123"/>
      <c r="C65" s="84" t="s">
        <v>55</v>
      </c>
      <c r="D65" s="44">
        <v>1155</v>
      </c>
      <c r="E65" s="53">
        <v>1</v>
      </c>
      <c r="F65" s="44">
        <v>261441.516883</v>
      </c>
      <c r="G65" s="66">
        <v>0.77229400000000004</v>
      </c>
      <c r="H65" s="43">
        <v>322</v>
      </c>
      <c r="I65" s="44">
        <v>217736.636646</v>
      </c>
      <c r="J65" s="74">
        <v>0.27639799999999998</v>
      </c>
      <c r="K65" s="44">
        <v>833</v>
      </c>
      <c r="L65" s="44">
        <v>278335.84033600002</v>
      </c>
      <c r="M65" s="66">
        <v>0.96398600000000001</v>
      </c>
      <c r="N65" s="43">
        <v>0</v>
      </c>
      <c r="O65" s="44">
        <v>0</v>
      </c>
      <c r="P65" s="74">
        <v>0</v>
      </c>
    </row>
    <row r="66" spans="1:16" s="3" customFormat="1" ht="15" customHeight="1" x14ac:dyDescent="0.2">
      <c r="A66" s="120"/>
      <c r="B66" s="123"/>
      <c r="C66" s="84" t="s">
        <v>56</v>
      </c>
      <c r="D66" s="35">
        <v>1366</v>
      </c>
      <c r="E66" s="55">
        <v>1</v>
      </c>
      <c r="F66" s="35">
        <v>251917.48023399999</v>
      </c>
      <c r="G66" s="68">
        <v>0.49926799999999999</v>
      </c>
      <c r="H66" s="43">
        <v>438</v>
      </c>
      <c r="I66" s="44">
        <v>200634.541096</v>
      </c>
      <c r="J66" s="74">
        <v>0.100457</v>
      </c>
      <c r="K66" s="35">
        <v>928</v>
      </c>
      <c r="L66" s="35">
        <v>276122.14331900002</v>
      </c>
      <c r="M66" s="68">
        <v>0.6875</v>
      </c>
      <c r="N66" s="43">
        <v>0</v>
      </c>
      <c r="O66" s="44">
        <v>0</v>
      </c>
      <c r="P66" s="74">
        <v>0</v>
      </c>
    </row>
    <row r="67" spans="1:16" s="3" customFormat="1" ht="15" customHeight="1" x14ac:dyDescent="0.2">
      <c r="A67" s="121"/>
      <c r="B67" s="124"/>
      <c r="C67" s="85" t="s">
        <v>9</v>
      </c>
      <c r="D67" s="46">
        <v>17250</v>
      </c>
      <c r="E67" s="54">
        <v>1</v>
      </c>
      <c r="F67" s="46">
        <v>230577.14794200001</v>
      </c>
      <c r="G67" s="67">
        <v>0.72098600000000002</v>
      </c>
      <c r="H67" s="87">
        <v>5022</v>
      </c>
      <c r="I67" s="46">
        <v>211867.28176000001</v>
      </c>
      <c r="J67" s="75">
        <v>0.467941</v>
      </c>
      <c r="K67" s="46">
        <v>12228</v>
      </c>
      <c r="L67" s="46">
        <v>238261.22939200001</v>
      </c>
      <c r="M67" s="67">
        <v>0.82491000000000003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60" priority="30" operator="notEqual">
      <formula>H8+K8+N8</formula>
    </cfRule>
  </conditionalFormatting>
  <conditionalFormatting sqref="D20:D30">
    <cfRule type="cellIs" dxfId="459" priority="29" operator="notEqual">
      <formula>H20+K20+N20</formula>
    </cfRule>
  </conditionalFormatting>
  <conditionalFormatting sqref="D32:D42">
    <cfRule type="cellIs" dxfId="458" priority="28" operator="notEqual">
      <formula>H32+K32+N32</formula>
    </cfRule>
  </conditionalFormatting>
  <conditionalFormatting sqref="D44:D54">
    <cfRule type="cellIs" dxfId="457" priority="27" operator="notEqual">
      <formula>H44+K44+N44</formula>
    </cfRule>
  </conditionalFormatting>
  <conditionalFormatting sqref="D56:D66">
    <cfRule type="cellIs" dxfId="456" priority="26" operator="notEqual">
      <formula>H56+K56+N56</formula>
    </cfRule>
  </conditionalFormatting>
  <conditionalFormatting sqref="D19">
    <cfRule type="cellIs" dxfId="455" priority="25" operator="notEqual">
      <formula>SUM(D8:D18)</formula>
    </cfRule>
  </conditionalFormatting>
  <conditionalFormatting sqref="D31">
    <cfRule type="cellIs" dxfId="454" priority="24" operator="notEqual">
      <formula>H31+K31+N31</formula>
    </cfRule>
  </conditionalFormatting>
  <conditionalFormatting sqref="D31">
    <cfRule type="cellIs" dxfId="453" priority="23" operator="notEqual">
      <formula>SUM(D20:D30)</formula>
    </cfRule>
  </conditionalFormatting>
  <conditionalFormatting sqref="D43">
    <cfRule type="cellIs" dxfId="452" priority="22" operator="notEqual">
      <formula>H43+K43+N43</formula>
    </cfRule>
  </conditionalFormatting>
  <conditionalFormatting sqref="D43">
    <cfRule type="cellIs" dxfId="451" priority="21" operator="notEqual">
      <formula>SUM(D32:D42)</formula>
    </cfRule>
  </conditionalFormatting>
  <conditionalFormatting sqref="D55">
    <cfRule type="cellIs" dxfId="450" priority="20" operator="notEqual">
      <formula>H55+K55+N55</formula>
    </cfRule>
  </conditionalFormatting>
  <conditionalFormatting sqref="D55">
    <cfRule type="cellIs" dxfId="449" priority="19" operator="notEqual">
      <formula>SUM(D44:D54)</formula>
    </cfRule>
  </conditionalFormatting>
  <conditionalFormatting sqref="D67">
    <cfRule type="cellIs" dxfId="448" priority="18" operator="notEqual">
      <formula>H67+K67+N67</formula>
    </cfRule>
  </conditionalFormatting>
  <conditionalFormatting sqref="D67">
    <cfRule type="cellIs" dxfId="447" priority="17" operator="notEqual">
      <formula>SUM(D56:D66)</formula>
    </cfRule>
  </conditionalFormatting>
  <conditionalFormatting sqref="H19">
    <cfRule type="cellIs" dxfId="446" priority="16" operator="notEqual">
      <formula>SUM(H8:H18)</formula>
    </cfRule>
  </conditionalFormatting>
  <conditionalFormatting sqref="K19">
    <cfRule type="cellIs" dxfId="445" priority="15" operator="notEqual">
      <formula>SUM(K8:K18)</formula>
    </cfRule>
  </conditionalFormatting>
  <conditionalFormatting sqref="N19">
    <cfRule type="cellIs" dxfId="444" priority="14" operator="notEqual">
      <formula>SUM(N8:N18)</formula>
    </cfRule>
  </conditionalFormatting>
  <conditionalFormatting sqref="H31">
    <cfRule type="cellIs" dxfId="443" priority="13" operator="notEqual">
      <formula>SUM(H20:H30)</formula>
    </cfRule>
  </conditionalFormatting>
  <conditionalFormatting sqref="K31">
    <cfRule type="cellIs" dxfId="442" priority="12" operator="notEqual">
      <formula>SUM(K20:K30)</formula>
    </cfRule>
  </conditionalFormatting>
  <conditionalFormatting sqref="N31">
    <cfRule type="cellIs" dxfId="441" priority="11" operator="notEqual">
      <formula>SUM(N20:N30)</formula>
    </cfRule>
  </conditionalFormatting>
  <conditionalFormatting sqref="H43">
    <cfRule type="cellIs" dxfId="440" priority="10" operator="notEqual">
      <formula>SUM(H32:H42)</formula>
    </cfRule>
  </conditionalFormatting>
  <conditionalFormatting sqref="K43">
    <cfRule type="cellIs" dxfId="439" priority="9" operator="notEqual">
      <formula>SUM(K32:K42)</formula>
    </cfRule>
  </conditionalFormatting>
  <conditionalFormatting sqref="N43">
    <cfRule type="cellIs" dxfId="438" priority="8" operator="notEqual">
      <formula>SUM(N32:N42)</formula>
    </cfRule>
  </conditionalFormatting>
  <conditionalFormatting sqref="H55">
    <cfRule type="cellIs" dxfId="437" priority="7" operator="notEqual">
      <formula>SUM(H44:H54)</formula>
    </cfRule>
  </conditionalFormatting>
  <conditionalFormatting sqref="K55">
    <cfRule type="cellIs" dxfId="436" priority="6" operator="notEqual">
      <formula>SUM(K44:K54)</formula>
    </cfRule>
  </conditionalFormatting>
  <conditionalFormatting sqref="N55">
    <cfRule type="cellIs" dxfId="435" priority="5" operator="notEqual">
      <formula>SUM(N44:N54)</formula>
    </cfRule>
  </conditionalFormatting>
  <conditionalFormatting sqref="H67">
    <cfRule type="cellIs" dxfId="434" priority="4" operator="notEqual">
      <formula>SUM(H56:H66)</formula>
    </cfRule>
  </conditionalFormatting>
  <conditionalFormatting sqref="K67">
    <cfRule type="cellIs" dxfId="433" priority="3" operator="notEqual">
      <formula>SUM(K56:K66)</formula>
    </cfRule>
  </conditionalFormatting>
  <conditionalFormatting sqref="N67">
    <cfRule type="cellIs" dxfId="432" priority="2" operator="notEqual">
      <formula>SUM(N56:N66)</formula>
    </cfRule>
  </conditionalFormatting>
  <conditionalFormatting sqref="D32:D43">
    <cfRule type="cellIs" dxfId="4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65</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3</v>
      </c>
      <c r="E8" s="53">
        <v>0.103448</v>
      </c>
      <c r="F8" s="44">
        <v>61133.990433999999</v>
      </c>
      <c r="G8" s="66">
        <v>0.33333299999999999</v>
      </c>
      <c r="H8" s="43">
        <v>3</v>
      </c>
      <c r="I8" s="44">
        <v>61133.990433999999</v>
      </c>
      <c r="J8" s="74">
        <v>0.33333299999999999</v>
      </c>
      <c r="K8" s="44">
        <v>0</v>
      </c>
      <c r="L8" s="44">
        <v>0</v>
      </c>
      <c r="M8" s="66">
        <v>0</v>
      </c>
      <c r="N8" s="43">
        <v>0</v>
      </c>
      <c r="O8" s="44">
        <v>0</v>
      </c>
      <c r="P8" s="74">
        <v>0</v>
      </c>
    </row>
    <row r="9" spans="1:16" ht="15" customHeight="1" x14ac:dyDescent="0.2">
      <c r="A9" s="120"/>
      <c r="B9" s="123"/>
      <c r="C9" s="84" t="s">
        <v>47</v>
      </c>
      <c r="D9" s="44">
        <v>43</v>
      </c>
      <c r="E9" s="53">
        <v>0.217172</v>
      </c>
      <c r="F9" s="44">
        <v>127331.157305</v>
      </c>
      <c r="G9" s="66">
        <v>9.3022999999999995E-2</v>
      </c>
      <c r="H9" s="43">
        <v>13</v>
      </c>
      <c r="I9" s="44">
        <v>134968.616797</v>
      </c>
      <c r="J9" s="74">
        <v>0.230769</v>
      </c>
      <c r="K9" s="44">
        <v>30</v>
      </c>
      <c r="L9" s="44">
        <v>124021.591525</v>
      </c>
      <c r="M9" s="66">
        <v>3.3333000000000002E-2</v>
      </c>
      <c r="N9" s="43">
        <v>0</v>
      </c>
      <c r="O9" s="44">
        <v>0</v>
      </c>
      <c r="P9" s="74">
        <v>0</v>
      </c>
    </row>
    <row r="10" spans="1:16" ht="15" customHeight="1" x14ac:dyDescent="0.2">
      <c r="A10" s="120"/>
      <c r="B10" s="123"/>
      <c r="C10" s="84" t="s">
        <v>48</v>
      </c>
      <c r="D10" s="44">
        <v>243</v>
      </c>
      <c r="E10" s="53">
        <v>0.15418799999999999</v>
      </c>
      <c r="F10" s="44">
        <v>129841.169226</v>
      </c>
      <c r="G10" s="66">
        <v>0.123457</v>
      </c>
      <c r="H10" s="43">
        <v>69</v>
      </c>
      <c r="I10" s="44">
        <v>131711.46580899999</v>
      </c>
      <c r="J10" s="74">
        <v>0.17391300000000001</v>
      </c>
      <c r="K10" s="44">
        <v>174</v>
      </c>
      <c r="L10" s="44">
        <v>129099.499891</v>
      </c>
      <c r="M10" s="66">
        <v>0.103448</v>
      </c>
      <c r="N10" s="43">
        <v>0</v>
      </c>
      <c r="O10" s="44">
        <v>0</v>
      </c>
      <c r="P10" s="74">
        <v>0</v>
      </c>
    </row>
    <row r="11" spans="1:16" ht="15" customHeight="1" x14ac:dyDescent="0.2">
      <c r="A11" s="120"/>
      <c r="B11" s="123"/>
      <c r="C11" s="84" t="s">
        <v>49</v>
      </c>
      <c r="D11" s="44">
        <v>644</v>
      </c>
      <c r="E11" s="53">
        <v>0.15842600000000001</v>
      </c>
      <c r="F11" s="44">
        <v>148264.23082299999</v>
      </c>
      <c r="G11" s="66">
        <v>0.33229799999999998</v>
      </c>
      <c r="H11" s="43">
        <v>223</v>
      </c>
      <c r="I11" s="44">
        <v>156843.01169799999</v>
      </c>
      <c r="J11" s="74">
        <v>0.40358699999999997</v>
      </c>
      <c r="K11" s="44">
        <v>421</v>
      </c>
      <c r="L11" s="44">
        <v>143720.12599</v>
      </c>
      <c r="M11" s="66">
        <v>0.29453699999999999</v>
      </c>
      <c r="N11" s="43">
        <v>0</v>
      </c>
      <c r="O11" s="44">
        <v>0</v>
      </c>
      <c r="P11" s="74">
        <v>0</v>
      </c>
    </row>
    <row r="12" spans="1:16" ht="15" customHeight="1" x14ac:dyDescent="0.2">
      <c r="A12" s="120"/>
      <c r="B12" s="123"/>
      <c r="C12" s="84" t="s">
        <v>50</v>
      </c>
      <c r="D12" s="44">
        <v>662</v>
      </c>
      <c r="E12" s="53">
        <v>0.11343399999999999</v>
      </c>
      <c r="F12" s="44">
        <v>172803.018709</v>
      </c>
      <c r="G12" s="66">
        <v>0.55891199999999996</v>
      </c>
      <c r="H12" s="43">
        <v>215</v>
      </c>
      <c r="I12" s="44">
        <v>184214.16624200001</v>
      </c>
      <c r="J12" s="74">
        <v>0.57209299999999996</v>
      </c>
      <c r="K12" s="44">
        <v>447</v>
      </c>
      <c r="L12" s="44">
        <v>167314.43544299999</v>
      </c>
      <c r="M12" s="66">
        <v>0.55257299999999998</v>
      </c>
      <c r="N12" s="43">
        <v>0</v>
      </c>
      <c r="O12" s="44">
        <v>0</v>
      </c>
      <c r="P12" s="74">
        <v>0</v>
      </c>
    </row>
    <row r="13" spans="1:16" ht="15" customHeight="1" x14ac:dyDescent="0.2">
      <c r="A13" s="120"/>
      <c r="B13" s="123"/>
      <c r="C13" s="84" t="s">
        <v>51</v>
      </c>
      <c r="D13" s="44">
        <v>583</v>
      </c>
      <c r="E13" s="53">
        <v>0.10993799999999999</v>
      </c>
      <c r="F13" s="44">
        <v>192188.79603200001</v>
      </c>
      <c r="G13" s="66">
        <v>0.80617499999999997</v>
      </c>
      <c r="H13" s="43">
        <v>146</v>
      </c>
      <c r="I13" s="44">
        <v>197510.81139700001</v>
      </c>
      <c r="J13" s="74">
        <v>0.67123299999999997</v>
      </c>
      <c r="K13" s="44">
        <v>437</v>
      </c>
      <c r="L13" s="44">
        <v>190410.731402</v>
      </c>
      <c r="M13" s="66">
        <v>0.85125899999999999</v>
      </c>
      <c r="N13" s="43">
        <v>0</v>
      </c>
      <c r="O13" s="44">
        <v>0</v>
      </c>
      <c r="P13" s="74">
        <v>0</v>
      </c>
    </row>
    <row r="14" spans="1:16" s="3" customFormat="1" ht="15" customHeight="1" x14ac:dyDescent="0.2">
      <c r="A14" s="120"/>
      <c r="B14" s="123"/>
      <c r="C14" s="84" t="s">
        <v>52</v>
      </c>
      <c r="D14" s="35">
        <v>467</v>
      </c>
      <c r="E14" s="55">
        <v>0.100215</v>
      </c>
      <c r="F14" s="35">
        <v>206244.44197099999</v>
      </c>
      <c r="G14" s="68">
        <v>0.95289100000000004</v>
      </c>
      <c r="H14" s="43">
        <v>115</v>
      </c>
      <c r="I14" s="44">
        <v>208691.192966</v>
      </c>
      <c r="J14" s="74">
        <v>0.782609</v>
      </c>
      <c r="K14" s="35">
        <v>352</v>
      </c>
      <c r="L14" s="35">
        <v>205445.077299</v>
      </c>
      <c r="M14" s="68">
        <v>1.0085230000000001</v>
      </c>
      <c r="N14" s="43">
        <v>0</v>
      </c>
      <c r="O14" s="44">
        <v>0</v>
      </c>
      <c r="P14" s="74">
        <v>0</v>
      </c>
    </row>
    <row r="15" spans="1:16" ht="15" customHeight="1" x14ac:dyDescent="0.2">
      <c r="A15" s="120"/>
      <c r="B15" s="123"/>
      <c r="C15" s="84" t="s">
        <v>53</v>
      </c>
      <c r="D15" s="44">
        <v>358</v>
      </c>
      <c r="E15" s="53">
        <v>8.5954000000000003E-2</v>
      </c>
      <c r="F15" s="44">
        <v>214449.293118</v>
      </c>
      <c r="G15" s="66">
        <v>1.022346</v>
      </c>
      <c r="H15" s="43">
        <v>93</v>
      </c>
      <c r="I15" s="44">
        <v>197677.64746899999</v>
      </c>
      <c r="J15" s="74">
        <v>0.67741899999999999</v>
      </c>
      <c r="K15" s="44">
        <v>265</v>
      </c>
      <c r="L15" s="44">
        <v>220335.191402</v>
      </c>
      <c r="M15" s="66">
        <v>1.1433960000000001</v>
      </c>
      <c r="N15" s="43">
        <v>0</v>
      </c>
      <c r="O15" s="44">
        <v>0</v>
      </c>
      <c r="P15" s="74">
        <v>0</v>
      </c>
    </row>
    <row r="16" spans="1:16" ht="15" customHeight="1" x14ac:dyDescent="0.2">
      <c r="A16" s="120"/>
      <c r="B16" s="123"/>
      <c r="C16" s="84" t="s">
        <v>54</v>
      </c>
      <c r="D16" s="44">
        <v>264</v>
      </c>
      <c r="E16" s="53">
        <v>8.5658999999999999E-2</v>
      </c>
      <c r="F16" s="44">
        <v>215347.112823</v>
      </c>
      <c r="G16" s="66">
        <v>0.912879</v>
      </c>
      <c r="H16" s="43">
        <v>73</v>
      </c>
      <c r="I16" s="44">
        <v>184407.90326799999</v>
      </c>
      <c r="J16" s="74">
        <v>0.35616399999999998</v>
      </c>
      <c r="K16" s="44">
        <v>191</v>
      </c>
      <c r="L16" s="44">
        <v>227172.04631800001</v>
      </c>
      <c r="M16" s="66">
        <v>1.1256539999999999</v>
      </c>
      <c r="N16" s="43">
        <v>0</v>
      </c>
      <c r="O16" s="44">
        <v>0</v>
      </c>
      <c r="P16" s="74">
        <v>0</v>
      </c>
    </row>
    <row r="17" spans="1:16" ht="15" customHeight="1" x14ac:dyDescent="0.2">
      <c r="A17" s="120"/>
      <c r="B17" s="123"/>
      <c r="C17" s="84" t="s">
        <v>55</v>
      </c>
      <c r="D17" s="44">
        <v>284</v>
      </c>
      <c r="E17" s="53">
        <v>0.113828</v>
      </c>
      <c r="F17" s="44">
        <v>222899.21756600001</v>
      </c>
      <c r="G17" s="66">
        <v>0.834507</v>
      </c>
      <c r="H17" s="43">
        <v>69</v>
      </c>
      <c r="I17" s="44">
        <v>204488.97175999999</v>
      </c>
      <c r="J17" s="74">
        <v>0.31884099999999999</v>
      </c>
      <c r="K17" s="44">
        <v>215</v>
      </c>
      <c r="L17" s="44">
        <v>228807.622034</v>
      </c>
      <c r="M17" s="66">
        <v>1</v>
      </c>
      <c r="N17" s="43">
        <v>0</v>
      </c>
      <c r="O17" s="44">
        <v>0</v>
      </c>
      <c r="P17" s="74">
        <v>0</v>
      </c>
    </row>
    <row r="18" spans="1:16" s="3" customFormat="1" ht="15" customHeight="1" x14ac:dyDescent="0.2">
      <c r="A18" s="120"/>
      <c r="B18" s="123"/>
      <c r="C18" s="84" t="s">
        <v>56</v>
      </c>
      <c r="D18" s="35">
        <v>344</v>
      </c>
      <c r="E18" s="55">
        <v>8.4437999999999999E-2</v>
      </c>
      <c r="F18" s="35">
        <v>236590.08859</v>
      </c>
      <c r="G18" s="68">
        <v>0.49709300000000001</v>
      </c>
      <c r="H18" s="43">
        <v>107</v>
      </c>
      <c r="I18" s="44">
        <v>193479.354697</v>
      </c>
      <c r="J18" s="74">
        <v>9.3457999999999999E-2</v>
      </c>
      <c r="K18" s="35">
        <v>237</v>
      </c>
      <c r="L18" s="35">
        <v>256053.58448200001</v>
      </c>
      <c r="M18" s="68">
        <v>0.67932499999999996</v>
      </c>
      <c r="N18" s="43">
        <v>0</v>
      </c>
      <c r="O18" s="44">
        <v>0</v>
      </c>
      <c r="P18" s="74">
        <v>0</v>
      </c>
    </row>
    <row r="19" spans="1:16" s="3" customFormat="1" ht="15" customHeight="1" x14ac:dyDescent="0.2">
      <c r="A19" s="121"/>
      <c r="B19" s="124"/>
      <c r="C19" s="85" t="s">
        <v>9</v>
      </c>
      <c r="D19" s="46">
        <v>3895</v>
      </c>
      <c r="E19" s="54">
        <v>0.10977099999999999</v>
      </c>
      <c r="F19" s="46">
        <v>188386.36312299999</v>
      </c>
      <c r="G19" s="67">
        <v>0.65442900000000004</v>
      </c>
      <c r="H19" s="87">
        <v>1126</v>
      </c>
      <c r="I19" s="46">
        <v>182150.99137999999</v>
      </c>
      <c r="J19" s="75">
        <v>0.477798</v>
      </c>
      <c r="K19" s="46">
        <v>2769</v>
      </c>
      <c r="L19" s="46">
        <v>190921.945855</v>
      </c>
      <c r="M19" s="67">
        <v>0.72625499999999998</v>
      </c>
      <c r="N19" s="87">
        <v>0</v>
      </c>
      <c r="O19" s="46">
        <v>0</v>
      </c>
      <c r="P19" s="75">
        <v>0</v>
      </c>
    </row>
    <row r="20" spans="1:16" ht="15" customHeight="1" x14ac:dyDescent="0.2">
      <c r="A20" s="119">
        <v>2</v>
      </c>
      <c r="B20" s="122" t="s">
        <v>57</v>
      </c>
      <c r="C20" s="84" t="s">
        <v>46</v>
      </c>
      <c r="D20" s="44">
        <v>8</v>
      </c>
      <c r="E20" s="53">
        <v>0.275862</v>
      </c>
      <c r="F20" s="44">
        <v>76980.125</v>
      </c>
      <c r="G20" s="66">
        <v>0.125</v>
      </c>
      <c r="H20" s="43">
        <v>7</v>
      </c>
      <c r="I20" s="44">
        <v>73767</v>
      </c>
      <c r="J20" s="74">
        <v>0.14285700000000001</v>
      </c>
      <c r="K20" s="44">
        <v>1</v>
      </c>
      <c r="L20" s="44">
        <v>99472</v>
      </c>
      <c r="M20" s="66">
        <v>0</v>
      </c>
      <c r="N20" s="43">
        <v>0</v>
      </c>
      <c r="O20" s="44">
        <v>0</v>
      </c>
      <c r="P20" s="74">
        <v>0</v>
      </c>
    </row>
    <row r="21" spans="1:16" ht="15" customHeight="1" x14ac:dyDescent="0.2">
      <c r="A21" s="120"/>
      <c r="B21" s="123"/>
      <c r="C21" s="84" t="s">
        <v>47</v>
      </c>
      <c r="D21" s="44">
        <v>88</v>
      </c>
      <c r="E21" s="53">
        <v>0.44444400000000001</v>
      </c>
      <c r="F21" s="44">
        <v>130718.829545</v>
      </c>
      <c r="G21" s="66">
        <v>7.9545000000000005E-2</v>
      </c>
      <c r="H21" s="43">
        <v>26</v>
      </c>
      <c r="I21" s="44">
        <v>150167.61538500001</v>
      </c>
      <c r="J21" s="74">
        <v>0.115385</v>
      </c>
      <c r="K21" s="44">
        <v>62</v>
      </c>
      <c r="L21" s="44">
        <v>122562.887097</v>
      </c>
      <c r="M21" s="66">
        <v>6.4516000000000004E-2</v>
      </c>
      <c r="N21" s="43">
        <v>0</v>
      </c>
      <c r="O21" s="44">
        <v>0</v>
      </c>
      <c r="P21" s="74">
        <v>0</v>
      </c>
    </row>
    <row r="22" spans="1:16" ht="15" customHeight="1" x14ac:dyDescent="0.2">
      <c r="A22" s="120"/>
      <c r="B22" s="123"/>
      <c r="C22" s="84" t="s">
        <v>48</v>
      </c>
      <c r="D22" s="44">
        <v>394</v>
      </c>
      <c r="E22" s="53">
        <v>0.25</v>
      </c>
      <c r="F22" s="44">
        <v>149749.14467000001</v>
      </c>
      <c r="G22" s="66">
        <v>9.3909000000000006E-2</v>
      </c>
      <c r="H22" s="43">
        <v>162</v>
      </c>
      <c r="I22" s="44">
        <v>160757.635802</v>
      </c>
      <c r="J22" s="74">
        <v>9.8765000000000006E-2</v>
      </c>
      <c r="K22" s="44">
        <v>232</v>
      </c>
      <c r="L22" s="44">
        <v>142062.18103400001</v>
      </c>
      <c r="M22" s="66">
        <v>9.0517E-2</v>
      </c>
      <c r="N22" s="43">
        <v>0</v>
      </c>
      <c r="O22" s="44">
        <v>0</v>
      </c>
      <c r="P22" s="74">
        <v>0</v>
      </c>
    </row>
    <row r="23" spans="1:16" ht="15" customHeight="1" x14ac:dyDescent="0.2">
      <c r="A23" s="120"/>
      <c r="B23" s="123"/>
      <c r="C23" s="84" t="s">
        <v>49</v>
      </c>
      <c r="D23" s="44">
        <v>398</v>
      </c>
      <c r="E23" s="53">
        <v>9.7908999999999996E-2</v>
      </c>
      <c r="F23" s="44">
        <v>169412.03015100001</v>
      </c>
      <c r="G23" s="66">
        <v>0.306533</v>
      </c>
      <c r="H23" s="43">
        <v>146</v>
      </c>
      <c r="I23" s="44">
        <v>182214.178082</v>
      </c>
      <c r="J23" s="74">
        <v>0.34931499999999999</v>
      </c>
      <c r="K23" s="44">
        <v>252</v>
      </c>
      <c r="L23" s="44">
        <v>161994.912698</v>
      </c>
      <c r="M23" s="66">
        <v>0.281746</v>
      </c>
      <c r="N23" s="43">
        <v>0</v>
      </c>
      <c r="O23" s="44">
        <v>0</v>
      </c>
      <c r="P23" s="74">
        <v>0</v>
      </c>
    </row>
    <row r="24" spans="1:16" ht="15" customHeight="1" x14ac:dyDescent="0.2">
      <c r="A24" s="120"/>
      <c r="B24" s="123"/>
      <c r="C24" s="84" t="s">
        <v>50</v>
      </c>
      <c r="D24" s="44">
        <v>298</v>
      </c>
      <c r="E24" s="53">
        <v>5.1062000000000003E-2</v>
      </c>
      <c r="F24" s="44">
        <v>195383.30872500001</v>
      </c>
      <c r="G24" s="66">
        <v>0.49664399999999997</v>
      </c>
      <c r="H24" s="43">
        <v>78</v>
      </c>
      <c r="I24" s="44">
        <v>212486.83333299999</v>
      </c>
      <c r="J24" s="74">
        <v>0.64102599999999998</v>
      </c>
      <c r="K24" s="44">
        <v>220</v>
      </c>
      <c r="L24" s="44">
        <v>189319.33181800001</v>
      </c>
      <c r="M24" s="66">
        <v>0.44545499999999999</v>
      </c>
      <c r="N24" s="43">
        <v>0</v>
      </c>
      <c r="O24" s="44">
        <v>0</v>
      </c>
      <c r="P24" s="74">
        <v>0</v>
      </c>
    </row>
    <row r="25" spans="1:16" ht="15" customHeight="1" x14ac:dyDescent="0.2">
      <c r="A25" s="120"/>
      <c r="B25" s="123"/>
      <c r="C25" s="84" t="s">
        <v>51</v>
      </c>
      <c r="D25" s="44">
        <v>222</v>
      </c>
      <c r="E25" s="53">
        <v>4.1862999999999997E-2</v>
      </c>
      <c r="F25" s="44">
        <v>200435.932432</v>
      </c>
      <c r="G25" s="66">
        <v>0.51801799999999998</v>
      </c>
      <c r="H25" s="43">
        <v>60</v>
      </c>
      <c r="I25" s="44">
        <v>212616.05</v>
      </c>
      <c r="J25" s="74">
        <v>0.5</v>
      </c>
      <c r="K25" s="44">
        <v>162</v>
      </c>
      <c r="L25" s="44">
        <v>195924.77777799999</v>
      </c>
      <c r="M25" s="66">
        <v>0.52469100000000002</v>
      </c>
      <c r="N25" s="43">
        <v>0</v>
      </c>
      <c r="O25" s="44">
        <v>0</v>
      </c>
      <c r="P25" s="74">
        <v>0</v>
      </c>
    </row>
    <row r="26" spans="1:16" s="3" customFormat="1" ht="15" customHeight="1" x14ac:dyDescent="0.2">
      <c r="A26" s="120"/>
      <c r="B26" s="123"/>
      <c r="C26" s="84" t="s">
        <v>52</v>
      </c>
      <c r="D26" s="35">
        <v>150</v>
      </c>
      <c r="E26" s="55">
        <v>3.2189000000000002E-2</v>
      </c>
      <c r="F26" s="35">
        <v>209169.753333</v>
      </c>
      <c r="G26" s="68">
        <v>0.6</v>
      </c>
      <c r="H26" s="43">
        <v>43</v>
      </c>
      <c r="I26" s="44">
        <v>208077.06976700001</v>
      </c>
      <c r="J26" s="74">
        <v>0.37209300000000001</v>
      </c>
      <c r="K26" s="35">
        <v>107</v>
      </c>
      <c r="L26" s="35">
        <v>209608.86915899999</v>
      </c>
      <c r="M26" s="68">
        <v>0.69158900000000001</v>
      </c>
      <c r="N26" s="43">
        <v>0</v>
      </c>
      <c r="O26" s="44">
        <v>0</v>
      </c>
      <c r="P26" s="74">
        <v>0</v>
      </c>
    </row>
    <row r="27" spans="1:16" ht="15" customHeight="1" x14ac:dyDescent="0.2">
      <c r="A27" s="120"/>
      <c r="B27" s="123"/>
      <c r="C27" s="84" t="s">
        <v>53</v>
      </c>
      <c r="D27" s="44">
        <v>106</v>
      </c>
      <c r="E27" s="53">
        <v>2.545E-2</v>
      </c>
      <c r="F27" s="44">
        <v>220242.5</v>
      </c>
      <c r="G27" s="66">
        <v>0.56603800000000004</v>
      </c>
      <c r="H27" s="43">
        <v>35</v>
      </c>
      <c r="I27" s="44">
        <v>192349.285714</v>
      </c>
      <c r="J27" s="74">
        <v>0.28571400000000002</v>
      </c>
      <c r="K27" s="44">
        <v>71</v>
      </c>
      <c r="L27" s="44">
        <v>233992.676056</v>
      </c>
      <c r="M27" s="66">
        <v>0.70422499999999999</v>
      </c>
      <c r="N27" s="43">
        <v>0</v>
      </c>
      <c r="O27" s="44">
        <v>0</v>
      </c>
      <c r="P27" s="74">
        <v>0</v>
      </c>
    </row>
    <row r="28" spans="1:16" ht="15" customHeight="1" x14ac:dyDescent="0.2">
      <c r="A28" s="120"/>
      <c r="B28" s="123"/>
      <c r="C28" s="84" t="s">
        <v>54</v>
      </c>
      <c r="D28" s="44">
        <v>40</v>
      </c>
      <c r="E28" s="53">
        <v>1.2978999999999999E-2</v>
      </c>
      <c r="F28" s="44">
        <v>237546.875</v>
      </c>
      <c r="G28" s="66">
        <v>0.57499999999999996</v>
      </c>
      <c r="H28" s="43">
        <v>12</v>
      </c>
      <c r="I28" s="44">
        <v>217059.91666700001</v>
      </c>
      <c r="J28" s="74">
        <v>0.33333299999999999</v>
      </c>
      <c r="K28" s="44">
        <v>28</v>
      </c>
      <c r="L28" s="44">
        <v>246327</v>
      </c>
      <c r="M28" s="66">
        <v>0.67857100000000004</v>
      </c>
      <c r="N28" s="43">
        <v>0</v>
      </c>
      <c r="O28" s="44">
        <v>0</v>
      </c>
      <c r="P28" s="74">
        <v>0</v>
      </c>
    </row>
    <row r="29" spans="1:16" ht="15" customHeight="1" x14ac:dyDescent="0.2">
      <c r="A29" s="120"/>
      <c r="B29" s="123"/>
      <c r="C29" s="84" t="s">
        <v>55</v>
      </c>
      <c r="D29" s="44">
        <v>17</v>
      </c>
      <c r="E29" s="53">
        <v>6.8139999999999997E-3</v>
      </c>
      <c r="F29" s="44">
        <v>217951.82352899999</v>
      </c>
      <c r="G29" s="66">
        <v>0.117647</v>
      </c>
      <c r="H29" s="43">
        <v>6</v>
      </c>
      <c r="I29" s="44">
        <v>203181</v>
      </c>
      <c r="J29" s="74">
        <v>0.16666700000000001</v>
      </c>
      <c r="K29" s="44">
        <v>11</v>
      </c>
      <c r="L29" s="44">
        <v>226008.63636400001</v>
      </c>
      <c r="M29" s="66">
        <v>9.0909000000000004E-2</v>
      </c>
      <c r="N29" s="43">
        <v>0</v>
      </c>
      <c r="O29" s="44">
        <v>0</v>
      </c>
      <c r="P29" s="74">
        <v>0</v>
      </c>
    </row>
    <row r="30" spans="1:16" s="3" customFormat="1" ht="15" customHeight="1" x14ac:dyDescent="0.2">
      <c r="A30" s="120"/>
      <c r="B30" s="123"/>
      <c r="C30" s="84" t="s">
        <v>56</v>
      </c>
      <c r="D30" s="35">
        <v>21</v>
      </c>
      <c r="E30" s="55">
        <v>5.1549999999999999E-3</v>
      </c>
      <c r="F30" s="35">
        <v>129541.428571</v>
      </c>
      <c r="G30" s="68">
        <v>4.7619000000000002E-2</v>
      </c>
      <c r="H30" s="43">
        <v>17</v>
      </c>
      <c r="I30" s="44">
        <v>108972</v>
      </c>
      <c r="J30" s="74">
        <v>5.8824000000000001E-2</v>
      </c>
      <c r="K30" s="35">
        <v>4</v>
      </c>
      <c r="L30" s="35">
        <v>216961.5</v>
      </c>
      <c r="M30" s="68">
        <v>0</v>
      </c>
      <c r="N30" s="43">
        <v>0</v>
      </c>
      <c r="O30" s="44">
        <v>0</v>
      </c>
      <c r="P30" s="74">
        <v>0</v>
      </c>
    </row>
    <row r="31" spans="1:16" s="3" customFormat="1" ht="15" customHeight="1" x14ac:dyDescent="0.2">
      <c r="A31" s="121"/>
      <c r="B31" s="124"/>
      <c r="C31" s="85" t="s">
        <v>9</v>
      </c>
      <c r="D31" s="46">
        <v>1742</v>
      </c>
      <c r="E31" s="54">
        <v>4.9093999999999999E-2</v>
      </c>
      <c r="F31" s="46">
        <v>179056.168772</v>
      </c>
      <c r="G31" s="67">
        <v>0.34787600000000002</v>
      </c>
      <c r="H31" s="87">
        <v>592</v>
      </c>
      <c r="I31" s="46">
        <v>182016.11148600001</v>
      </c>
      <c r="J31" s="75">
        <v>0.30912200000000001</v>
      </c>
      <c r="K31" s="46">
        <v>1150</v>
      </c>
      <c r="L31" s="46">
        <v>177532.441739</v>
      </c>
      <c r="M31" s="67">
        <v>0.36782599999999999</v>
      </c>
      <c r="N31" s="87">
        <v>0</v>
      </c>
      <c r="O31" s="46">
        <v>0</v>
      </c>
      <c r="P31" s="75">
        <v>0</v>
      </c>
    </row>
    <row r="32" spans="1:16" ht="15" customHeight="1" x14ac:dyDescent="0.2">
      <c r="A32" s="119">
        <v>3</v>
      </c>
      <c r="B32" s="122" t="s">
        <v>58</v>
      </c>
      <c r="C32" s="84" t="s">
        <v>46</v>
      </c>
      <c r="D32" s="44">
        <v>5</v>
      </c>
      <c r="E32" s="44">
        <v>0</v>
      </c>
      <c r="F32" s="44">
        <v>15846.134566000001</v>
      </c>
      <c r="G32" s="66">
        <v>-0.20833299999999999</v>
      </c>
      <c r="H32" s="43">
        <v>4</v>
      </c>
      <c r="I32" s="44">
        <v>12633.009566000001</v>
      </c>
      <c r="J32" s="74">
        <v>-0.19047600000000001</v>
      </c>
      <c r="K32" s="44">
        <v>1</v>
      </c>
      <c r="L32" s="44">
        <v>99472</v>
      </c>
      <c r="M32" s="66">
        <v>0</v>
      </c>
      <c r="N32" s="43">
        <v>0</v>
      </c>
      <c r="O32" s="44">
        <v>0</v>
      </c>
      <c r="P32" s="74">
        <v>0</v>
      </c>
    </row>
    <row r="33" spans="1:16" ht="15" customHeight="1" x14ac:dyDescent="0.2">
      <c r="A33" s="120"/>
      <c r="B33" s="123"/>
      <c r="C33" s="84" t="s">
        <v>47</v>
      </c>
      <c r="D33" s="44">
        <v>45</v>
      </c>
      <c r="E33" s="44">
        <v>0</v>
      </c>
      <c r="F33" s="44">
        <v>3387.6722410000002</v>
      </c>
      <c r="G33" s="66">
        <v>-1.3478E-2</v>
      </c>
      <c r="H33" s="43">
        <v>13</v>
      </c>
      <c r="I33" s="44">
        <v>15198.998587</v>
      </c>
      <c r="J33" s="74">
        <v>-0.115385</v>
      </c>
      <c r="K33" s="44">
        <v>32</v>
      </c>
      <c r="L33" s="44">
        <v>-1458.704428</v>
      </c>
      <c r="M33" s="66">
        <v>3.1182999999999999E-2</v>
      </c>
      <c r="N33" s="43">
        <v>0</v>
      </c>
      <c r="O33" s="44">
        <v>0</v>
      </c>
      <c r="P33" s="74">
        <v>0</v>
      </c>
    </row>
    <row r="34" spans="1:16" ht="15" customHeight="1" x14ac:dyDescent="0.2">
      <c r="A34" s="120"/>
      <c r="B34" s="123"/>
      <c r="C34" s="84" t="s">
        <v>48</v>
      </c>
      <c r="D34" s="44">
        <v>151</v>
      </c>
      <c r="E34" s="44">
        <v>0</v>
      </c>
      <c r="F34" s="44">
        <v>19907.975444</v>
      </c>
      <c r="G34" s="66">
        <v>-2.9548000000000001E-2</v>
      </c>
      <c r="H34" s="43">
        <v>93</v>
      </c>
      <c r="I34" s="44">
        <v>29046.169994</v>
      </c>
      <c r="J34" s="74">
        <v>-7.5148000000000006E-2</v>
      </c>
      <c r="K34" s="44">
        <v>58</v>
      </c>
      <c r="L34" s="44">
        <v>12962.681143</v>
      </c>
      <c r="M34" s="66">
        <v>-1.2931E-2</v>
      </c>
      <c r="N34" s="43">
        <v>0</v>
      </c>
      <c r="O34" s="44">
        <v>0</v>
      </c>
      <c r="P34" s="74">
        <v>0</v>
      </c>
    </row>
    <row r="35" spans="1:16" ht="15" customHeight="1" x14ac:dyDescent="0.2">
      <c r="A35" s="120"/>
      <c r="B35" s="123"/>
      <c r="C35" s="84" t="s">
        <v>49</v>
      </c>
      <c r="D35" s="44">
        <v>-246</v>
      </c>
      <c r="E35" s="44">
        <v>0</v>
      </c>
      <c r="F35" s="44">
        <v>21147.799327000001</v>
      </c>
      <c r="G35" s="66">
        <v>-2.5765E-2</v>
      </c>
      <c r="H35" s="43">
        <v>-77</v>
      </c>
      <c r="I35" s="44">
        <v>25371.166385</v>
      </c>
      <c r="J35" s="74">
        <v>-5.4272000000000001E-2</v>
      </c>
      <c r="K35" s="44">
        <v>-169</v>
      </c>
      <c r="L35" s="44">
        <v>18274.786709</v>
      </c>
      <c r="M35" s="66">
        <v>-1.2791E-2</v>
      </c>
      <c r="N35" s="43">
        <v>0</v>
      </c>
      <c r="O35" s="44">
        <v>0</v>
      </c>
      <c r="P35" s="74">
        <v>0</v>
      </c>
    </row>
    <row r="36" spans="1:16" ht="15" customHeight="1" x14ac:dyDescent="0.2">
      <c r="A36" s="120"/>
      <c r="B36" s="123"/>
      <c r="C36" s="84" t="s">
        <v>50</v>
      </c>
      <c r="D36" s="44">
        <v>-364</v>
      </c>
      <c r="E36" s="44">
        <v>0</v>
      </c>
      <c r="F36" s="44">
        <v>22580.290015999999</v>
      </c>
      <c r="G36" s="66">
        <v>-6.2267999999999997E-2</v>
      </c>
      <c r="H36" s="43">
        <v>-137</v>
      </c>
      <c r="I36" s="44">
        <v>28272.667090999999</v>
      </c>
      <c r="J36" s="74">
        <v>6.8932999999999994E-2</v>
      </c>
      <c r="K36" s="44">
        <v>-227</v>
      </c>
      <c r="L36" s="44">
        <v>22004.896375</v>
      </c>
      <c r="M36" s="66">
        <v>-0.107118</v>
      </c>
      <c r="N36" s="43">
        <v>0</v>
      </c>
      <c r="O36" s="44">
        <v>0</v>
      </c>
      <c r="P36" s="74">
        <v>0</v>
      </c>
    </row>
    <row r="37" spans="1:16" ht="15" customHeight="1" x14ac:dyDescent="0.2">
      <c r="A37" s="120"/>
      <c r="B37" s="123"/>
      <c r="C37" s="84" t="s">
        <v>51</v>
      </c>
      <c r="D37" s="44">
        <v>-361</v>
      </c>
      <c r="E37" s="44">
        <v>0</v>
      </c>
      <c r="F37" s="44">
        <v>8247.1364009999998</v>
      </c>
      <c r="G37" s="66">
        <v>-0.288157</v>
      </c>
      <c r="H37" s="43">
        <v>-86</v>
      </c>
      <c r="I37" s="44">
        <v>15105.238603</v>
      </c>
      <c r="J37" s="74">
        <v>-0.171233</v>
      </c>
      <c r="K37" s="44">
        <v>-275</v>
      </c>
      <c r="L37" s="44">
        <v>5514.0463760000002</v>
      </c>
      <c r="M37" s="66">
        <v>-0.326567</v>
      </c>
      <c r="N37" s="43">
        <v>0</v>
      </c>
      <c r="O37" s="44">
        <v>0</v>
      </c>
      <c r="P37" s="74">
        <v>0</v>
      </c>
    </row>
    <row r="38" spans="1:16" s="3" customFormat="1" ht="15" customHeight="1" x14ac:dyDescent="0.2">
      <c r="A38" s="120"/>
      <c r="B38" s="123"/>
      <c r="C38" s="84" t="s">
        <v>52</v>
      </c>
      <c r="D38" s="35">
        <v>-317</v>
      </c>
      <c r="E38" s="35">
        <v>0</v>
      </c>
      <c r="F38" s="35">
        <v>2925.3113629999998</v>
      </c>
      <c r="G38" s="68">
        <v>-0.35289100000000001</v>
      </c>
      <c r="H38" s="43">
        <v>-72</v>
      </c>
      <c r="I38" s="44">
        <v>-614.123199</v>
      </c>
      <c r="J38" s="74">
        <v>-0.41051599999999999</v>
      </c>
      <c r="K38" s="35">
        <v>-245</v>
      </c>
      <c r="L38" s="35">
        <v>4163.7918600000003</v>
      </c>
      <c r="M38" s="68">
        <v>-0.31693399999999999</v>
      </c>
      <c r="N38" s="43">
        <v>0</v>
      </c>
      <c r="O38" s="44">
        <v>0</v>
      </c>
      <c r="P38" s="74">
        <v>0</v>
      </c>
    </row>
    <row r="39" spans="1:16" ht="15" customHeight="1" x14ac:dyDescent="0.2">
      <c r="A39" s="120"/>
      <c r="B39" s="123"/>
      <c r="C39" s="84" t="s">
        <v>53</v>
      </c>
      <c r="D39" s="44">
        <v>-252</v>
      </c>
      <c r="E39" s="44">
        <v>0</v>
      </c>
      <c r="F39" s="44">
        <v>5793.2068820000004</v>
      </c>
      <c r="G39" s="66">
        <v>-0.45630900000000002</v>
      </c>
      <c r="H39" s="43">
        <v>-58</v>
      </c>
      <c r="I39" s="44">
        <v>-5328.3617549999999</v>
      </c>
      <c r="J39" s="74">
        <v>-0.39170500000000003</v>
      </c>
      <c r="K39" s="44">
        <v>-194</v>
      </c>
      <c r="L39" s="44">
        <v>13657.484654</v>
      </c>
      <c r="M39" s="66">
        <v>-0.43917099999999998</v>
      </c>
      <c r="N39" s="43">
        <v>0</v>
      </c>
      <c r="O39" s="44">
        <v>0</v>
      </c>
      <c r="P39" s="74">
        <v>0</v>
      </c>
    </row>
    <row r="40" spans="1:16" ht="15" customHeight="1" x14ac:dyDescent="0.2">
      <c r="A40" s="120"/>
      <c r="B40" s="123"/>
      <c r="C40" s="84" t="s">
        <v>54</v>
      </c>
      <c r="D40" s="44">
        <v>-224</v>
      </c>
      <c r="E40" s="44">
        <v>0</v>
      </c>
      <c r="F40" s="44">
        <v>22199.762177000001</v>
      </c>
      <c r="G40" s="66">
        <v>-0.33787899999999998</v>
      </c>
      <c r="H40" s="43">
        <v>-61</v>
      </c>
      <c r="I40" s="44">
        <v>32652.013397999999</v>
      </c>
      <c r="J40" s="74">
        <v>-2.2831000000000001E-2</v>
      </c>
      <c r="K40" s="44">
        <v>-163</v>
      </c>
      <c r="L40" s="44">
        <v>19154.953681999999</v>
      </c>
      <c r="M40" s="66">
        <v>-0.44708300000000001</v>
      </c>
      <c r="N40" s="43">
        <v>0</v>
      </c>
      <c r="O40" s="44">
        <v>0</v>
      </c>
      <c r="P40" s="74">
        <v>0</v>
      </c>
    </row>
    <row r="41" spans="1:16" ht="15" customHeight="1" x14ac:dyDescent="0.2">
      <c r="A41" s="120"/>
      <c r="B41" s="123"/>
      <c r="C41" s="84" t="s">
        <v>55</v>
      </c>
      <c r="D41" s="44">
        <v>-267</v>
      </c>
      <c r="E41" s="44">
        <v>0</v>
      </c>
      <c r="F41" s="44">
        <v>-4947.394037</v>
      </c>
      <c r="G41" s="66">
        <v>-0.71686000000000005</v>
      </c>
      <c r="H41" s="43">
        <v>-63</v>
      </c>
      <c r="I41" s="44">
        <v>-1307.9717599999999</v>
      </c>
      <c r="J41" s="74">
        <v>-0.152174</v>
      </c>
      <c r="K41" s="44">
        <v>-204</v>
      </c>
      <c r="L41" s="44">
        <v>-2798.98567</v>
      </c>
      <c r="M41" s="66">
        <v>-0.90909099999999998</v>
      </c>
      <c r="N41" s="43">
        <v>0</v>
      </c>
      <c r="O41" s="44">
        <v>0</v>
      </c>
      <c r="P41" s="74">
        <v>0</v>
      </c>
    </row>
    <row r="42" spans="1:16" s="3" customFormat="1" ht="15" customHeight="1" x14ac:dyDescent="0.2">
      <c r="A42" s="120"/>
      <c r="B42" s="123"/>
      <c r="C42" s="84" t="s">
        <v>56</v>
      </c>
      <c r="D42" s="35">
        <v>-323</v>
      </c>
      <c r="E42" s="35">
        <v>0</v>
      </c>
      <c r="F42" s="35">
        <v>-107048.660018</v>
      </c>
      <c r="G42" s="68">
        <v>-0.44947399999999998</v>
      </c>
      <c r="H42" s="43">
        <v>-90</v>
      </c>
      <c r="I42" s="44">
        <v>-84507.354697000002</v>
      </c>
      <c r="J42" s="74">
        <v>-3.4633999999999998E-2</v>
      </c>
      <c r="K42" s="35">
        <v>-233</v>
      </c>
      <c r="L42" s="35">
        <v>-39092.084481999998</v>
      </c>
      <c r="M42" s="68">
        <v>-0.67932499999999996</v>
      </c>
      <c r="N42" s="43">
        <v>0</v>
      </c>
      <c r="O42" s="44">
        <v>0</v>
      </c>
      <c r="P42" s="74">
        <v>0</v>
      </c>
    </row>
    <row r="43" spans="1:16" s="3" customFormat="1" ht="15" customHeight="1" x14ac:dyDescent="0.2">
      <c r="A43" s="121"/>
      <c r="B43" s="124"/>
      <c r="C43" s="85" t="s">
        <v>9</v>
      </c>
      <c r="D43" s="46">
        <v>-2153</v>
      </c>
      <c r="E43" s="46">
        <v>0</v>
      </c>
      <c r="F43" s="46">
        <v>-9330.1943520000004</v>
      </c>
      <c r="G43" s="67">
        <v>-0.30655300000000002</v>
      </c>
      <c r="H43" s="87">
        <v>-534</v>
      </c>
      <c r="I43" s="46">
        <v>-134.87989300000001</v>
      </c>
      <c r="J43" s="75">
        <v>-0.16867599999999999</v>
      </c>
      <c r="K43" s="46">
        <v>-1619</v>
      </c>
      <c r="L43" s="46">
        <v>-13389.504115</v>
      </c>
      <c r="M43" s="67">
        <v>-0.358429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11</v>
      </c>
      <c r="E45" s="53">
        <v>5.5556000000000001E-2</v>
      </c>
      <c r="F45" s="44">
        <v>159061.09090899999</v>
      </c>
      <c r="G45" s="66">
        <v>0.272727</v>
      </c>
      <c r="H45" s="43">
        <v>1</v>
      </c>
      <c r="I45" s="44">
        <v>120315</v>
      </c>
      <c r="J45" s="74">
        <v>0</v>
      </c>
      <c r="K45" s="44">
        <v>10</v>
      </c>
      <c r="L45" s="44">
        <v>162935.70000000001</v>
      </c>
      <c r="M45" s="66">
        <v>0.3</v>
      </c>
      <c r="N45" s="43">
        <v>0</v>
      </c>
      <c r="O45" s="44">
        <v>0</v>
      </c>
      <c r="P45" s="74">
        <v>0</v>
      </c>
    </row>
    <row r="46" spans="1:16" ht="15" customHeight="1" x14ac:dyDescent="0.2">
      <c r="A46" s="120"/>
      <c r="B46" s="123"/>
      <c r="C46" s="84" t="s">
        <v>48</v>
      </c>
      <c r="D46" s="44">
        <v>167</v>
      </c>
      <c r="E46" s="53">
        <v>0.105964</v>
      </c>
      <c r="F46" s="44">
        <v>172262.11377200001</v>
      </c>
      <c r="G46" s="66">
        <v>0.179641</v>
      </c>
      <c r="H46" s="43">
        <v>45</v>
      </c>
      <c r="I46" s="44">
        <v>172237.08888900001</v>
      </c>
      <c r="J46" s="74">
        <v>8.8888999999999996E-2</v>
      </c>
      <c r="K46" s="44">
        <v>122</v>
      </c>
      <c r="L46" s="44">
        <v>172271.344262</v>
      </c>
      <c r="M46" s="66">
        <v>0.213115</v>
      </c>
      <c r="N46" s="43">
        <v>0</v>
      </c>
      <c r="O46" s="44">
        <v>0</v>
      </c>
      <c r="P46" s="74">
        <v>0</v>
      </c>
    </row>
    <row r="47" spans="1:16" ht="15" customHeight="1" x14ac:dyDescent="0.2">
      <c r="A47" s="120"/>
      <c r="B47" s="123"/>
      <c r="C47" s="84" t="s">
        <v>49</v>
      </c>
      <c r="D47" s="44">
        <v>510</v>
      </c>
      <c r="E47" s="53">
        <v>0.12546099999999999</v>
      </c>
      <c r="F47" s="44">
        <v>201978.431373</v>
      </c>
      <c r="G47" s="66">
        <v>0.42548999999999998</v>
      </c>
      <c r="H47" s="43">
        <v>110</v>
      </c>
      <c r="I47" s="44">
        <v>201873.28181799999</v>
      </c>
      <c r="J47" s="74">
        <v>0.3</v>
      </c>
      <c r="K47" s="44">
        <v>400</v>
      </c>
      <c r="L47" s="44">
        <v>202007.3475</v>
      </c>
      <c r="M47" s="66">
        <v>0.46</v>
      </c>
      <c r="N47" s="43">
        <v>0</v>
      </c>
      <c r="O47" s="44">
        <v>0</v>
      </c>
      <c r="P47" s="74">
        <v>0</v>
      </c>
    </row>
    <row r="48" spans="1:16" ht="15" customHeight="1" x14ac:dyDescent="0.2">
      <c r="A48" s="120"/>
      <c r="B48" s="123"/>
      <c r="C48" s="84" t="s">
        <v>50</v>
      </c>
      <c r="D48" s="44">
        <v>595</v>
      </c>
      <c r="E48" s="53">
        <v>0.101953</v>
      </c>
      <c r="F48" s="44">
        <v>221394.19495800001</v>
      </c>
      <c r="G48" s="66">
        <v>0.68739499999999998</v>
      </c>
      <c r="H48" s="43">
        <v>97</v>
      </c>
      <c r="I48" s="44">
        <v>213687.32989699999</v>
      </c>
      <c r="J48" s="74">
        <v>0.45360800000000001</v>
      </c>
      <c r="K48" s="44">
        <v>498</v>
      </c>
      <c r="L48" s="44">
        <v>222895.33132500001</v>
      </c>
      <c r="M48" s="66">
        <v>0.73293200000000003</v>
      </c>
      <c r="N48" s="43">
        <v>0</v>
      </c>
      <c r="O48" s="44">
        <v>0</v>
      </c>
      <c r="P48" s="74">
        <v>0</v>
      </c>
    </row>
    <row r="49" spans="1:16" ht="15" customHeight="1" x14ac:dyDescent="0.2">
      <c r="A49" s="120"/>
      <c r="B49" s="123"/>
      <c r="C49" s="84" t="s">
        <v>51</v>
      </c>
      <c r="D49" s="44">
        <v>456</v>
      </c>
      <c r="E49" s="53">
        <v>8.5988999999999996E-2</v>
      </c>
      <c r="F49" s="44">
        <v>236870.29166700001</v>
      </c>
      <c r="G49" s="66">
        <v>0.85306999999999999</v>
      </c>
      <c r="H49" s="43">
        <v>107</v>
      </c>
      <c r="I49" s="44">
        <v>224895.75700899999</v>
      </c>
      <c r="J49" s="74">
        <v>0.71028000000000002</v>
      </c>
      <c r="K49" s="44">
        <v>349</v>
      </c>
      <c r="L49" s="44">
        <v>240541.567335</v>
      </c>
      <c r="M49" s="66">
        <v>0.89684799999999998</v>
      </c>
      <c r="N49" s="43">
        <v>0</v>
      </c>
      <c r="O49" s="44">
        <v>0</v>
      </c>
      <c r="P49" s="74">
        <v>0</v>
      </c>
    </row>
    <row r="50" spans="1:16" s="3" customFormat="1" ht="15" customHeight="1" x14ac:dyDescent="0.2">
      <c r="A50" s="120"/>
      <c r="B50" s="123"/>
      <c r="C50" s="84" t="s">
        <v>52</v>
      </c>
      <c r="D50" s="35">
        <v>330</v>
      </c>
      <c r="E50" s="55">
        <v>7.0815000000000003E-2</v>
      </c>
      <c r="F50" s="35">
        <v>249628.78787900001</v>
      </c>
      <c r="G50" s="68">
        <v>0.97575800000000001</v>
      </c>
      <c r="H50" s="43">
        <v>64</v>
      </c>
      <c r="I50" s="44">
        <v>247608.75</v>
      </c>
      <c r="J50" s="74">
        <v>0.625</v>
      </c>
      <c r="K50" s="35">
        <v>266</v>
      </c>
      <c r="L50" s="35">
        <v>250114.81203</v>
      </c>
      <c r="M50" s="68">
        <v>1.0601499999999999</v>
      </c>
      <c r="N50" s="43">
        <v>0</v>
      </c>
      <c r="O50" s="44">
        <v>0</v>
      </c>
      <c r="P50" s="74">
        <v>0</v>
      </c>
    </row>
    <row r="51" spans="1:16" ht="15" customHeight="1" x14ac:dyDescent="0.2">
      <c r="A51" s="120"/>
      <c r="B51" s="123"/>
      <c r="C51" s="84" t="s">
        <v>53</v>
      </c>
      <c r="D51" s="44">
        <v>177</v>
      </c>
      <c r="E51" s="53">
        <v>4.2497E-2</v>
      </c>
      <c r="F51" s="44">
        <v>256924.92655400001</v>
      </c>
      <c r="G51" s="66">
        <v>0.99434999999999996</v>
      </c>
      <c r="H51" s="43">
        <v>29</v>
      </c>
      <c r="I51" s="44">
        <v>267908.06896599999</v>
      </c>
      <c r="J51" s="74">
        <v>0.86206899999999997</v>
      </c>
      <c r="K51" s="44">
        <v>148</v>
      </c>
      <c r="L51" s="44">
        <v>254772.82432399999</v>
      </c>
      <c r="M51" s="66">
        <v>1.02027</v>
      </c>
      <c r="N51" s="43">
        <v>0</v>
      </c>
      <c r="O51" s="44">
        <v>0</v>
      </c>
      <c r="P51" s="74">
        <v>0</v>
      </c>
    </row>
    <row r="52" spans="1:16" ht="15" customHeight="1" x14ac:dyDescent="0.2">
      <c r="A52" s="120"/>
      <c r="B52" s="123"/>
      <c r="C52" s="84" t="s">
        <v>54</v>
      </c>
      <c r="D52" s="44">
        <v>78</v>
      </c>
      <c r="E52" s="53">
        <v>2.5308000000000001E-2</v>
      </c>
      <c r="F52" s="44">
        <v>243660.56410300001</v>
      </c>
      <c r="G52" s="66">
        <v>0.70512799999999998</v>
      </c>
      <c r="H52" s="43">
        <v>9</v>
      </c>
      <c r="I52" s="44">
        <v>192390.66666700001</v>
      </c>
      <c r="J52" s="74">
        <v>0.111111</v>
      </c>
      <c r="K52" s="44">
        <v>69</v>
      </c>
      <c r="L52" s="44">
        <v>250347.942029</v>
      </c>
      <c r="M52" s="66">
        <v>0.782609</v>
      </c>
      <c r="N52" s="43">
        <v>0</v>
      </c>
      <c r="O52" s="44">
        <v>0</v>
      </c>
      <c r="P52" s="74">
        <v>0</v>
      </c>
    </row>
    <row r="53" spans="1:16" ht="15" customHeight="1" x14ac:dyDescent="0.2">
      <c r="A53" s="120"/>
      <c r="B53" s="123"/>
      <c r="C53" s="84" t="s">
        <v>55</v>
      </c>
      <c r="D53" s="44">
        <v>29</v>
      </c>
      <c r="E53" s="53">
        <v>1.1623E-2</v>
      </c>
      <c r="F53" s="44">
        <v>295339.06896599999</v>
      </c>
      <c r="G53" s="66">
        <v>0.93103400000000003</v>
      </c>
      <c r="H53" s="43">
        <v>4</v>
      </c>
      <c r="I53" s="44">
        <v>262901.75</v>
      </c>
      <c r="J53" s="74">
        <v>0.5</v>
      </c>
      <c r="K53" s="44">
        <v>25</v>
      </c>
      <c r="L53" s="44">
        <v>300529.03999999998</v>
      </c>
      <c r="M53" s="66">
        <v>1</v>
      </c>
      <c r="N53" s="43">
        <v>0</v>
      </c>
      <c r="O53" s="44">
        <v>0</v>
      </c>
      <c r="P53" s="74">
        <v>0</v>
      </c>
    </row>
    <row r="54" spans="1:16" s="3" customFormat="1" ht="15" customHeight="1" x14ac:dyDescent="0.2">
      <c r="A54" s="120"/>
      <c r="B54" s="123"/>
      <c r="C54" s="84" t="s">
        <v>56</v>
      </c>
      <c r="D54" s="35">
        <v>11</v>
      </c>
      <c r="E54" s="55">
        <v>2.7000000000000001E-3</v>
      </c>
      <c r="F54" s="35">
        <v>312161</v>
      </c>
      <c r="G54" s="68">
        <v>0.72727299999999995</v>
      </c>
      <c r="H54" s="43">
        <v>2</v>
      </c>
      <c r="I54" s="44">
        <v>293679.5</v>
      </c>
      <c r="J54" s="74">
        <v>0</v>
      </c>
      <c r="K54" s="35">
        <v>9</v>
      </c>
      <c r="L54" s="35">
        <v>316268</v>
      </c>
      <c r="M54" s="68">
        <v>0.88888900000000004</v>
      </c>
      <c r="N54" s="43">
        <v>0</v>
      </c>
      <c r="O54" s="44">
        <v>0</v>
      </c>
      <c r="P54" s="74">
        <v>0</v>
      </c>
    </row>
    <row r="55" spans="1:16" s="3" customFormat="1" ht="15" customHeight="1" x14ac:dyDescent="0.2">
      <c r="A55" s="121"/>
      <c r="B55" s="124"/>
      <c r="C55" s="85" t="s">
        <v>9</v>
      </c>
      <c r="D55" s="46">
        <v>2364</v>
      </c>
      <c r="E55" s="54">
        <v>6.6623000000000002E-2</v>
      </c>
      <c r="F55" s="46">
        <v>225095.67851100001</v>
      </c>
      <c r="G55" s="67">
        <v>0.69204699999999997</v>
      </c>
      <c r="H55" s="87">
        <v>468</v>
      </c>
      <c r="I55" s="46">
        <v>217639.61111100001</v>
      </c>
      <c r="J55" s="75">
        <v>0.480769</v>
      </c>
      <c r="K55" s="46">
        <v>1896</v>
      </c>
      <c r="L55" s="46">
        <v>226936.10021100001</v>
      </c>
      <c r="M55" s="67">
        <v>0.74419800000000003</v>
      </c>
      <c r="N55" s="87">
        <v>0</v>
      </c>
      <c r="O55" s="46">
        <v>0</v>
      </c>
      <c r="P55" s="75">
        <v>0</v>
      </c>
    </row>
    <row r="56" spans="1:16" ht="15" customHeight="1" x14ac:dyDescent="0.2">
      <c r="A56" s="119">
        <v>5</v>
      </c>
      <c r="B56" s="122" t="s">
        <v>60</v>
      </c>
      <c r="C56" s="84" t="s">
        <v>46</v>
      </c>
      <c r="D56" s="44">
        <v>29</v>
      </c>
      <c r="E56" s="53">
        <v>1</v>
      </c>
      <c r="F56" s="44">
        <v>45784.965516999997</v>
      </c>
      <c r="G56" s="66">
        <v>6.8966E-2</v>
      </c>
      <c r="H56" s="43">
        <v>18</v>
      </c>
      <c r="I56" s="44">
        <v>51847.5</v>
      </c>
      <c r="J56" s="74">
        <v>5.5556000000000001E-2</v>
      </c>
      <c r="K56" s="44">
        <v>11</v>
      </c>
      <c r="L56" s="44">
        <v>35864.454545000001</v>
      </c>
      <c r="M56" s="66">
        <v>9.0909000000000004E-2</v>
      </c>
      <c r="N56" s="43">
        <v>0</v>
      </c>
      <c r="O56" s="44">
        <v>0</v>
      </c>
      <c r="P56" s="74">
        <v>0</v>
      </c>
    </row>
    <row r="57" spans="1:16" ht="15" customHeight="1" x14ac:dyDescent="0.2">
      <c r="A57" s="120"/>
      <c r="B57" s="123"/>
      <c r="C57" s="84" t="s">
        <v>47</v>
      </c>
      <c r="D57" s="44">
        <v>198</v>
      </c>
      <c r="E57" s="53">
        <v>1</v>
      </c>
      <c r="F57" s="44">
        <v>136213.80303000001</v>
      </c>
      <c r="G57" s="66">
        <v>0.111111</v>
      </c>
      <c r="H57" s="43">
        <v>68</v>
      </c>
      <c r="I57" s="44">
        <v>146189.161765</v>
      </c>
      <c r="J57" s="74">
        <v>0.147059</v>
      </c>
      <c r="K57" s="44">
        <v>130</v>
      </c>
      <c r="L57" s="44">
        <v>130995.923077</v>
      </c>
      <c r="M57" s="66">
        <v>9.2308000000000001E-2</v>
      </c>
      <c r="N57" s="43">
        <v>0</v>
      </c>
      <c r="O57" s="44">
        <v>0</v>
      </c>
      <c r="P57" s="74">
        <v>0</v>
      </c>
    </row>
    <row r="58" spans="1:16" ht="15" customHeight="1" x14ac:dyDescent="0.2">
      <c r="A58" s="120"/>
      <c r="B58" s="123"/>
      <c r="C58" s="84" t="s">
        <v>48</v>
      </c>
      <c r="D58" s="44">
        <v>1576</v>
      </c>
      <c r="E58" s="53">
        <v>1</v>
      </c>
      <c r="F58" s="44">
        <v>162923.265228</v>
      </c>
      <c r="G58" s="66">
        <v>0.13705600000000001</v>
      </c>
      <c r="H58" s="43">
        <v>589</v>
      </c>
      <c r="I58" s="44">
        <v>167490.551783</v>
      </c>
      <c r="J58" s="74">
        <v>0.14940600000000001</v>
      </c>
      <c r="K58" s="44">
        <v>987</v>
      </c>
      <c r="L58" s="44">
        <v>160197.701114</v>
      </c>
      <c r="M58" s="66">
        <v>0.129686</v>
      </c>
      <c r="N58" s="43">
        <v>0</v>
      </c>
      <c r="O58" s="44">
        <v>0</v>
      </c>
      <c r="P58" s="74">
        <v>0</v>
      </c>
    </row>
    <row r="59" spans="1:16" ht="15" customHeight="1" x14ac:dyDescent="0.2">
      <c r="A59" s="120"/>
      <c r="B59" s="123"/>
      <c r="C59" s="84" t="s">
        <v>49</v>
      </c>
      <c r="D59" s="44">
        <v>4065</v>
      </c>
      <c r="E59" s="53">
        <v>1</v>
      </c>
      <c r="F59" s="44">
        <v>193572.71980300001</v>
      </c>
      <c r="G59" s="66">
        <v>0.36039399999999999</v>
      </c>
      <c r="H59" s="43">
        <v>1388</v>
      </c>
      <c r="I59" s="44">
        <v>196484.098703</v>
      </c>
      <c r="J59" s="74">
        <v>0.356628</v>
      </c>
      <c r="K59" s="44">
        <v>2677</v>
      </c>
      <c r="L59" s="44">
        <v>192063.19648899999</v>
      </c>
      <c r="M59" s="66">
        <v>0.362346</v>
      </c>
      <c r="N59" s="43">
        <v>0</v>
      </c>
      <c r="O59" s="44">
        <v>0</v>
      </c>
      <c r="P59" s="74">
        <v>0</v>
      </c>
    </row>
    <row r="60" spans="1:16" ht="15" customHeight="1" x14ac:dyDescent="0.2">
      <c r="A60" s="120"/>
      <c r="B60" s="123"/>
      <c r="C60" s="84" t="s">
        <v>50</v>
      </c>
      <c r="D60" s="44">
        <v>5836</v>
      </c>
      <c r="E60" s="53">
        <v>1</v>
      </c>
      <c r="F60" s="44">
        <v>221633.36960199999</v>
      </c>
      <c r="G60" s="66">
        <v>0.64701900000000001</v>
      </c>
      <c r="H60" s="43">
        <v>1683</v>
      </c>
      <c r="I60" s="44">
        <v>221649.96494400001</v>
      </c>
      <c r="J60" s="74">
        <v>0.55793199999999998</v>
      </c>
      <c r="K60" s="44">
        <v>4153</v>
      </c>
      <c r="L60" s="44">
        <v>221626.64435300001</v>
      </c>
      <c r="M60" s="66">
        <v>0.68312099999999998</v>
      </c>
      <c r="N60" s="43">
        <v>0</v>
      </c>
      <c r="O60" s="44">
        <v>0</v>
      </c>
      <c r="P60" s="74">
        <v>0</v>
      </c>
    </row>
    <row r="61" spans="1:16" ht="15" customHeight="1" x14ac:dyDescent="0.2">
      <c r="A61" s="120"/>
      <c r="B61" s="123"/>
      <c r="C61" s="84" t="s">
        <v>51</v>
      </c>
      <c r="D61" s="44">
        <v>5303</v>
      </c>
      <c r="E61" s="53">
        <v>1</v>
      </c>
      <c r="F61" s="44">
        <v>247582.72355299999</v>
      </c>
      <c r="G61" s="66">
        <v>0.95097100000000001</v>
      </c>
      <c r="H61" s="43">
        <v>1516</v>
      </c>
      <c r="I61" s="44">
        <v>232071.90039600001</v>
      </c>
      <c r="J61" s="74">
        <v>0.66622700000000001</v>
      </c>
      <c r="K61" s="44">
        <v>3787</v>
      </c>
      <c r="L61" s="44">
        <v>253791.96778499999</v>
      </c>
      <c r="M61" s="66">
        <v>1.064959</v>
      </c>
      <c r="N61" s="43">
        <v>0</v>
      </c>
      <c r="O61" s="44">
        <v>0</v>
      </c>
      <c r="P61" s="74">
        <v>0</v>
      </c>
    </row>
    <row r="62" spans="1:16" s="3" customFormat="1" ht="15" customHeight="1" x14ac:dyDescent="0.2">
      <c r="A62" s="120"/>
      <c r="B62" s="123"/>
      <c r="C62" s="84" t="s">
        <v>52</v>
      </c>
      <c r="D62" s="35">
        <v>4660</v>
      </c>
      <c r="E62" s="55">
        <v>1</v>
      </c>
      <c r="F62" s="35">
        <v>261402.211373</v>
      </c>
      <c r="G62" s="68">
        <v>1.143562</v>
      </c>
      <c r="H62" s="43">
        <v>1324</v>
      </c>
      <c r="I62" s="44">
        <v>235217.76435000001</v>
      </c>
      <c r="J62" s="74">
        <v>0.69713000000000003</v>
      </c>
      <c r="K62" s="35">
        <v>3336</v>
      </c>
      <c r="L62" s="35">
        <v>271794.36001200002</v>
      </c>
      <c r="M62" s="68">
        <v>1.320743</v>
      </c>
      <c r="N62" s="43">
        <v>0</v>
      </c>
      <c r="O62" s="44">
        <v>0</v>
      </c>
      <c r="P62" s="74">
        <v>0</v>
      </c>
    </row>
    <row r="63" spans="1:16" ht="15" customHeight="1" x14ac:dyDescent="0.2">
      <c r="A63" s="120"/>
      <c r="B63" s="123"/>
      <c r="C63" s="84" t="s">
        <v>53</v>
      </c>
      <c r="D63" s="44">
        <v>4165</v>
      </c>
      <c r="E63" s="53">
        <v>1</v>
      </c>
      <c r="F63" s="44">
        <v>267694.92196900002</v>
      </c>
      <c r="G63" s="66">
        <v>1.158944</v>
      </c>
      <c r="H63" s="43">
        <v>1205</v>
      </c>
      <c r="I63" s="44">
        <v>228615.434855</v>
      </c>
      <c r="J63" s="74">
        <v>0.59087100000000004</v>
      </c>
      <c r="K63" s="44">
        <v>2960</v>
      </c>
      <c r="L63" s="44">
        <v>283603.96993199998</v>
      </c>
      <c r="M63" s="66">
        <v>1.3902030000000001</v>
      </c>
      <c r="N63" s="43">
        <v>0</v>
      </c>
      <c r="O63" s="44">
        <v>0</v>
      </c>
      <c r="P63" s="74">
        <v>0</v>
      </c>
    </row>
    <row r="64" spans="1:16" ht="15" customHeight="1" x14ac:dyDescent="0.2">
      <c r="A64" s="120"/>
      <c r="B64" s="123"/>
      <c r="C64" s="84" t="s">
        <v>54</v>
      </c>
      <c r="D64" s="44">
        <v>3082</v>
      </c>
      <c r="E64" s="53">
        <v>1</v>
      </c>
      <c r="F64" s="44">
        <v>271606.16417900001</v>
      </c>
      <c r="G64" s="66">
        <v>1.060999</v>
      </c>
      <c r="H64" s="43">
        <v>878</v>
      </c>
      <c r="I64" s="44">
        <v>228753.751708</v>
      </c>
      <c r="J64" s="74">
        <v>0.46127600000000002</v>
      </c>
      <c r="K64" s="44">
        <v>2204</v>
      </c>
      <c r="L64" s="44">
        <v>288677.13430099998</v>
      </c>
      <c r="M64" s="66">
        <v>1.299909</v>
      </c>
      <c r="N64" s="43">
        <v>0</v>
      </c>
      <c r="O64" s="44">
        <v>0</v>
      </c>
      <c r="P64" s="74">
        <v>0</v>
      </c>
    </row>
    <row r="65" spans="1:16" ht="15" customHeight="1" x14ac:dyDescent="0.2">
      <c r="A65" s="120"/>
      <c r="B65" s="123"/>
      <c r="C65" s="84" t="s">
        <v>55</v>
      </c>
      <c r="D65" s="44">
        <v>2495</v>
      </c>
      <c r="E65" s="53">
        <v>1</v>
      </c>
      <c r="F65" s="44">
        <v>269484.45210400003</v>
      </c>
      <c r="G65" s="66">
        <v>0.80080200000000001</v>
      </c>
      <c r="H65" s="43">
        <v>762</v>
      </c>
      <c r="I65" s="44">
        <v>227420.47112900001</v>
      </c>
      <c r="J65" s="74">
        <v>0.29396299999999997</v>
      </c>
      <c r="K65" s="44">
        <v>1733</v>
      </c>
      <c r="L65" s="44">
        <v>287979.982112</v>
      </c>
      <c r="M65" s="66">
        <v>1.023658</v>
      </c>
      <c r="N65" s="43">
        <v>0</v>
      </c>
      <c r="O65" s="44">
        <v>0</v>
      </c>
      <c r="P65" s="74">
        <v>0</v>
      </c>
    </row>
    <row r="66" spans="1:16" s="3" customFormat="1" ht="15" customHeight="1" x14ac:dyDescent="0.2">
      <c r="A66" s="120"/>
      <c r="B66" s="123"/>
      <c r="C66" s="84" t="s">
        <v>56</v>
      </c>
      <c r="D66" s="35">
        <v>4074</v>
      </c>
      <c r="E66" s="55">
        <v>1</v>
      </c>
      <c r="F66" s="35">
        <v>254106.593765</v>
      </c>
      <c r="G66" s="68">
        <v>0.48134500000000002</v>
      </c>
      <c r="H66" s="43">
        <v>1432</v>
      </c>
      <c r="I66" s="44">
        <v>205562.73184399999</v>
      </c>
      <c r="J66" s="74">
        <v>0.106145</v>
      </c>
      <c r="K66" s="35">
        <v>2642</v>
      </c>
      <c r="L66" s="35">
        <v>280418.02838799998</v>
      </c>
      <c r="M66" s="68">
        <v>0.68470900000000001</v>
      </c>
      <c r="N66" s="43">
        <v>0</v>
      </c>
      <c r="O66" s="44">
        <v>0</v>
      </c>
      <c r="P66" s="74">
        <v>0</v>
      </c>
    </row>
    <row r="67" spans="1:16" s="3" customFormat="1" ht="15" customHeight="1" x14ac:dyDescent="0.2">
      <c r="A67" s="121"/>
      <c r="B67" s="124"/>
      <c r="C67" s="85" t="s">
        <v>9</v>
      </c>
      <c r="D67" s="46">
        <v>35483</v>
      </c>
      <c r="E67" s="54">
        <v>1</v>
      </c>
      <c r="F67" s="46">
        <v>241132.080743</v>
      </c>
      <c r="G67" s="67">
        <v>0.78654599999999997</v>
      </c>
      <c r="H67" s="87">
        <v>10863</v>
      </c>
      <c r="I67" s="46">
        <v>217483.18309899999</v>
      </c>
      <c r="J67" s="75">
        <v>0.45650400000000002</v>
      </c>
      <c r="K67" s="46">
        <v>24620</v>
      </c>
      <c r="L67" s="46">
        <v>251566.604509</v>
      </c>
      <c r="M67" s="67">
        <v>0.93216900000000003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30" priority="30" operator="notEqual">
      <formula>H8+K8+N8</formula>
    </cfRule>
  </conditionalFormatting>
  <conditionalFormatting sqref="D20:D30">
    <cfRule type="cellIs" dxfId="429" priority="29" operator="notEqual">
      <formula>H20+K20+N20</formula>
    </cfRule>
  </conditionalFormatting>
  <conditionalFormatting sqref="D32:D42">
    <cfRule type="cellIs" dxfId="428" priority="28" operator="notEqual">
      <formula>H32+K32+N32</formula>
    </cfRule>
  </conditionalFormatting>
  <conditionalFormatting sqref="D44:D54">
    <cfRule type="cellIs" dxfId="427" priority="27" operator="notEqual">
      <formula>H44+K44+N44</formula>
    </cfRule>
  </conditionalFormatting>
  <conditionalFormatting sqref="D56:D66">
    <cfRule type="cellIs" dxfId="426" priority="26" operator="notEqual">
      <formula>H56+K56+N56</formula>
    </cfRule>
  </conditionalFormatting>
  <conditionalFormatting sqref="D19">
    <cfRule type="cellIs" dxfId="425" priority="25" operator="notEqual">
      <formula>SUM(D8:D18)</formula>
    </cfRule>
  </conditionalFormatting>
  <conditionalFormatting sqref="D31">
    <cfRule type="cellIs" dxfId="424" priority="24" operator="notEqual">
      <formula>H31+K31+N31</formula>
    </cfRule>
  </conditionalFormatting>
  <conditionalFormatting sqref="D31">
    <cfRule type="cellIs" dxfId="423" priority="23" operator="notEqual">
      <formula>SUM(D20:D30)</formula>
    </cfRule>
  </conditionalFormatting>
  <conditionalFormatting sqref="D43">
    <cfRule type="cellIs" dxfId="422" priority="22" operator="notEqual">
      <formula>H43+K43+N43</formula>
    </cfRule>
  </conditionalFormatting>
  <conditionalFormatting sqref="D43">
    <cfRule type="cellIs" dxfId="421" priority="21" operator="notEqual">
      <formula>SUM(D32:D42)</formula>
    </cfRule>
  </conditionalFormatting>
  <conditionalFormatting sqref="D55">
    <cfRule type="cellIs" dxfId="420" priority="20" operator="notEqual">
      <formula>H55+K55+N55</formula>
    </cfRule>
  </conditionalFormatting>
  <conditionalFormatting sqref="D55">
    <cfRule type="cellIs" dxfId="419" priority="19" operator="notEqual">
      <formula>SUM(D44:D54)</formula>
    </cfRule>
  </conditionalFormatting>
  <conditionalFormatting sqref="D67">
    <cfRule type="cellIs" dxfId="418" priority="18" operator="notEqual">
      <formula>H67+K67+N67</formula>
    </cfRule>
  </conditionalFormatting>
  <conditionalFormatting sqref="D67">
    <cfRule type="cellIs" dxfId="417" priority="17" operator="notEqual">
      <formula>SUM(D56:D66)</formula>
    </cfRule>
  </conditionalFormatting>
  <conditionalFormatting sqref="H19">
    <cfRule type="cellIs" dxfId="416" priority="16" operator="notEqual">
      <formula>SUM(H8:H18)</formula>
    </cfRule>
  </conditionalFormatting>
  <conditionalFormatting sqref="K19">
    <cfRule type="cellIs" dxfId="415" priority="15" operator="notEqual">
      <formula>SUM(K8:K18)</formula>
    </cfRule>
  </conditionalFormatting>
  <conditionalFormatting sqref="N19">
    <cfRule type="cellIs" dxfId="414" priority="14" operator="notEqual">
      <formula>SUM(N8:N18)</formula>
    </cfRule>
  </conditionalFormatting>
  <conditionalFormatting sqref="H31">
    <cfRule type="cellIs" dxfId="413" priority="13" operator="notEqual">
      <formula>SUM(H20:H30)</formula>
    </cfRule>
  </conditionalFormatting>
  <conditionalFormatting sqref="K31">
    <cfRule type="cellIs" dxfId="412" priority="12" operator="notEqual">
      <formula>SUM(K20:K30)</formula>
    </cfRule>
  </conditionalFormatting>
  <conditionalFormatting sqref="N31">
    <cfRule type="cellIs" dxfId="411" priority="11" operator="notEqual">
      <formula>SUM(N20:N30)</formula>
    </cfRule>
  </conditionalFormatting>
  <conditionalFormatting sqref="H43">
    <cfRule type="cellIs" dxfId="410" priority="10" operator="notEqual">
      <formula>SUM(H32:H42)</formula>
    </cfRule>
  </conditionalFormatting>
  <conditionalFormatting sqref="K43">
    <cfRule type="cellIs" dxfId="409" priority="9" operator="notEqual">
      <formula>SUM(K32:K42)</formula>
    </cfRule>
  </conditionalFormatting>
  <conditionalFormatting sqref="N43">
    <cfRule type="cellIs" dxfId="408" priority="8" operator="notEqual">
      <formula>SUM(N32:N42)</formula>
    </cfRule>
  </conditionalFormatting>
  <conditionalFormatting sqref="H55">
    <cfRule type="cellIs" dxfId="407" priority="7" operator="notEqual">
      <formula>SUM(H44:H54)</formula>
    </cfRule>
  </conditionalFormatting>
  <conditionalFormatting sqref="K55">
    <cfRule type="cellIs" dxfId="406" priority="6" operator="notEqual">
      <formula>SUM(K44:K54)</formula>
    </cfRule>
  </conditionalFormatting>
  <conditionalFormatting sqref="N55">
    <cfRule type="cellIs" dxfId="405" priority="5" operator="notEqual">
      <formula>SUM(N44:N54)</formula>
    </cfRule>
  </conditionalFormatting>
  <conditionalFormatting sqref="H67">
    <cfRule type="cellIs" dxfId="404" priority="4" operator="notEqual">
      <formula>SUM(H56:H66)</formula>
    </cfRule>
  </conditionalFormatting>
  <conditionalFormatting sqref="K67">
    <cfRule type="cellIs" dxfId="403" priority="3" operator="notEqual">
      <formula>SUM(K56:K66)</formula>
    </cfRule>
  </conditionalFormatting>
  <conditionalFormatting sqref="N67">
    <cfRule type="cellIs" dxfId="402" priority="2" operator="notEqual">
      <formula>SUM(N56:N66)</formula>
    </cfRule>
  </conditionalFormatting>
  <conditionalFormatting sqref="D32:D43">
    <cfRule type="cellIs" dxfId="4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66</v>
      </c>
      <c r="B2" s="110"/>
      <c r="C2" s="110"/>
      <c r="D2" s="110"/>
      <c r="E2" s="110"/>
      <c r="F2" s="110"/>
      <c r="G2" s="110"/>
      <c r="H2" s="110"/>
      <c r="I2" s="110"/>
      <c r="J2" s="110"/>
      <c r="K2" s="110"/>
      <c r="L2" s="110"/>
      <c r="M2" s="110"/>
      <c r="N2" s="110"/>
      <c r="O2" s="110"/>
      <c r="P2" s="110"/>
    </row>
    <row r="3" spans="1:16" s="21" customFormat="1" ht="15" customHeight="1" x14ac:dyDescent="0.2">
      <c r="A3" s="111" t="str">
        <f>+Notas!C6</f>
        <v>SEPTIEMBRE 2024 Y SEPTIEMBRE 2025</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9</v>
      </c>
      <c r="E8" s="53">
        <v>8.3333000000000004E-2</v>
      </c>
      <c r="F8" s="44">
        <v>107714.58886600001</v>
      </c>
      <c r="G8" s="66">
        <v>0.33333299999999999</v>
      </c>
      <c r="H8" s="43">
        <v>1</v>
      </c>
      <c r="I8" s="44">
        <v>122897.86225400001</v>
      </c>
      <c r="J8" s="74">
        <v>0</v>
      </c>
      <c r="K8" s="44">
        <v>8</v>
      </c>
      <c r="L8" s="44">
        <v>105816.67969200001</v>
      </c>
      <c r="M8" s="66">
        <v>0.375</v>
      </c>
      <c r="N8" s="43">
        <v>0</v>
      </c>
      <c r="O8" s="44">
        <v>0</v>
      </c>
      <c r="P8" s="74">
        <v>0</v>
      </c>
    </row>
    <row r="9" spans="1:16" ht="15" customHeight="1" x14ac:dyDescent="0.2">
      <c r="A9" s="120"/>
      <c r="B9" s="123"/>
      <c r="C9" s="84" t="s">
        <v>47</v>
      </c>
      <c r="D9" s="44">
        <v>121</v>
      </c>
      <c r="E9" s="53">
        <v>0.21453900000000001</v>
      </c>
      <c r="F9" s="44">
        <v>109711.569687</v>
      </c>
      <c r="G9" s="66">
        <v>4.9586999999999999E-2</v>
      </c>
      <c r="H9" s="43">
        <v>33</v>
      </c>
      <c r="I9" s="44">
        <v>117750.67784400001</v>
      </c>
      <c r="J9" s="74">
        <v>3.0303E-2</v>
      </c>
      <c r="K9" s="44">
        <v>88</v>
      </c>
      <c r="L9" s="44">
        <v>106696.90412799999</v>
      </c>
      <c r="M9" s="66">
        <v>5.6818E-2</v>
      </c>
      <c r="N9" s="43">
        <v>0</v>
      </c>
      <c r="O9" s="44">
        <v>0</v>
      </c>
      <c r="P9" s="74">
        <v>0</v>
      </c>
    </row>
    <row r="10" spans="1:16" ht="15" customHeight="1" x14ac:dyDescent="0.2">
      <c r="A10" s="120"/>
      <c r="B10" s="123"/>
      <c r="C10" s="84" t="s">
        <v>48</v>
      </c>
      <c r="D10" s="44">
        <v>849</v>
      </c>
      <c r="E10" s="53">
        <v>0.18301400000000001</v>
      </c>
      <c r="F10" s="44">
        <v>131609.777355</v>
      </c>
      <c r="G10" s="66">
        <v>0.15312100000000001</v>
      </c>
      <c r="H10" s="43">
        <v>322</v>
      </c>
      <c r="I10" s="44">
        <v>138945.89592899999</v>
      </c>
      <c r="J10" s="74">
        <v>0.19875799999999999</v>
      </c>
      <c r="K10" s="44">
        <v>527</v>
      </c>
      <c r="L10" s="44">
        <v>127127.367145</v>
      </c>
      <c r="M10" s="66">
        <v>0.12523699999999999</v>
      </c>
      <c r="N10" s="43">
        <v>0</v>
      </c>
      <c r="O10" s="44">
        <v>0</v>
      </c>
      <c r="P10" s="74">
        <v>0</v>
      </c>
    </row>
    <row r="11" spans="1:16" ht="15" customHeight="1" x14ac:dyDescent="0.2">
      <c r="A11" s="120"/>
      <c r="B11" s="123"/>
      <c r="C11" s="84" t="s">
        <v>49</v>
      </c>
      <c r="D11" s="44">
        <v>1737</v>
      </c>
      <c r="E11" s="53">
        <v>0.13910500000000001</v>
      </c>
      <c r="F11" s="44">
        <v>142346.92481500001</v>
      </c>
      <c r="G11" s="66">
        <v>0.26770300000000002</v>
      </c>
      <c r="H11" s="43">
        <v>666</v>
      </c>
      <c r="I11" s="44">
        <v>156596.659006</v>
      </c>
      <c r="J11" s="74">
        <v>0.399399</v>
      </c>
      <c r="K11" s="44">
        <v>1071</v>
      </c>
      <c r="L11" s="44">
        <v>133485.74557</v>
      </c>
      <c r="M11" s="66">
        <v>0.185808</v>
      </c>
      <c r="N11" s="43">
        <v>0</v>
      </c>
      <c r="O11" s="44">
        <v>0</v>
      </c>
      <c r="P11" s="74">
        <v>0</v>
      </c>
    </row>
    <row r="12" spans="1:16" ht="15" customHeight="1" x14ac:dyDescent="0.2">
      <c r="A12" s="120"/>
      <c r="B12" s="123"/>
      <c r="C12" s="84" t="s">
        <v>50</v>
      </c>
      <c r="D12" s="44">
        <v>2005</v>
      </c>
      <c r="E12" s="53">
        <v>0.117005</v>
      </c>
      <c r="F12" s="44">
        <v>168090.77682500001</v>
      </c>
      <c r="G12" s="66">
        <v>0.50274300000000005</v>
      </c>
      <c r="H12" s="43">
        <v>721</v>
      </c>
      <c r="I12" s="44">
        <v>191187.44828400001</v>
      </c>
      <c r="J12" s="74">
        <v>0.65187200000000001</v>
      </c>
      <c r="K12" s="44">
        <v>1284</v>
      </c>
      <c r="L12" s="44">
        <v>155121.384207</v>
      </c>
      <c r="M12" s="66">
        <v>0.41900300000000001</v>
      </c>
      <c r="N12" s="43">
        <v>0</v>
      </c>
      <c r="O12" s="44">
        <v>0</v>
      </c>
      <c r="P12" s="74">
        <v>0</v>
      </c>
    </row>
    <row r="13" spans="1:16" ht="15" customHeight="1" x14ac:dyDescent="0.2">
      <c r="A13" s="120"/>
      <c r="B13" s="123"/>
      <c r="C13" s="84" t="s">
        <v>51</v>
      </c>
      <c r="D13" s="44">
        <v>1629</v>
      </c>
      <c r="E13" s="53">
        <v>0.102356</v>
      </c>
      <c r="F13" s="44">
        <v>186023.38159800001</v>
      </c>
      <c r="G13" s="66">
        <v>0.705341</v>
      </c>
      <c r="H13" s="43">
        <v>530</v>
      </c>
      <c r="I13" s="44">
        <v>201772.044627</v>
      </c>
      <c r="J13" s="74">
        <v>0.77735799999999999</v>
      </c>
      <c r="K13" s="44">
        <v>1099</v>
      </c>
      <c r="L13" s="44">
        <v>178428.48495899999</v>
      </c>
      <c r="M13" s="66">
        <v>0.67061000000000004</v>
      </c>
      <c r="N13" s="43">
        <v>0</v>
      </c>
      <c r="O13" s="44">
        <v>0</v>
      </c>
      <c r="P13" s="74">
        <v>0</v>
      </c>
    </row>
    <row r="14" spans="1:16" s="3" customFormat="1" ht="15" customHeight="1" x14ac:dyDescent="0.2">
      <c r="A14" s="120"/>
      <c r="B14" s="123"/>
      <c r="C14" s="84" t="s">
        <v>52</v>
      </c>
      <c r="D14" s="35">
        <v>1303</v>
      </c>
      <c r="E14" s="55">
        <v>9.4385999999999998E-2</v>
      </c>
      <c r="F14" s="35">
        <v>195201.16987300001</v>
      </c>
      <c r="G14" s="68">
        <v>0.79969299999999999</v>
      </c>
      <c r="H14" s="43">
        <v>409</v>
      </c>
      <c r="I14" s="44">
        <v>197791.70765</v>
      </c>
      <c r="J14" s="74">
        <v>0.63814199999999999</v>
      </c>
      <c r="K14" s="35">
        <v>894</v>
      </c>
      <c r="L14" s="35">
        <v>194016.013328</v>
      </c>
      <c r="M14" s="68">
        <v>0.87360199999999999</v>
      </c>
      <c r="N14" s="43">
        <v>0</v>
      </c>
      <c r="O14" s="44">
        <v>0</v>
      </c>
      <c r="P14" s="74">
        <v>0</v>
      </c>
    </row>
    <row r="15" spans="1:16" ht="15" customHeight="1" x14ac:dyDescent="0.2">
      <c r="A15" s="120"/>
      <c r="B15" s="123"/>
      <c r="C15" s="84" t="s">
        <v>53</v>
      </c>
      <c r="D15" s="44">
        <v>1001</v>
      </c>
      <c r="E15" s="53">
        <v>8.2428000000000001E-2</v>
      </c>
      <c r="F15" s="44">
        <v>193424.296347</v>
      </c>
      <c r="G15" s="66">
        <v>0.78821200000000002</v>
      </c>
      <c r="H15" s="43">
        <v>310</v>
      </c>
      <c r="I15" s="44">
        <v>191269.88580399999</v>
      </c>
      <c r="J15" s="74">
        <v>0.56451600000000002</v>
      </c>
      <c r="K15" s="44">
        <v>691</v>
      </c>
      <c r="L15" s="44">
        <v>194390.819166</v>
      </c>
      <c r="M15" s="66">
        <v>0.888567</v>
      </c>
      <c r="N15" s="43">
        <v>0</v>
      </c>
      <c r="O15" s="44">
        <v>0</v>
      </c>
      <c r="P15" s="74">
        <v>0</v>
      </c>
    </row>
    <row r="16" spans="1:16" ht="15" customHeight="1" x14ac:dyDescent="0.2">
      <c r="A16" s="120"/>
      <c r="B16" s="123"/>
      <c r="C16" s="84" t="s">
        <v>54</v>
      </c>
      <c r="D16" s="44">
        <v>774</v>
      </c>
      <c r="E16" s="53">
        <v>7.5482999999999995E-2</v>
      </c>
      <c r="F16" s="44">
        <v>189913.785901</v>
      </c>
      <c r="G16" s="66">
        <v>0.67183499999999996</v>
      </c>
      <c r="H16" s="43">
        <v>231</v>
      </c>
      <c r="I16" s="44">
        <v>185857.207092</v>
      </c>
      <c r="J16" s="74">
        <v>0.42424200000000001</v>
      </c>
      <c r="K16" s="44">
        <v>543</v>
      </c>
      <c r="L16" s="44">
        <v>191639.51279899999</v>
      </c>
      <c r="M16" s="66">
        <v>0.77716399999999997</v>
      </c>
      <c r="N16" s="43">
        <v>0</v>
      </c>
      <c r="O16" s="44">
        <v>0</v>
      </c>
      <c r="P16" s="74">
        <v>0</v>
      </c>
    </row>
    <row r="17" spans="1:16" ht="15" customHeight="1" x14ac:dyDescent="0.2">
      <c r="A17" s="120"/>
      <c r="B17" s="123"/>
      <c r="C17" s="84" t="s">
        <v>55</v>
      </c>
      <c r="D17" s="44">
        <v>793</v>
      </c>
      <c r="E17" s="53">
        <v>9.0618000000000004E-2</v>
      </c>
      <c r="F17" s="44">
        <v>203469.98091099999</v>
      </c>
      <c r="G17" s="66">
        <v>0.56620400000000004</v>
      </c>
      <c r="H17" s="43">
        <v>289</v>
      </c>
      <c r="I17" s="44">
        <v>191064.63386900001</v>
      </c>
      <c r="J17" s="74">
        <v>0.224913</v>
      </c>
      <c r="K17" s="44">
        <v>504</v>
      </c>
      <c r="L17" s="44">
        <v>210583.364432</v>
      </c>
      <c r="M17" s="66">
        <v>0.76190500000000005</v>
      </c>
      <c r="N17" s="43">
        <v>0</v>
      </c>
      <c r="O17" s="44">
        <v>0</v>
      </c>
      <c r="P17" s="74">
        <v>0</v>
      </c>
    </row>
    <row r="18" spans="1:16" s="3" customFormat="1" ht="15" customHeight="1" x14ac:dyDescent="0.2">
      <c r="A18" s="120"/>
      <c r="B18" s="123"/>
      <c r="C18" s="84" t="s">
        <v>56</v>
      </c>
      <c r="D18" s="35">
        <v>1256</v>
      </c>
      <c r="E18" s="55">
        <v>6.1759000000000001E-2</v>
      </c>
      <c r="F18" s="35">
        <v>223673.38734399999</v>
      </c>
      <c r="G18" s="68">
        <v>0.40127400000000002</v>
      </c>
      <c r="H18" s="43">
        <v>472</v>
      </c>
      <c r="I18" s="44">
        <v>192962.76074200001</v>
      </c>
      <c r="J18" s="74">
        <v>7.4152999999999997E-2</v>
      </c>
      <c r="K18" s="35">
        <v>784</v>
      </c>
      <c r="L18" s="35">
        <v>242162.43805299999</v>
      </c>
      <c r="M18" s="68">
        <v>0.59821400000000002</v>
      </c>
      <c r="N18" s="43">
        <v>0</v>
      </c>
      <c r="O18" s="44">
        <v>0</v>
      </c>
      <c r="P18" s="74">
        <v>0</v>
      </c>
    </row>
    <row r="19" spans="1:16" s="3" customFormat="1" ht="15" customHeight="1" x14ac:dyDescent="0.2">
      <c r="A19" s="121"/>
      <c r="B19" s="124"/>
      <c r="C19" s="85" t="s">
        <v>9</v>
      </c>
      <c r="D19" s="46">
        <v>11477</v>
      </c>
      <c r="E19" s="54">
        <v>9.8820000000000005E-2</v>
      </c>
      <c r="F19" s="46">
        <v>178664.76617700001</v>
      </c>
      <c r="G19" s="67">
        <v>0.52844800000000003</v>
      </c>
      <c r="H19" s="87">
        <v>3984</v>
      </c>
      <c r="I19" s="46">
        <v>182542.055123</v>
      </c>
      <c r="J19" s="75">
        <v>0.46360400000000002</v>
      </c>
      <c r="K19" s="46">
        <v>7493</v>
      </c>
      <c r="L19" s="46">
        <v>176603.226184</v>
      </c>
      <c r="M19" s="67">
        <v>0.56292500000000001</v>
      </c>
      <c r="N19" s="87">
        <v>0</v>
      </c>
      <c r="O19" s="46">
        <v>0</v>
      </c>
      <c r="P19" s="75">
        <v>0</v>
      </c>
    </row>
    <row r="20" spans="1:16" ht="15" customHeight="1" x14ac:dyDescent="0.2">
      <c r="A20" s="119">
        <v>2</v>
      </c>
      <c r="B20" s="122" t="s">
        <v>57</v>
      </c>
      <c r="C20" s="84" t="s">
        <v>46</v>
      </c>
      <c r="D20" s="44">
        <v>24</v>
      </c>
      <c r="E20" s="53">
        <v>0.222222</v>
      </c>
      <c r="F20" s="44">
        <v>97897.166666999998</v>
      </c>
      <c r="G20" s="66">
        <v>4.1667000000000003E-2</v>
      </c>
      <c r="H20" s="43">
        <v>12</v>
      </c>
      <c r="I20" s="44">
        <v>97227.333333000002</v>
      </c>
      <c r="J20" s="74">
        <v>8.3333000000000004E-2</v>
      </c>
      <c r="K20" s="44">
        <v>12</v>
      </c>
      <c r="L20" s="44">
        <v>98567</v>
      </c>
      <c r="M20" s="66">
        <v>0</v>
      </c>
      <c r="N20" s="43">
        <v>0</v>
      </c>
      <c r="O20" s="44">
        <v>0</v>
      </c>
      <c r="P20" s="74">
        <v>0</v>
      </c>
    </row>
    <row r="21" spans="1:16" ht="15" customHeight="1" x14ac:dyDescent="0.2">
      <c r="A21" s="120"/>
      <c r="B21" s="123"/>
      <c r="C21" s="84" t="s">
        <v>47</v>
      </c>
      <c r="D21" s="44">
        <v>232</v>
      </c>
      <c r="E21" s="53">
        <v>0.41134799999999999</v>
      </c>
      <c r="F21" s="44">
        <v>129326.02586199999</v>
      </c>
      <c r="G21" s="66">
        <v>8.1896999999999998E-2</v>
      </c>
      <c r="H21" s="43">
        <v>85</v>
      </c>
      <c r="I21" s="44">
        <v>136250.505882</v>
      </c>
      <c r="J21" s="74">
        <v>8.2352999999999996E-2</v>
      </c>
      <c r="K21" s="44">
        <v>147</v>
      </c>
      <c r="L21" s="44">
        <v>125322.07483</v>
      </c>
      <c r="M21" s="66">
        <v>8.1632999999999997E-2</v>
      </c>
      <c r="N21" s="43">
        <v>0</v>
      </c>
      <c r="O21" s="44">
        <v>0</v>
      </c>
      <c r="P21" s="74">
        <v>0</v>
      </c>
    </row>
    <row r="22" spans="1:16" ht="15" customHeight="1" x14ac:dyDescent="0.2">
      <c r="A22" s="120"/>
      <c r="B22" s="123"/>
      <c r="C22" s="84" t="s">
        <v>48</v>
      </c>
      <c r="D22" s="44">
        <v>1036</v>
      </c>
      <c r="E22" s="53">
        <v>0.22332399999999999</v>
      </c>
      <c r="F22" s="44">
        <v>148964.46332000001</v>
      </c>
      <c r="G22" s="66">
        <v>8.8803000000000007E-2</v>
      </c>
      <c r="H22" s="43">
        <v>444</v>
      </c>
      <c r="I22" s="44">
        <v>150847.39864900001</v>
      </c>
      <c r="J22" s="74">
        <v>9.0090000000000003E-2</v>
      </c>
      <c r="K22" s="44">
        <v>592</v>
      </c>
      <c r="L22" s="44">
        <v>147552.26182399999</v>
      </c>
      <c r="M22" s="66">
        <v>8.7837999999999999E-2</v>
      </c>
      <c r="N22" s="43">
        <v>0</v>
      </c>
      <c r="O22" s="44">
        <v>0</v>
      </c>
      <c r="P22" s="74">
        <v>0</v>
      </c>
    </row>
    <row r="23" spans="1:16" ht="15" customHeight="1" x14ac:dyDescent="0.2">
      <c r="A23" s="120"/>
      <c r="B23" s="123"/>
      <c r="C23" s="84" t="s">
        <v>49</v>
      </c>
      <c r="D23" s="44">
        <v>899</v>
      </c>
      <c r="E23" s="53">
        <v>7.1995000000000003E-2</v>
      </c>
      <c r="F23" s="44">
        <v>165796.341491</v>
      </c>
      <c r="G23" s="66">
        <v>0.222469</v>
      </c>
      <c r="H23" s="43">
        <v>380</v>
      </c>
      <c r="I23" s="44">
        <v>166916.97105299999</v>
      </c>
      <c r="J23" s="74">
        <v>0.24473700000000001</v>
      </c>
      <c r="K23" s="44">
        <v>519</v>
      </c>
      <c r="L23" s="44">
        <v>164975.84200400001</v>
      </c>
      <c r="M23" s="66">
        <v>0.20616599999999999</v>
      </c>
      <c r="N23" s="43">
        <v>0</v>
      </c>
      <c r="O23" s="44">
        <v>0</v>
      </c>
      <c r="P23" s="74">
        <v>0</v>
      </c>
    </row>
    <row r="24" spans="1:16" ht="15" customHeight="1" x14ac:dyDescent="0.2">
      <c r="A24" s="120"/>
      <c r="B24" s="123"/>
      <c r="C24" s="84" t="s">
        <v>50</v>
      </c>
      <c r="D24" s="44">
        <v>633</v>
      </c>
      <c r="E24" s="53">
        <v>3.6940000000000001E-2</v>
      </c>
      <c r="F24" s="44">
        <v>188961.399684</v>
      </c>
      <c r="G24" s="66">
        <v>0.36334899999999998</v>
      </c>
      <c r="H24" s="43">
        <v>275</v>
      </c>
      <c r="I24" s="44">
        <v>196261.327273</v>
      </c>
      <c r="J24" s="74">
        <v>0.39636399999999999</v>
      </c>
      <c r="K24" s="44">
        <v>358</v>
      </c>
      <c r="L24" s="44">
        <v>183353.91340799999</v>
      </c>
      <c r="M24" s="66">
        <v>0.33798899999999998</v>
      </c>
      <c r="N24" s="43">
        <v>0</v>
      </c>
      <c r="O24" s="44">
        <v>0</v>
      </c>
      <c r="P24" s="74">
        <v>0</v>
      </c>
    </row>
    <row r="25" spans="1:16" ht="15" customHeight="1" x14ac:dyDescent="0.2">
      <c r="A25" s="120"/>
      <c r="B25" s="123"/>
      <c r="C25" s="84" t="s">
        <v>51</v>
      </c>
      <c r="D25" s="44">
        <v>494</v>
      </c>
      <c r="E25" s="53">
        <v>3.1040000000000002E-2</v>
      </c>
      <c r="F25" s="44">
        <v>204567.026316</v>
      </c>
      <c r="G25" s="66">
        <v>0.47975699999999999</v>
      </c>
      <c r="H25" s="43">
        <v>179</v>
      </c>
      <c r="I25" s="44">
        <v>209461.62569799999</v>
      </c>
      <c r="J25" s="74">
        <v>0.55307300000000004</v>
      </c>
      <c r="K25" s="44">
        <v>315</v>
      </c>
      <c r="L25" s="44">
        <v>201785.65079399999</v>
      </c>
      <c r="M25" s="66">
        <v>0.43809500000000001</v>
      </c>
      <c r="N25" s="43">
        <v>0</v>
      </c>
      <c r="O25" s="44">
        <v>0</v>
      </c>
      <c r="P25" s="74">
        <v>0</v>
      </c>
    </row>
    <row r="26" spans="1:16" s="3" customFormat="1" ht="15" customHeight="1" x14ac:dyDescent="0.2">
      <c r="A26" s="120"/>
      <c r="B26" s="123"/>
      <c r="C26" s="84" t="s">
        <v>52</v>
      </c>
      <c r="D26" s="35">
        <v>318</v>
      </c>
      <c r="E26" s="55">
        <v>2.3035E-2</v>
      </c>
      <c r="F26" s="35">
        <v>205739.377358</v>
      </c>
      <c r="G26" s="68">
        <v>0.5</v>
      </c>
      <c r="H26" s="43">
        <v>123</v>
      </c>
      <c r="I26" s="44">
        <v>202268.195122</v>
      </c>
      <c r="J26" s="74">
        <v>0.38211400000000001</v>
      </c>
      <c r="K26" s="35">
        <v>195</v>
      </c>
      <c r="L26" s="35">
        <v>207928.89230800001</v>
      </c>
      <c r="M26" s="68">
        <v>0.57435899999999995</v>
      </c>
      <c r="N26" s="43">
        <v>0</v>
      </c>
      <c r="O26" s="44">
        <v>0</v>
      </c>
      <c r="P26" s="74">
        <v>0</v>
      </c>
    </row>
    <row r="27" spans="1:16" ht="15" customHeight="1" x14ac:dyDescent="0.2">
      <c r="A27" s="120"/>
      <c r="B27" s="123"/>
      <c r="C27" s="84" t="s">
        <v>53</v>
      </c>
      <c r="D27" s="44">
        <v>262</v>
      </c>
      <c r="E27" s="53">
        <v>2.1573999999999999E-2</v>
      </c>
      <c r="F27" s="44">
        <v>207603.91984700001</v>
      </c>
      <c r="G27" s="66">
        <v>0.49236600000000003</v>
      </c>
      <c r="H27" s="43">
        <v>95</v>
      </c>
      <c r="I27" s="44">
        <v>190495.74736800001</v>
      </c>
      <c r="J27" s="74">
        <v>0.30526300000000001</v>
      </c>
      <c r="K27" s="44">
        <v>167</v>
      </c>
      <c r="L27" s="44">
        <v>217336.11377200001</v>
      </c>
      <c r="M27" s="66">
        <v>0.59880199999999995</v>
      </c>
      <c r="N27" s="43">
        <v>0</v>
      </c>
      <c r="O27" s="44">
        <v>0</v>
      </c>
      <c r="P27" s="74">
        <v>0</v>
      </c>
    </row>
    <row r="28" spans="1:16" ht="15" customHeight="1" x14ac:dyDescent="0.2">
      <c r="A28" s="120"/>
      <c r="B28" s="123"/>
      <c r="C28" s="84" t="s">
        <v>54</v>
      </c>
      <c r="D28" s="44">
        <v>100</v>
      </c>
      <c r="E28" s="53">
        <v>9.7520000000000003E-3</v>
      </c>
      <c r="F28" s="44">
        <v>227692.07</v>
      </c>
      <c r="G28" s="66">
        <v>0.37</v>
      </c>
      <c r="H28" s="43">
        <v>31</v>
      </c>
      <c r="I28" s="44">
        <v>230783.516129</v>
      </c>
      <c r="J28" s="74">
        <v>0.16128999999999999</v>
      </c>
      <c r="K28" s="44">
        <v>69</v>
      </c>
      <c r="L28" s="44">
        <v>226303.15942000001</v>
      </c>
      <c r="M28" s="66">
        <v>0.46376800000000001</v>
      </c>
      <c r="N28" s="43">
        <v>0</v>
      </c>
      <c r="O28" s="44">
        <v>0</v>
      </c>
      <c r="P28" s="74">
        <v>0</v>
      </c>
    </row>
    <row r="29" spans="1:16" ht="15" customHeight="1" x14ac:dyDescent="0.2">
      <c r="A29" s="120"/>
      <c r="B29" s="123"/>
      <c r="C29" s="84" t="s">
        <v>55</v>
      </c>
      <c r="D29" s="44">
        <v>57</v>
      </c>
      <c r="E29" s="53">
        <v>6.5139999999999998E-3</v>
      </c>
      <c r="F29" s="44">
        <v>218271.94736799999</v>
      </c>
      <c r="G29" s="66">
        <v>0.368421</v>
      </c>
      <c r="H29" s="43">
        <v>22</v>
      </c>
      <c r="I29" s="44">
        <v>156243.18181800001</v>
      </c>
      <c r="J29" s="74">
        <v>0.272727</v>
      </c>
      <c r="K29" s="44">
        <v>35</v>
      </c>
      <c r="L29" s="44">
        <v>257261.45714300001</v>
      </c>
      <c r="M29" s="66">
        <v>0.42857099999999998</v>
      </c>
      <c r="N29" s="43">
        <v>0</v>
      </c>
      <c r="O29" s="44">
        <v>0</v>
      </c>
      <c r="P29" s="74">
        <v>0</v>
      </c>
    </row>
    <row r="30" spans="1:16" s="3" customFormat="1" ht="15" customHeight="1" x14ac:dyDescent="0.2">
      <c r="A30" s="120"/>
      <c r="B30" s="123"/>
      <c r="C30" s="84" t="s">
        <v>56</v>
      </c>
      <c r="D30" s="35">
        <v>101</v>
      </c>
      <c r="E30" s="55">
        <v>4.9659999999999999E-3</v>
      </c>
      <c r="F30" s="35">
        <v>147899.861386</v>
      </c>
      <c r="G30" s="68">
        <v>7.9208000000000001E-2</v>
      </c>
      <c r="H30" s="43">
        <v>87</v>
      </c>
      <c r="I30" s="44">
        <v>123321.11494299999</v>
      </c>
      <c r="J30" s="74">
        <v>5.7471000000000001E-2</v>
      </c>
      <c r="K30" s="35">
        <v>14</v>
      </c>
      <c r="L30" s="35">
        <v>300639.214286</v>
      </c>
      <c r="M30" s="68">
        <v>0.214286</v>
      </c>
      <c r="N30" s="43">
        <v>0</v>
      </c>
      <c r="O30" s="44">
        <v>0</v>
      </c>
      <c r="P30" s="74">
        <v>0</v>
      </c>
    </row>
    <row r="31" spans="1:16" s="3" customFormat="1" ht="15" customHeight="1" x14ac:dyDescent="0.2">
      <c r="A31" s="121"/>
      <c r="B31" s="124"/>
      <c r="C31" s="85" t="s">
        <v>9</v>
      </c>
      <c r="D31" s="46">
        <v>4156</v>
      </c>
      <c r="E31" s="54">
        <v>3.5784000000000003E-2</v>
      </c>
      <c r="F31" s="46">
        <v>174775.23700699999</v>
      </c>
      <c r="G31" s="67">
        <v>0.27261800000000003</v>
      </c>
      <c r="H31" s="87">
        <v>1733</v>
      </c>
      <c r="I31" s="46">
        <v>172484.057126</v>
      </c>
      <c r="J31" s="75">
        <v>0.25447199999999998</v>
      </c>
      <c r="K31" s="46">
        <v>2423</v>
      </c>
      <c r="L31" s="46">
        <v>176413.95542700001</v>
      </c>
      <c r="M31" s="67">
        <v>0.28559600000000002</v>
      </c>
      <c r="N31" s="87">
        <v>0</v>
      </c>
      <c r="O31" s="46">
        <v>0</v>
      </c>
      <c r="P31" s="75">
        <v>0</v>
      </c>
    </row>
    <row r="32" spans="1:16" ht="15" customHeight="1" x14ac:dyDescent="0.2">
      <c r="A32" s="119">
        <v>3</v>
      </c>
      <c r="B32" s="122" t="s">
        <v>58</v>
      </c>
      <c r="C32" s="84" t="s">
        <v>46</v>
      </c>
      <c r="D32" s="44">
        <v>15</v>
      </c>
      <c r="E32" s="44">
        <v>0</v>
      </c>
      <c r="F32" s="44">
        <v>-9817.4221990000005</v>
      </c>
      <c r="G32" s="66">
        <v>-0.29166700000000001</v>
      </c>
      <c r="H32" s="43">
        <v>11</v>
      </c>
      <c r="I32" s="44">
        <v>-25670.528920000001</v>
      </c>
      <c r="J32" s="74">
        <v>8.3333000000000004E-2</v>
      </c>
      <c r="K32" s="44">
        <v>4</v>
      </c>
      <c r="L32" s="44">
        <v>-7249.6796919999997</v>
      </c>
      <c r="M32" s="66">
        <v>-0.375</v>
      </c>
      <c r="N32" s="43">
        <v>0</v>
      </c>
      <c r="O32" s="44">
        <v>0</v>
      </c>
      <c r="P32" s="74">
        <v>0</v>
      </c>
    </row>
    <row r="33" spans="1:16" ht="15" customHeight="1" x14ac:dyDescent="0.2">
      <c r="A33" s="120"/>
      <c r="B33" s="123"/>
      <c r="C33" s="84" t="s">
        <v>47</v>
      </c>
      <c r="D33" s="44">
        <v>111</v>
      </c>
      <c r="E33" s="44">
        <v>0</v>
      </c>
      <c r="F33" s="44">
        <v>19614.456174999999</v>
      </c>
      <c r="G33" s="66">
        <v>3.2309999999999998E-2</v>
      </c>
      <c r="H33" s="43">
        <v>52</v>
      </c>
      <c r="I33" s="44">
        <v>18499.828038</v>
      </c>
      <c r="J33" s="74">
        <v>5.2049999999999999E-2</v>
      </c>
      <c r="K33" s="44">
        <v>59</v>
      </c>
      <c r="L33" s="44">
        <v>18625.170701999999</v>
      </c>
      <c r="M33" s="66">
        <v>2.4813999999999999E-2</v>
      </c>
      <c r="N33" s="43">
        <v>0</v>
      </c>
      <c r="O33" s="44">
        <v>0</v>
      </c>
      <c r="P33" s="74">
        <v>0</v>
      </c>
    </row>
    <row r="34" spans="1:16" ht="15" customHeight="1" x14ac:dyDescent="0.2">
      <c r="A34" s="120"/>
      <c r="B34" s="123"/>
      <c r="C34" s="84" t="s">
        <v>48</v>
      </c>
      <c r="D34" s="44">
        <v>187</v>
      </c>
      <c r="E34" s="44">
        <v>0</v>
      </c>
      <c r="F34" s="44">
        <v>17354.685966000001</v>
      </c>
      <c r="G34" s="66">
        <v>-6.4318E-2</v>
      </c>
      <c r="H34" s="43">
        <v>122</v>
      </c>
      <c r="I34" s="44">
        <v>11901.50272</v>
      </c>
      <c r="J34" s="74">
        <v>-0.108668</v>
      </c>
      <c r="K34" s="44">
        <v>65</v>
      </c>
      <c r="L34" s="44">
        <v>20424.894680000001</v>
      </c>
      <c r="M34" s="66">
        <v>-3.7399000000000002E-2</v>
      </c>
      <c r="N34" s="43">
        <v>0</v>
      </c>
      <c r="O34" s="44">
        <v>0</v>
      </c>
      <c r="P34" s="74">
        <v>0</v>
      </c>
    </row>
    <row r="35" spans="1:16" ht="15" customHeight="1" x14ac:dyDescent="0.2">
      <c r="A35" s="120"/>
      <c r="B35" s="123"/>
      <c r="C35" s="84" t="s">
        <v>49</v>
      </c>
      <c r="D35" s="44">
        <v>-838</v>
      </c>
      <c r="E35" s="44">
        <v>0</v>
      </c>
      <c r="F35" s="44">
        <v>23449.416675</v>
      </c>
      <c r="G35" s="66">
        <v>-4.5234000000000003E-2</v>
      </c>
      <c r="H35" s="43">
        <v>-286</v>
      </c>
      <c r="I35" s="44">
        <v>10320.312045999999</v>
      </c>
      <c r="J35" s="74">
        <v>-0.15466299999999999</v>
      </c>
      <c r="K35" s="44">
        <v>-552</v>
      </c>
      <c r="L35" s="44">
        <v>31490.096433999999</v>
      </c>
      <c r="M35" s="66">
        <v>2.0358000000000001E-2</v>
      </c>
      <c r="N35" s="43">
        <v>0</v>
      </c>
      <c r="O35" s="44">
        <v>0</v>
      </c>
      <c r="P35" s="74">
        <v>0</v>
      </c>
    </row>
    <row r="36" spans="1:16" ht="15" customHeight="1" x14ac:dyDescent="0.2">
      <c r="A36" s="120"/>
      <c r="B36" s="123"/>
      <c r="C36" s="84" t="s">
        <v>50</v>
      </c>
      <c r="D36" s="44">
        <v>-1372</v>
      </c>
      <c r="E36" s="44">
        <v>0</v>
      </c>
      <c r="F36" s="44">
        <v>20870.622858999999</v>
      </c>
      <c r="G36" s="66">
        <v>-0.13939399999999999</v>
      </c>
      <c r="H36" s="43">
        <v>-446</v>
      </c>
      <c r="I36" s="44">
        <v>5073.8789880000004</v>
      </c>
      <c r="J36" s="74">
        <v>-0.25550899999999999</v>
      </c>
      <c r="K36" s="44">
        <v>-926</v>
      </c>
      <c r="L36" s="44">
        <v>28232.529201000001</v>
      </c>
      <c r="M36" s="66">
        <v>-8.1014000000000003E-2</v>
      </c>
      <c r="N36" s="43">
        <v>0</v>
      </c>
      <c r="O36" s="44">
        <v>0</v>
      </c>
      <c r="P36" s="74">
        <v>0</v>
      </c>
    </row>
    <row r="37" spans="1:16" ht="15" customHeight="1" x14ac:dyDescent="0.2">
      <c r="A37" s="120"/>
      <c r="B37" s="123"/>
      <c r="C37" s="84" t="s">
        <v>51</v>
      </c>
      <c r="D37" s="44">
        <v>-1135</v>
      </c>
      <c r="E37" s="44">
        <v>0</v>
      </c>
      <c r="F37" s="44">
        <v>18543.644718</v>
      </c>
      <c r="G37" s="66">
        <v>-0.22558400000000001</v>
      </c>
      <c r="H37" s="43">
        <v>-351</v>
      </c>
      <c r="I37" s="44">
        <v>7689.5810709999996</v>
      </c>
      <c r="J37" s="74">
        <v>-0.22428600000000001</v>
      </c>
      <c r="K37" s="44">
        <v>-784</v>
      </c>
      <c r="L37" s="44">
        <v>23357.165833999999</v>
      </c>
      <c r="M37" s="66">
        <v>-0.232514</v>
      </c>
      <c r="N37" s="43">
        <v>0</v>
      </c>
      <c r="O37" s="44">
        <v>0</v>
      </c>
      <c r="P37" s="74">
        <v>0</v>
      </c>
    </row>
    <row r="38" spans="1:16" s="3" customFormat="1" ht="15" customHeight="1" x14ac:dyDescent="0.2">
      <c r="A38" s="120"/>
      <c r="B38" s="123"/>
      <c r="C38" s="84" t="s">
        <v>52</v>
      </c>
      <c r="D38" s="35">
        <v>-985</v>
      </c>
      <c r="E38" s="35">
        <v>0</v>
      </c>
      <c r="F38" s="35">
        <v>10538.207485999999</v>
      </c>
      <c r="G38" s="68">
        <v>-0.29969299999999999</v>
      </c>
      <c r="H38" s="43">
        <v>-286</v>
      </c>
      <c r="I38" s="44">
        <v>4476.4874719999998</v>
      </c>
      <c r="J38" s="74">
        <v>-0.25602799999999998</v>
      </c>
      <c r="K38" s="35">
        <v>-699</v>
      </c>
      <c r="L38" s="35">
        <v>13912.87898</v>
      </c>
      <c r="M38" s="68">
        <v>-0.29924299999999998</v>
      </c>
      <c r="N38" s="43">
        <v>0</v>
      </c>
      <c r="O38" s="44">
        <v>0</v>
      </c>
      <c r="P38" s="74">
        <v>0</v>
      </c>
    </row>
    <row r="39" spans="1:16" ht="15" customHeight="1" x14ac:dyDescent="0.2">
      <c r="A39" s="120"/>
      <c r="B39" s="123"/>
      <c r="C39" s="84" t="s">
        <v>53</v>
      </c>
      <c r="D39" s="44">
        <v>-739</v>
      </c>
      <c r="E39" s="44">
        <v>0</v>
      </c>
      <c r="F39" s="44">
        <v>14179.6235</v>
      </c>
      <c r="G39" s="66">
        <v>-0.29584500000000002</v>
      </c>
      <c r="H39" s="43">
        <v>-215</v>
      </c>
      <c r="I39" s="44">
        <v>-774.13843599999996</v>
      </c>
      <c r="J39" s="74">
        <v>-0.25925300000000001</v>
      </c>
      <c r="K39" s="44">
        <v>-524</v>
      </c>
      <c r="L39" s="44">
        <v>22945.294605999999</v>
      </c>
      <c r="M39" s="66">
        <v>-0.28976499999999999</v>
      </c>
      <c r="N39" s="43">
        <v>0</v>
      </c>
      <c r="O39" s="44">
        <v>0</v>
      </c>
      <c r="P39" s="74">
        <v>0</v>
      </c>
    </row>
    <row r="40" spans="1:16" ht="15" customHeight="1" x14ac:dyDescent="0.2">
      <c r="A40" s="120"/>
      <c r="B40" s="123"/>
      <c r="C40" s="84" t="s">
        <v>54</v>
      </c>
      <c r="D40" s="44">
        <v>-674</v>
      </c>
      <c r="E40" s="44">
        <v>0</v>
      </c>
      <c r="F40" s="44">
        <v>37778.284098999997</v>
      </c>
      <c r="G40" s="66">
        <v>-0.30183500000000002</v>
      </c>
      <c r="H40" s="43">
        <v>-200</v>
      </c>
      <c r="I40" s="44">
        <v>44926.309036999999</v>
      </c>
      <c r="J40" s="74">
        <v>-0.26295200000000002</v>
      </c>
      <c r="K40" s="44">
        <v>-474</v>
      </c>
      <c r="L40" s="44">
        <v>34663.646622</v>
      </c>
      <c r="M40" s="66">
        <v>-0.31339600000000001</v>
      </c>
      <c r="N40" s="43">
        <v>0</v>
      </c>
      <c r="O40" s="44">
        <v>0</v>
      </c>
      <c r="P40" s="74">
        <v>0</v>
      </c>
    </row>
    <row r="41" spans="1:16" ht="15" customHeight="1" x14ac:dyDescent="0.2">
      <c r="A41" s="120"/>
      <c r="B41" s="123"/>
      <c r="C41" s="84" t="s">
        <v>55</v>
      </c>
      <c r="D41" s="44">
        <v>-736</v>
      </c>
      <c r="E41" s="44">
        <v>0</v>
      </c>
      <c r="F41" s="44">
        <v>14801.966458000001</v>
      </c>
      <c r="G41" s="66">
        <v>-0.19778299999999999</v>
      </c>
      <c r="H41" s="43">
        <v>-267</v>
      </c>
      <c r="I41" s="44">
        <v>-34821.452051</v>
      </c>
      <c r="J41" s="74">
        <v>4.7814000000000002E-2</v>
      </c>
      <c r="K41" s="44">
        <v>-469</v>
      </c>
      <c r="L41" s="44">
        <v>46678.092710999998</v>
      </c>
      <c r="M41" s="66">
        <v>-0.33333299999999999</v>
      </c>
      <c r="N41" s="43">
        <v>0</v>
      </c>
      <c r="O41" s="44">
        <v>0</v>
      </c>
      <c r="P41" s="74">
        <v>0</v>
      </c>
    </row>
    <row r="42" spans="1:16" s="3" customFormat="1" ht="15" customHeight="1" x14ac:dyDescent="0.2">
      <c r="A42" s="120"/>
      <c r="B42" s="123"/>
      <c r="C42" s="84" t="s">
        <v>56</v>
      </c>
      <c r="D42" s="35">
        <v>-1155</v>
      </c>
      <c r="E42" s="35">
        <v>0</v>
      </c>
      <c r="F42" s="35">
        <v>-75773.525957999998</v>
      </c>
      <c r="G42" s="68">
        <v>-0.32206600000000002</v>
      </c>
      <c r="H42" s="43">
        <v>-385</v>
      </c>
      <c r="I42" s="44">
        <v>-69641.645799999998</v>
      </c>
      <c r="J42" s="74">
        <v>-1.6681000000000001E-2</v>
      </c>
      <c r="K42" s="35">
        <v>-770</v>
      </c>
      <c r="L42" s="35">
        <v>58476.776231999997</v>
      </c>
      <c r="M42" s="68">
        <v>-0.38392900000000002</v>
      </c>
      <c r="N42" s="43">
        <v>0</v>
      </c>
      <c r="O42" s="44">
        <v>0</v>
      </c>
      <c r="P42" s="74">
        <v>0</v>
      </c>
    </row>
    <row r="43" spans="1:16" s="3" customFormat="1" ht="15" customHeight="1" x14ac:dyDescent="0.2">
      <c r="A43" s="121"/>
      <c r="B43" s="124"/>
      <c r="C43" s="85" t="s">
        <v>9</v>
      </c>
      <c r="D43" s="46">
        <v>-7321</v>
      </c>
      <c r="E43" s="46">
        <v>0</v>
      </c>
      <c r="F43" s="46">
        <v>-3889.5291699999998</v>
      </c>
      <c r="G43" s="67">
        <v>-0.25583</v>
      </c>
      <c r="H43" s="87">
        <v>-2251</v>
      </c>
      <c r="I43" s="46">
        <v>-10057.997996</v>
      </c>
      <c r="J43" s="75">
        <v>-0.20913200000000001</v>
      </c>
      <c r="K43" s="46">
        <v>-5070</v>
      </c>
      <c r="L43" s="46">
        <v>-189.270757</v>
      </c>
      <c r="M43" s="67">
        <v>-0.27732899999999999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25</v>
      </c>
      <c r="E45" s="53">
        <v>4.4325999999999997E-2</v>
      </c>
      <c r="F45" s="44">
        <v>209470.72</v>
      </c>
      <c r="G45" s="66">
        <v>0.48</v>
      </c>
      <c r="H45" s="43">
        <v>7</v>
      </c>
      <c r="I45" s="44">
        <v>210772.571429</v>
      </c>
      <c r="J45" s="74">
        <v>0.28571400000000002</v>
      </c>
      <c r="K45" s="44">
        <v>18</v>
      </c>
      <c r="L45" s="44">
        <v>208964.44444399999</v>
      </c>
      <c r="M45" s="66">
        <v>0.55555600000000005</v>
      </c>
      <c r="N45" s="43">
        <v>0</v>
      </c>
      <c r="O45" s="44">
        <v>0</v>
      </c>
      <c r="P45" s="74">
        <v>0</v>
      </c>
    </row>
    <row r="46" spans="1:16" ht="15" customHeight="1" x14ac:dyDescent="0.2">
      <c r="A46" s="120"/>
      <c r="B46" s="123"/>
      <c r="C46" s="84" t="s">
        <v>48</v>
      </c>
      <c r="D46" s="44">
        <v>353</v>
      </c>
      <c r="E46" s="53">
        <v>7.6093999999999995E-2</v>
      </c>
      <c r="F46" s="44">
        <v>174111.35127499999</v>
      </c>
      <c r="G46" s="66">
        <v>0.150142</v>
      </c>
      <c r="H46" s="43">
        <v>119</v>
      </c>
      <c r="I46" s="44">
        <v>170644.529412</v>
      </c>
      <c r="J46" s="74">
        <v>9.2437000000000005E-2</v>
      </c>
      <c r="K46" s="44">
        <v>234</v>
      </c>
      <c r="L46" s="44">
        <v>175874.39316199999</v>
      </c>
      <c r="M46" s="66">
        <v>0.17948700000000001</v>
      </c>
      <c r="N46" s="43">
        <v>0</v>
      </c>
      <c r="O46" s="44">
        <v>0</v>
      </c>
      <c r="P46" s="74">
        <v>0</v>
      </c>
    </row>
    <row r="47" spans="1:16" ht="15" customHeight="1" x14ac:dyDescent="0.2">
      <c r="A47" s="120"/>
      <c r="B47" s="123"/>
      <c r="C47" s="84" t="s">
        <v>49</v>
      </c>
      <c r="D47" s="44">
        <v>1175</v>
      </c>
      <c r="E47" s="53">
        <v>9.4098000000000001E-2</v>
      </c>
      <c r="F47" s="44">
        <v>194128.64170199999</v>
      </c>
      <c r="G47" s="66">
        <v>0.29616999999999999</v>
      </c>
      <c r="H47" s="43">
        <v>409</v>
      </c>
      <c r="I47" s="44">
        <v>192941.149144</v>
      </c>
      <c r="J47" s="74">
        <v>0.251834</v>
      </c>
      <c r="K47" s="44">
        <v>766</v>
      </c>
      <c r="L47" s="44">
        <v>194762.694517</v>
      </c>
      <c r="M47" s="66">
        <v>0.31984299999999999</v>
      </c>
      <c r="N47" s="43">
        <v>0</v>
      </c>
      <c r="O47" s="44">
        <v>0</v>
      </c>
      <c r="P47" s="74">
        <v>0</v>
      </c>
    </row>
    <row r="48" spans="1:16" ht="15" customHeight="1" x14ac:dyDescent="0.2">
      <c r="A48" s="120"/>
      <c r="B48" s="123"/>
      <c r="C48" s="84" t="s">
        <v>50</v>
      </c>
      <c r="D48" s="44">
        <v>1354</v>
      </c>
      <c r="E48" s="53">
        <v>7.9015000000000002E-2</v>
      </c>
      <c r="F48" s="44">
        <v>219685.76809500001</v>
      </c>
      <c r="G48" s="66">
        <v>0.51994099999999999</v>
      </c>
      <c r="H48" s="43">
        <v>432</v>
      </c>
      <c r="I48" s="44">
        <v>219753.775463</v>
      </c>
      <c r="J48" s="74">
        <v>0.50694399999999995</v>
      </c>
      <c r="K48" s="44">
        <v>922</v>
      </c>
      <c r="L48" s="44">
        <v>219653.903471</v>
      </c>
      <c r="M48" s="66">
        <v>0.52603</v>
      </c>
      <c r="N48" s="43">
        <v>0</v>
      </c>
      <c r="O48" s="44">
        <v>0</v>
      </c>
      <c r="P48" s="74">
        <v>0</v>
      </c>
    </row>
    <row r="49" spans="1:16" ht="15" customHeight="1" x14ac:dyDescent="0.2">
      <c r="A49" s="120"/>
      <c r="B49" s="123"/>
      <c r="C49" s="84" t="s">
        <v>51</v>
      </c>
      <c r="D49" s="44">
        <v>1071</v>
      </c>
      <c r="E49" s="53">
        <v>6.7294999999999994E-2</v>
      </c>
      <c r="F49" s="44">
        <v>244777.311858</v>
      </c>
      <c r="G49" s="66">
        <v>0.87768400000000002</v>
      </c>
      <c r="H49" s="43">
        <v>322</v>
      </c>
      <c r="I49" s="44">
        <v>234548.81055900001</v>
      </c>
      <c r="J49" s="74">
        <v>0.70186300000000001</v>
      </c>
      <c r="K49" s="44">
        <v>749</v>
      </c>
      <c r="L49" s="44">
        <v>249174.61148200001</v>
      </c>
      <c r="M49" s="66">
        <v>0.95327099999999998</v>
      </c>
      <c r="N49" s="43">
        <v>0</v>
      </c>
      <c r="O49" s="44">
        <v>0</v>
      </c>
      <c r="P49" s="74">
        <v>0</v>
      </c>
    </row>
    <row r="50" spans="1:16" s="3" customFormat="1" ht="15" customHeight="1" x14ac:dyDescent="0.2">
      <c r="A50" s="120"/>
      <c r="B50" s="123"/>
      <c r="C50" s="84" t="s">
        <v>52</v>
      </c>
      <c r="D50" s="35">
        <v>713</v>
      </c>
      <c r="E50" s="55">
        <v>5.1647999999999999E-2</v>
      </c>
      <c r="F50" s="35">
        <v>252268.06732100001</v>
      </c>
      <c r="G50" s="68">
        <v>0.94950900000000005</v>
      </c>
      <c r="H50" s="43">
        <v>207</v>
      </c>
      <c r="I50" s="44">
        <v>241198.68599</v>
      </c>
      <c r="J50" s="74">
        <v>0.74879200000000001</v>
      </c>
      <c r="K50" s="35">
        <v>506</v>
      </c>
      <c r="L50" s="35">
        <v>256796.45059299999</v>
      </c>
      <c r="M50" s="68">
        <v>1.0316209999999999</v>
      </c>
      <c r="N50" s="43">
        <v>0</v>
      </c>
      <c r="O50" s="44">
        <v>0</v>
      </c>
      <c r="P50" s="74">
        <v>0</v>
      </c>
    </row>
    <row r="51" spans="1:16" ht="15" customHeight="1" x14ac:dyDescent="0.2">
      <c r="A51" s="120"/>
      <c r="B51" s="123"/>
      <c r="C51" s="84" t="s">
        <v>53</v>
      </c>
      <c r="D51" s="44">
        <v>495</v>
      </c>
      <c r="E51" s="53">
        <v>4.0760999999999999E-2</v>
      </c>
      <c r="F51" s="44">
        <v>257477.15555600001</v>
      </c>
      <c r="G51" s="66">
        <v>0.90707099999999996</v>
      </c>
      <c r="H51" s="43">
        <v>143</v>
      </c>
      <c r="I51" s="44">
        <v>240617.895105</v>
      </c>
      <c r="J51" s="74">
        <v>0.63636400000000004</v>
      </c>
      <c r="K51" s="44">
        <v>352</v>
      </c>
      <c r="L51" s="44">
        <v>264326.23011399998</v>
      </c>
      <c r="M51" s="66">
        <v>1.017045</v>
      </c>
      <c r="N51" s="43">
        <v>0</v>
      </c>
      <c r="O51" s="44">
        <v>0</v>
      </c>
      <c r="P51" s="74">
        <v>0</v>
      </c>
    </row>
    <row r="52" spans="1:16" ht="15" customHeight="1" x14ac:dyDescent="0.2">
      <c r="A52" s="120"/>
      <c r="B52" s="123"/>
      <c r="C52" s="84" t="s">
        <v>54</v>
      </c>
      <c r="D52" s="44">
        <v>210</v>
      </c>
      <c r="E52" s="53">
        <v>2.0480000000000002E-2</v>
      </c>
      <c r="F52" s="44">
        <v>268026.004762</v>
      </c>
      <c r="G52" s="66">
        <v>0.795238</v>
      </c>
      <c r="H52" s="43">
        <v>61</v>
      </c>
      <c r="I52" s="44">
        <v>235216.377049</v>
      </c>
      <c r="J52" s="74">
        <v>0.311475</v>
      </c>
      <c r="K52" s="44">
        <v>149</v>
      </c>
      <c r="L52" s="44">
        <v>281458.13422800001</v>
      </c>
      <c r="M52" s="66">
        <v>0.99328899999999998</v>
      </c>
      <c r="N52" s="43">
        <v>0</v>
      </c>
      <c r="O52" s="44">
        <v>0</v>
      </c>
      <c r="P52" s="74">
        <v>0</v>
      </c>
    </row>
    <row r="53" spans="1:16" ht="15" customHeight="1" x14ac:dyDescent="0.2">
      <c r="A53" s="120"/>
      <c r="B53" s="123"/>
      <c r="C53" s="84" t="s">
        <v>55</v>
      </c>
      <c r="D53" s="44">
        <v>76</v>
      </c>
      <c r="E53" s="53">
        <v>8.685E-3</v>
      </c>
      <c r="F53" s="44">
        <v>279964.42105300003</v>
      </c>
      <c r="G53" s="66">
        <v>0.56578899999999999</v>
      </c>
      <c r="H53" s="43">
        <v>26</v>
      </c>
      <c r="I53" s="44">
        <v>251103.538462</v>
      </c>
      <c r="J53" s="74">
        <v>0.115385</v>
      </c>
      <c r="K53" s="44">
        <v>50</v>
      </c>
      <c r="L53" s="44">
        <v>294972.08</v>
      </c>
      <c r="M53" s="66">
        <v>0.8</v>
      </c>
      <c r="N53" s="43">
        <v>0</v>
      </c>
      <c r="O53" s="44">
        <v>0</v>
      </c>
      <c r="P53" s="74">
        <v>0</v>
      </c>
    </row>
    <row r="54" spans="1:16" s="3" customFormat="1" ht="15" customHeight="1" x14ac:dyDescent="0.2">
      <c r="A54" s="120"/>
      <c r="B54" s="123"/>
      <c r="C54" s="84" t="s">
        <v>56</v>
      </c>
      <c r="D54" s="35">
        <v>16</v>
      </c>
      <c r="E54" s="55">
        <v>7.8700000000000005E-4</v>
      </c>
      <c r="F54" s="35">
        <v>329976</v>
      </c>
      <c r="G54" s="68">
        <v>0.4375</v>
      </c>
      <c r="H54" s="43">
        <v>5</v>
      </c>
      <c r="I54" s="44">
        <v>276666</v>
      </c>
      <c r="J54" s="74">
        <v>0</v>
      </c>
      <c r="K54" s="35">
        <v>11</v>
      </c>
      <c r="L54" s="35">
        <v>354207.81818200002</v>
      </c>
      <c r="M54" s="68">
        <v>0.63636400000000004</v>
      </c>
      <c r="N54" s="43">
        <v>0</v>
      </c>
      <c r="O54" s="44">
        <v>0</v>
      </c>
      <c r="P54" s="74">
        <v>0</v>
      </c>
    </row>
    <row r="55" spans="1:16" s="3" customFormat="1" ht="15" customHeight="1" x14ac:dyDescent="0.2">
      <c r="A55" s="121"/>
      <c r="B55" s="124"/>
      <c r="C55" s="85" t="s">
        <v>9</v>
      </c>
      <c r="D55" s="46">
        <v>5488</v>
      </c>
      <c r="E55" s="54">
        <v>4.7253000000000003E-2</v>
      </c>
      <c r="F55" s="46">
        <v>226780.42219400001</v>
      </c>
      <c r="G55" s="67">
        <v>0.61953400000000003</v>
      </c>
      <c r="H55" s="87">
        <v>1731</v>
      </c>
      <c r="I55" s="46">
        <v>218226.51242099999</v>
      </c>
      <c r="J55" s="75">
        <v>0.47891400000000001</v>
      </c>
      <c r="K55" s="46">
        <v>3757</v>
      </c>
      <c r="L55" s="46">
        <v>230721.550173</v>
      </c>
      <c r="M55" s="67">
        <v>0.68432300000000001</v>
      </c>
      <c r="N55" s="87">
        <v>0</v>
      </c>
      <c r="O55" s="46">
        <v>0</v>
      </c>
      <c r="P55" s="75">
        <v>0</v>
      </c>
    </row>
    <row r="56" spans="1:16" ht="15" customHeight="1" x14ac:dyDescent="0.2">
      <c r="A56" s="119">
        <v>5</v>
      </c>
      <c r="B56" s="122" t="s">
        <v>60</v>
      </c>
      <c r="C56" s="84" t="s">
        <v>46</v>
      </c>
      <c r="D56" s="44">
        <v>108</v>
      </c>
      <c r="E56" s="53">
        <v>1</v>
      </c>
      <c r="F56" s="44">
        <v>51594.287037000002</v>
      </c>
      <c r="G56" s="66">
        <v>4.6295999999999997E-2</v>
      </c>
      <c r="H56" s="43">
        <v>50</v>
      </c>
      <c r="I56" s="44">
        <v>63542.84</v>
      </c>
      <c r="J56" s="74">
        <v>0.06</v>
      </c>
      <c r="K56" s="44">
        <v>58</v>
      </c>
      <c r="L56" s="44">
        <v>41293.810344999998</v>
      </c>
      <c r="M56" s="66">
        <v>3.4483E-2</v>
      </c>
      <c r="N56" s="43">
        <v>0</v>
      </c>
      <c r="O56" s="44">
        <v>0</v>
      </c>
      <c r="P56" s="74">
        <v>0</v>
      </c>
    </row>
    <row r="57" spans="1:16" ht="15" customHeight="1" x14ac:dyDescent="0.2">
      <c r="A57" s="120"/>
      <c r="B57" s="123"/>
      <c r="C57" s="84" t="s">
        <v>47</v>
      </c>
      <c r="D57" s="44">
        <v>564</v>
      </c>
      <c r="E57" s="53">
        <v>1</v>
      </c>
      <c r="F57" s="44">
        <v>130594.18971599999</v>
      </c>
      <c r="G57" s="66">
        <v>0.12056699999999999</v>
      </c>
      <c r="H57" s="43">
        <v>227</v>
      </c>
      <c r="I57" s="44">
        <v>129659.493392</v>
      </c>
      <c r="J57" s="74">
        <v>0.123348</v>
      </c>
      <c r="K57" s="44">
        <v>337</v>
      </c>
      <c r="L57" s="44">
        <v>131223.792285</v>
      </c>
      <c r="M57" s="66">
        <v>0.11869399999999999</v>
      </c>
      <c r="N57" s="43">
        <v>0</v>
      </c>
      <c r="O57" s="44">
        <v>0</v>
      </c>
      <c r="P57" s="74">
        <v>0</v>
      </c>
    </row>
    <row r="58" spans="1:16" ht="15" customHeight="1" x14ac:dyDescent="0.2">
      <c r="A58" s="120"/>
      <c r="B58" s="123"/>
      <c r="C58" s="84" t="s">
        <v>48</v>
      </c>
      <c r="D58" s="44">
        <v>4639</v>
      </c>
      <c r="E58" s="53">
        <v>1</v>
      </c>
      <c r="F58" s="44">
        <v>159357.31731000001</v>
      </c>
      <c r="G58" s="66">
        <v>0.104117</v>
      </c>
      <c r="H58" s="43">
        <v>1995</v>
      </c>
      <c r="I58" s="44">
        <v>160657.926817</v>
      </c>
      <c r="J58" s="74">
        <v>0.10827100000000001</v>
      </c>
      <c r="K58" s="44">
        <v>2644</v>
      </c>
      <c r="L58" s="44">
        <v>158375.95726200001</v>
      </c>
      <c r="M58" s="66">
        <v>0.100983</v>
      </c>
      <c r="N58" s="43">
        <v>0</v>
      </c>
      <c r="O58" s="44">
        <v>0</v>
      </c>
      <c r="P58" s="74">
        <v>0</v>
      </c>
    </row>
    <row r="59" spans="1:16" ht="15" customHeight="1" x14ac:dyDescent="0.2">
      <c r="A59" s="120"/>
      <c r="B59" s="123"/>
      <c r="C59" s="84" t="s">
        <v>49</v>
      </c>
      <c r="D59" s="44">
        <v>12487</v>
      </c>
      <c r="E59" s="53">
        <v>1</v>
      </c>
      <c r="F59" s="44">
        <v>185713.64330900001</v>
      </c>
      <c r="G59" s="66">
        <v>0.26787899999999998</v>
      </c>
      <c r="H59" s="43">
        <v>5125</v>
      </c>
      <c r="I59" s="44">
        <v>188083.591415</v>
      </c>
      <c r="J59" s="74">
        <v>0.31063400000000002</v>
      </c>
      <c r="K59" s="44">
        <v>7362</v>
      </c>
      <c r="L59" s="44">
        <v>184063.822059</v>
      </c>
      <c r="M59" s="66">
        <v>0.23811499999999999</v>
      </c>
      <c r="N59" s="43">
        <v>0</v>
      </c>
      <c r="O59" s="44">
        <v>0</v>
      </c>
      <c r="P59" s="74">
        <v>0</v>
      </c>
    </row>
    <row r="60" spans="1:16" ht="15" customHeight="1" x14ac:dyDescent="0.2">
      <c r="A60" s="120"/>
      <c r="B60" s="123"/>
      <c r="C60" s="84" t="s">
        <v>50</v>
      </c>
      <c r="D60" s="44">
        <v>17136</v>
      </c>
      <c r="E60" s="53">
        <v>1</v>
      </c>
      <c r="F60" s="44">
        <v>211566.30450500001</v>
      </c>
      <c r="G60" s="66">
        <v>0.52474299999999996</v>
      </c>
      <c r="H60" s="43">
        <v>6543</v>
      </c>
      <c r="I60" s="44">
        <v>217754.67446099999</v>
      </c>
      <c r="J60" s="74">
        <v>0.57695200000000002</v>
      </c>
      <c r="K60" s="44">
        <v>10593</v>
      </c>
      <c r="L60" s="44">
        <v>207743.921363</v>
      </c>
      <c r="M60" s="66">
        <v>0.49249500000000002</v>
      </c>
      <c r="N60" s="43">
        <v>0</v>
      </c>
      <c r="O60" s="44">
        <v>0</v>
      </c>
      <c r="P60" s="74">
        <v>0</v>
      </c>
    </row>
    <row r="61" spans="1:16" ht="15" customHeight="1" x14ac:dyDescent="0.2">
      <c r="A61" s="120"/>
      <c r="B61" s="123"/>
      <c r="C61" s="84" t="s">
        <v>51</v>
      </c>
      <c r="D61" s="44">
        <v>15915</v>
      </c>
      <c r="E61" s="53">
        <v>1</v>
      </c>
      <c r="F61" s="44">
        <v>239358.02607600001</v>
      </c>
      <c r="G61" s="66">
        <v>0.81526900000000002</v>
      </c>
      <c r="H61" s="43">
        <v>5852</v>
      </c>
      <c r="I61" s="44">
        <v>236888.11688300001</v>
      </c>
      <c r="J61" s="74">
        <v>0.71514</v>
      </c>
      <c r="K61" s="44">
        <v>10063</v>
      </c>
      <c r="L61" s="44">
        <v>240794.367982</v>
      </c>
      <c r="M61" s="66">
        <v>0.87349699999999997</v>
      </c>
      <c r="N61" s="43">
        <v>0</v>
      </c>
      <c r="O61" s="44">
        <v>0</v>
      </c>
      <c r="P61" s="74">
        <v>0</v>
      </c>
    </row>
    <row r="62" spans="1:16" s="3" customFormat="1" ht="15" customHeight="1" x14ac:dyDescent="0.2">
      <c r="A62" s="120"/>
      <c r="B62" s="123"/>
      <c r="C62" s="84" t="s">
        <v>52</v>
      </c>
      <c r="D62" s="35">
        <v>13805</v>
      </c>
      <c r="E62" s="55">
        <v>1</v>
      </c>
      <c r="F62" s="35">
        <v>251234.40405700001</v>
      </c>
      <c r="G62" s="68">
        <v>0.97971699999999995</v>
      </c>
      <c r="H62" s="43">
        <v>4987</v>
      </c>
      <c r="I62" s="44">
        <v>233471.48726699999</v>
      </c>
      <c r="J62" s="74">
        <v>0.70824100000000001</v>
      </c>
      <c r="K62" s="35">
        <v>8818</v>
      </c>
      <c r="L62" s="35">
        <v>261280.18156</v>
      </c>
      <c r="M62" s="68">
        <v>1.1332500000000001</v>
      </c>
      <c r="N62" s="43">
        <v>0</v>
      </c>
      <c r="O62" s="44">
        <v>0</v>
      </c>
      <c r="P62" s="74">
        <v>0</v>
      </c>
    </row>
    <row r="63" spans="1:16" ht="15" customHeight="1" x14ac:dyDescent="0.2">
      <c r="A63" s="120"/>
      <c r="B63" s="123"/>
      <c r="C63" s="84" t="s">
        <v>53</v>
      </c>
      <c r="D63" s="44">
        <v>12144</v>
      </c>
      <c r="E63" s="53">
        <v>1</v>
      </c>
      <c r="F63" s="44">
        <v>257088.867424</v>
      </c>
      <c r="G63" s="66">
        <v>1.0199279999999999</v>
      </c>
      <c r="H63" s="43">
        <v>4393</v>
      </c>
      <c r="I63" s="44">
        <v>230673.97655399999</v>
      </c>
      <c r="J63" s="74">
        <v>0.66127899999999995</v>
      </c>
      <c r="K63" s="44">
        <v>7751</v>
      </c>
      <c r="L63" s="44">
        <v>272059.91833299998</v>
      </c>
      <c r="M63" s="66">
        <v>1.2231970000000001</v>
      </c>
      <c r="N63" s="43">
        <v>0</v>
      </c>
      <c r="O63" s="44">
        <v>0</v>
      </c>
      <c r="P63" s="74">
        <v>0</v>
      </c>
    </row>
    <row r="64" spans="1:16" ht="15" customHeight="1" x14ac:dyDescent="0.2">
      <c r="A64" s="120"/>
      <c r="B64" s="123"/>
      <c r="C64" s="84" t="s">
        <v>54</v>
      </c>
      <c r="D64" s="44">
        <v>10254</v>
      </c>
      <c r="E64" s="53">
        <v>1</v>
      </c>
      <c r="F64" s="44">
        <v>252158.97171799999</v>
      </c>
      <c r="G64" s="66">
        <v>0.86805100000000002</v>
      </c>
      <c r="H64" s="43">
        <v>3766</v>
      </c>
      <c r="I64" s="44">
        <v>218265.04407900001</v>
      </c>
      <c r="J64" s="74">
        <v>0.45751500000000001</v>
      </c>
      <c r="K64" s="44">
        <v>6488</v>
      </c>
      <c r="L64" s="44">
        <v>271832.91307000001</v>
      </c>
      <c r="M64" s="66">
        <v>1.1063499999999999</v>
      </c>
      <c r="N64" s="43">
        <v>0</v>
      </c>
      <c r="O64" s="44">
        <v>0</v>
      </c>
      <c r="P64" s="74">
        <v>0</v>
      </c>
    </row>
    <row r="65" spans="1:16" ht="15" customHeight="1" x14ac:dyDescent="0.2">
      <c r="A65" s="120"/>
      <c r="B65" s="123"/>
      <c r="C65" s="84" t="s">
        <v>55</v>
      </c>
      <c r="D65" s="44">
        <v>8751</v>
      </c>
      <c r="E65" s="53">
        <v>1</v>
      </c>
      <c r="F65" s="44">
        <v>255332.981374</v>
      </c>
      <c r="G65" s="66">
        <v>0.65603900000000004</v>
      </c>
      <c r="H65" s="43">
        <v>3251</v>
      </c>
      <c r="I65" s="44">
        <v>222892.40756699999</v>
      </c>
      <c r="J65" s="74">
        <v>0.26699499999999998</v>
      </c>
      <c r="K65" s="44">
        <v>5500</v>
      </c>
      <c r="L65" s="44">
        <v>274508.30963600002</v>
      </c>
      <c r="M65" s="66">
        <v>0.88600000000000001</v>
      </c>
      <c r="N65" s="43">
        <v>0</v>
      </c>
      <c r="O65" s="44">
        <v>0</v>
      </c>
      <c r="P65" s="74">
        <v>0</v>
      </c>
    </row>
    <row r="66" spans="1:16" s="3" customFormat="1" ht="15" customHeight="1" x14ac:dyDescent="0.2">
      <c r="A66" s="120"/>
      <c r="B66" s="123"/>
      <c r="C66" s="84" t="s">
        <v>56</v>
      </c>
      <c r="D66" s="35">
        <v>20337</v>
      </c>
      <c r="E66" s="55">
        <v>1</v>
      </c>
      <c r="F66" s="35">
        <v>248484.25554400001</v>
      </c>
      <c r="G66" s="68">
        <v>0.40310800000000002</v>
      </c>
      <c r="H66" s="43">
        <v>8480</v>
      </c>
      <c r="I66" s="44">
        <v>198455.82217</v>
      </c>
      <c r="J66" s="74">
        <v>8.3373000000000003E-2</v>
      </c>
      <c r="K66" s="35">
        <v>11857</v>
      </c>
      <c r="L66" s="35">
        <v>284264.05777199997</v>
      </c>
      <c r="M66" s="68">
        <v>0.63177899999999998</v>
      </c>
      <c r="N66" s="43">
        <v>0</v>
      </c>
      <c r="O66" s="44">
        <v>0</v>
      </c>
      <c r="P66" s="74">
        <v>0</v>
      </c>
    </row>
    <row r="67" spans="1:16" s="3" customFormat="1" ht="15" customHeight="1" x14ac:dyDescent="0.2">
      <c r="A67" s="121"/>
      <c r="B67" s="124"/>
      <c r="C67" s="85" t="s">
        <v>9</v>
      </c>
      <c r="D67" s="46">
        <v>116140</v>
      </c>
      <c r="E67" s="54">
        <v>1</v>
      </c>
      <c r="F67" s="46">
        <v>232789.17529700001</v>
      </c>
      <c r="G67" s="67">
        <v>0.64249199999999995</v>
      </c>
      <c r="H67" s="87">
        <v>44669</v>
      </c>
      <c r="I67" s="46">
        <v>213465.193826</v>
      </c>
      <c r="J67" s="75">
        <v>0.43730599999999997</v>
      </c>
      <c r="K67" s="46">
        <v>71471</v>
      </c>
      <c r="L67" s="46">
        <v>244866.56232600001</v>
      </c>
      <c r="M67" s="67">
        <v>0.77073199999999997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45953</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00" priority="30" operator="notEqual">
      <formula>H8+K8+N8</formula>
    </cfRule>
  </conditionalFormatting>
  <conditionalFormatting sqref="D20:D30">
    <cfRule type="cellIs" dxfId="399" priority="29" operator="notEqual">
      <formula>H20+K20+N20</formula>
    </cfRule>
  </conditionalFormatting>
  <conditionalFormatting sqref="D32:D42">
    <cfRule type="cellIs" dxfId="398" priority="28" operator="notEqual">
      <formula>H32+K32+N32</formula>
    </cfRule>
  </conditionalFormatting>
  <conditionalFormatting sqref="D44:D54">
    <cfRule type="cellIs" dxfId="397" priority="27" operator="notEqual">
      <formula>H44+K44+N44</formula>
    </cfRule>
  </conditionalFormatting>
  <conditionalFormatting sqref="D56:D66">
    <cfRule type="cellIs" dxfId="396" priority="26" operator="notEqual">
      <formula>H56+K56+N56</formula>
    </cfRule>
  </conditionalFormatting>
  <conditionalFormatting sqref="D19">
    <cfRule type="cellIs" dxfId="395" priority="25" operator="notEqual">
      <formula>SUM(D8:D18)</formula>
    </cfRule>
  </conditionalFormatting>
  <conditionalFormatting sqref="D31">
    <cfRule type="cellIs" dxfId="394" priority="24" operator="notEqual">
      <formula>H31+K31+N31</formula>
    </cfRule>
  </conditionalFormatting>
  <conditionalFormatting sqref="D31">
    <cfRule type="cellIs" dxfId="393" priority="23" operator="notEqual">
      <formula>SUM(D20:D30)</formula>
    </cfRule>
  </conditionalFormatting>
  <conditionalFormatting sqref="D43">
    <cfRule type="cellIs" dxfId="392" priority="22" operator="notEqual">
      <formula>H43+K43+N43</formula>
    </cfRule>
  </conditionalFormatting>
  <conditionalFormatting sqref="D43">
    <cfRule type="cellIs" dxfId="391" priority="21" operator="notEqual">
      <formula>SUM(D32:D42)</formula>
    </cfRule>
  </conditionalFormatting>
  <conditionalFormatting sqref="D55">
    <cfRule type="cellIs" dxfId="390" priority="20" operator="notEqual">
      <formula>H55+K55+N55</formula>
    </cfRule>
  </conditionalFormatting>
  <conditionalFormatting sqref="D55">
    <cfRule type="cellIs" dxfId="389" priority="19" operator="notEqual">
      <formula>SUM(D44:D54)</formula>
    </cfRule>
  </conditionalFormatting>
  <conditionalFormatting sqref="D67">
    <cfRule type="cellIs" dxfId="388" priority="18" operator="notEqual">
      <formula>H67+K67+N67</formula>
    </cfRule>
  </conditionalFormatting>
  <conditionalFormatting sqref="D67">
    <cfRule type="cellIs" dxfId="387" priority="17" operator="notEqual">
      <formula>SUM(D56:D66)</formula>
    </cfRule>
  </conditionalFormatting>
  <conditionalFormatting sqref="H19">
    <cfRule type="cellIs" dxfId="386" priority="16" operator="notEqual">
      <formula>SUM(H8:H18)</formula>
    </cfRule>
  </conditionalFormatting>
  <conditionalFormatting sqref="K19">
    <cfRule type="cellIs" dxfId="385" priority="15" operator="notEqual">
      <formula>SUM(K8:K18)</formula>
    </cfRule>
  </conditionalFormatting>
  <conditionalFormatting sqref="N19">
    <cfRule type="cellIs" dxfId="384" priority="14" operator="notEqual">
      <formula>SUM(N8:N18)</formula>
    </cfRule>
  </conditionalFormatting>
  <conditionalFormatting sqref="H31">
    <cfRule type="cellIs" dxfId="383" priority="13" operator="notEqual">
      <formula>SUM(H20:H30)</formula>
    </cfRule>
  </conditionalFormatting>
  <conditionalFormatting sqref="K31">
    <cfRule type="cellIs" dxfId="382" priority="12" operator="notEqual">
      <formula>SUM(K20:K30)</formula>
    </cfRule>
  </conditionalFormatting>
  <conditionalFormatting sqref="N31">
    <cfRule type="cellIs" dxfId="381" priority="11" operator="notEqual">
      <formula>SUM(N20:N30)</formula>
    </cfRule>
  </conditionalFormatting>
  <conditionalFormatting sqref="H43">
    <cfRule type="cellIs" dxfId="380" priority="10" operator="notEqual">
      <formula>SUM(H32:H42)</formula>
    </cfRule>
  </conditionalFormatting>
  <conditionalFormatting sqref="K43">
    <cfRule type="cellIs" dxfId="379" priority="9" operator="notEqual">
      <formula>SUM(K32:K42)</formula>
    </cfRule>
  </conditionalFormatting>
  <conditionalFormatting sqref="N43">
    <cfRule type="cellIs" dxfId="378" priority="8" operator="notEqual">
      <formula>SUM(N32:N42)</formula>
    </cfRule>
  </conditionalFormatting>
  <conditionalFormatting sqref="H55">
    <cfRule type="cellIs" dxfId="377" priority="7" operator="notEqual">
      <formula>SUM(H44:H54)</formula>
    </cfRule>
  </conditionalFormatting>
  <conditionalFormatting sqref="K55">
    <cfRule type="cellIs" dxfId="376" priority="6" operator="notEqual">
      <formula>SUM(K44:K54)</formula>
    </cfRule>
  </conditionalFormatting>
  <conditionalFormatting sqref="N55">
    <cfRule type="cellIs" dxfId="375" priority="5" operator="notEqual">
      <formula>SUM(N44:N54)</formula>
    </cfRule>
  </conditionalFormatting>
  <conditionalFormatting sqref="H67">
    <cfRule type="cellIs" dxfId="374" priority="4" operator="notEqual">
      <formula>SUM(H56:H66)</formula>
    </cfRule>
  </conditionalFormatting>
  <conditionalFormatting sqref="K67">
    <cfRule type="cellIs" dxfId="373" priority="3" operator="notEqual">
      <formula>SUM(K56:K66)</formula>
    </cfRule>
  </conditionalFormatting>
  <conditionalFormatting sqref="N67">
    <cfRule type="cellIs" dxfId="372" priority="2" operator="notEqual">
      <formula>SUM(N56:N66)</formula>
    </cfRule>
  </conditionalFormatting>
  <conditionalFormatting sqref="D32:D43">
    <cfRule type="cellIs" dxfId="3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41</vt:i4>
      </vt:variant>
    </vt:vector>
  </HeadingPairs>
  <TitlesOfParts>
    <vt:vector size="63" baseType="lpstr">
      <vt:lpstr>Indice</vt:lpstr>
      <vt:lpstr>Notas</vt:lpstr>
      <vt:lpstr>Nacional</vt:lpstr>
      <vt:lpstr>XV</vt:lpstr>
      <vt:lpstr>I</vt:lpstr>
      <vt:lpstr>II</vt:lpstr>
      <vt:lpstr>III</vt:lpstr>
      <vt:lpstr>IV</vt:lpstr>
      <vt:lpstr>V</vt:lpstr>
      <vt:lpstr>VI</vt:lpstr>
      <vt:lpstr>VII</vt:lpstr>
      <vt:lpstr>XVI</vt:lpstr>
      <vt:lpstr>VIII</vt:lpstr>
      <vt:lpstr>IX</vt:lpstr>
      <vt:lpstr>XIV</vt:lpstr>
      <vt:lpstr>X</vt:lpstr>
      <vt:lpstr>XI</vt:lpstr>
      <vt:lpstr>XII</vt:lpstr>
      <vt:lpstr>RM</vt:lpstr>
      <vt:lpstr>SI</vt:lpstr>
      <vt:lpstr>Ficha Metadatos</vt:lpstr>
      <vt:lpstr>Total</vt:lpstr>
      <vt:lpstr>'Ficha Metadatos'!Área_de_impresión</vt:lpstr>
      <vt:lpstr>I!Área_de_impresión</vt:lpstr>
      <vt:lpstr>II!Área_de_impresión</vt:lpstr>
      <vt:lpstr>III!Área_de_impresión</vt:lpstr>
      <vt:lpstr>Indice!Área_de_impresión</vt:lpstr>
      <vt:lpstr>IV!Área_de_impresión</vt:lpstr>
      <vt:lpstr>IX!Área_de_impresión</vt:lpstr>
      <vt:lpstr>Nacional!Área_de_impresión</vt:lpstr>
      <vt:lpstr>Notas!Área_de_impresión</vt:lpstr>
      <vt:lpstr>RM!Área_de_impresión</vt:lpstr>
      <vt:lpstr>SI!Área_de_impresión</vt:lpstr>
      <vt:lpstr>Total!Área_de_impresión</vt:lpstr>
      <vt:lpstr>V!Área_de_impresión</vt:lpstr>
      <vt:lpstr>VI!Área_de_impresión</vt:lpstr>
      <vt:lpstr>VII!Área_de_impresión</vt:lpstr>
      <vt:lpstr>VIII!Área_de_impresión</vt:lpstr>
      <vt:lpstr>X!Área_de_impresión</vt:lpstr>
      <vt:lpstr>XI!Área_de_impresión</vt:lpstr>
      <vt:lpstr>XII!Área_de_impresión</vt:lpstr>
      <vt:lpstr>XIV!Área_de_impresión</vt:lpstr>
      <vt:lpstr>XV!Área_de_impresión</vt:lpstr>
      <vt:lpstr>XVI!Área_de_impresión</vt:lpstr>
      <vt:lpstr>I!Títulos_a_imprimir</vt:lpstr>
      <vt:lpstr>II!Títulos_a_imprimir</vt:lpstr>
      <vt:lpstr>III!Títulos_a_imprimir</vt:lpstr>
      <vt:lpstr>IV!Títulos_a_imprimir</vt:lpstr>
      <vt:lpstr>IX!Títulos_a_imprimir</vt:lpstr>
      <vt:lpstr>Nacional!Títulos_a_imprimir</vt:lpstr>
      <vt:lpstr>RM!Títulos_a_imprimir</vt:lpstr>
      <vt:lpstr>SI!Títulos_a_imprimir</vt:lpstr>
      <vt:lpstr>Total!Títulos_a_imprimir</vt:lpstr>
      <vt:lpstr>V!Títulos_a_imprimir</vt:lpstr>
      <vt:lpstr>VI!Títulos_a_imprimir</vt:lpstr>
      <vt:lpstr>VII!Títulos_a_imprimir</vt:lpstr>
      <vt:lpstr>VIII!Títulos_a_imprimir</vt:lpstr>
      <vt:lpstr>X!Títulos_a_imprimir</vt:lpstr>
      <vt:lpstr>XI!Títulos_a_imprimir</vt:lpstr>
      <vt:lpstr>XII!Títulos_a_imprimir</vt:lpstr>
      <vt:lpstr>XIV!Títulos_a_imprimir</vt:lpstr>
      <vt:lpstr>XV!Títulos_a_imprimir</vt:lpstr>
      <vt:lpstr>XVI!Títulos_a_imprimir</vt:lpstr>
    </vt:vector>
  </TitlesOfParts>
  <Company>Superintendencia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Mensual de Movilidad de Cartera de Cotizantes del Sistema Isapre</dc:title>
  <dc:subject>Nivel Regional</dc:subject>
  <dc:creator>Claudia Uribe</dc:creator>
  <cp:lastModifiedBy>Claudia Ester Uribe Alvarado</cp:lastModifiedBy>
  <cp:lastPrinted>2021-03-23T12:42:17Z</cp:lastPrinted>
  <dcterms:created xsi:type="dcterms:W3CDTF">2021-02-08T18:40:03Z</dcterms:created>
  <dcterms:modified xsi:type="dcterms:W3CDTF">2025-10-23T14:42:13Z</dcterms:modified>
</cp:coreProperties>
</file>