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OneDrive - superdesalud.gob.cl\Mis Documentos\LABORAL\Estadisticas\Cartera\2025\Est. Mensual Movilidad\Reportes\"/>
    </mc:Choice>
  </mc:AlternateContent>
  <xr:revisionPtr revIDLastSave="16" documentId="6_{D8D52A64-EAAB-4027-8815-F56BF6B82402}" xr6:coauthVersionLast="36" xr6:coauthVersionMax="36" xr10:uidLastSave="{52FCAC23-4D73-4B7E-99DB-1C08CC8E4CAB}"/>
  <workbookProtection workbookAlgorithmName="SHA-512" workbookHashValue="O8YQroD/q0mC8PK6SXxk3/jw8TsWdsatvBYPjIRtpchNfsfkncTsUZzNK2z/8OcVGZjkvUlIuutP2xY7FDjhiA==" workbookSaltValue="ybBaBFDbpg/7wtfH4Msmyg==" workbookSpinCount="100000" lockStructure="1"/>
  <bookViews>
    <workbookView xWindow="0" yWindow="0" windowWidth="23040" windowHeight="9810" tabRatio="756" xr2:uid="{00000000-000D-0000-FFFF-FFFF00000000}"/>
  </bookViews>
  <sheets>
    <sheet name="Indice" sheetId="1" r:id="rId1"/>
    <sheet name="Notas" sheetId="5" r:id="rId2"/>
    <sheet name="Nacional" sheetId="22" r:id="rId3"/>
    <sheet name="XV" sheetId="23" r:id="rId4"/>
    <sheet name="I" sheetId="24" r:id="rId5"/>
    <sheet name="II" sheetId="25" r:id="rId6"/>
    <sheet name="III" sheetId="26" r:id="rId7"/>
    <sheet name="IV" sheetId="27" r:id="rId8"/>
    <sheet name="V" sheetId="28" r:id="rId9"/>
    <sheet name="VI" sheetId="29" r:id="rId10"/>
    <sheet name="VII" sheetId="30" r:id="rId11"/>
    <sheet name="XVI" sheetId="31" r:id="rId12"/>
    <sheet name="VIII" sheetId="32" r:id="rId13"/>
    <sheet name="IX" sheetId="33" r:id="rId14"/>
    <sheet name="XIV" sheetId="34" r:id="rId15"/>
    <sheet name="X" sheetId="35" r:id="rId16"/>
    <sheet name="XI" sheetId="36" r:id="rId17"/>
    <sheet name="XII" sheetId="37" r:id="rId18"/>
    <sheet name="RM" sheetId="38" r:id="rId19"/>
    <sheet name="SI" sheetId="39" r:id="rId20"/>
    <sheet name="Ficha Metadatos" sheetId="41" r:id="rId21"/>
    <sheet name="Total" sheetId="40" state="hidden" r:id="rId22"/>
  </sheets>
  <definedNames>
    <definedName name="_xlnm.Print_Area" localSheetId="20">'Ficha Metadatos'!$A$1:$H$21</definedName>
    <definedName name="_xlnm.Print_Area" localSheetId="4">I!$A$1:$P$71</definedName>
    <definedName name="_xlnm.Print_Area" localSheetId="5">II!$A$1:$P$71</definedName>
    <definedName name="_xlnm.Print_Area" localSheetId="6">III!$A$1:$P$71</definedName>
    <definedName name="_xlnm.Print_Area" localSheetId="0">Indice!$A$1:$I$42</definedName>
    <definedName name="_xlnm.Print_Area" localSheetId="7">IV!$A$1:$P$71</definedName>
    <definedName name="_xlnm.Print_Area" localSheetId="13">IX!$A$1:$P$71</definedName>
    <definedName name="_xlnm.Print_Area" localSheetId="2">Nacional!$A$1:$P$71</definedName>
    <definedName name="_xlnm.Print_Area" localSheetId="1">Notas!$A$1:$I$25</definedName>
    <definedName name="_xlnm.Print_Area" localSheetId="18">RM!$A$1:$P$71</definedName>
    <definedName name="_xlnm.Print_Area" localSheetId="19">SI!$A$1:$P$71</definedName>
    <definedName name="_xlnm.Print_Area" localSheetId="21">Total!$A$1:$P$71</definedName>
    <definedName name="_xlnm.Print_Area" localSheetId="8">V!$A$1:$P$71</definedName>
    <definedName name="_xlnm.Print_Area" localSheetId="9">VI!$A$1:$P$71</definedName>
    <definedName name="_xlnm.Print_Area" localSheetId="10">VII!$A$1:$P$71</definedName>
    <definedName name="_xlnm.Print_Area" localSheetId="12">VIII!$A$1:$P$71</definedName>
    <definedName name="_xlnm.Print_Area" localSheetId="15">X!$A$1:$P$71</definedName>
    <definedName name="_xlnm.Print_Area" localSheetId="16">XI!$A$1:$P$71</definedName>
    <definedName name="_xlnm.Print_Area" localSheetId="17">XII!$A$1:$P$71</definedName>
    <definedName name="_xlnm.Print_Area" localSheetId="14">XIV!$A$1:$P$71</definedName>
    <definedName name="_xlnm.Print_Area" localSheetId="3">XV!$A$1:$P$71</definedName>
    <definedName name="_xlnm.Print_Area" localSheetId="11">XVI!$A$1:$P$71</definedName>
    <definedName name="_xlnm.Print_Titles" localSheetId="4">I!$2:$7</definedName>
    <definedName name="_xlnm.Print_Titles" localSheetId="5">II!$2:$7</definedName>
    <definedName name="_xlnm.Print_Titles" localSheetId="6">III!$2:$7</definedName>
    <definedName name="_xlnm.Print_Titles" localSheetId="7">IV!$2:$7</definedName>
    <definedName name="_xlnm.Print_Titles" localSheetId="13">IX!$2:$7</definedName>
    <definedName name="_xlnm.Print_Titles" localSheetId="2">Nacional!$2:$7</definedName>
    <definedName name="_xlnm.Print_Titles" localSheetId="18">RM!$2:$7</definedName>
    <definedName name="_xlnm.Print_Titles" localSheetId="19">SI!$2:$7</definedName>
    <definedName name="_xlnm.Print_Titles" localSheetId="21">Total!$2:$7</definedName>
    <definedName name="_xlnm.Print_Titles" localSheetId="8">V!$2:$7</definedName>
    <definedName name="_xlnm.Print_Titles" localSheetId="9">VI!$2:$7</definedName>
    <definedName name="_xlnm.Print_Titles" localSheetId="10">VII!$2:$7</definedName>
    <definedName name="_xlnm.Print_Titles" localSheetId="12">VIII!$2:$7</definedName>
    <definedName name="_xlnm.Print_Titles" localSheetId="15">X!$2:$7</definedName>
    <definedName name="_xlnm.Print_Titles" localSheetId="16">XI!$2:$7</definedName>
    <definedName name="_xlnm.Print_Titles" localSheetId="17">XII!$2:$7</definedName>
    <definedName name="_xlnm.Print_Titles" localSheetId="14">XIV!$2:$7</definedName>
    <definedName name="_xlnm.Print_Titles" localSheetId="3">XV!$2:$7</definedName>
    <definedName name="_xlnm.Print_Titles" localSheetId="11">XVI!$2:$7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 l="1"/>
  <c r="N67" i="40" l="1"/>
  <c r="N66" i="40"/>
  <c r="N65" i="40"/>
  <c r="N64" i="40"/>
  <c r="N63" i="40"/>
  <c r="N62" i="40"/>
  <c r="N61" i="40"/>
  <c r="N60" i="40"/>
  <c r="N59" i="40"/>
  <c r="N58" i="40"/>
  <c r="N57" i="40"/>
  <c r="N56" i="40"/>
  <c r="N55" i="40"/>
  <c r="N54" i="40"/>
  <c r="N53" i="40"/>
  <c r="N52" i="40"/>
  <c r="N51" i="40"/>
  <c r="N50" i="40"/>
  <c r="N49" i="40"/>
  <c r="N48" i="40"/>
  <c r="N47" i="40"/>
  <c r="N46" i="40"/>
  <c r="N45" i="40"/>
  <c r="N44" i="40"/>
  <c r="N43" i="40"/>
  <c r="N42" i="40"/>
  <c r="N41" i="40"/>
  <c r="N40" i="40"/>
  <c r="N39" i="40"/>
  <c r="N38" i="40"/>
  <c r="N37" i="40"/>
  <c r="N36" i="40"/>
  <c r="N35" i="40"/>
  <c r="N34" i="40"/>
  <c r="N33" i="40"/>
  <c r="N32" i="40"/>
  <c r="N31" i="40"/>
  <c r="N30" i="40"/>
  <c r="N29" i="40"/>
  <c r="N28" i="40"/>
  <c r="N27" i="40"/>
  <c r="N26" i="40"/>
  <c r="N25" i="40"/>
  <c r="N24" i="40"/>
  <c r="N23" i="40"/>
  <c r="N22" i="40"/>
  <c r="N21" i="40"/>
  <c r="N20" i="40"/>
  <c r="N19" i="40"/>
  <c r="N18" i="40"/>
  <c r="N17" i="40"/>
  <c r="N16" i="40"/>
  <c r="N15" i="40"/>
  <c r="N14" i="40"/>
  <c r="N13" i="40"/>
  <c r="N12" i="40"/>
  <c r="N11" i="40"/>
  <c r="N10" i="40"/>
  <c r="N9" i="40"/>
  <c r="N8" i="40"/>
  <c r="K67" i="40"/>
  <c r="K66" i="40"/>
  <c r="K65" i="40"/>
  <c r="K64" i="40"/>
  <c r="K63" i="40"/>
  <c r="K62" i="40"/>
  <c r="K61" i="40"/>
  <c r="K60" i="40"/>
  <c r="K59" i="40"/>
  <c r="K58" i="40"/>
  <c r="K57" i="40"/>
  <c r="K56" i="40"/>
  <c r="K55" i="40"/>
  <c r="K54" i="40"/>
  <c r="K53" i="40"/>
  <c r="K52" i="40"/>
  <c r="K51" i="40"/>
  <c r="K50" i="40"/>
  <c r="K49" i="40"/>
  <c r="K48" i="40"/>
  <c r="K47" i="40"/>
  <c r="K46" i="40"/>
  <c r="K45" i="40"/>
  <c r="K44" i="40"/>
  <c r="K43" i="40"/>
  <c r="K42" i="40"/>
  <c r="K41" i="40"/>
  <c r="K40" i="40"/>
  <c r="K39" i="40"/>
  <c r="K38" i="40"/>
  <c r="K37" i="40"/>
  <c r="K36" i="40"/>
  <c r="K35" i="40"/>
  <c r="K34" i="40"/>
  <c r="K33" i="40"/>
  <c r="K32" i="40"/>
  <c r="K31" i="40"/>
  <c r="K30" i="40"/>
  <c r="K29" i="40"/>
  <c r="K28" i="40"/>
  <c r="K27" i="40"/>
  <c r="K26" i="40"/>
  <c r="K25" i="40"/>
  <c r="K24" i="40"/>
  <c r="K23" i="40"/>
  <c r="K22" i="40"/>
  <c r="K21" i="40"/>
  <c r="K20" i="40"/>
  <c r="K19" i="40"/>
  <c r="K18" i="40"/>
  <c r="K17" i="40"/>
  <c r="K16" i="40"/>
  <c r="K15" i="40"/>
  <c r="K14" i="40"/>
  <c r="K13" i="40"/>
  <c r="K12" i="40"/>
  <c r="K11" i="40"/>
  <c r="K10" i="40"/>
  <c r="K9" i="40"/>
  <c r="K8" i="40"/>
  <c r="H67" i="40"/>
  <c r="H66" i="40"/>
  <c r="H65" i="40"/>
  <c r="H64" i="40"/>
  <c r="H63" i="40"/>
  <c r="H62" i="40"/>
  <c r="H61" i="40"/>
  <c r="H60" i="40"/>
  <c r="H59" i="40"/>
  <c r="H58" i="40"/>
  <c r="H57" i="40"/>
  <c r="H56" i="40"/>
  <c r="H55" i="40"/>
  <c r="H54" i="40"/>
  <c r="H53" i="40"/>
  <c r="H52" i="40"/>
  <c r="H51" i="40"/>
  <c r="H50" i="40"/>
  <c r="H49" i="40"/>
  <c r="H48" i="40"/>
  <c r="H47" i="40"/>
  <c r="H46" i="40"/>
  <c r="H45" i="40"/>
  <c r="H44" i="40"/>
  <c r="H43" i="40"/>
  <c r="H42" i="40"/>
  <c r="H41" i="40"/>
  <c r="H40" i="40"/>
  <c r="H39" i="40"/>
  <c r="H38" i="40"/>
  <c r="H37" i="40"/>
  <c r="H36" i="40"/>
  <c r="H35" i="40"/>
  <c r="H34" i="40"/>
  <c r="H33" i="40"/>
  <c r="H32" i="40"/>
  <c r="H31" i="40"/>
  <c r="H30" i="40"/>
  <c r="H29" i="40"/>
  <c r="H28" i="40"/>
  <c r="H27" i="40"/>
  <c r="H26" i="40"/>
  <c r="H25" i="40"/>
  <c r="H24" i="40"/>
  <c r="H23" i="40"/>
  <c r="H22" i="40"/>
  <c r="H21" i="40"/>
  <c r="H20" i="40"/>
  <c r="H19" i="40"/>
  <c r="H18" i="40"/>
  <c r="H17" i="40"/>
  <c r="H16" i="40"/>
  <c r="H15" i="40"/>
  <c r="H14" i="40"/>
  <c r="H13" i="40"/>
  <c r="H12" i="40"/>
  <c r="H11" i="40"/>
  <c r="H10" i="40"/>
  <c r="H9" i="40"/>
  <c r="H8" i="40"/>
  <c r="D67" i="40"/>
  <c r="D66" i="40"/>
  <c r="D65" i="40"/>
  <c r="D64" i="40"/>
  <c r="D63" i="40"/>
  <c r="D62" i="40"/>
  <c r="D61" i="40"/>
  <c r="D60" i="40"/>
  <c r="D59" i="40"/>
  <c r="D58" i="40"/>
  <c r="D57" i="40"/>
  <c r="D56" i="40"/>
  <c r="D55" i="40"/>
  <c r="D54" i="40"/>
  <c r="D53" i="40"/>
  <c r="D52" i="40"/>
  <c r="D51" i="40"/>
  <c r="D50" i="40"/>
  <c r="D49" i="40"/>
  <c r="D48" i="40"/>
  <c r="D47" i="40"/>
  <c r="D46" i="40"/>
  <c r="D45" i="40"/>
  <c r="D44" i="40"/>
  <c r="D43" i="40"/>
  <c r="D42" i="40"/>
  <c r="D41" i="40"/>
  <c r="D40" i="40"/>
  <c r="D39" i="40"/>
  <c r="D38" i="40"/>
  <c r="D37" i="40"/>
  <c r="D36" i="40"/>
  <c r="D35" i="40"/>
  <c r="D34" i="40"/>
  <c r="D33" i="40"/>
  <c r="D32" i="40"/>
  <c r="D31" i="40"/>
  <c r="D30" i="40"/>
  <c r="D29" i="40"/>
  <c r="D28" i="40"/>
  <c r="D27" i="40"/>
  <c r="D26" i="40"/>
  <c r="D25" i="40"/>
  <c r="D24" i="40"/>
  <c r="D23" i="40"/>
  <c r="D22" i="40"/>
  <c r="D21" i="40"/>
  <c r="D20" i="40"/>
  <c r="D19" i="40"/>
  <c r="D18" i="40"/>
  <c r="D17" i="40"/>
  <c r="D16" i="40"/>
  <c r="D15" i="40"/>
  <c r="D14" i="40"/>
  <c r="D13" i="40"/>
  <c r="D12" i="40"/>
  <c r="D11" i="40"/>
  <c r="D10" i="40"/>
  <c r="D9" i="40"/>
  <c r="D8" i="40"/>
  <c r="D69" i="40"/>
  <c r="D69" i="39"/>
  <c r="D69" i="38"/>
  <c r="D69" i="37"/>
  <c r="D69" i="36"/>
  <c r="D69" i="35"/>
  <c r="D69" i="34"/>
  <c r="D69" i="33"/>
  <c r="D69" i="32"/>
  <c r="D69" i="31"/>
  <c r="D69" i="30"/>
  <c r="D69" i="29"/>
  <c r="D69" i="28"/>
  <c r="D69" i="27"/>
  <c r="D69" i="26"/>
  <c r="D69" i="25" l="1"/>
  <c r="D69" i="24"/>
  <c r="D69" i="23"/>
  <c r="C6" i="5" l="1"/>
  <c r="A3" i="40" l="1"/>
  <c r="A3" i="34"/>
  <c r="A3" i="28"/>
  <c r="A3" i="39"/>
  <c r="A3" i="33"/>
  <c r="A3" i="26"/>
  <c r="A3" i="27"/>
  <c r="A3" i="38"/>
  <c r="A3" i="31"/>
  <c r="A3" i="35"/>
  <c r="A3" i="32"/>
  <c r="A3" i="37"/>
  <c r="A3" i="36"/>
  <c r="A3" i="30"/>
  <c r="A3" i="29"/>
  <c r="A3" i="24"/>
  <c r="A3" i="23"/>
  <c r="A3" i="22"/>
  <c r="A3" i="25"/>
</calcChain>
</file>

<file path=xl/sharedStrings.xml><?xml version="1.0" encoding="utf-8"?>
<sst xmlns="http://schemas.openxmlformats.org/spreadsheetml/2006/main" count="1738" uniqueCount="129">
  <si>
    <t>INDICE</t>
  </si>
  <si>
    <t>CONTENIDO</t>
  </si>
  <si>
    <t>Fecha extracción de información:</t>
  </si>
  <si>
    <t>HOJA</t>
  </si>
  <si>
    <t>NOTAS</t>
  </si>
  <si>
    <t>N°</t>
  </si>
  <si>
    <t>DESCRIPCIÓN</t>
  </si>
  <si>
    <t>La información presentada corresponde a "Información provisional" dado que se genera desde los datos suministrados mensualmente por las Instituciones de Salud Previsional (Isapres), por lo que están sujetas a modificación producto de revisiones posteriores de la Superintendencia de Salud.</t>
  </si>
  <si>
    <t xml:space="preserve">Fuente de Información: Superintendencia de Salud, Archivos Maestros de Cotizantes y Cargas de Isapres, Contratos y Cotizaciones de Salud. </t>
  </si>
  <si>
    <t>Total</t>
  </si>
  <si>
    <t>La categoría S/I corresponde a "Sin dato disponible" al momento de la elaboración del producto estadístico.</t>
  </si>
  <si>
    <t>(1) Cotizantes que abandonan el Sistema Isapre, Cotización Pactada promedio y Número de cargas promedio, por Sexo y Tramo de Edad.</t>
  </si>
  <si>
    <t>(4) Cotizantes que se cambian de Isapre, Cotización Pactada promedio y Número de cargas promedio, por Sexo y Tramo de Edad.</t>
  </si>
  <si>
    <t>(3) Diferencia de Cotizantes que abandonan y los que ingresan al Sistema Isapre, Cotización Pactada promedio y Número de cargas promedio, por Sexo y Tramo de Edad.</t>
  </si>
  <si>
    <t>(5) Cotizantes Vigentes, Cotización Pactada promedio y Número de cargas promedio, por Sexo y Tramo de Edad.</t>
  </si>
  <si>
    <t>XV</t>
  </si>
  <si>
    <t>I</t>
  </si>
  <si>
    <t>II</t>
  </si>
  <si>
    <t>III</t>
  </si>
  <si>
    <t>IV</t>
  </si>
  <si>
    <t>V</t>
  </si>
  <si>
    <t>VI</t>
  </si>
  <si>
    <t>VII</t>
  </si>
  <si>
    <t>XVI</t>
  </si>
  <si>
    <t>VIII</t>
  </si>
  <si>
    <t>IX</t>
  </si>
  <si>
    <t>XIV</t>
  </si>
  <si>
    <t>X</t>
  </si>
  <si>
    <t>XI</t>
  </si>
  <si>
    <t>XII</t>
  </si>
  <si>
    <t>RM</t>
  </si>
  <si>
    <t>SI</t>
  </si>
  <si>
    <r>
      <t xml:space="preserve">La </t>
    </r>
    <r>
      <rPr>
        <u/>
        <sz val="9"/>
        <rFont val="Verdana"/>
        <family val="2"/>
      </rPr>
      <t>Diferencia de Cotizantes</t>
    </r>
    <r>
      <rPr>
        <sz val="9"/>
        <rFont val="Verdana"/>
        <family val="2"/>
      </rPr>
      <t xml:space="preserve"> corresponde al resultado neto entre los cotizantes que </t>
    </r>
    <r>
      <rPr>
        <u/>
        <sz val="9"/>
        <rFont val="Verdana"/>
        <family val="2"/>
      </rPr>
      <t>ingresan</t>
    </r>
    <r>
      <rPr>
        <sz val="9"/>
        <rFont val="Verdana"/>
        <family val="2"/>
      </rPr>
      <t xml:space="preserve"> al Sistema Isapre (Cuadro 2) y los que lo </t>
    </r>
    <r>
      <rPr>
        <u/>
        <sz val="9"/>
        <rFont val="Verdana"/>
        <family val="2"/>
      </rPr>
      <t>abandonan</t>
    </r>
    <r>
      <rPr>
        <sz val="9"/>
        <rFont val="Verdana"/>
        <family val="2"/>
      </rPr>
      <t xml:space="preserve"> (Cuadro 1), considerando también las diferencias en la Cotización Pactada promedio y Número de Cargas promedio, para cada Tramo de Edad, Sexo y Región.</t>
    </r>
  </si>
  <si>
    <t>XV - REGIÓN DE ARICA Y PARINACOTA</t>
  </si>
  <si>
    <t>NIVEL NACIONAL</t>
  </si>
  <si>
    <t>Cuadro</t>
  </si>
  <si>
    <t>Tramo de Edad</t>
  </si>
  <si>
    <t>Sistema Isapre</t>
  </si>
  <si>
    <t>N° Cotizantes</t>
  </si>
  <si>
    <t>% de Cotizantes Vigentes</t>
  </si>
  <si>
    <t>Cotización Pactada Promedio por Cotizante ($)</t>
  </si>
  <si>
    <t>N° Cargas Promedio por Cotizante</t>
  </si>
  <si>
    <t>Sexo Femenino</t>
  </si>
  <si>
    <t>Sexo Masculino</t>
  </si>
  <si>
    <t>Sin Información Sexo</t>
  </si>
  <si>
    <t>Cotizantes que abandonan el Sistema Isapre</t>
  </si>
  <si>
    <t>0 a 19 años</t>
  </si>
  <si>
    <t>20 a 24 años</t>
  </si>
  <si>
    <t>25 a 29 años</t>
  </si>
  <si>
    <t>30 a 34 años</t>
  </si>
  <si>
    <t>35 a 39 años</t>
  </si>
  <si>
    <t>40 a 44 años</t>
  </si>
  <si>
    <t>45 a 49 años</t>
  </si>
  <si>
    <t>50 a 54 años</t>
  </si>
  <si>
    <t>55 a 59 años</t>
  </si>
  <si>
    <t>60 a 64 años</t>
  </si>
  <si>
    <t>65 y más años</t>
  </si>
  <si>
    <t>Cotizantes que ingresan al Sistema Isapre</t>
  </si>
  <si>
    <t>Diferencia de Cotizantes</t>
  </si>
  <si>
    <t>Cotizantes que se cambian de Isapre</t>
  </si>
  <si>
    <t>Cotizantes Vigentes</t>
  </si>
  <si>
    <t>Nacional</t>
  </si>
  <si>
    <t>I - REGIÓN DE TARAPACÁ</t>
  </si>
  <si>
    <t>II - REGIÓN DE ANTOFAGASTA</t>
  </si>
  <si>
    <t>III - REGIÓN DE ATACAMA</t>
  </si>
  <si>
    <t>IV - REGIÓN DE COQUIMBO</t>
  </si>
  <si>
    <t>V - REGIÓN DE VALPARAISO</t>
  </si>
  <si>
    <t>VI - REGIÓN DEL LIBERTADOR BERNARDO O´HIGGINS</t>
  </si>
  <si>
    <t>VII - REGIÓN DEL MAULE</t>
  </si>
  <si>
    <t>XVI- REGIÓN DE ÑUBLE</t>
  </si>
  <si>
    <t>VIII - REGIÓN DEL BIOBÍO</t>
  </si>
  <si>
    <t>IX - REGIÓN DE LA ARAUCANÍA</t>
  </si>
  <si>
    <t>XIV - REGIÓN DE LOS RÍOS</t>
  </si>
  <si>
    <t>X - REGIÓN DE LOS LAGOS</t>
  </si>
  <si>
    <t>XI - REGIÓN DE AYSÉN DEL GENERAL CARLOS IBÁÑEZ DEL CAMPO</t>
  </si>
  <si>
    <t>XII - REGIÓN DE MAGALLANES Y LA ANTÁRTICA CHILENA</t>
  </si>
  <si>
    <t>XIII - REGIÓN METROPOLITANA DE SANTIAGO</t>
  </si>
  <si>
    <t>S/I - SIN INFORMACIÓN DE REGIÓN</t>
  </si>
  <si>
    <t>TOTAL</t>
  </si>
  <si>
    <r>
      <t xml:space="preserve">Los Cotizantes que </t>
    </r>
    <r>
      <rPr>
        <u/>
        <sz val="9"/>
        <rFont val="Verdana"/>
        <family val="2"/>
      </rPr>
      <t>abandonan el Sistema Isapre</t>
    </r>
    <r>
      <rPr>
        <sz val="9"/>
        <rFont val="Verdana"/>
        <family val="2"/>
      </rPr>
      <t xml:space="preserve"> son aquellos Cotizantes que se encontraban con beneficios vigentes en el periodo 1 de información (del año anterior) y no se encuentran en el periodo 2 de información (del año actual). Se infiere que estos cotizantes se cambiaron a FONASA, a otro Sistema de Salud, o que han fallecido. Para ellos se incorpora el porcentaje que significan respecto al total de Cotizantes Vigentes (del periodo de información 2), la Cotización Pactada promedio (actualizada según variación del IPC entre ambos periodos) y el Número de Cargas promedio, para cada Tramo de Edad, Sexo y Región, que fueron informados en el periodo de información 1.</t>
    </r>
  </si>
  <si>
    <r>
      <t xml:space="preserve">Los Cotizantes que </t>
    </r>
    <r>
      <rPr>
        <u/>
        <sz val="9"/>
        <rFont val="Verdana"/>
        <family val="2"/>
      </rPr>
      <t>ingresan al Sistema Isapre</t>
    </r>
    <r>
      <rPr>
        <sz val="9"/>
        <rFont val="Verdana"/>
        <family val="2"/>
      </rPr>
      <t xml:space="preserve"> son aquellos Cotizantes que no se encontraban en el periodo 1 de información (del año anterior) y se encuentran con beneficios vigentes en el periodo 2 de información (del año actual). Se infiere que estos cotizantes vienen de FONASA u otro Sistema de Salud o que ingresan por primera vez a trabajar. Para ellos se incorpora el porcentaje que significan respecto al total de Cotizantes Vigentes, la Cotización Pactada promedio y el Número de Cargas promedio, para cada Tramo de Edad, Sexo y Región, que fueron informados en el periodo de información 2.</t>
    </r>
  </si>
  <si>
    <r>
      <t xml:space="preserve">Los Cotizantes que </t>
    </r>
    <r>
      <rPr>
        <u/>
        <sz val="9"/>
        <rFont val="Verdana"/>
        <family val="2"/>
      </rPr>
      <t>se cambian de Isapre</t>
    </r>
    <r>
      <rPr>
        <sz val="9"/>
        <rFont val="Verdana"/>
        <family val="2"/>
      </rPr>
      <t xml:space="preserve"> son aquellos Cotizantes que en el periodo de información 2 (año actual) se encuentran con beneficios vigentes en una Isapre distinta a la que se encontraban en el periodo de información 1 (año anterior). Para ellos se incorpora el porcentaje que significan respecto al total de Cotizantes Vigentes, la Cotización Pactada promedio y el Número de Cargas promedio, para cada tramo de edad, Sexo y Región, que fueron informados en el periodo de información 2.</t>
    </r>
  </si>
  <si>
    <t>ESTADÍSTICA MENSUAL DE MOVILIDAD DE CARTERA DE COTIZANTES DEL SISTEMA ISAPRE A NIVEL REGIONAL</t>
  </si>
  <si>
    <r>
      <t xml:space="preserve">La </t>
    </r>
    <r>
      <rPr>
        <b/>
        <sz val="9"/>
        <color indexed="63"/>
        <rFont val="Verdana"/>
        <family val="2"/>
      </rPr>
      <t>Estadística Mensual de Movilidad de Cartera de Cotizantes del Sistema Isapre a Nivel Regional</t>
    </r>
    <r>
      <rPr>
        <sz val="9"/>
        <color indexed="63"/>
        <rFont val="Verdana"/>
        <family val="2"/>
      </rPr>
      <t xml:space="preserve"> contiene los siguientes cuadros de información, a Nivel Nacional y para cada Región del país:</t>
    </r>
  </si>
  <si>
    <t>Estadística Mensual de Movilidad de Cartera de Cotizantes del Sistema Isapre - Nivel Nacional</t>
  </si>
  <si>
    <t>Estadística Mensual de Movilidad de Cartera de Cotizantes del Sistema Isapre a Nivel Regional - Región de Arica y Parinacota</t>
  </si>
  <si>
    <t>Estadística Mensual de Movilidad de Cartera de Cotizantes del Sistema Isapre a Nivel Regional - Región de Tarapacá</t>
  </si>
  <si>
    <t>Estadística Mensual de Movilidad de Cartera de Cotizantes del Sistema Isapre a Nivel Regional - Región de Antofagasta</t>
  </si>
  <si>
    <t>Estadística Mensual de Movilidad de Cartera de Cotizantes del Sistema Isapre a Nivel Regional - Región de Atacama</t>
  </si>
  <si>
    <t>Estadística Mensual de Movilidad de Cartera de Cotizantes del Sistema Isapre a Nivel Regional - Región de Coquimbo</t>
  </si>
  <si>
    <t>Estadística Mensual de Movilidad de Cartera de Cotizantes del Sistema Isapre a Nivel Regional - Región del Libertador Bernardo O´higgins</t>
  </si>
  <si>
    <t>Estadística Mensual de Movilidad de Cartera de Cotizantes del Sistema Isapre a Nivel Regional - Región del Maule</t>
  </si>
  <si>
    <t>Estadística Mensual de Movilidad de Cartera de Cotizantes del Sistema Isapre a Nivel Regional - Región de Ñuble</t>
  </si>
  <si>
    <t>Estadística Mensual de Movilidad de Cartera de Cotizantes del Sistema Isapre a Nivel Regional - Región del Biobío</t>
  </si>
  <si>
    <t>Estadística Mensual de Movilidad de Cartera de Cotizantes del Sistema Isapre a Nivel Regional - Región de La Araucanía</t>
  </si>
  <si>
    <t>Estadística Mensual de Movilidad de Cartera de Cotizantes del Sistema Isapre a Nivel Regional - Región de Los Ríos</t>
  </si>
  <si>
    <t>Estadística Mensual de Movilidad de Cartera de Cotizantes del Sistema Isapre a Nivel Regional - Región de Los Lagos</t>
  </si>
  <si>
    <t>Estadística Mensual de Movilidad de Cartera de Cotizantes del Sistema Isapre a Nivel Regional - Región de Aysén del General Carlos Ibáñez del Campo</t>
  </si>
  <si>
    <t>Estadística Mensual de Movilidad de Cartera de Cotizantes del Sistema Isapre a Nivel Regional - Región de Magallanes y la Antártica Chilena</t>
  </si>
  <si>
    <t>Estadística Mensual de Movilidad de Cartera de Cotizantes del Sistema Isapre a Nivel Regional - Región Metropolitana de Santiago</t>
  </si>
  <si>
    <t>Estadística Mensual de Movilidad de Cartera de Cotizantes del Sistema Isapre a Nivel Regional - Sin Información Región</t>
  </si>
  <si>
    <t>(2) Cotizantes que ingresan al Sistema Isapre, Cotización Pactada promedio y Número de cargas promedio, por Sexo y Tramo de Edad.</t>
  </si>
  <si>
    <t>Los Cotizantes que se movilizan en el Sistema Isapre corresponde a la sumatoria de aquellos que ingresaron al Sistema, los que lo abandonaron y los que se cambiaron de Isapre.</t>
  </si>
  <si>
    <t>Estadística Mensual de Movilidad de Cartera de Cotizantes del Sistema Isapre a Nivel Regional - Región de Valparaíso</t>
  </si>
  <si>
    <t>FICHA METADATOS</t>
  </si>
  <si>
    <t>ITEM</t>
  </si>
  <si>
    <t>DETALLE</t>
  </si>
  <si>
    <t>Título</t>
  </si>
  <si>
    <t>Resumen</t>
  </si>
  <si>
    <t>Fuente de Información</t>
  </si>
  <si>
    <t xml:space="preserve">Archivos Maestros de Cotizantes y Cargas de Isapres, Contratos y Cotizaciones de Salud. </t>
  </si>
  <si>
    <t>Cobertura</t>
  </si>
  <si>
    <t>Universo</t>
  </si>
  <si>
    <t>Frecuencia de Publicación</t>
  </si>
  <si>
    <t>Mensual.</t>
  </si>
  <si>
    <t>Periodo de Análisis de la Estadística</t>
  </si>
  <si>
    <t>Área Responsable</t>
  </si>
  <si>
    <t>Unidad de Datos y Estadísticas.</t>
  </si>
  <si>
    <t>Modo de Recolección de Datos</t>
  </si>
  <si>
    <t>Registro administrativo. Información proporcionada por las Instituciones de Salud Previsional, vía extranet.</t>
  </si>
  <si>
    <t>Palabras Claves</t>
  </si>
  <si>
    <t>Estadistica Mensual de Movilidad de Cartera de Cotizantes del Sistema Isapre a Nivel Regional.</t>
  </si>
  <si>
    <t xml:space="preserve">Contiene información de los Cotizantes que se movilizan en el Sistema Isapre: Cotizantes que abandonan el Sistema Isapre, Cotizantes que ingresan al Sistema Isapre y Cotizantes que se cambian de Isapre, Cargas y Cotización promedio, por Tramo de Edad y Sexo del Cotizante. </t>
  </si>
  <si>
    <t>Nacional y Regional.</t>
  </si>
  <si>
    <t>Cotizantes del Sistema Isapre, con beneficios vigentes.</t>
  </si>
  <si>
    <t>Cotizantes, Isapres, Movilidad.</t>
  </si>
  <si>
    <t>Ficha Metadatos</t>
  </si>
  <si>
    <t>Ficha Metadatos de la Estadística.</t>
  </si>
  <si>
    <t>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</si>
</sst>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64" formatCode="General_)"/>
    <numFmt numFmtId="165" formatCode="0.0%"/>
    <numFmt numFmtId="166" formatCode="_ * #,##0.0_ ;_ * \-#,##0.0_ ;_ * &quot;-&quot;_ ;_ @_ "/>
  </numFmts>
  <fonts count="30" x14ac:knownFonts="1">
    <font>
      <sz val="9"/>
      <color theme="1"/>
      <name val="Calibri"/>
      <family val="2"/>
      <scheme val="minor"/>
    </font>
    <font>
      <b/>
      <sz val="9"/>
      <color indexed="63"/>
      <name val="Verdana"/>
      <family val="2"/>
    </font>
    <font>
      <sz val="12"/>
      <name val="Times"/>
      <family val="1"/>
    </font>
    <font>
      <sz val="9"/>
      <name val="Verdana"/>
      <family val="2"/>
    </font>
    <font>
      <sz val="10"/>
      <name val="Helv"/>
    </font>
    <font>
      <b/>
      <sz val="9"/>
      <name val="Verdana"/>
      <family val="2"/>
    </font>
    <font>
      <u/>
      <sz val="9.6"/>
      <color indexed="12"/>
      <name val="Times"/>
      <family val="1"/>
    </font>
    <font>
      <b/>
      <i/>
      <sz val="9"/>
      <color indexed="8"/>
      <name val="Verdana"/>
      <family val="2"/>
    </font>
    <font>
      <b/>
      <sz val="10.5"/>
      <color rgb="FF0067B7"/>
      <name val="Verdana"/>
      <family val="2"/>
    </font>
    <font>
      <sz val="8.5"/>
      <name val="Verdana"/>
      <family val="2"/>
    </font>
    <font>
      <b/>
      <sz val="8.5"/>
      <name val="Verdana"/>
      <family val="2"/>
    </font>
    <font>
      <sz val="8"/>
      <name val="Verdana"/>
      <family val="2"/>
    </font>
    <font>
      <b/>
      <sz val="15"/>
      <color rgb="FF0067B7"/>
      <name val="Verdana"/>
      <family val="2"/>
    </font>
    <font>
      <b/>
      <sz val="15"/>
      <color rgb="FF0070C0"/>
      <name val="Verdana"/>
      <family val="2"/>
    </font>
    <font>
      <sz val="10"/>
      <name val="Verdana"/>
      <family val="2"/>
    </font>
    <font>
      <sz val="12"/>
      <name val="Verdana"/>
      <family val="2"/>
    </font>
    <font>
      <b/>
      <sz val="12"/>
      <color indexed="63"/>
      <name val="Verdana"/>
      <family val="2"/>
    </font>
    <font>
      <b/>
      <sz val="10"/>
      <name val="Verdana"/>
      <family val="2"/>
    </font>
    <font>
      <sz val="9"/>
      <color theme="1"/>
      <name val="Verdana"/>
      <family val="2"/>
    </font>
    <font>
      <b/>
      <sz val="12"/>
      <name val="Verdana"/>
      <family val="2"/>
    </font>
    <font>
      <b/>
      <sz val="14"/>
      <color rgb="FF0067B7"/>
      <name val="Verdana"/>
      <family val="2"/>
    </font>
    <font>
      <b/>
      <u/>
      <sz val="10"/>
      <name val="Verdana"/>
      <family val="2"/>
    </font>
    <font>
      <b/>
      <sz val="8"/>
      <color theme="1"/>
      <name val="Verdana"/>
      <family val="2"/>
    </font>
    <font>
      <b/>
      <sz val="8"/>
      <name val="Verdana"/>
      <family val="2"/>
    </font>
    <font>
      <sz val="8.5"/>
      <color theme="1"/>
      <name val="Verdana"/>
      <family val="2"/>
    </font>
    <font>
      <sz val="9"/>
      <color indexed="63"/>
      <name val="Verdana"/>
      <family val="2"/>
    </font>
    <font>
      <sz val="9"/>
      <color theme="1"/>
      <name val="Calibri"/>
      <family val="2"/>
      <scheme val="minor"/>
    </font>
    <font>
      <u/>
      <sz val="9"/>
      <name val="Verdana"/>
      <family val="2"/>
    </font>
    <font>
      <sz val="8.5"/>
      <color rgb="FFFF0000"/>
      <name val="Verdana"/>
      <family val="2"/>
    </font>
    <font>
      <b/>
      <sz val="14"/>
      <color rgb="FF0070C0"/>
      <name val="Verdana"/>
      <family val="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27">
    <border>
      <left/>
      <right/>
      <top/>
      <bottom/>
      <diagonal/>
    </border>
    <border>
      <left style="dotted">
        <color indexed="8"/>
      </left>
      <right/>
      <top/>
      <bottom/>
      <diagonal/>
    </border>
    <border>
      <left/>
      <right style="dotted">
        <color indexed="8"/>
      </right>
      <top/>
      <bottom/>
      <diagonal/>
    </border>
    <border>
      <left/>
      <right/>
      <top/>
      <bottom style="double">
        <color theme="0" tint="-0.499984740745262"/>
      </bottom>
      <diagonal/>
    </border>
    <border>
      <left style="dotted">
        <color theme="0" tint="-0.499984740745262"/>
      </left>
      <right/>
      <top/>
      <bottom/>
      <diagonal/>
    </border>
    <border>
      <left style="dotted">
        <color theme="0" tint="-0.499984740745262"/>
      </left>
      <right/>
      <top/>
      <bottom style="double">
        <color theme="0" tint="-0.499984740745262"/>
      </bottom>
      <diagonal/>
    </border>
    <border>
      <left/>
      <right/>
      <top style="thin">
        <color indexed="8"/>
      </top>
      <bottom/>
      <diagonal/>
    </border>
    <border>
      <left/>
      <right style="dotted">
        <color indexed="8"/>
      </right>
      <top style="thin">
        <color indexed="8"/>
      </top>
      <bottom/>
      <diagonal/>
    </border>
    <border>
      <left/>
      <right/>
      <top style="thin">
        <color indexed="8"/>
      </top>
      <bottom style="thin">
        <color indexed="64"/>
      </bottom>
      <diagonal/>
    </border>
    <border>
      <left style="dotted">
        <color indexed="8"/>
      </left>
      <right/>
      <top style="thin">
        <color indexed="8"/>
      </top>
      <bottom style="thin">
        <color indexed="64"/>
      </bottom>
      <diagonal/>
    </border>
    <border>
      <left/>
      <right style="dotted">
        <color indexed="8"/>
      </right>
      <top/>
      <bottom style="thin">
        <color indexed="64"/>
      </bottom>
      <diagonal/>
    </border>
    <border>
      <left/>
      <right style="dotted">
        <color theme="0" tint="-0.499984740745262"/>
      </right>
      <top/>
      <bottom/>
      <diagonal/>
    </border>
    <border>
      <left style="dotted">
        <color auto="1"/>
      </left>
      <right/>
      <top/>
      <bottom/>
      <diagonal/>
    </border>
    <border>
      <left/>
      <right/>
      <top/>
      <bottom style="dotted">
        <color auto="1"/>
      </bottom>
      <diagonal/>
    </border>
    <border>
      <left style="dotted">
        <color auto="1"/>
      </left>
      <right/>
      <top/>
      <bottom style="dotted">
        <color auto="1"/>
      </bottom>
      <diagonal/>
    </border>
    <border>
      <left/>
      <right/>
      <top style="dotted">
        <color auto="1"/>
      </top>
      <bottom style="dotted">
        <color auto="1"/>
      </bottom>
      <diagonal/>
    </border>
    <border>
      <left style="dotted">
        <color auto="1"/>
      </left>
      <right/>
      <top style="dotted">
        <color auto="1"/>
      </top>
      <bottom style="dotted">
        <color auto="1"/>
      </bottom>
      <diagonal/>
    </border>
    <border>
      <left/>
      <right/>
      <top/>
      <bottom style="thin">
        <color indexed="8"/>
      </bottom>
      <diagonal/>
    </border>
    <border>
      <left style="dotted">
        <color indexed="8"/>
      </left>
      <right/>
      <top/>
      <bottom style="thin">
        <color indexed="8"/>
      </bottom>
      <diagonal/>
    </border>
    <border>
      <left/>
      <right style="dotted">
        <color indexed="8"/>
      </right>
      <top/>
      <bottom style="thin">
        <color indexed="8"/>
      </bottom>
      <diagonal/>
    </border>
    <border>
      <left/>
      <right/>
      <top/>
      <bottom style="thin">
        <color indexed="64"/>
      </bottom>
      <diagonal/>
    </border>
    <border>
      <left/>
      <right style="dotted">
        <color indexed="8"/>
      </right>
      <top style="thin">
        <color indexed="8"/>
      </top>
      <bottom style="thin">
        <color indexed="64"/>
      </bottom>
      <diagonal/>
    </border>
    <border>
      <left style="dotted">
        <color indexed="8"/>
      </left>
      <right style="dotted">
        <color indexed="8"/>
      </right>
      <top style="thin">
        <color indexed="8"/>
      </top>
      <bottom/>
      <diagonal/>
    </border>
    <border>
      <left style="dotted">
        <color indexed="8"/>
      </left>
      <right style="dotted">
        <color indexed="8"/>
      </right>
      <top/>
      <bottom style="thin">
        <color indexed="8"/>
      </bottom>
      <diagonal/>
    </border>
    <border>
      <left style="dotted">
        <color indexed="8"/>
      </left>
      <right style="dotted">
        <color indexed="8"/>
      </right>
      <top/>
      <bottom/>
      <diagonal/>
    </border>
    <border>
      <left style="dotted">
        <color indexed="8"/>
      </left>
      <right style="dotted">
        <color indexed="8"/>
      </right>
      <top/>
      <bottom style="thin">
        <color indexed="64"/>
      </bottom>
      <diagonal/>
    </border>
    <border>
      <left style="dotted">
        <color indexed="64"/>
      </left>
      <right/>
      <top/>
      <bottom style="thin">
        <color indexed="64"/>
      </bottom>
      <diagonal/>
    </border>
  </borders>
  <cellStyleXfs count="6">
    <xf numFmtId="0" fontId="0" fillId="0" borderId="0"/>
    <xf numFmtId="164" fontId="2" fillId="0" borderId="0"/>
    <xf numFmtId="37" fontId="4" fillId="0" borderId="0"/>
    <xf numFmtId="0" fontId="6" fillId="0" borderId="0" applyNumberFormat="0" applyFill="0" applyBorder="0" applyAlignment="0" applyProtection="0">
      <alignment vertical="top"/>
      <protection locked="0"/>
    </xf>
    <xf numFmtId="41" fontId="26" fillId="0" borderId="0" applyFont="0" applyFill="0" applyBorder="0" applyAlignment="0" applyProtection="0"/>
    <xf numFmtId="9" fontId="26" fillId="0" borderId="0" applyFont="0" applyFill="0" applyBorder="0" applyAlignment="0" applyProtection="0"/>
  </cellStyleXfs>
  <cellXfs count="129">
    <xf numFmtId="0" fontId="0" fillId="0" borderId="0" xfId="0"/>
    <xf numFmtId="0" fontId="9" fillId="2" borderId="0" xfId="0" applyFont="1" applyFill="1" applyAlignment="1">
      <alignment vertical="center"/>
    </xf>
    <xf numFmtId="0" fontId="9" fillId="2" borderId="0" xfId="0" applyFont="1" applyFill="1" applyAlignment="1">
      <alignment vertical="center" wrapText="1"/>
    </xf>
    <xf numFmtId="0" fontId="10" fillId="2" borderId="0" xfId="0" applyFont="1" applyFill="1" applyAlignment="1">
      <alignment vertical="center"/>
    </xf>
    <xf numFmtId="164" fontId="13" fillId="2" borderId="0" xfId="1" applyFont="1" applyFill="1" applyAlignment="1">
      <alignment vertical="center"/>
    </xf>
    <xf numFmtId="164" fontId="15" fillId="2" borderId="0" xfId="1" applyFont="1" applyFill="1" applyAlignment="1">
      <alignment vertical="center"/>
    </xf>
    <xf numFmtId="164" fontId="3" fillId="2" borderId="0" xfId="1" applyFont="1" applyFill="1" applyAlignment="1">
      <alignment vertical="center"/>
    </xf>
    <xf numFmtId="164" fontId="1" fillId="2" borderId="0" xfId="1" applyFont="1" applyFill="1" applyAlignment="1">
      <alignment horizontal="left" vertical="center"/>
    </xf>
    <xf numFmtId="164" fontId="3" fillId="2" borderId="0" xfId="1" applyFont="1" applyFill="1" applyAlignment="1">
      <alignment vertical="center" wrapText="1"/>
    </xf>
    <xf numFmtId="164" fontId="3" fillId="2" borderId="0" xfId="1" applyFont="1" applyFill="1" applyBorder="1" applyAlignment="1">
      <alignment vertical="center"/>
    </xf>
    <xf numFmtId="17" fontId="7" fillId="2" borderId="0" xfId="0" quotePrefix="1" applyNumberFormat="1" applyFont="1" applyFill="1" applyBorder="1" applyAlignment="1">
      <alignment vertical="center"/>
    </xf>
    <xf numFmtId="49" fontId="1" fillId="2" borderId="0" xfId="0" applyNumberFormat="1" applyFont="1" applyFill="1" applyAlignment="1" applyProtection="1">
      <alignment vertical="center"/>
    </xf>
    <xf numFmtId="164" fontId="16" fillId="2" borderId="0" xfId="1" applyFont="1" applyFill="1" applyAlignment="1">
      <alignment vertical="center"/>
    </xf>
    <xf numFmtId="164" fontId="5" fillId="2" borderId="0" xfId="3" applyNumberFormat="1" applyFont="1" applyFill="1" applyAlignment="1" applyProtection="1">
      <alignment vertical="center"/>
    </xf>
    <xf numFmtId="164" fontId="14" fillId="2" borderId="0" xfId="1" applyFont="1" applyFill="1" applyAlignment="1">
      <alignment vertical="center"/>
    </xf>
    <xf numFmtId="164" fontId="19" fillId="2" borderId="0" xfId="1" applyFont="1" applyFill="1" applyAlignment="1">
      <alignment horizontal="right" vertical="center"/>
    </xf>
    <xf numFmtId="164" fontId="20" fillId="2" borderId="0" xfId="1" applyFont="1" applyFill="1" applyAlignment="1">
      <alignment vertical="center"/>
    </xf>
    <xf numFmtId="0" fontId="18" fillId="2" borderId="0" xfId="0" applyFont="1" applyFill="1" applyAlignment="1">
      <alignment vertical="center"/>
    </xf>
    <xf numFmtId="37" fontId="17" fillId="2" borderId="0" xfId="2" applyFont="1" applyFill="1" applyBorder="1" applyAlignment="1">
      <alignment horizontal="center" vertical="center"/>
    </xf>
    <xf numFmtId="37" fontId="17" fillId="2" borderId="4" xfId="2" applyFont="1" applyFill="1" applyBorder="1" applyAlignment="1">
      <alignment horizontal="center" vertical="center"/>
    </xf>
    <xf numFmtId="17" fontId="8" fillId="2" borderId="0" xfId="0" applyNumberFormat="1" applyFont="1" applyFill="1" applyAlignment="1" applyProtection="1">
      <alignment horizontal="center" vertical="center"/>
    </xf>
    <xf numFmtId="0" fontId="14" fillId="2" borderId="0" xfId="0" applyFont="1" applyFill="1" applyAlignment="1">
      <alignment vertical="center"/>
    </xf>
    <xf numFmtId="164" fontId="9" fillId="2" borderId="0" xfId="1" applyFont="1" applyFill="1" applyAlignment="1">
      <alignment vertical="center"/>
    </xf>
    <xf numFmtId="37" fontId="9" fillId="2" borderId="0" xfId="0" applyNumberFormat="1" applyFont="1" applyFill="1" applyAlignment="1" applyProtection="1">
      <alignment horizontal="center" vertical="center"/>
    </xf>
    <xf numFmtId="37" fontId="9" fillId="2" borderId="0" xfId="0" applyNumberFormat="1" applyFont="1" applyFill="1" applyAlignment="1" applyProtection="1">
      <alignment vertical="center" wrapText="1"/>
    </xf>
    <xf numFmtId="37" fontId="17" fillId="2" borderId="3" xfId="2" applyFont="1" applyFill="1" applyBorder="1" applyAlignment="1">
      <alignment horizontal="center" vertical="center"/>
    </xf>
    <xf numFmtId="164" fontId="25" fillId="2" borderId="0" xfId="1" applyFont="1" applyFill="1" applyBorder="1" applyAlignment="1">
      <alignment horizontal="left" vertical="center"/>
    </xf>
    <xf numFmtId="0" fontId="24" fillId="2" borderId="0" xfId="0" applyFont="1" applyFill="1" applyBorder="1" applyAlignment="1">
      <alignment horizontal="left" vertical="center"/>
    </xf>
    <xf numFmtId="164" fontId="19" fillId="2" borderId="0" xfId="1" quotePrefix="1" applyFont="1" applyFill="1" applyAlignment="1">
      <alignment horizontal="left" vertical="center"/>
    </xf>
    <xf numFmtId="37" fontId="17" fillId="2" borderId="12" xfId="2" applyFont="1" applyFill="1" applyBorder="1" applyAlignment="1">
      <alignment horizontal="center" vertical="center"/>
    </xf>
    <xf numFmtId="164" fontId="14" fillId="2" borderId="0" xfId="1" applyFont="1" applyFill="1" applyBorder="1" applyAlignment="1">
      <alignment vertical="center"/>
    </xf>
    <xf numFmtId="37" fontId="5" fillId="2" borderId="13" xfId="2" applyFont="1" applyFill="1" applyBorder="1" applyAlignment="1">
      <alignment horizontal="center" vertical="center"/>
    </xf>
    <xf numFmtId="37" fontId="5" fillId="2" borderId="15" xfId="2" applyFont="1" applyFill="1" applyBorder="1" applyAlignment="1">
      <alignment horizontal="center" vertical="center"/>
    </xf>
    <xf numFmtId="164" fontId="3" fillId="2" borderId="0" xfId="1" applyFont="1" applyFill="1" applyAlignment="1">
      <alignment horizontal="justify" vertical="center"/>
    </xf>
    <xf numFmtId="37" fontId="21" fillId="2" borderId="0" xfId="0" applyNumberFormat="1" applyFont="1" applyFill="1" applyAlignment="1" applyProtection="1">
      <alignment vertical="center"/>
    </xf>
    <xf numFmtId="41" fontId="9" fillId="2" borderId="0" xfId="4" applyFont="1" applyFill="1" applyAlignment="1" applyProtection="1">
      <alignment vertical="center"/>
    </xf>
    <xf numFmtId="41" fontId="9" fillId="2" borderId="0" xfId="4" applyFont="1" applyFill="1" applyAlignment="1">
      <alignment vertical="center"/>
    </xf>
    <xf numFmtId="164" fontId="11" fillId="2" borderId="0" xfId="1" applyFont="1" applyFill="1" applyAlignment="1">
      <alignment vertical="center"/>
    </xf>
    <xf numFmtId="0" fontId="22" fillId="2" borderId="0" xfId="0" applyFont="1" applyFill="1" applyAlignment="1">
      <alignment vertical="center"/>
    </xf>
    <xf numFmtId="37" fontId="17" fillId="2" borderId="3" xfId="2" applyFont="1" applyFill="1" applyBorder="1" applyAlignment="1">
      <alignment horizontal="center" vertical="center"/>
    </xf>
    <xf numFmtId="37" fontId="21" fillId="2" borderId="0" xfId="0" applyNumberFormat="1" applyFont="1" applyFill="1" applyAlignment="1" applyProtection="1">
      <alignment horizontal="center" vertical="center"/>
    </xf>
    <xf numFmtId="0" fontId="24" fillId="2" borderId="4" xfId="0" applyFont="1" applyFill="1" applyBorder="1" applyAlignment="1">
      <alignment horizontal="left" vertical="center" indent="2"/>
    </xf>
    <xf numFmtId="0" fontId="28" fillId="2" borderId="0" xfId="0" applyFont="1" applyFill="1" applyAlignment="1">
      <alignment vertical="center"/>
    </xf>
    <xf numFmtId="41" fontId="9" fillId="2" borderId="1" xfId="4" applyFont="1" applyFill="1" applyBorder="1" applyAlignment="1" applyProtection="1">
      <alignment vertical="center"/>
    </xf>
    <xf numFmtId="41" fontId="9" fillId="2" borderId="0" xfId="4" applyFont="1" applyFill="1" applyBorder="1" applyAlignment="1" applyProtection="1">
      <alignment vertical="center"/>
    </xf>
    <xf numFmtId="41" fontId="10" fillId="2" borderId="0" xfId="4" applyFont="1" applyFill="1" applyBorder="1" applyAlignment="1" applyProtection="1">
      <alignment vertical="center"/>
    </xf>
    <xf numFmtId="41" fontId="10" fillId="2" borderId="20" xfId="4" applyFont="1" applyFill="1" applyBorder="1" applyAlignment="1" applyProtection="1">
      <alignment vertical="center"/>
    </xf>
    <xf numFmtId="37" fontId="10" fillId="2" borderId="0" xfId="0" applyNumberFormat="1" applyFont="1" applyFill="1" applyAlignment="1" applyProtection="1">
      <alignment vertical="center" wrapText="1"/>
    </xf>
    <xf numFmtId="37" fontId="10" fillId="2" borderId="0" xfId="0" applyNumberFormat="1" applyFont="1" applyFill="1" applyAlignment="1" applyProtection="1">
      <alignment vertical="center"/>
    </xf>
    <xf numFmtId="165" fontId="9" fillId="2" borderId="0" xfId="5" applyNumberFormat="1" applyFont="1" applyFill="1" applyAlignment="1">
      <alignment vertical="center"/>
    </xf>
    <xf numFmtId="165" fontId="21" fillId="2" borderId="0" xfId="5" applyNumberFormat="1" applyFont="1" applyFill="1" applyAlignment="1" applyProtection="1">
      <alignment vertical="center"/>
    </xf>
    <xf numFmtId="165" fontId="8" fillId="2" borderId="0" xfId="5" applyNumberFormat="1" applyFont="1" applyFill="1" applyAlignment="1" applyProtection="1">
      <alignment horizontal="center" vertical="center"/>
    </xf>
    <xf numFmtId="165" fontId="23" fillId="3" borderId="17" xfId="5" applyNumberFormat="1" applyFont="1" applyFill="1" applyBorder="1" applyAlignment="1" applyProtection="1">
      <alignment horizontal="center" vertical="center" wrapText="1"/>
    </xf>
    <xf numFmtId="165" fontId="9" fillId="2" borderId="0" xfId="5" applyNumberFormat="1" applyFont="1" applyFill="1" applyBorder="1" applyAlignment="1" applyProtection="1">
      <alignment vertical="center"/>
    </xf>
    <xf numFmtId="165" fontId="10" fillId="2" borderId="20" xfId="5" applyNumberFormat="1" applyFont="1" applyFill="1" applyBorder="1" applyAlignment="1" applyProtection="1">
      <alignment vertical="center"/>
    </xf>
    <xf numFmtId="165" fontId="9" fillId="2" borderId="0" xfId="5" applyNumberFormat="1" applyFont="1" applyFill="1" applyAlignment="1" applyProtection="1">
      <alignment vertical="center"/>
    </xf>
    <xf numFmtId="165" fontId="9" fillId="2" borderId="0" xfId="5" applyNumberFormat="1" applyFont="1" applyFill="1" applyAlignment="1" applyProtection="1">
      <alignment vertical="center" wrapText="1"/>
    </xf>
    <xf numFmtId="41" fontId="21" fillId="2" borderId="0" xfId="4" applyFont="1" applyFill="1" applyAlignment="1" applyProtection="1">
      <alignment vertical="center"/>
    </xf>
    <xf numFmtId="41" fontId="8" fillId="2" borderId="0" xfId="4" applyFont="1" applyFill="1" applyAlignment="1" applyProtection="1">
      <alignment horizontal="center" vertical="center"/>
    </xf>
    <xf numFmtId="41" fontId="23" fillId="3" borderId="17" xfId="4" applyFont="1" applyFill="1" applyBorder="1" applyAlignment="1" applyProtection="1">
      <alignment horizontal="center" vertical="center" wrapText="1"/>
    </xf>
    <xf numFmtId="41" fontId="11" fillId="2" borderId="0" xfId="4" applyFont="1" applyFill="1" applyAlignment="1">
      <alignment vertical="center"/>
    </xf>
    <xf numFmtId="41" fontId="9" fillId="2" borderId="0" xfId="4" applyFont="1" applyFill="1" applyAlignment="1" applyProtection="1">
      <alignment vertical="center" wrapText="1"/>
    </xf>
    <xf numFmtId="166" fontId="9" fillId="2" borderId="0" xfId="4" applyNumberFormat="1" applyFont="1" applyFill="1" applyAlignment="1">
      <alignment vertical="center"/>
    </xf>
    <xf numFmtId="166" fontId="21" fillId="2" borderId="0" xfId="4" applyNumberFormat="1" applyFont="1" applyFill="1" applyAlignment="1" applyProtection="1">
      <alignment vertical="center"/>
    </xf>
    <xf numFmtId="166" fontId="8" fillId="2" borderId="0" xfId="4" applyNumberFormat="1" applyFont="1" applyFill="1" applyAlignment="1" applyProtection="1">
      <alignment horizontal="center" vertical="center"/>
    </xf>
    <xf numFmtId="166" fontId="23" fillId="3" borderId="17" xfId="4" applyNumberFormat="1" applyFont="1" applyFill="1" applyBorder="1" applyAlignment="1" applyProtection="1">
      <alignment horizontal="center" vertical="center" wrapText="1"/>
    </xf>
    <xf numFmtId="166" fontId="9" fillId="2" borderId="0" xfId="4" applyNumberFormat="1" applyFont="1" applyFill="1" applyBorder="1" applyAlignment="1" applyProtection="1">
      <alignment vertical="center"/>
    </xf>
    <xf numFmtId="166" fontId="10" fillId="2" borderId="20" xfId="4" applyNumberFormat="1" applyFont="1" applyFill="1" applyBorder="1" applyAlignment="1" applyProtection="1">
      <alignment vertical="center"/>
    </xf>
    <xf numFmtId="166" fontId="9" fillId="2" borderId="0" xfId="4" applyNumberFormat="1" applyFont="1" applyFill="1" applyAlignment="1" applyProtection="1">
      <alignment vertical="center"/>
    </xf>
    <xf numFmtId="166" fontId="11" fillId="2" borderId="0" xfId="4" applyNumberFormat="1" applyFont="1" applyFill="1" applyAlignment="1">
      <alignment vertical="center"/>
    </xf>
    <xf numFmtId="166" fontId="9" fillId="2" borderId="0" xfId="4" applyNumberFormat="1" applyFont="1" applyFill="1" applyAlignment="1" applyProtection="1">
      <alignment vertical="center" wrapText="1"/>
    </xf>
    <xf numFmtId="41" fontId="23" fillId="3" borderId="17" xfId="4" quotePrefix="1" applyFont="1" applyFill="1" applyBorder="1" applyAlignment="1" applyProtection="1">
      <alignment horizontal="center" vertical="center" wrapText="1"/>
    </xf>
    <xf numFmtId="41" fontId="23" fillId="3" borderId="18" xfId="4" quotePrefix="1" applyFont="1" applyFill="1" applyBorder="1" applyAlignment="1" applyProtection="1">
      <alignment horizontal="center" vertical="center" wrapText="1"/>
    </xf>
    <xf numFmtId="166" fontId="23" fillId="3" borderId="19" xfId="4" applyNumberFormat="1" applyFont="1" applyFill="1" applyBorder="1" applyAlignment="1" applyProtection="1">
      <alignment horizontal="center" vertical="center" wrapText="1"/>
    </xf>
    <xf numFmtId="166" fontId="9" fillId="2" borderId="2" xfId="4" applyNumberFormat="1" applyFont="1" applyFill="1" applyBorder="1" applyAlignment="1" applyProtection="1">
      <alignment vertical="center"/>
    </xf>
    <xf numFmtId="166" fontId="10" fillId="2" borderId="10" xfId="4" applyNumberFormat="1" applyFont="1" applyFill="1" applyBorder="1" applyAlignment="1" applyProtection="1">
      <alignment vertical="center"/>
    </xf>
    <xf numFmtId="165" fontId="10" fillId="2" borderId="0" xfId="5" applyNumberFormat="1" applyFont="1" applyFill="1" applyBorder="1" applyAlignment="1" applyProtection="1">
      <alignment vertical="center"/>
    </xf>
    <xf numFmtId="166" fontId="10" fillId="2" borderId="0" xfId="4" applyNumberFormat="1" applyFont="1" applyFill="1" applyBorder="1" applyAlignment="1" applyProtection="1">
      <alignment vertical="center"/>
    </xf>
    <xf numFmtId="0" fontId="10" fillId="2" borderId="0" xfId="0" applyNumberFormat="1" applyFont="1" applyFill="1" applyBorder="1" applyAlignment="1" applyProtection="1">
      <alignment horizontal="center" vertical="center"/>
    </xf>
    <xf numFmtId="37" fontId="10" fillId="2" borderId="0" xfId="0" applyNumberFormat="1" applyFont="1" applyFill="1" applyBorder="1" applyAlignment="1" applyProtection="1">
      <alignment horizontal="center" vertical="center" wrapText="1"/>
    </xf>
    <xf numFmtId="0" fontId="9" fillId="2" borderId="0" xfId="0" applyFont="1" applyFill="1" applyAlignment="1">
      <alignment horizontal="center" vertical="center"/>
    </xf>
    <xf numFmtId="41" fontId="10" fillId="2" borderId="0" xfId="4" applyFont="1" applyFill="1" applyBorder="1" applyAlignment="1" applyProtection="1">
      <alignment horizontal="center" vertical="center"/>
    </xf>
    <xf numFmtId="164" fontId="11" fillId="2" borderId="0" xfId="1" applyFont="1" applyFill="1" applyAlignment="1">
      <alignment horizontal="center" vertical="center"/>
    </xf>
    <xf numFmtId="37" fontId="9" fillId="2" borderId="0" xfId="0" applyNumberFormat="1" applyFont="1" applyFill="1" applyAlignment="1" applyProtection="1">
      <alignment horizontal="center" vertical="center" wrapText="1"/>
    </xf>
    <xf numFmtId="41" fontId="11" fillId="2" borderId="24" xfId="4" applyFont="1" applyFill="1" applyBorder="1" applyAlignment="1" applyProtection="1">
      <alignment horizontal="center" vertical="center"/>
    </xf>
    <xf numFmtId="41" fontId="23" fillId="2" borderId="25" xfId="4" applyFont="1" applyFill="1" applyBorder="1" applyAlignment="1" applyProtection="1">
      <alignment horizontal="center" vertical="center"/>
    </xf>
    <xf numFmtId="14" fontId="11" fillId="2" borderId="0" xfId="3" applyNumberFormat="1" applyFont="1" applyFill="1" applyAlignment="1" applyProtection="1">
      <alignment horizontal="center" vertical="center"/>
    </xf>
    <xf numFmtId="41" fontId="10" fillId="2" borderId="26" xfId="4" applyFont="1" applyFill="1" applyBorder="1" applyAlignment="1" applyProtection="1">
      <alignment vertical="center"/>
    </xf>
    <xf numFmtId="17" fontId="3" fillId="2" borderId="11" xfId="3" quotePrefix="1" applyNumberFormat="1" applyFont="1" applyFill="1" applyBorder="1" applyAlignment="1" applyProtection="1">
      <alignment horizontal="center" vertical="center"/>
    </xf>
    <xf numFmtId="164" fontId="13" fillId="2" borderId="0" xfId="1" applyFont="1" applyFill="1" applyAlignment="1">
      <alignment vertical="center" wrapText="1"/>
    </xf>
    <xf numFmtId="164" fontId="15" fillId="2" borderId="0" xfId="1" applyFont="1" applyFill="1" applyAlignment="1">
      <alignment vertical="center" wrapText="1"/>
    </xf>
    <xf numFmtId="164" fontId="19" fillId="2" borderId="0" xfId="1" applyFont="1" applyFill="1" applyAlignment="1">
      <alignment horizontal="left" vertical="center"/>
    </xf>
    <xf numFmtId="164" fontId="19" fillId="2" borderId="0" xfId="1" applyFont="1" applyFill="1" applyAlignment="1">
      <alignment vertical="center"/>
    </xf>
    <xf numFmtId="164" fontId="1" fillId="2" borderId="0" xfId="1" applyFont="1" applyFill="1" applyAlignment="1">
      <alignment horizontal="left" vertical="center" wrapText="1"/>
    </xf>
    <xf numFmtId="37" fontId="17" fillId="2" borderId="3" xfId="2" applyFont="1" applyFill="1" applyBorder="1" applyAlignment="1">
      <alignment horizontal="center" vertical="center" wrapText="1"/>
    </xf>
    <xf numFmtId="37" fontId="17" fillId="2" borderId="0" xfId="2" applyFont="1" applyFill="1" applyBorder="1" applyAlignment="1">
      <alignment horizontal="center" vertical="center" wrapText="1"/>
    </xf>
    <xf numFmtId="37" fontId="5" fillId="2" borderId="13" xfId="2" applyFont="1" applyFill="1" applyBorder="1" applyAlignment="1">
      <alignment horizontal="left" vertical="center" wrapText="1" indent="3"/>
    </xf>
    <xf numFmtId="37" fontId="5" fillId="2" borderId="15" xfId="2" applyFont="1" applyFill="1" applyBorder="1" applyAlignment="1">
      <alignment horizontal="left" vertical="center" wrapText="1" indent="3"/>
    </xf>
    <xf numFmtId="164" fontId="12" fillId="2" borderId="0" xfId="1" applyFont="1" applyFill="1" applyAlignment="1">
      <alignment horizontal="center" vertical="center"/>
    </xf>
    <xf numFmtId="164" fontId="13" fillId="2" borderId="0" xfId="1" applyFont="1" applyFill="1" applyAlignment="1">
      <alignment horizontal="center" vertical="center" wrapText="1"/>
    </xf>
    <xf numFmtId="164" fontId="25" fillId="2" borderId="0" xfId="1" applyFont="1" applyFill="1" applyBorder="1" applyAlignment="1">
      <alignment horizontal="justify" vertical="center" wrapText="1"/>
    </xf>
    <xf numFmtId="37" fontId="17" fillId="2" borderId="5" xfId="2" applyFont="1" applyFill="1" applyBorder="1" applyAlignment="1">
      <alignment horizontal="center" vertical="center"/>
    </xf>
    <xf numFmtId="37" fontId="17" fillId="2" borderId="3" xfId="2" applyFont="1" applyFill="1" applyBorder="1" applyAlignment="1">
      <alignment horizontal="center" vertical="center"/>
    </xf>
    <xf numFmtId="37" fontId="3" fillId="2" borderId="16" xfId="2" applyFont="1" applyFill="1" applyBorder="1" applyAlignment="1">
      <alignment horizontal="justify" vertical="center" wrapText="1"/>
    </xf>
    <xf numFmtId="37" fontId="3" fillId="2" borderId="15" xfId="2" applyFont="1" applyFill="1" applyBorder="1" applyAlignment="1">
      <alignment horizontal="justify" vertical="center" wrapText="1"/>
    </xf>
    <xf numFmtId="37" fontId="3" fillId="2" borderId="14" xfId="2" applyFont="1" applyFill="1" applyBorder="1" applyAlignment="1">
      <alignment horizontal="justify" vertical="center" wrapText="1"/>
    </xf>
    <xf numFmtId="37" fontId="3" fillId="2" borderId="13" xfId="2" applyFont="1" applyFill="1" applyBorder="1" applyAlignment="1">
      <alignment horizontal="justify" vertical="center" wrapText="1"/>
    </xf>
    <xf numFmtId="37" fontId="3" fillId="2" borderId="16" xfId="2" applyFont="1" applyFill="1" applyBorder="1" applyAlignment="1">
      <alignment horizontal="left" vertical="center" wrapText="1"/>
    </xf>
    <xf numFmtId="37" fontId="3" fillId="2" borderId="15" xfId="2" applyFont="1" applyFill="1" applyBorder="1" applyAlignment="1">
      <alignment horizontal="left" vertical="center" wrapText="1"/>
    </xf>
    <xf numFmtId="164" fontId="19" fillId="2" borderId="0" xfId="1" applyFont="1" applyFill="1" applyAlignment="1">
      <alignment horizontal="center" vertical="center"/>
    </xf>
    <xf numFmtId="0" fontId="10" fillId="2" borderId="6" xfId="0" applyNumberFormat="1" applyFont="1" applyFill="1" applyBorder="1" applyAlignment="1" applyProtection="1">
      <alignment horizontal="center" vertical="center"/>
    </xf>
    <xf numFmtId="0" fontId="10" fillId="2" borderId="0" xfId="0" applyNumberFormat="1" applyFont="1" applyFill="1" applyAlignment="1" applyProtection="1">
      <alignment horizontal="center" vertical="center"/>
    </xf>
    <xf numFmtId="0" fontId="10" fillId="2" borderId="20" xfId="0" applyNumberFormat="1" applyFont="1" applyFill="1" applyBorder="1" applyAlignment="1" applyProtection="1">
      <alignment horizontal="center" vertical="center"/>
    </xf>
    <xf numFmtId="37" fontId="10" fillId="2" borderId="7" xfId="0" applyNumberFormat="1" applyFont="1" applyFill="1" applyBorder="1" applyAlignment="1" applyProtection="1">
      <alignment horizontal="center" vertical="center" wrapText="1"/>
    </xf>
    <xf numFmtId="37" fontId="10" fillId="2" borderId="2" xfId="0" applyNumberFormat="1" applyFont="1" applyFill="1" applyBorder="1" applyAlignment="1" applyProtection="1">
      <alignment horizontal="center" vertical="center" wrapText="1"/>
    </xf>
    <xf numFmtId="37" fontId="10" fillId="2" borderId="10" xfId="0" applyNumberFormat="1" applyFont="1" applyFill="1" applyBorder="1" applyAlignment="1" applyProtection="1">
      <alignment horizontal="center" vertical="center" wrapText="1"/>
    </xf>
    <xf numFmtId="37" fontId="29" fillId="2" borderId="0" xfId="0" applyNumberFormat="1" applyFont="1" applyFill="1" applyAlignment="1" applyProtection="1">
      <alignment horizontal="center" vertical="center"/>
    </xf>
    <xf numFmtId="17" fontId="17" fillId="2" borderId="0" xfId="0" applyNumberFormat="1" applyFont="1" applyFill="1" applyAlignment="1" applyProtection="1">
      <alignment horizontal="center" vertical="center"/>
    </xf>
    <xf numFmtId="37" fontId="10" fillId="3" borderId="6" xfId="0" applyNumberFormat="1" applyFont="1" applyFill="1" applyBorder="1" applyAlignment="1" applyProtection="1">
      <alignment horizontal="center" vertical="center" wrapText="1"/>
    </xf>
    <xf numFmtId="37" fontId="10" fillId="3" borderId="17" xfId="0" applyNumberFormat="1" applyFont="1" applyFill="1" applyBorder="1" applyAlignment="1" applyProtection="1">
      <alignment horizontal="center" vertical="center" wrapText="1"/>
    </xf>
    <xf numFmtId="164" fontId="10" fillId="3" borderId="22" xfId="0" applyNumberFormat="1" applyFont="1" applyFill="1" applyBorder="1" applyAlignment="1" applyProtection="1">
      <alignment horizontal="center" vertical="center" wrapText="1"/>
    </xf>
    <xf numFmtId="164" fontId="10" fillId="3" borderId="23" xfId="0" applyNumberFormat="1" applyFont="1" applyFill="1" applyBorder="1" applyAlignment="1" applyProtection="1">
      <alignment horizontal="center" vertical="center" wrapText="1"/>
    </xf>
    <xf numFmtId="37" fontId="10" fillId="3" borderId="8" xfId="0" applyNumberFormat="1" applyFont="1" applyFill="1" applyBorder="1" applyAlignment="1" applyProtection="1">
      <alignment horizontal="center" vertical="center"/>
    </xf>
    <xf numFmtId="37" fontId="10" fillId="3" borderId="9" xfId="0" applyNumberFormat="1" applyFont="1" applyFill="1" applyBorder="1" applyAlignment="1" applyProtection="1">
      <alignment horizontal="center" vertical="center"/>
    </xf>
    <xf numFmtId="37" fontId="10" fillId="3" borderId="21" xfId="0" applyNumberFormat="1" applyFont="1" applyFill="1" applyBorder="1" applyAlignment="1" applyProtection="1">
      <alignment horizontal="center" vertical="center"/>
    </xf>
    <xf numFmtId="37" fontId="3" fillId="2" borderId="16" xfId="2" applyFont="1" applyFill="1" applyBorder="1" applyAlignment="1">
      <alignment horizontal="left" vertical="center" wrapText="1" indent="1"/>
    </xf>
    <xf numFmtId="37" fontId="3" fillId="2" borderId="15" xfId="2" applyFont="1" applyFill="1" applyBorder="1" applyAlignment="1">
      <alignment horizontal="left" vertical="center" wrapText="1" indent="1"/>
    </xf>
    <xf numFmtId="37" fontId="3" fillId="2" borderId="14" xfId="2" applyFont="1" applyFill="1" applyBorder="1" applyAlignment="1">
      <alignment horizontal="left" vertical="center" wrapText="1" indent="1"/>
    </xf>
    <xf numFmtId="37" fontId="3" fillId="2" borderId="13" xfId="2" applyFont="1" applyFill="1" applyBorder="1" applyAlignment="1">
      <alignment horizontal="left" vertical="center" wrapText="1" indent="1"/>
    </xf>
  </cellXfs>
  <cellStyles count="6">
    <cellStyle name="Hipervínculo" xfId="3" builtinId="8"/>
    <cellStyle name="Millares [0]" xfId="4" builtinId="6"/>
    <cellStyle name="Normal" xfId="0" builtinId="0"/>
    <cellStyle name="Normal_Cartera dic 2000" xfId="2" xr:uid="{00000000-0005-0000-0000-000003000000}"/>
    <cellStyle name="Normal_Licencias dic 1996" xfId="1" xr:uid="{00000000-0005-0000-0000-000004000000}"/>
    <cellStyle name="Porcentaje" xfId="5" builtinId="5"/>
  </cellStyles>
  <dxfs count="581">
    <dxf>
      <fill>
        <patternFill>
          <bgColor theme="7" tint="-0.24994659260841701"/>
        </patternFill>
      </fill>
    </dxf>
    <dxf>
      <fill>
        <patternFill>
          <bgColor rgb="FFFFC0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2.png"/><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137160</xdr:rowOff>
    </xdr:from>
    <xdr:to>
      <xdr:col>1</xdr:col>
      <xdr:colOff>601980</xdr:colOff>
      <xdr:row>41</xdr:row>
      <xdr:rowOff>22860</xdr:rowOff>
    </xdr:to>
    <xdr:pic>
      <xdr:nvPicPr>
        <xdr:cNvPr id="2" name="Picture 41" descr="pi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68240"/>
          <a:ext cx="9601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335280</xdr:colOff>
      <xdr:row>1</xdr:row>
      <xdr:rowOff>141562</xdr:rowOff>
    </xdr:from>
    <xdr:to>
      <xdr:col>1</xdr:col>
      <xdr:colOff>1798320</xdr:colOff>
      <xdr:row>4</xdr:row>
      <xdr:rowOff>76503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5280" y="286342"/>
          <a:ext cx="1821180" cy="5750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236220</xdr:colOff>
      <xdr:row>2</xdr:row>
      <xdr:rowOff>0</xdr:rowOff>
    </xdr:from>
    <xdr:to>
      <xdr:col>16</xdr:col>
      <xdr:colOff>776220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a:off x="1329690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0</xdr:rowOff>
    </xdr:from>
    <xdr:to>
      <xdr:col>16</xdr:col>
      <xdr:colOff>753360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a:off x="1327404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243840</xdr:colOff>
      <xdr:row>2</xdr:row>
      <xdr:rowOff>0</xdr:rowOff>
    </xdr:from>
    <xdr:to>
      <xdr:col>16</xdr:col>
      <xdr:colOff>783840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1330452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236220</xdr:colOff>
      <xdr:row>2</xdr:row>
      <xdr:rowOff>0</xdr:rowOff>
    </xdr:from>
    <xdr:to>
      <xdr:col>16</xdr:col>
      <xdr:colOff>776220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C00-000003000000}"/>
            </a:ext>
          </a:extLst>
        </xdr:cNvPr>
        <xdr:cNvSpPr/>
      </xdr:nvSpPr>
      <xdr:spPr>
        <a:xfrm>
          <a:off x="1329690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251460</xdr:colOff>
      <xdr:row>2</xdr:row>
      <xdr:rowOff>7620</xdr:rowOff>
    </xdr:from>
    <xdr:to>
      <xdr:col>16</xdr:col>
      <xdr:colOff>791460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1331214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205740</xdr:colOff>
      <xdr:row>1</xdr:row>
      <xdr:rowOff>304800</xdr:rowOff>
    </xdr:from>
    <xdr:to>
      <xdr:col>16</xdr:col>
      <xdr:colOff>745740</xdr:colOff>
      <xdr:row>2</xdr:row>
      <xdr:rowOff>152400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13266420" y="4953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7620</xdr:rowOff>
    </xdr:from>
    <xdr:to>
      <xdr:col>16</xdr:col>
      <xdr:colOff>753360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1327404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1</xdr:row>
      <xdr:rowOff>304800</xdr:rowOff>
    </xdr:from>
    <xdr:to>
      <xdr:col>16</xdr:col>
      <xdr:colOff>753360</xdr:colOff>
      <xdr:row>2</xdr:row>
      <xdr:rowOff>152400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000-000003000000}"/>
            </a:ext>
          </a:extLst>
        </xdr:cNvPr>
        <xdr:cNvSpPr/>
      </xdr:nvSpPr>
      <xdr:spPr>
        <a:xfrm>
          <a:off x="13274040" y="4953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220980</xdr:colOff>
      <xdr:row>2</xdr:row>
      <xdr:rowOff>7620</xdr:rowOff>
    </xdr:from>
    <xdr:to>
      <xdr:col>16</xdr:col>
      <xdr:colOff>760980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100-000003000000}"/>
            </a:ext>
          </a:extLst>
        </xdr:cNvPr>
        <xdr:cNvSpPr/>
      </xdr:nvSpPr>
      <xdr:spPr>
        <a:xfrm>
          <a:off x="1328166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228600</xdr:colOff>
      <xdr:row>2</xdr:row>
      <xdr:rowOff>7620</xdr:rowOff>
    </xdr:from>
    <xdr:to>
      <xdr:col>16</xdr:col>
      <xdr:colOff>768600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200-000003000000}"/>
            </a:ext>
          </a:extLst>
        </xdr:cNvPr>
        <xdr:cNvSpPr/>
      </xdr:nvSpPr>
      <xdr:spPr>
        <a:xfrm>
          <a:off x="1328928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23</xdr:row>
      <xdr:rowOff>137160</xdr:rowOff>
    </xdr:from>
    <xdr:to>
      <xdr:col>1</xdr:col>
      <xdr:colOff>601980</xdr:colOff>
      <xdr:row>24</xdr:row>
      <xdr:rowOff>22860</xdr:rowOff>
    </xdr:to>
    <xdr:pic>
      <xdr:nvPicPr>
        <xdr:cNvPr id="2" name="Picture 41" descr="pi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40140"/>
          <a:ext cx="96012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297180</xdr:colOff>
      <xdr:row>2</xdr:row>
      <xdr:rowOff>34882</xdr:rowOff>
    </xdr:from>
    <xdr:to>
      <xdr:col>1</xdr:col>
      <xdr:colOff>1760220</xdr:colOff>
      <xdr:row>4</xdr:row>
      <xdr:rowOff>114603</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7180" y="324442"/>
          <a:ext cx="1821180" cy="5750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243840</xdr:colOff>
      <xdr:row>1</xdr:row>
      <xdr:rowOff>297180</xdr:rowOff>
    </xdr:from>
    <xdr:to>
      <xdr:col>16</xdr:col>
      <xdr:colOff>783840</xdr:colOff>
      <xdr:row>2</xdr:row>
      <xdr:rowOff>144780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300-000003000000}"/>
            </a:ext>
          </a:extLst>
        </xdr:cNvPr>
        <xdr:cNvSpPr/>
      </xdr:nvSpPr>
      <xdr:spPr>
        <a:xfrm>
          <a:off x="13304520" y="4876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19</xdr:row>
      <xdr:rowOff>137160</xdr:rowOff>
    </xdr:from>
    <xdr:to>
      <xdr:col>1</xdr:col>
      <xdr:colOff>601980</xdr:colOff>
      <xdr:row>20</xdr:row>
      <xdr:rowOff>22860</xdr:rowOff>
    </xdr:to>
    <xdr:pic>
      <xdr:nvPicPr>
        <xdr:cNvPr id="2" name="Picture 41" descr="pie">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85710"/>
          <a:ext cx="98298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312420</xdr:colOff>
      <xdr:row>2</xdr:row>
      <xdr:rowOff>50122</xdr:rowOff>
    </xdr:from>
    <xdr:to>
      <xdr:col>1</xdr:col>
      <xdr:colOff>1775460</xdr:colOff>
      <xdr:row>4</xdr:row>
      <xdr:rowOff>129843</xdr:rowOff>
    </xdr:to>
    <xdr:pic>
      <xdr:nvPicPr>
        <xdr:cNvPr id="3" name="Imagen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2420" y="335872"/>
          <a:ext cx="1844040" cy="565496"/>
        </a:xfrm>
        <a:prstGeom prst="rect">
          <a:avLst/>
        </a:prstGeom>
      </xdr:spPr>
    </xdr:pic>
    <xdr:clientData/>
  </xdr:twoCellAnchor>
  <xdr:twoCellAnchor>
    <xdr:from>
      <xdr:col>10</xdr:col>
      <xdr:colOff>228600</xdr:colOff>
      <xdr:row>3</xdr:row>
      <xdr:rowOff>152400</xdr:rowOff>
    </xdr:from>
    <xdr:to>
      <xdr:col>10</xdr:col>
      <xdr:colOff>768600</xdr:colOff>
      <xdr:row>3</xdr:row>
      <xdr:rowOff>304800</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1400-000004000000}"/>
            </a:ext>
          </a:extLst>
        </xdr:cNvPr>
        <xdr:cNvSpPr/>
      </xdr:nvSpPr>
      <xdr:spPr>
        <a:xfrm>
          <a:off x="11830050" y="581025"/>
          <a:ext cx="540000" cy="15240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259080</xdr:colOff>
      <xdr:row>2</xdr:row>
      <xdr:rowOff>7620</xdr:rowOff>
    </xdr:from>
    <xdr:to>
      <xdr:col>16</xdr:col>
      <xdr:colOff>799080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500-000003000000}"/>
            </a:ext>
          </a:extLst>
        </xdr:cNvPr>
        <xdr:cNvSpPr/>
      </xdr:nvSpPr>
      <xdr:spPr>
        <a:xfrm>
          <a:off x="1331976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334220"/>
          <a:ext cx="9982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243840</xdr:colOff>
      <xdr:row>2</xdr:row>
      <xdr:rowOff>22860</xdr:rowOff>
    </xdr:from>
    <xdr:to>
      <xdr:col>16</xdr:col>
      <xdr:colOff>783840</xdr:colOff>
      <xdr:row>2</xdr:row>
      <xdr:rowOff>182880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13304520" y="5257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236220</xdr:colOff>
      <xdr:row>2</xdr:row>
      <xdr:rowOff>30480</xdr:rowOff>
    </xdr:from>
    <xdr:to>
      <xdr:col>16</xdr:col>
      <xdr:colOff>776220</xdr:colOff>
      <xdr:row>3</xdr:row>
      <xdr:rowOff>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13296900" y="5334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1</xdr:row>
      <xdr:rowOff>297180</xdr:rowOff>
    </xdr:from>
    <xdr:to>
      <xdr:col>16</xdr:col>
      <xdr:colOff>753360</xdr:colOff>
      <xdr:row>2</xdr:row>
      <xdr:rowOff>144780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13274040" y="4876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0</xdr:rowOff>
    </xdr:from>
    <xdr:to>
      <xdr:col>16</xdr:col>
      <xdr:colOff>753360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1327404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22860</xdr:rowOff>
    </xdr:from>
    <xdr:to>
      <xdr:col>16</xdr:col>
      <xdr:colOff>753360</xdr:colOff>
      <xdr:row>2</xdr:row>
      <xdr:rowOff>182880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13274040" y="5257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228600</xdr:colOff>
      <xdr:row>1</xdr:row>
      <xdr:rowOff>304800</xdr:rowOff>
    </xdr:from>
    <xdr:to>
      <xdr:col>16</xdr:col>
      <xdr:colOff>768600</xdr:colOff>
      <xdr:row>2</xdr:row>
      <xdr:rowOff>152400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13289280" y="4953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0</xdr:rowOff>
    </xdr:from>
    <xdr:to>
      <xdr:col>16</xdr:col>
      <xdr:colOff>753360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1327404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M51"/>
  <sheetViews>
    <sheetView tabSelected="1" workbookViewId="0"/>
  </sheetViews>
  <sheetFormatPr baseColWidth="10" defaultColWidth="15.6640625" defaultRowHeight="11.25" x14ac:dyDescent="0.2"/>
  <cols>
    <col min="1" max="1" width="6.6640625" style="6" customWidth="1"/>
    <col min="2" max="2" width="39" style="6" customWidth="1"/>
    <col min="3" max="3" width="50.83203125" style="6" customWidth="1"/>
    <col min="4" max="8" width="15.6640625" style="6"/>
    <col min="9" max="9" width="15.6640625" style="6" customWidth="1"/>
    <col min="10" max="254" width="15.6640625" style="6"/>
    <col min="255" max="255" width="6.6640625" style="6" customWidth="1"/>
    <col min="256" max="256" width="33.5" style="6" bestFit="1" customWidth="1"/>
    <col min="257" max="257" width="1.6640625" style="6" customWidth="1"/>
    <col min="258" max="258" width="60" style="6" bestFit="1" customWidth="1"/>
    <col min="259" max="510" width="15.6640625" style="6"/>
    <col min="511" max="511" width="6.6640625" style="6" customWidth="1"/>
    <col min="512" max="512" width="33.5" style="6" bestFit="1" customWidth="1"/>
    <col min="513" max="513" width="1.6640625" style="6" customWidth="1"/>
    <col min="514" max="514" width="60" style="6" bestFit="1" customWidth="1"/>
    <col min="515" max="766" width="15.6640625" style="6"/>
    <col min="767" max="767" width="6.6640625" style="6" customWidth="1"/>
    <col min="768" max="768" width="33.5" style="6" bestFit="1" customWidth="1"/>
    <col min="769" max="769" width="1.6640625" style="6" customWidth="1"/>
    <col min="770" max="770" width="60" style="6" bestFit="1" customWidth="1"/>
    <col min="771" max="1022" width="15.6640625" style="6"/>
    <col min="1023" max="1023" width="6.6640625" style="6" customWidth="1"/>
    <col min="1024" max="1024" width="33.5" style="6" bestFit="1" customWidth="1"/>
    <col min="1025" max="1025" width="1.6640625" style="6" customWidth="1"/>
    <col min="1026" max="1026" width="60" style="6" bestFit="1" customWidth="1"/>
    <col min="1027" max="1278" width="15.6640625" style="6"/>
    <col min="1279" max="1279" width="6.6640625" style="6" customWidth="1"/>
    <col min="1280" max="1280" width="33.5" style="6" bestFit="1" customWidth="1"/>
    <col min="1281" max="1281" width="1.6640625" style="6" customWidth="1"/>
    <col min="1282" max="1282" width="60" style="6" bestFit="1" customWidth="1"/>
    <col min="1283" max="1534" width="15.6640625" style="6"/>
    <col min="1535" max="1535" width="6.6640625" style="6" customWidth="1"/>
    <col min="1536" max="1536" width="33.5" style="6" bestFit="1" customWidth="1"/>
    <col min="1537" max="1537" width="1.6640625" style="6" customWidth="1"/>
    <col min="1538" max="1538" width="60" style="6" bestFit="1" customWidth="1"/>
    <col min="1539" max="1790" width="15.6640625" style="6"/>
    <col min="1791" max="1791" width="6.6640625" style="6" customWidth="1"/>
    <col min="1792" max="1792" width="33.5" style="6" bestFit="1" customWidth="1"/>
    <col min="1793" max="1793" width="1.6640625" style="6" customWidth="1"/>
    <col min="1794" max="1794" width="60" style="6" bestFit="1" customWidth="1"/>
    <col min="1795" max="2046" width="15.6640625" style="6"/>
    <col min="2047" max="2047" width="6.6640625" style="6" customWidth="1"/>
    <col min="2048" max="2048" width="33.5" style="6" bestFit="1" customWidth="1"/>
    <col min="2049" max="2049" width="1.6640625" style="6" customWidth="1"/>
    <col min="2050" max="2050" width="60" style="6" bestFit="1" customWidth="1"/>
    <col min="2051" max="2302" width="15.6640625" style="6"/>
    <col min="2303" max="2303" width="6.6640625" style="6" customWidth="1"/>
    <col min="2304" max="2304" width="33.5" style="6" bestFit="1" customWidth="1"/>
    <col min="2305" max="2305" width="1.6640625" style="6" customWidth="1"/>
    <col min="2306" max="2306" width="60" style="6" bestFit="1" customWidth="1"/>
    <col min="2307" max="2558" width="15.6640625" style="6"/>
    <col min="2559" max="2559" width="6.6640625" style="6" customWidth="1"/>
    <col min="2560" max="2560" width="33.5" style="6" bestFit="1" customWidth="1"/>
    <col min="2561" max="2561" width="1.6640625" style="6" customWidth="1"/>
    <col min="2562" max="2562" width="60" style="6" bestFit="1" customWidth="1"/>
    <col min="2563" max="2814" width="15.6640625" style="6"/>
    <col min="2815" max="2815" width="6.6640625" style="6" customWidth="1"/>
    <col min="2816" max="2816" width="33.5" style="6" bestFit="1" customWidth="1"/>
    <col min="2817" max="2817" width="1.6640625" style="6" customWidth="1"/>
    <col min="2818" max="2818" width="60" style="6" bestFit="1" customWidth="1"/>
    <col min="2819" max="3070" width="15.6640625" style="6"/>
    <col min="3071" max="3071" width="6.6640625" style="6" customWidth="1"/>
    <col min="3072" max="3072" width="33.5" style="6" bestFit="1" customWidth="1"/>
    <col min="3073" max="3073" width="1.6640625" style="6" customWidth="1"/>
    <col min="3074" max="3074" width="60" style="6" bestFit="1" customWidth="1"/>
    <col min="3075" max="3326" width="15.6640625" style="6"/>
    <col min="3327" max="3327" width="6.6640625" style="6" customWidth="1"/>
    <col min="3328" max="3328" width="33.5" style="6" bestFit="1" customWidth="1"/>
    <col min="3329" max="3329" width="1.6640625" style="6" customWidth="1"/>
    <col min="3330" max="3330" width="60" style="6" bestFit="1" customWidth="1"/>
    <col min="3331" max="3582" width="15.6640625" style="6"/>
    <col min="3583" max="3583" width="6.6640625" style="6" customWidth="1"/>
    <col min="3584" max="3584" width="33.5" style="6" bestFit="1" customWidth="1"/>
    <col min="3585" max="3585" width="1.6640625" style="6" customWidth="1"/>
    <col min="3586" max="3586" width="60" style="6" bestFit="1" customWidth="1"/>
    <col min="3587" max="3838" width="15.6640625" style="6"/>
    <col min="3839" max="3839" width="6.6640625" style="6" customWidth="1"/>
    <col min="3840" max="3840" width="33.5" style="6" bestFit="1" customWidth="1"/>
    <col min="3841" max="3841" width="1.6640625" style="6" customWidth="1"/>
    <col min="3842" max="3842" width="60" style="6" bestFit="1" customWidth="1"/>
    <col min="3843" max="4094" width="15.6640625" style="6"/>
    <col min="4095" max="4095" width="6.6640625" style="6" customWidth="1"/>
    <col min="4096" max="4096" width="33.5" style="6" bestFit="1" customWidth="1"/>
    <col min="4097" max="4097" width="1.6640625" style="6" customWidth="1"/>
    <col min="4098" max="4098" width="60" style="6" bestFit="1" customWidth="1"/>
    <col min="4099" max="4350" width="15.6640625" style="6"/>
    <col min="4351" max="4351" width="6.6640625" style="6" customWidth="1"/>
    <col min="4352" max="4352" width="33.5" style="6" bestFit="1" customWidth="1"/>
    <col min="4353" max="4353" width="1.6640625" style="6" customWidth="1"/>
    <col min="4354" max="4354" width="60" style="6" bestFit="1" customWidth="1"/>
    <col min="4355" max="4606" width="15.6640625" style="6"/>
    <col min="4607" max="4607" width="6.6640625" style="6" customWidth="1"/>
    <col min="4608" max="4608" width="33.5" style="6" bestFit="1" customWidth="1"/>
    <col min="4609" max="4609" width="1.6640625" style="6" customWidth="1"/>
    <col min="4610" max="4610" width="60" style="6" bestFit="1" customWidth="1"/>
    <col min="4611" max="4862" width="15.6640625" style="6"/>
    <col min="4863" max="4863" width="6.6640625" style="6" customWidth="1"/>
    <col min="4864" max="4864" width="33.5" style="6" bestFit="1" customWidth="1"/>
    <col min="4865" max="4865" width="1.6640625" style="6" customWidth="1"/>
    <col min="4866" max="4866" width="60" style="6" bestFit="1" customWidth="1"/>
    <col min="4867" max="5118" width="15.6640625" style="6"/>
    <col min="5119" max="5119" width="6.6640625" style="6" customWidth="1"/>
    <col min="5120" max="5120" width="33.5" style="6" bestFit="1" customWidth="1"/>
    <col min="5121" max="5121" width="1.6640625" style="6" customWidth="1"/>
    <col min="5122" max="5122" width="60" style="6" bestFit="1" customWidth="1"/>
    <col min="5123" max="5374" width="15.6640625" style="6"/>
    <col min="5375" max="5375" width="6.6640625" style="6" customWidth="1"/>
    <col min="5376" max="5376" width="33.5" style="6" bestFit="1" customWidth="1"/>
    <col min="5377" max="5377" width="1.6640625" style="6" customWidth="1"/>
    <col min="5378" max="5378" width="60" style="6" bestFit="1" customWidth="1"/>
    <col min="5379" max="5630" width="15.6640625" style="6"/>
    <col min="5631" max="5631" width="6.6640625" style="6" customWidth="1"/>
    <col min="5632" max="5632" width="33.5" style="6" bestFit="1" customWidth="1"/>
    <col min="5633" max="5633" width="1.6640625" style="6" customWidth="1"/>
    <col min="5634" max="5634" width="60" style="6" bestFit="1" customWidth="1"/>
    <col min="5635" max="5886" width="15.6640625" style="6"/>
    <col min="5887" max="5887" width="6.6640625" style="6" customWidth="1"/>
    <col min="5888" max="5888" width="33.5" style="6" bestFit="1" customWidth="1"/>
    <col min="5889" max="5889" width="1.6640625" style="6" customWidth="1"/>
    <col min="5890" max="5890" width="60" style="6" bestFit="1" customWidth="1"/>
    <col min="5891" max="6142" width="15.6640625" style="6"/>
    <col min="6143" max="6143" width="6.6640625" style="6" customWidth="1"/>
    <col min="6144" max="6144" width="33.5" style="6" bestFit="1" customWidth="1"/>
    <col min="6145" max="6145" width="1.6640625" style="6" customWidth="1"/>
    <col min="6146" max="6146" width="60" style="6" bestFit="1" customWidth="1"/>
    <col min="6147" max="6398" width="15.6640625" style="6"/>
    <col min="6399" max="6399" width="6.6640625" style="6" customWidth="1"/>
    <col min="6400" max="6400" width="33.5" style="6" bestFit="1" customWidth="1"/>
    <col min="6401" max="6401" width="1.6640625" style="6" customWidth="1"/>
    <col min="6402" max="6402" width="60" style="6" bestFit="1" customWidth="1"/>
    <col min="6403" max="6654" width="15.6640625" style="6"/>
    <col min="6655" max="6655" width="6.6640625" style="6" customWidth="1"/>
    <col min="6656" max="6656" width="33.5" style="6" bestFit="1" customWidth="1"/>
    <col min="6657" max="6657" width="1.6640625" style="6" customWidth="1"/>
    <col min="6658" max="6658" width="60" style="6" bestFit="1" customWidth="1"/>
    <col min="6659" max="6910" width="15.6640625" style="6"/>
    <col min="6911" max="6911" width="6.6640625" style="6" customWidth="1"/>
    <col min="6912" max="6912" width="33.5" style="6" bestFit="1" customWidth="1"/>
    <col min="6913" max="6913" width="1.6640625" style="6" customWidth="1"/>
    <col min="6914" max="6914" width="60" style="6" bestFit="1" customWidth="1"/>
    <col min="6915" max="7166" width="15.6640625" style="6"/>
    <col min="7167" max="7167" width="6.6640625" style="6" customWidth="1"/>
    <col min="7168" max="7168" width="33.5" style="6" bestFit="1" customWidth="1"/>
    <col min="7169" max="7169" width="1.6640625" style="6" customWidth="1"/>
    <col min="7170" max="7170" width="60" style="6" bestFit="1" customWidth="1"/>
    <col min="7171" max="7422" width="15.6640625" style="6"/>
    <col min="7423" max="7423" width="6.6640625" style="6" customWidth="1"/>
    <col min="7424" max="7424" width="33.5" style="6" bestFit="1" customWidth="1"/>
    <col min="7425" max="7425" width="1.6640625" style="6" customWidth="1"/>
    <col min="7426" max="7426" width="60" style="6" bestFit="1" customWidth="1"/>
    <col min="7427" max="7678" width="15.6640625" style="6"/>
    <col min="7679" max="7679" width="6.6640625" style="6" customWidth="1"/>
    <col min="7680" max="7680" width="33.5" style="6" bestFit="1" customWidth="1"/>
    <col min="7681" max="7681" width="1.6640625" style="6" customWidth="1"/>
    <col min="7682" max="7682" width="60" style="6" bestFit="1" customWidth="1"/>
    <col min="7683" max="7934" width="15.6640625" style="6"/>
    <col min="7935" max="7935" width="6.6640625" style="6" customWidth="1"/>
    <col min="7936" max="7936" width="33.5" style="6" bestFit="1" customWidth="1"/>
    <col min="7937" max="7937" width="1.6640625" style="6" customWidth="1"/>
    <col min="7938" max="7938" width="60" style="6" bestFit="1" customWidth="1"/>
    <col min="7939" max="8190" width="15.6640625" style="6"/>
    <col min="8191" max="8191" width="6.6640625" style="6" customWidth="1"/>
    <col min="8192" max="8192" width="33.5" style="6" bestFit="1" customWidth="1"/>
    <col min="8193" max="8193" width="1.6640625" style="6" customWidth="1"/>
    <col min="8194" max="8194" width="60" style="6" bestFit="1" customWidth="1"/>
    <col min="8195" max="8446" width="15.6640625" style="6"/>
    <col min="8447" max="8447" width="6.6640625" style="6" customWidth="1"/>
    <col min="8448" max="8448" width="33.5" style="6" bestFit="1" customWidth="1"/>
    <col min="8449" max="8449" width="1.6640625" style="6" customWidth="1"/>
    <col min="8450" max="8450" width="60" style="6" bestFit="1" customWidth="1"/>
    <col min="8451" max="8702" width="15.6640625" style="6"/>
    <col min="8703" max="8703" width="6.6640625" style="6" customWidth="1"/>
    <col min="8704" max="8704" width="33.5" style="6" bestFit="1" customWidth="1"/>
    <col min="8705" max="8705" width="1.6640625" style="6" customWidth="1"/>
    <col min="8706" max="8706" width="60" style="6" bestFit="1" customWidth="1"/>
    <col min="8707" max="8958" width="15.6640625" style="6"/>
    <col min="8959" max="8959" width="6.6640625" style="6" customWidth="1"/>
    <col min="8960" max="8960" width="33.5" style="6" bestFit="1" customWidth="1"/>
    <col min="8961" max="8961" width="1.6640625" style="6" customWidth="1"/>
    <col min="8962" max="8962" width="60" style="6" bestFit="1" customWidth="1"/>
    <col min="8963" max="9214" width="15.6640625" style="6"/>
    <col min="9215" max="9215" width="6.6640625" style="6" customWidth="1"/>
    <col min="9216" max="9216" width="33.5" style="6" bestFit="1" customWidth="1"/>
    <col min="9217" max="9217" width="1.6640625" style="6" customWidth="1"/>
    <col min="9218" max="9218" width="60" style="6" bestFit="1" customWidth="1"/>
    <col min="9219" max="9470" width="15.6640625" style="6"/>
    <col min="9471" max="9471" width="6.6640625" style="6" customWidth="1"/>
    <col min="9472" max="9472" width="33.5" style="6" bestFit="1" customWidth="1"/>
    <col min="9473" max="9473" width="1.6640625" style="6" customWidth="1"/>
    <col min="9474" max="9474" width="60" style="6" bestFit="1" customWidth="1"/>
    <col min="9475" max="9726" width="15.6640625" style="6"/>
    <col min="9727" max="9727" width="6.6640625" style="6" customWidth="1"/>
    <col min="9728" max="9728" width="33.5" style="6" bestFit="1" customWidth="1"/>
    <col min="9729" max="9729" width="1.6640625" style="6" customWidth="1"/>
    <col min="9730" max="9730" width="60" style="6" bestFit="1" customWidth="1"/>
    <col min="9731" max="9982" width="15.6640625" style="6"/>
    <col min="9983" max="9983" width="6.6640625" style="6" customWidth="1"/>
    <col min="9984" max="9984" width="33.5" style="6" bestFit="1" customWidth="1"/>
    <col min="9985" max="9985" width="1.6640625" style="6" customWidth="1"/>
    <col min="9986" max="9986" width="60" style="6" bestFit="1" customWidth="1"/>
    <col min="9987" max="10238" width="15.6640625" style="6"/>
    <col min="10239" max="10239" width="6.6640625" style="6" customWidth="1"/>
    <col min="10240" max="10240" width="33.5" style="6" bestFit="1" customWidth="1"/>
    <col min="10241" max="10241" width="1.6640625" style="6" customWidth="1"/>
    <col min="10242" max="10242" width="60" style="6" bestFit="1" customWidth="1"/>
    <col min="10243" max="10494" width="15.6640625" style="6"/>
    <col min="10495" max="10495" width="6.6640625" style="6" customWidth="1"/>
    <col min="10496" max="10496" width="33.5" style="6" bestFit="1" customWidth="1"/>
    <col min="10497" max="10497" width="1.6640625" style="6" customWidth="1"/>
    <col min="10498" max="10498" width="60" style="6" bestFit="1" customWidth="1"/>
    <col min="10499" max="10750" width="15.6640625" style="6"/>
    <col min="10751" max="10751" width="6.6640625" style="6" customWidth="1"/>
    <col min="10752" max="10752" width="33.5" style="6" bestFit="1" customWidth="1"/>
    <col min="10753" max="10753" width="1.6640625" style="6" customWidth="1"/>
    <col min="10754" max="10754" width="60" style="6" bestFit="1" customWidth="1"/>
    <col min="10755" max="11006" width="15.6640625" style="6"/>
    <col min="11007" max="11007" width="6.6640625" style="6" customWidth="1"/>
    <col min="11008" max="11008" width="33.5" style="6" bestFit="1" customWidth="1"/>
    <col min="11009" max="11009" width="1.6640625" style="6" customWidth="1"/>
    <col min="11010" max="11010" width="60" style="6" bestFit="1" customWidth="1"/>
    <col min="11011" max="11262" width="15.6640625" style="6"/>
    <col min="11263" max="11263" width="6.6640625" style="6" customWidth="1"/>
    <col min="11264" max="11264" width="33.5" style="6" bestFit="1" customWidth="1"/>
    <col min="11265" max="11265" width="1.6640625" style="6" customWidth="1"/>
    <col min="11266" max="11266" width="60" style="6" bestFit="1" customWidth="1"/>
    <col min="11267" max="11518" width="15.6640625" style="6"/>
    <col min="11519" max="11519" width="6.6640625" style="6" customWidth="1"/>
    <col min="11520" max="11520" width="33.5" style="6" bestFit="1" customWidth="1"/>
    <col min="11521" max="11521" width="1.6640625" style="6" customWidth="1"/>
    <col min="11522" max="11522" width="60" style="6" bestFit="1" customWidth="1"/>
    <col min="11523" max="11774" width="15.6640625" style="6"/>
    <col min="11775" max="11775" width="6.6640625" style="6" customWidth="1"/>
    <col min="11776" max="11776" width="33.5" style="6" bestFit="1" customWidth="1"/>
    <col min="11777" max="11777" width="1.6640625" style="6" customWidth="1"/>
    <col min="11778" max="11778" width="60" style="6" bestFit="1" customWidth="1"/>
    <col min="11779" max="12030" width="15.6640625" style="6"/>
    <col min="12031" max="12031" width="6.6640625" style="6" customWidth="1"/>
    <col min="12032" max="12032" width="33.5" style="6" bestFit="1" customWidth="1"/>
    <col min="12033" max="12033" width="1.6640625" style="6" customWidth="1"/>
    <col min="12034" max="12034" width="60" style="6" bestFit="1" customWidth="1"/>
    <col min="12035" max="12286" width="15.6640625" style="6"/>
    <col min="12287" max="12287" width="6.6640625" style="6" customWidth="1"/>
    <col min="12288" max="12288" width="33.5" style="6" bestFit="1" customWidth="1"/>
    <col min="12289" max="12289" width="1.6640625" style="6" customWidth="1"/>
    <col min="12290" max="12290" width="60" style="6" bestFit="1" customWidth="1"/>
    <col min="12291" max="12542" width="15.6640625" style="6"/>
    <col min="12543" max="12543" width="6.6640625" style="6" customWidth="1"/>
    <col min="12544" max="12544" width="33.5" style="6" bestFit="1" customWidth="1"/>
    <col min="12545" max="12545" width="1.6640625" style="6" customWidth="1"/>
    <col min="12546" max="12546" width="60" style="6" bestFit="1" customWidth="1"/>
    <col min="12547" max="12798" width="15.6640625" style="6"/>
    <col min="12799" max="12799" width="6.6640625" style="6" customWidth="1"/>
    <col min="12800" max="12800" width="33.5" style="6" bestFit="1" customWidth="1"/>
    <col min="12801" max="12801" width="1.6640625" style="6" customWidth="1"/>
    <col min="12802" max="12802" width="60" style="6" bestFit="1" customWidth="1"/>
    <col min="12803" max="13054" width="15.6640625" style="6"/>
    <col min="13055" max="13055" width="6.6640625" style="6" customWidth="1"/>
    <col min="13056" max="13056" width="33.5" style="6" bestFit="1" customWidth="1"/>
    <col min="13057" max="13057" width="1.6640625" style="6" customWidth="1"/>
    <col min="13058" max="13058" width="60" style="6" bestFit="1" customWidth="1"/>
    <col min="13059" max="13310" width="15.6640625" style="6"/>
    <col min="13311" max="13311" width="6.6640625" style="6" customWidth="1"/>
    <col min="13312" max="13312" width="33.5" style="6" bestFit="1" customWidth="1"/>
    <col min="13313" max="13313" width="1.6640625" style="6" customWidth="1"/>
    <col min="13314" max="13314" width="60" style="6" bestFit="1" customWidth="1"/>
    <col min="13315" max="13566" width="15.6640625" style="6"/>
    <col min="13567" max="13567" width="6.6640625" style="6" customWidth="1"/>
    <col min="13568" max="13568" width="33.5" style="6" bestFit="1" customWidth="1"/>
    <col min="13569" max="13569" width="1.6640625" style="6" customWidth="1"/>
    <col min="13570" max="13570" width="60" style="6" bestFit="1" customWidth="1"/>
    <col min="13571" max="13822" width="15.6640625" style="6"/>
    <col min="13823" max="13823" width="6.6640625" style="6" customWidth="1"/>
    <col min="13824" max="13824" width="33.5" style="6" bestFit="1" customWidth="1"/>
    <col min="13825" max="13825" width="1.6640625" style="6" customWidth="1"/>
    <col min="13826" max="13826" width="60" style="6" bestFit="1" customWidth="1"/>
    <col min="13827" max="14078" width="15.6640625" style="6"/>
    <col min="14079" max="14079" width="6.6640625" style="6" customWidth="1"/>
    <col min="14080" max="14080" width="33.5" style="6" bestFit="1" customWidth="1"/>
    <col min="14081" max="14081" width="1.6640625" style="6" customWidth="1"/>
    <col min="14082" max="14082" width="60" style="6" bestFit="1" customWidth="1"/>
    <col min="14083" max="14334" width="15.6640625" style="6"/>
    <col min="14335" max="14335" width="6.6640625" style="6" customWidth="1"/>
    <col min="14336" max="14336" width="33.5" style="6" bestFit="1" customWidth="1"/>
    <col min="14337" max="14337" width="1.6640625" style="6" customWidth="1"/>
    <col min="14338" max="14338" width="60" style="6" bestFit="1" customWidth="1"/>
    <col min="14339" max="14590" width="15.6640625" style="6"/>
    <col min="14591" max="14591" width="6.6640625" style="6" customWidth="1"/>
    <col min="14592" max="14592" width="33.5" style="6" bestFit="1" customWidth="1"/>
    <col min="14593" max="14593" width="1.6640625" style="6" customWidth="1"/>
    <col min="14594" max="14594" width="60" style="6" bestFit="1" customWidth="1"/>
    <col min="14595" max="14846" width="15.6640625" style="6"/>
    <col min="14847" max="14847" width="6.6640625" style="6" customWidth="1"/>
    <col min="14848" max="14848" width="33.5" style="6" bestFit="1" customWidth="1"/>
    <col min="14849" max="14849" width="1.6640625" style="6" customWidth="1"/>
    <col min="14850" max="14850" width="60" style="6" bestFit="1" customWidth="1"/>
    <col min="14851" max="15102" width="15.6640625" style="6"/>
    <col min="15103" max="15103" width="6.6640625" style="6" customWidth="1"/>
    <col min="15104" max="15104" width="33.5" style="6" bestFit="1" customWidth="1"/>
    <col min="15105" max="15105" width="1.6640625" style="6" customWidth="1"/>
    <col min="15106" max="15106" width="60" style="6" bestFit="1" customWidth="1"/>
    <col min="15107" max="15358" width="15.6640625" style="6"/>
    <col min="15359" max="15359" width="6.6640625" style="6" customWidth="1"/>
    <col min="15360" max="15360" width="33.5" style="6" bestFit="1" customWidth="1"/>
    <col min="15361" max="15361" width="1.6640625" style="6" customWidth="1"/>
    <col min="15362" max="15362" width="60" style="6" bestFit="1" customWidth="1"/>
    <col min="15363" max="15614" width="15.6640625" style="6"/>
    <col min="15615" max="15615" width="6.6640625" style="6" customWidth="1"/>
    <col min="15616" max="15616" width="33.5" style="6" bestFit="1" customWidth="1"/>
    <col min="15617" max="15617" width="1.6640625" style="6" customWidth="1"/>
    <col min="15618" max="15618" width="60" style="6" bestFit="1" customWidth="1"/>
    <col min="15619" max="15870" width="15.6640625" style="6"/>
    <col min="15871" max="15871" width="6.6640625" style="6" customWidth="1"/>
    <col min="15872" max="15872" width="33.5" style="6" bestFit="1" customWidth="1"/>
    <col min="15873" max="15873" width="1.6640625" style="6" customWidth="1"/>
    <col min="15874" max="15874" width="60" style="6" bestFit="1" customWidth="1"/>
    <col min="15875" max="16126" width="15.6640625" style="6"/>
    <col min="16127" max="16127" width="6.6640625" style="6" customWidth="1"/>
    <col min="16128" max="16128" width="33.5" style="6" bestFit="1" customWidth="1"/>
    <col min="16129" max="16129" width="1.6640625" style="6" customWidth="1"/>
    <col min="16130" max="16130" width="60" style="6" bestFit="1" customWidth="1"/>
    <col min="16131" max="16384" width="15.6640625" style="6"/>
  </cols>
  <sheetData>
    <row r="4" spans="1:9" s="4" customFormat="1" ht="27.6" customHeight="1" x14ac:dyDescent="0.2">
      <c r="C4" s="99" t="s">
        <v>82</v>
      </c>
      <c r="D4" s="99"/>
      <c r="E4" s="99"/>
      <c r="F4" s="99"/>
      <c r="G4" s="99"/>
      <c r="H4" s="99"/>
      <c r="I4" s="99"/>
    </row>
    <row r="5" spans="1:9" s="4" customFormat="1" ht="16.149999999999999" customHeight="1" x14ac:dyDescent="0.2">
      <c r="C5" s="99"/>
      <c r="D5" s="99"/>
      <c r="E5" s="99"/>
      <c r="F5" s="99"/>
      <c r="G5" s="99"/>
      <c r="H5" s="99"/>
      <c r="I5" s="99"/>
    </row>
    <row r="6" spans="1:9" s="5" customFormat="1" ht="15" x14ac:dyDescent="0.2">
      <c r="D6" s="15" t="s">
        <v>128</v>
      </c>
      <c r="E6" s="28" t="str">
        <f>CONCATENATE(2024," ","Y"," ",D6," ",2025)</f>
        <v>2024 Y AGOSTO 2025</v>
      </c>
    </row>
    <row r="7" spans="1:9" ht="20.25" x14ac:dyDescent="0.2">
      <c r="A7" s="98"/>
      <c r="B7" s="98"/>
      <c r="C7" s="98"/>
      <c r="D7" s="98"/>
      <c r="E7" s="98"/>
    </row>
    <row r="8" spans="1:9" s="5" customFormat="1" ht="18" x14ac:dyDescent="0.2">
      <c r="B8" s="16" t="s">
        <v>1</v>
      </c>
      <c r="C8" s="12"/>
    </row>
    <row r="9" spans="1:9" x14ac:dyDescent="0.2">
      <c r="B9" s="7"/>
      <c r="C9" s="7"/>
    </row>
    <row r="10" spans="1:9" s="9" customFormat="1" ht="34.15" customHeight="1" x14ac:dyDescent="0.2">
      <c r="B10" s="100" t="s">
        <v>83</v>
      </c>
      <c r="C10" s="100"/>
      <c r="D10" s="100"/>
      <c r="E10" s="100"/>
      <c r="F10" s="100"/>
      <c r="G10" s="100"/>
      <c r="H10" s="100"/>
      <c r="I10" s="100"/>
    </row>
    <row r="11" spans="1:9" s="9" customFormat="1" ht="19.899999999999999" customHeight="1" x14ac:dyDescent="0.2">
      <c r="B11" s="27" t="s">
        <v>11</v>
      </c>
      <c r="C11" s="26"/>
    </row>
    <row r="12" spans="1:9" s="9" customFormat="1" ht="19.899999999999999" customHeight="1" x14ac:dyDescent="0.2">
      <c r="B12" s="27" t="s">
        <v>101</v>
      </c>
      <c r="C12" s="26"/>
    </row>
    <row r="13" spans="1:9" s="9" customFormat="1" ht="19.899999999999999" customHeight="1" x14ac:dyDescent="0.2">
      <c r="B13" s="27" t="s">
        <v>13</v>
      </c>
      <c r="C13" s="26"/>
    </row>
    <row r="14" spans="1:9" s="9" customFormat="1" ht="19.899999999999999" customHeight="1" x14ac:dyDescent="0.2">
      <c r="B14" s="27" t="s">
        <v>12</v>
      </c>
      <c r="C14" s="26"/>
    </row>
    <row r="15" spans="1:9" s="9" customFormat="1" ht="19.899999999999999" customHeight="1" x14ac:dyDescent="0.2">
      <c r="B15" s="27" t="s">
        <v>14</v>
      </c>
      <c r="C15" s="26"/>
    </row>
    <row r="16" spans="1:9" s="9" customFormat="1" ht="11.45" customHeight="1" x14ac:dyDescent="0.2">
      <c r="B16" s="27"/>
      <c r="C16" s="26"/>
    </row>
    <row r="17" spans="2:8" ht="11.45" customHeight="1" x14ac:dyDescent="0.2">
      <c r="B17" s="7"/>
      <c r="C17" s="7"/>
    </row>
    <row r="18" spans="2:8" s="5" customFormat="1" ht="18" x14ac:dyDescent="0.2">
      <c r="B18" s="16" t="s">
        <v>0</v>
      </c>
      <c r="C18" s="12"/>
    </row>
    <row r="19" spans="2:8" x14ac:dyDescent="0.2">
      <c r="B19" s="7"/>
      <c r="C19" s="7"/>
    </row>
    <row r="20" spans="2:8" s="14" customFormat="1" ht="20.45" customHeight="1" thickBot="1" x14ac:dyDescent="0.25">
      <c r="B20" s="39" t="s">
        <v>3</v>
      </c>
      <c r="C20" s="101" t="s">
        <v>1</v>
      </c>
      <c r="D20" s="102"/>
      <c r="E20" s="102"/>
      <c r="F20" s="102"/>
      <c r="G20" s="102"/>
      <c r="H20" s="102"/>
    </row>
    <row r="21" spans="2:8" s="14" customFormat="1" ht="7.15" customHeight="1" thickTop="1" x14ac:dyDescent="0.2">
      <c r="B21" s="18"/>
      <c r="C21" s="19"/>
      <c r="D21" s="18"/>
      <c r="E21" s="18"/>
    </row>
    <row r="22" spans="2:8" ht="20.45" customHeight="1" x14ac:dyDescent="0.2">
      <c r="B22" s="88" t="s">
        <v>61</v>
      </c>
      <c r="C22" s="41" t="s">
        <v>84</v>
      </c>
      <c r="D22" s="9"/>
      <c r="E22" s="9"/>
      <c r="F22" s="9"/>
    </row>
    <row r="23" spans="2:8" ht="20.45" customHeight="1" x14ac:dyDescent="0.2">
      <c r="B23" s="88" t="s">
        <v>15</v>
      </c>
      <c r="C23" s="41" t="s">
        <v>85</v>
      </c>
      <c r="D23" s="9"/>
      <c r="E23" s="9"/>
      <c r="F23" s="9"/>
    </row>
    <row r="24" spans="2:8" ht="20.45" customHeight="1" x14ac:dyDescent="0.2">
      <c r="B24" s="88" t="s">
        <v>16</v>
      </c>
      <c r="C24" s="41" t="s">
        <v>86</v>
      </c>
      <c r="D24" s="9"/>
      <c r="E24" s="9"/>
      <c r="F24" s="9"/>
    </row>
    <row r="25" spans="2:8" ht="20.45" customHeight="1" x14ac:dyDescent="0.2">
      <c r="B25" s="88" t="s">
        <v>17</v>
      </c>
      <c r="C25" s="41" t="s">
        <v>87</v>
      </c>
      <c r="D25" s="9"/>
      <c r="E25" s="9"/>
      <c r="F25" s="9"/>
    </row>
    <row r="26" spans="2:8" ht="20.45" customHeight="1" x14ac:dyDescent="0.2">
      <c r="B26" s="88" t="s">
        <v>18</v>
      </c>
      <c r="C26" s="41" t="s">
        <v>88</v>
      </c>
      <c r="D26" s="9"/>
      <c r="E26" s="9"/>
      <c r="F26" s="9"/>
    </row>
    <row r="27" spans="2:8" ht="20.45" customHeight="1" x14ac:dyDescent="0.2">
      <c r="B27" s="88" t="s">
        <v>19</v>
      </c>
      <c r="C27" s="41" t="s">
        <v>89</v>
      </c>
      <c r="D27" s="9"/>
      <c r="E27" s="9"/>
      <c r="F27" s="9"/>
    </row>
    <row r="28" spans="2:8" ht="20.45" customHeight="1" x14ac:dyDescent="0.2">
      <c r="B28" s="88" t="s">
        <v>20</v>
      </c>
      <c r="C28" s="41" t="s">
        <v>103</v>
      </c>
      <c r="D28" s="9"/>
      <c r="E28" s="9"/>
      <c r="F28" s="9"/>
    </row>
    <row r="29" spans="2:8" ht="20.45" customHeight="1" x14ac:dyDescent="0.2">
      <c r="B29" s="88" t="s">
        <v>21</v>
      </c>
      <c r="C29" s="41" t="s">
        <v>90</v>
      </c>
      <c r="D29" s="9"/>
      <c r="E29" s="9"/>
      <c r="F29" s="9"/>
    </row>
    <row r="30" spans="2:8" ht="20.45" customHeight="1" x14ac:dyDescent="0.2">
      <c r="B30" s="88" t="s">
        <v>22</v>
      </c>
      <c r="C30" s="41" t="s">
        <v>91</v>
      </c>
      <c r="D30" s="9"/>
      <c r="E30" s="9"/>
      <c r="F30" s="9"/>
    </row>
    <row r="31" spans="2:8" ht="20.45" customHeight="1" x14ac:dyDescent="0.2">
      <c r="B31" s="88" t="s">
        <v>23</v>
      </c>
      <c r="C31" s="41" t="s">
        <v>92</v>
      </c>
      <c r="D31" s="9"/>
      <c r="E31" s="9"/>
      <c r="F31" s="9"/>
    </row>
    <row r="32" spans="2:8" ht="20.45" customHeight="1" x14ac:dyDescent="0.2">
      <c r="B32" s="88" t="s">
        <v>24</v>
      </c>
      <c r="C32" s="41" t="s">
        <v>93</v>
      </c>
      <c r="D32" s="9"/>
      <c r="E32" s="9"/>
      <c r="F32" s="9"/>
    </row>
    <row r="33" spans="2:7" ht="20.45" customHeight="1" x14ac:dyDescent="0.2">
      <c r="B33" s="88" t="s">
        <v>25</v>
      </c>
      <c r="C33" s="41" t="s">
        <v>94</v>
      </c>
      <c r="D33" s="9"/>
      <c r="E33" s="9"/>
      <c r="F33" s="9"/>
    </row>
    <row r="34" spans="2:7" ht="20.45" customHeight="1" x14ac:dyDescent="0.2">
      <c r="B34" s="88" t="s">
        <v>26</v>
      </c>
      <c r="C34" s="41" t="s">
        <v>95</v>
      </c>
      <c r="D34" s="9"/>
      <c r="E34" s="9"/>
      <c r="F34" s="9"/>
    </row>
    <row r="35" spans="2:7" ht="20.45" customHeight="1" x14ac:dyDescent="0.2">
      <c r="B35" s="88" t="s">
        <v>27</v>
      </c>
      <c r="C35" s="41" t="s">
        <v>96</v>
      </c>
      <c r="D35" s="9"/>
      <c r="E35" s="9"/>
      <c r="F35" s="9"/>
    </row>
    <row r="36" spans="2:7" ht="20.45" customHeight="1" x14ac:dyDescent="0.2">
      <c r="B36" s="88" t="s">
        <v>28</v>
      </c>
      <c r="C36" s="41" t="s">
        <v>97</v>
      </c>
      <c r="D36" s="9"/>
      <c r="E36" s="9"/>
      <c r="F36" s="9"/>
    </row>
    <row r="37" spans="2:7" ht="20.45" customHeight="1" x14ac:dyDescent="0.2">
      <c r="B37" s="88" t="s">
        <v>29</v>
      </c>
      <c r="C37" s="41" t="s">
        <v>98</v>
      </c>
      <c r="D37" s="9"/>
      <c r="E37" s="9"/>
      <c r="F37" s="9"/>
    </row>
    <row r="38" spans="2:7" ht="20.45" customHeight="1" x14ac:dyDescent="0.2">
      <c r="B38" s="88" t="s">
        <v>30</v>
      </c>
      <c r="C38" s="41" t="s">
        <v>99</v>
      </c>
      <c r="D38" s="9"/>
      <c r="E38" s="9"/>
      <c r="F38" s="9"/>
    </row>
    <row r="39" spans="2:7" ht="20.45" customHeight="1" x14ac:dyDescent="0.2">
      <c r="B39" s="88" t="s">
        <v>31</v>
      </c>
      <c r="C39" s="41" t="s">
        <v>100</v>
      </c>
      <c r="D39" s="9"/>
      <c r="E39" s="9"/>
      <c r="F39" s="9"/>
    </row>
    <row r="40" spans="2:7" ht="20.45" customHeight="1" x14ac:dyDescent="0.2">
      <c r="B40" s="88" t="s">
        <v>126</v>
      </c>
      <c r="C40" s="41" t="s">
        <v>127</v>
      </c>
      <c r="D40" s="9"/>
      <c r="E40" s="9"/>
      <c r="F40" s="9"/>
    </row>
    <row r="41" spans="2:7" ht="15" customHeight="1" x14ac:dyDescent="0.2">
      <c r="B41" s="8"/>
      <c r="C41" s="8"/>
      <c r="D41" s="8"/>
      <c r="E41" s="8"/>
      <c r="F41" s="8"/>
      <c r="G41" s="8"/>
    </row>
    <row r="48" spans="2:7" x14ac:dyDescent="0.2">
      <c r="F48" s="9"/>
      <c r="G48" s="9"/>
    </row>
    <row r="49" spans="3:13" x14ac:dyDescent="0.2">
      <c r="C49" s="10"/>
      <c r="D49" s="10"/>
      <c r="E49" s="10"/>
      <c r="F49" s="10"/>
      <c r="G49" s="9"/>
    </row>
    <row r="50" spans="3:13" x14ac:dyDescent="0.2">
      <c r="C50" s="10"/>
      <c r="D50" s="10"/>
      <c r="E50" s="10"/>
      <c r="F50" s="10"/>
      <c r="G50" s="9"/>
    </row>
    <row r="51" spans="3:13" x14ac:dyDescent="0.2">
      <c r="C51" s="11"/>
      <c r="D51" s="11"/>
      <c r="E51" s="11"/>
      <c r="F51" s="11"/>
      <c r="G51" s="11"/>
      <c r="H51" s="11"/>
      <c r="I51" s="11"/>
      <c r="J51" s="11"/>
      <c r="K51" s="11"/>
      <c r="L51" s="11"/>
      <c r="M51" s="11"/>
    </row>
  </sheetData>
  <mergeCells count="4">
    <mergeCell ref="A7:E7"/>
    <mergeCell ref="C4:I5"/>
    <mergeCell ref="B10:I10"/>
    <mergeCell ref="C20:H20"/>
  </mergeCells>
  <hyperlinks>
    <hyperlink ref="B22" location="Nacional!A1" display="Nacional" xr:uid="{00000000-0004-0000-0000-000000000000}"/>
    <hyperlink ref="B23" location="XV!A1" display="XV" xr:uid="{00000000-0004-0000-0000-000001000000}"/>
    <hyperlink ref="B24" location="I!A1" display="I" xr:uid="{00000000-0004-0000-0000-000002000000}"/>
    <hyperlink ref="B25" location="II!A1" display="II" xr:uid="{00000000-0004-0000-0000-000003000000}"/>
    <hyperlink ref="B26" location="III!A1" display="III" xr:uid="{00000000-0004-0000-0000-000004000000}"/>
    <hyperlink ref="B27" location="IV!A1" display="IV" xr:uid="{00000000-0004-0000-0000-000005000000}"/>
    <hyperlink ref="B28" location="V!A1" display="V" xr:uid="{00000000-0004-0000-0000-000006000000}"/>
    <hyperlink ref="B29" location="VI!A1" display="VI" xr:uid="{00000000-0004-0000-0000-000007000000}"/>
    <hyperlink ref="B30" location="VII!A1" display="VII" xr:uid="{00000000-0004-0000-0000-000008000000}"/>
    <hyperlink ref="B31" location="XVI!A1" display="XVI" xr:uid="{00000000-0004-0000-0000-000009000000}"/>
    <hyperlink ref="B32" location="VIII!A1" display="VIII" xr:uid="{00000000-0004-0000-0000-00000A000000}"/>
    <hyperlink ref="B33" location="IX!A1" display="IX" xr:uid="{00000000-0004-0000-0000-00000B000000}"/>
    <hyperlink ref="B34" location="XIV!A1" display="XIV" xr:uid="{00000000-0004-0000-0000-00000C000000}"/>
    <hyperlink ref="B35" location="X!A1" display="X" xr:uid="{00000000-0004-0000-0000-00000D000000}"/>
    <hyperlink ref="B36" location="XI!A1" display="XI" xr:uid="{00000000-0004-0000-0000-00000E000000}"/>
    <hyperlink ref="B37" location="XII!A1" display="XII" xr:uid="{00000000-0004-0000-0000-00000F000000}"/>
    <hyperlink ref="B38" location="RM!A1" display="RM" xr:uid="{00000000-0004-0000-0000-000010000000}"/>
    <hyperlink ref="B39" location="SI!A1" display="SI" xr:uid="{00000000-0004-0000-0000-000011000000}"/>
    <hyperlink ref="B40" location="'Ficha Metadatos'!A1" display="Ficha Metadatos" xr:uid="{00000000-0004-0000-0000-000012000000}"/>
  </hyperlinks>
  <printOptions horizontalCentered="1"/>
  <pageMargins left="0.31496062992125984" right="0.31496062992125984" top="0.74803149606299213" bottom="0.74803149606299213" header="0.31496062992125984" footer="0.31496062992125984"/>
  <pageSetup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67</v>
      </c>
      <c r="B2" s="116"/>
      <c r="C2" s="116"/>
      <c r="D2" s="116"/>
      <c r="E2" s="116"/>
      <c r="F2" s="116"/>
      <c r="G2" s="116"/>
      <c r="H2" s="116"/>
      <c r="I2" s="116"/>
      <c r="J2" s="116"/>
      <c r="K2" s="116"/>
      <c r="L2" s="116"/>
      <c r="M2" s="116"/>
      <c r="N2" s="116"/>
      <c r="O2" s="116"/>
      <c r="P2" s="116"/>
    </row>
    <row r="3" spans="1:16" s="21" customFormat="1" ht="15" customHeight="1" x14ac:dyDescent="0.2">
      <c r="A3" s="117" t="str">
        <f>+Notas!C6</f>
        <v>AGOSTO 2024 Y AGOSTO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10</v>
      </c>
      <c r="E8" s="53">
        <v>0.13513500000000001</v>
      </c>
      <c r="F8" s="44">
        <v>68877.124079000001</v>
      </c>
      <c r="G8" s="66">
        <v>0.6</v>
      </c>
      <c r="H8" s="43">
        <v>4</v>
      </c>
      <c r="I8" s="44">
        <v>66274.537626000005</v>
      </c>
      <c r="J8" s="74">
        <v>0.5</v>
      </c>
      <c r="K8" s="44">
        <v>6</v>
      </c>
      <c r="L8" s="44">
        <v>70612.181714000006</v>
      </c>
      <c r="M8" s="66">
        <v>0.66666700000000001</v>
      </c>
      <c r="N8" s="43">
        <v>0</v>
      </c>
      <c r="O8" s="44">
        <v>0</v>
      </c>
      <c r="P8" s="74">
        <v>0</v>
      </c>
    </row>
    <row r="9" spans="1:16" ht="15" customHeight="1" x14ac:dyDescent="0.2">
      <c r="A9" s="111"/>
      <c r="B9" s="114"/>
      <c r="C9" s="84" t="s">
        <v>47</v>
      </c>
      <c r="D9" s="44">
        <v>72</v>
      </c>
      <c r="E9" s="53">
        <v>0.27799200000000002</v>
      </c>
      <c r="F9" s="44">
        <v>94653.488463000002</v>
      </c>
      <c r="G9" s="66">
        <v>1.3889E-2</v>
      </c>
      <c r="H9" s="43">
        <v>12</v>
      </c>
      <c r="I9" s="44">
        <v>117971.522212</v>
      </c>
      <c r="J9" s="74">
        <v>8.3333000000000004E-2</v>
      </c>
      <c r="K9" s="44">
        <v>60</v>
      </c>
      <c r="L9" s="44">
        <v>89989.881714000003</v>
      </c>
      <c r="M9" s="66">
        <v>0</v>
      </c>
      <c r="N9" s="43">
        <v>0</v>
      </c>
      <c r="O9" s="44">
        <v>0</v>
      </c>
      <c r="P9" s="74">
        <v>0</v>
      </c>
    </row>
    <row r="10" spans="1:16" ht="15" customHeight="1" x14ac:dyDescent="0.2">
      <c r="A10" s="111"/>
      <c r="B10" s="114"/>
      <c r="C10" s="84" t="s">
        <v>48</v>
      </c>
      <c r="D10" s="44">
        <v>375</v>
      </c>
      <c r="E10" s="53">
        <v>0.188253</v>
      </c>
      <c r="F10" s="44">
        <v>122316.279221</v>
      </c>
      <c r="G10" s="66">
        <v>0.14933299999999999</v>
      </c>
      <c r="H10" s="43">
        <v>142</v>
      </c>
      <c r="I10" s="44">
        <v>136330.515633</v>
      </c>
      <c r="J10" s="74">
        <v>0.253521</v>
      </c>
      <c r="K10" s="44">
        <v>233</v>
      </c>
      <c r="L10" s="44">
        <v>113775.414112</v>
      </c>
      <c r="M10" s="66">
        <v>8.5836999999999997E-2</v>
      </c>
      <c r="N10" s="43">
        <v>0</v>
      </c>
      <c r="O10" s="44">
        <v>0</v>
      </c>
      <c r="P10" s="74">
        <v>0</v>
      </c>
    </row>
    <row r="11" spans="1:16" ht="15" customHeight="1" x14ac:dyDescent="0.2">
      <c r="A11" s="111"/>
      <c r="B11" s="114"/>
      <c r="C11" s="84" t="s">
        <v>49</v>
      </c>
      <c r="D11" s="44">
        <v>825</v>
      </c>
      <c r="E11" s="53">
        <v>0.135602</v>
      </c>
      <c r="F11" s="44">
        <v>137288.87057200001</v>
      </c>
      <c r="G11" s="66">
        <v>0.294545</v>
      </c>
      <c r="H11" s="43">
        <v>329</v>
      </c>
      <c r="I11" s="44">
        <v>156487.313674</v>
      </c>
      <c r="J11" s="74">
        <v>0.45896700000000001</v>
      </c>
      <c r="K11" s="44">
        <v>496</v>
      </c>
      <c r="L11" s="44">
        <v>124554.41940100001</v>
      </c>
      <c r="M11" s="66">
        <v>0.18548400000000001</v>
      </c>
      <c r="N11" s="43">
        <v>0</v>
      </c>
      <c r="O11" s="44">
        <v>0</v>
      </c>
      <c r="P11" s="74">
        <v>0</v>
      </c>
    </row>
    <row r="12" spans="1:16" ht="15" customHeight="1" x14ac:dyDescent="0.2">
      <c r="A12" s="111"/>
      <c r="B12" s="114"/>
      <c r="C12" s="84" t="s">
        <v>50</v>
      </c>
      <c r="D12" s="44">
        <v>882</v>
      </c>
      <c r="E12" s="53">
        <v>0.10542700000000001</v>
      </c>
      <c r="F12" s="44">
        <v>159955.394482</v>
      </c>
      <c r="G12" s="66">
        <v>0.49886599999999998</v>
      </c>
      <c r="H12" s="43">
        <v>316</v>
      </c>
      <c r="I12" s="44">
        <v>179250.37039600001</v>
      </c>
      <c r="J12" s="74">
        <v>0.58860800000000002</v>
      </c>
      <c r="K12" s="44">
        <v>566</v>
      </c>
      <c r="L12" s="44">
        <v>149182.93443200001</v>
      </c>
      <c r="M12" s="66">
        <v>0.44876300000000002</v>
      </c>
      <c r="N12" s="43">
        <v>0</v>
      </c>
      <c r="O12" s="44">
        <v>0</v>
      </c>
      <c r="P12" s="74">
        <v>0</v>
      </c>
    </row>
    <row r="13" spans="1:16" ht="15" customHeight="1" x14ac:dyDescent="0.2">
      <c r="A13" s="111"/>
      <c r="B13" s="114"/>
      <c r="C13" s="84" t="s">
        <v>51</v>
      </c>
      <c r="D13" s="44">
        <v>762</v>
      </c>
      <c r="E13" s="53">
        <v>9.9947999999999995E-2</v>
      </c>
      <c r="F13" s="44">
        <v>183862.044804</v>
      </c>
      <c r="G13" s="66">
        <v>0.74015699999999995</v>
      </c>
      <c r="H13" s="43">
        <v>234</v>
      </c>
      <c r="I13" s="44">
        <v>201478.79704199999</v>
      </c>
      <c r="J13" s="74">
        <v>0.67521399999999998</v>
      </c>
      <c r="K13" s="44">
        <v>528</v>
      </c>
      <c r="L13" s="44">
        <v>176054.620517</v>
      </c>
      <c r="M13" s="66">
        <v>0.76893900000000004</v>
      </c>
      <c r="N13" s="43">
        <v>0</v>
      </c>
      <c r="O13" s="44">
        <v>0</v>
      </c>
      <c r="P13" s="74">
        <v>0</v>
      </c>
    </row>
    <row r="14" spans="1:16" s="3" customFormat="1" ht="15" customHeight="1" x14ac:dyDescent="0.2">
      <c r="A14" s="111"/>
      <c r="B14" s="114"/>
      <c r="C14" s="84" t="s">
        <v>52</v>
      </c>
      <c r="D14" s="35">
        <v>551</v>
      </c>
      <c r="E14" s="55">
        <v>8.3295999999999995E-2</v>
      </c>
      <c r="F14" s="35">
        <v>196168.21530000001</v>
      </c>
      <c r="G14" s="68">
        <v>0.90744100000000005</v>
      </c>
      <c r="H14" s="43">
        <v>159</v>
      </c>
      <c r="I14" s="44">
        <v>208664.147233</v>
      </c>
      <c r="J14" s="74">
        <v>0.80503100000000005</v>
      </c>
      <c r="K14" s="35">
        <v>392</v>
      </c>
      <c r="L14" s="35">
        <v>191099.71229600001</v>
      </c>
      <c r="M14" s="68">
        <v>0.94898000000000005</v>
      </c>
      <c r="N14" s="43">
        <v>0</v>
      </c>
      <c r="O14" s="44">
        <v>0</v>
      </c>
      <c r="P14" s="74">
        <v>0</v>
      </c>
    </row>
    <row r="15" spans="1:16" ht="15" customHeight="1" x14ac:dyDescent="0.2">
      <c r="A15" s="111"/>
      <c r="B15" s="114"/>
      <c r="C15" s="84" t="s">
        <v>53</v>
      </c>
      <c r="D15" s="44">
        <v>394</v>
      </c>
      <c r="E15" s="53">
        <v>6.9684999999999997E-2</v>
      </c>
      <c r="F15" s="44">
        <v>193636.715303</v>
      </c>
      <c r="G15" s="66">
        <v>0.786802</v>
      </c>
      <c r="H15" s="43">
        <v>118</v>
      </c>
      <c r="I15" s="44">
        <v>188687.612605</v>
      </c>
      <c r="J15" s="74">
        <v>0.58474599999999999</v>
      </c>
      <c r="K15" s="44">
        <v>276</v>
      </c>
      <c r="L15" s="44">
        <v>195752.63602100001</v>
      </c>
      <c r="M15" s="66">
        <v>0.87318799999999996</v>
      </c>
      <c r="N15" s="43">
        <v>0</v>
      </c>
      <c r="O15" s="44">
        <v>0</v>
      </c>
      <c r="P15" s="74">
        <v>0</v>
      </c>
    </row>
    <row r="16" spans="1:16" ht="15" customHeight="1" x14ac:dyDescent="0.2">
      <c r="A16" s="111"/>
      <c r="B16" s="114"/>
      <c r="C16" s="84" t="s">
        <v>54</v>
      </c>
      <c r="D16" s="44">
        <v>291</v>
      </c>
      <c r="E16" s="53">
        <v>6.6667000000000004E-2</v>
      </c>
      <c r="F16" s="44">
        <v>183940.865766</v>
      </c>
      <c r="G16" s="66">
        <v>0.62199300000000002</v>
      </c>
      <c r="H16" s="43">
        <v>107</v>
      </c>
      <c r="I16" s="44">
        <v>172440.668049</v>
      </c>
      <c r="J16" s="74">
        <v>0.35514000000000001</v>
      </c>
      <c r="K16" s="44">
        <v>184</v>
      </c>
      <c r="L16" s="44">
        <v>190628.48074299999</v>
      </c>
      <c r="M16" s="66">
        <v>0.77717400000000003</v>
      </c>
      <c r="N16" s="43">
        <v>0</v>
      </c>
      <c r="O16" s="44">
        <v>0</v>
      </c>
      <c r="P16" s="74">
        <v>0</v>
      </c>
    </row>
    <row r="17" spans="1:16" ht="15" customHeight="1" x14ac:dyDescent="0.2">
      <c r="A17" s="111"/>
      <c r="B17" s="114"/>
      <c r="C17" s="84" t="s">
        <v>55</v>
      </c>
      <c r="D17" s="44">
        <v>338</v>
      </c>
      <c r="E17" s="53">
        <v>8.6555999999999994E-2</v>
      </c>
      <c r="F17" s="44">
        <v>192694.09236899999</v>
      </c>
      <c r="G17" s="66">
        <v>0.53550299999999995</v>
      </c>
      <c r="H17" s="43">
        <v>127</v>
      </c>
      <c r="I17" s="44">
        <v>169763.81155700001</v>
      </c>
      <c r="J17" s="74">
        <v>0.165354</v>
      </c>
      <c r="K17" s="44">
        <v>211</v>
      </c>
      <c r="L17" s="44">
        <v>206495.730583</v>
      </c>
      <c r="M17" s="66">
        <v>0.75829400000000002</v>
      </c>
      <c r="N17" s="43">
        <v>0</v>
      </c>
      <c r="O17" s="44">
        <v>0</v>
      </c>
      <c r="P17" s="74">
        <v>0</v>
      </c>
    </row>
    <row r="18" spans="1:16" s="3" customFormat="1" ht="15" customHeight="1" x14ac:dyDescent="0.2">
      <c r="A18" s="111"/>
      <c r="B18" s="114"/>
      <c r="C18" s="84" t="s">
        <v>56</v>
      </c>
      <c r="D18" s="35">
        <v>538</v>
      </c>
      <c r="E18" s="55">
        <v>5.006E-2</v>
      </c>
      <c r="F18" s="35">
        <v>207313.81321200001</v>
      </c>
      <c r="G18" s="68">
        <v>0.420074</v>
      </c>
      <c r="H18" s="43">
        <v>178</v>
      </c>
      <c r="I18" s="44">
        <v>173700.26964400001</v>
      </c>
      <c r="J18" s="74">
        <v>8.9887999999999996E-2</v>
      </c>
      <c r="K18" s="35">
        <v>360</v>
      </c>
      <c r="L18" s="35">
        <v>223933.84308799999</v>
      </c>
      <c r="M18" s="68">
        <v>0.58333299999999999</v>
      </c>
      <c r="N18" s="43">
        <v>0</v>
      </c>
      <c r="O18" s="44">
        <v>0</v>
      </c>
      <c r="P18" s="74">
        <v>0</v>
      </c>
    </row>
    <row r="19" spans="1:16" s="3" customFormat="1" ht="15" customHeight="1" x14ac:dyDescent="0.2">
      <c r="A19" s="112"/>
      <c r="B19" s="115"/>
      <c r="C19" s="85" t="s">
        <v>9</v>
      </c>
      <c r="D19" s="46">
        <v>5038</v>
      </c>
      <c r="E19" s="54">
        <v>9.0472999999999998E-2</v>
      </c>
      <c r="F19" s="46">
        <v>171177.66187800001</v>
      </c>
      <c r="G19" s="67">
        <v>0.53751499999999997</v>
      </c>
      <c r="H19" s="87">
        <v>1726</v>
      </c>
      <c r="I19" s="46">
        <v>175368.315546</v>
      </c>
      <c r="J19" s="75">
        <v>0.466976</v>
      </c>
      <c r="K19" s="46">
        <v>3312</v>
      </c>
      <c r="L19" s="46">
        <v>168993.76446499999</v>
      </c>
      <c r="M19" s="67">
        <v>0.57427499999999998</v>
      </c>
      <c r="N19" s="87">
        <v>0</v>
      </c>
      <c r="O19" s="46">
        <v>0</v>
      </c>
      <c r="P19" s="75">
        <v>0</v>
      </c>
    </row>
    <row r="20" spans="1:16" ht="15" customHeight="1" x14ac:dyDescent="0.2">
      <c r="A20" s="110">
        <v>2</v>
      </c>
      <c r="B20" s="113" t="s">
        <v>57</v>
      </c>
      <c r="C20" s="84" t="s">
        <v>46</v>
      </c>
      <c r="D20" s="44">
        <v>29</v>
      </c>
      <c r="E20" s="53">
        <v>0.39189200000000002</v>
      </c>
      <c r="F20" s="44">
        <v>72654.103447999994</v>
      </c>
      <c r="G20" s="66">
        <v>0.24137900000000001</v>
      </c>
      <c r="H20" s="43">
        <v>13</v>
      </c>
      <c r="I20" s="44">
        <v>77748.769230999998</v>
      </c>
      <c r="J20" s="74">
        <v>0.15384600000000001</v>
      </c>
      <c r="K20" s="44">
        <v>16</v>
      </c>
      <c r="L20" s="44">
        <v>68514.6875</v>
      </c>
      <c r="M20" s="66">
        <v>0.3125</v>
      </c>
      <c r="N20" s="43">
        <v>0</v>
      </c>
      <c r="O20" s="44">
        <v>0</v>
      </c>
      <c r="P20" s="74">
        <v>0</v>
      </c>
    </row>
    <row r="21" spans="1:16" ht="15" customHeight="1" x14ac:dyDescent="0.2">
      <c r="A21" s="111"/>
      <c r="B21" s="114"/>
      <c r="C21" s="84" t="s">
        <v>47</v>
      </c>
      <c r="D21" s="44">
        <v>95</v>
      </c>
      <c r="E21" s="53">
        <v>0.36679499999999998</v>
      </c>
      <c r="F21" s="44">
        <v>123473.94736799999</v>
      </c>
      <c r="G21" s="66">
        <v>0.105263</v>
      </c>
      <c r="H21" s="43">
        <v>30</v>
      </c>
      <c r="I21" s="44">
        <v>121125.733333</v>
      </c>
      <c r="J21" s="74">
        <v>6.6667000000000004E-2</v>
      </c>
      <c r="K21" s="44">
        <v>65</v>
      </c>
      <c r="L21" s="44">
        <v>124557.73846199999</v>
      </c>
      <c r="M21" s="66">
        <v>0.12307700000000001</v>
      </c>
      <c r="N21" s="43">
        <v>0</v>
      </c>
      <c r="O21" s="44">
        <v>0</v>
      </c>
      <c r="P21" s="74">
        <v>0</v>
      </c>
    </row>
    <row r="22" spans="1:16" ht="15" customHeight="1" x14ac:dyDescent="0.2">
      <c r="A22" s="111"/>
      <c r="B22" s="114"/>
      <c r="C22" s="84" t="s">
        <v>48</v>
      </c>
      <c r="D22" s="44">
        <v>392</v>
      </c>
      <c r="E22" s="53">
        <v>0.19678699999999999</v>
      </c>
      <c r="F22" s="44">
        <v>154728.70408200001</v>
      </c>
      <c r="G22" s="66">
        <v>9.1837000000000002E-2</v>
      </c>
      <c r="H22" s="43">
        <v>151</v>
      </c>
      <c r="I22" s="44">
        <v>157112.30463599999</v>
      </c>
      <c r="J22" s="74">
        <v>5.2979999999999999E-2</v>
      </c>
      <c r="K22" s="44">
        <v>241</v>
      </c>
      <c r="L22" s="44">
        <v>153235.244813</v>
      </c>
      <c r="M22" s="66">
        <v>0.11618299999999999</v>
      </c>
      <c r="N22" s="43">
        <v>0</v>
      </c>
      <c r="O22" s="44">
        <v>0</v>
      </c>
      <c r="P22" s="74">
        <v>0</v>
      </c>
    </row>
    <row r="23" spans="1:16" ht="15" customHeight="1" x14ac:dyDescent="0.2">
      <c r="A23" s="111"/>
      <c r="B23" s="114"/>
      <c r="C23" s="84" t="s">
        <v>49</v>
      </c>
      <c r="D23" s="44">
        <v>381</v>
      </c>
      <c r="E23" s="53">
        <v>6.2622999999999998E-2</v>
      </c>
      <c r="F23" s="44">
        <v>175513.60367499999</v>
      </c>
      <c r="G23" s="66">
        <v>0.312336</v>
      </c>
      <c r="H23" s="43">
        <v>161</v>
      </c>
      <c r="I23" s="44">
        <v>182178.08074500001</v>
      </c>
      <c r="J23" s="74">
        <v>0.27329199999999998</v>
      </c>
      <c r="K23" s="44">
        <v>220</v>
      </c>
      <c r="L23" s="44">
        <v>170636.41818199999</v>
      </c>
      <c r="M23" s="66">
        <v>0.34090900000000002</v>
      </c>
      <c r="N23" s="43">
        <v>0</v>
      </c>
      <c r="O23" s="44">
        <v>0</v>
      </c>
      <c r="P23" s="74">
        <v>0</v>
      </c>
    </row>
    <row r="24" spans="1:16" ht="15" customHeight="1" x14ac:dyDescent="0.2">
      <c r="A24" s="111"/>
      <c r="B24" s="114"/>
      <c r="C24" s="84" t="s">
        <v>50</v>
      </c>
      <c r="D24" s="44">
        <v>279</v>
      </c>
      <c r="E24" s="53">
        <v>3.3348999999999997E-2</v>
      </c>
      <c r="F24" s="44">
        <v>197683.46595000001</v>
      </c>
      <c r="G24" s="66">
        <v>0.43010799999999999</v>
      </c>
      <c r="H24" s="43">
        <v>104</v>
      </c>
      <c r="I24" s="44">
        <v>203410.086538</v>
      </c>
      <c r="J24" s="74">
        <v>0.42307699999999998</v>
      </c>
      <c r="K24" s="44">
        <v>175</v>
      </c>
      <c r="L24" s="44">
        <v>194280.21714299999</v>
      </c>
      <c r="M24" s="66">
        <v>0.43428600000000001</v>
      </c>
      <c r="N24" s="43">
        <v>0</v>
      </c>
      <c r="O24" s="44">
        <v>0</v>
      </c>
      <c r="P24" s="74">
        <v>0</v>
      </c>
    </row>
    <row r="25" spans="1:16" ht="15" customHeight="1" x14ac:dyDescent="0.2">
      <c r="A25" s="111"/>
      <c r="B25" s="114"/>
      <c r="C25" s="84" t="s">
        <v>51</v>
      </c>
      <c r="D25" s="44">
        <v>197</v>
      </c>
      <c r="E25" s="53">
        <v>2.5839000000000001E-2</v>
      </c>
      <c r="F25" s="44">
        <v>211757.89847700001</v>
      </c>
      <c r="G25" s="66">
        <v>0.55329899999999999</v>
      </c>
      <c r="H25" s="43">
        <v>76</v>
      </c>
      <c r="I25" s="44">
        <v>209947.84210499999</v>
      </c>
      <c r="J25" s="74">
        <v>0.44736799999999999</v>
      </c>
      <c r="K25" s="44">
        <v>121</v>
      </c>
      <c r="L25" s="44">
        <v>212894.79338799999</v>
      </c>
      <c r="M25" s="66">
        <v>0.61983500000000002</v>
      </c>
      <c r="N25" s="43">
        <v>0</v>
      </c>
      <c r="O25" s="44">
        <v>0</v>
      </c>
      <c r="P25" s="74">
        <v>0</v>
      </c>
    </row>
    <row r="26" spans="1:16" s="3" customFormat="1" ht="15" customHeight="1" x14ac:dyDescent="0.2">
      <c r="A26" s="111"/>
      <c r="B26" s="114"/>
      <c r="C26" s="84" t="s">
        <v>52</v>
      </c>
      <c r="D26" s="35">
        <v>133</v>
      </c>
      <c r="E26" s="55">
        <v>2.0105999999999999E-2</v>
      </c>
      <c r="F26" s="35">
        <v>222111.39849600001</v>
      </c>
      <c r="G26" s="68">
        <v>0.58646600000000004</v>
      </c>
      <c r="H26" s="43">
        <v>61</v>
      </c>
      <c r="I26" s="44">
        <v>217268.26229499999</v>
      </c>
      <c r="J26" s="74">
        <v>0.52459</v>
      </c>
      <c r="K26" s="35">
        <v>72</v>
      </c>
      <c r="L26" s="35">
        <v>226214.61111100001</v>
      </c>
      <c r="M26" s="68">
        <v>0.63888900000000004</v>
      </c>
      <c r="N26" s="43">
        <v>0</v>
      </c>
      <c r="O26" s="44">
        <v>0</v>
      </c>
      <c r="P26" s="74">
        <v>0</v>
      </c>
    </row>
    <row r="27" spans="1:16" ht="15" customHeight="1" x14ac:dyDescent="0.2">
      <c r="A27" s="111"/>
      <c r="B27" s="114"/>
      <c r="C27" s="84" t="s">
        <v>53</v>
      </c>
      <c r="D27" s="44">
        <v>84</v>
      </c>
      <c r="E27" s="53">
        <v>1.4857E-2</v>
      </c>
      <c r="F27" s="44">
        <v>191608.88095200001</v>
      </c>
      <c r="G27" s="66">
        <v>0.36904799999999999</v>
      </c>
      <c r="H27" s="43">
        <v>37</v>
      </c>
      <c r="I27" s="44">
        <v>169085.89189200001</v>
      </c>
      <c r="J27" s="74">
        <v>0.29729699999999998</v>
      </c>
      <c r="K27" s="44">
        <v>47</v>
      </c>
      <c r="L27" s="44">
        <v>209339.74468100001</v>
      </c>
      <c r="M27" s="66">
        <v>0.42553200000000002</v>
      </c>
      <c r="N27" s="43">
        <v>0</v>
      </c>
      <c r="O27" s="44">
        <v>0</v>
      </c>
      <c r="P27" s="74">
        <v>0</v>
      </c>
    </row>
    <row r="28" spans="1:16" ht="15" customHeight="1" x14ac:dyDescent="0.2">
      <c r="A28" s="111"/>
      <c r="B28" s="114"/>
      <c r="C28" s="84" t="s">
        <v>54</v>
      </c>
      <c r="D28" s="44">
        <v>36</v>
      </c>
      <c r="E28" s="53">
        <v>8.2470000000000009E-3</v>
      </c>
      <c r="F28" s="44">
        <v>225993.83333299999</v>
      </c>
      <c r="G28" s="66">
        <v>0.61111099999999996</v>
      </c>
      <c r="H28" s="43">
        <v>12</v>
      </c>
      <c r="I28" s="44">
        <v>165263.66666700001</v>
      </c>
      <c r="J28" s="74">
        <v>0.33333299999999999</v>
      </c>
      <c r="K28" s="44">
        <v>24</v>
      </c>
      <c r="L28" s="44">
        <v>256358.91666700001</v>
      </c>
      <c r="M28" s="66">
        <v>0.75</v>
      </c>
      <c r="N28" s="43">
        <v>0</v>
      </c>
      <c r="O28" s="44">
        <v>0</v>
      </c>
      <c r="P28" s="74">
        <v>0</v>
      </c>
    </row>
    <row r="29" spans="1:16" ht="15" customHeight="1" x14ac:dyDescent="0.2">
      <c r="A29" s="111"/>
      <c r="B29" s="114"/>
      <c r="C29" s="84" t="s">
        <v>55</v>
      </c>
      <c r="D29" s="44">
        <v>20</v>
      </c>
      <c r="E29" s="53">
        <v>5.1219999999999998E-3</v>
      </c>
      <c r="F29" s="44">
        <v>187357.2</v>
      </c>
      <c r="G29" s="66">
        <v>0.35</v>
      </c>
      <c r="H29" s="43">
        <v>14</v>
      </c>
      <c r="I29" s="44">
        <v>154750.357143</v>
      </c>
      <c r="J29" s="74">
        <v>0.28571400000000002</v>
      </c>
      <c r="K29" s="44">
        <v>6</v>
      </c>
      <c r="L29" s="44">
        <v>263439.83333300002</v>
      </c>
      <c r="M29" s="66">
        <v>0.5</v>
      </c>
      <c r="N29" s="43">
        <v>0</v>
      </c>
      <c r="O29" s="44">
        <v>0</v>
      </c>
      <c r="P29" s="74">
        <v>0</v>
      </c>
    </row>
    <row r="30" spans="1:16" s="3" customFormat="1" ht="15" customHeight="1" x14ac:dyDescent="0.2">
      <c r="A30" s="111"/>
      <c r="B30" s="114"/>
      <c r="C30" s="84" t="s">
        <v>56</v>
      </c>
      <c r="D30" s="35">
        <v>110</v>
      </c>
      <c r="E30" s="55">
        <v>1.0234999999999999E-2</v>
      </c>
      <c r="F30" s="35">
        <v>107619.40909099999</v>
      </c>
      <c r="G30" s="68">
        <v>9.0910000000000001E-3</v>
      </c>
      <c r="H30" s="43">
        <v>106</v>
      </c>
      <c r="I30" s="44">
        <v>103121.018868</v>
      </c>
      <c r="J30" s="74">
        <v>0</v>
      </c>
      <c r="K30" s="35">
        <v>4</v>
      </c>
      <c r="L30" s="35">
        <v>226826.75</v>
      </c>
      <c r="M30" s="68">
        <v>0.25</v>
      </c>
      <c r="N30" s="43">
        <v>0</v>
      </c>
      <c r="O30" s="44">
        <v>0</v>
      </c>
      <c r="P30" s="74">
        <v>0</v>
      </c>
    </row>
    <row r="31" spans="1:16" s="3" customFormat="1" ht="15" customHeight="1" x14ac:dyDescent="0.2">
      <c r="A31" s="112"/>
      <c r="B31" s="115"/>
      <c r="C31" s="85" t="s">
        <v>9</v>
      </c>
      <c r="D31" s="46">
        <v>1756</v>
      </c>
      <c r="E31" s="54">
        <v>3.1535000000000001E-2</v>
      </c>
      <c r="F31" s="46">
        <v>175164.20330299999</v>
      </c>
      <c r="G31" s="67">
        <v>0.30751699999999998</v>
      </c>
      <c r="H31" s="87">
        <v>765</v>
      </c>
      <c r="I31" s="46">
        <v>169150.14248400001</v>
      </c>
      <c r="J31" s="75">
        <v>0.24182999999999999</v>
      </c>
      <c r="K31" s="46">
        <v>991</v>
      </c>
      <c r="L31" s="46">
        <v>179806.742684</v>
      </c>
      <c r="M31" s="67">
        <v>0.35822399999999999</v>
      </c>
      <c r="N31" s="87">
        <v>0</v>
      </c>
      <c r="O31" s="46">
        <v>0</v>
      </c>
      <c r="P31" s="75">
        <v>0</v>
      </c>
    </row>
    <row r="32" spans="1:16" ht="15" customHeight="1" x14ac:dyDescent="0.2">
      <c r="A32" s="110">
        <v>3</v>
      </c>
      <c r="B32" s="113" t="s">
        <v>58</v>
      </c>
      <c r="C32" s="84" t="s">
        <v>46</v>
      </c>
      <c r="D32" s="44">
        <v>19</v>
      </c>
      <c r="E32" s="44">
        <v>0</v>
      </c>
      <c r="F32" s="44">
        <v>3776.97937</v>
      </c>
      <c r="G32" s="66">
        <v>-0.35862100000000002</v>
      </c>
      <c r="H32" s="43">
        <v>9</v>
      </c>
      <c r="I32" s="44">
        <v>11474.231605000001</v>
      </c>
      <c r="J32" s="74">
        <v>-0.34615400000000002</v>
      </c>
      <c r="K32" s="44">
        <v>10</v>
      </c>
      <c r="L32" s="44">
        <v>-2097.4942139999998</v>
      </c>
      <c r="M32" s="66">
        <v>-0.35416700000000001</v>
      </c>
      <c r="N32" s="43">
        <v>0</v>
      </c>
      <c r="O32" s="44">
        <v>0</v>
      </c>
      <c r="P32" s="74">
        <v>0</v>
      </c>
    </row>
    <row r="33" spans="1:16" ht="15" customHeight="1" x14ac:dyDescent="0.2">
      <c r="A33" s="111"/>
      <c r="B33" s="114"/>
      <c r="C33" s="84" t="s">
        <v>47</v>
      </c>
      <c r="D33" s="44">
        <v>23</v>
      </c>
      <c r="E33" s="44">
        <v>0</v>
      </c>
      <c r="F33" s="44">
        <v>28820.458905</v>
      </c>
      <c r="G33" s="66">
        <v>9.1373999999999997E-2</v>
      </c>
      <c r="H33" s="43">
        <v>18</v>
      </c>
      <c r="I33" s="44">
        <v>3154.2111220000002</v>
      </c>
      <c r="J33" s="74">
        <v>-1.6667000000000001E-2</v>
      </c>
      <c r="K33" s="44">
        <v>5</v>
      </c>
      <c r="L33" s="44">
        <v>34567.856747999998</v>
      </c>
      <c r="M33" s="66">
        <v>0.12307700000000001</v>
      </c>
      <c r="N33" s="43">
        <v>0</v>
      </c>
      <c r="O33" s="44">
        <v>0</v>
      </c>
      <c r="P33" s="74">
        <v>0</v>
      </c>
    </row>
    <row r="34" spans="1:16" ht="15" customHeight="1" x14ac:dyDescent="0.2">
      <c r="A34" s="111"/>
      <c r="B34" s="114"/>
      <c r="C34" s="84" t="s">
        <v>48</v>
      </c>
      <c r="D34" s="44">
        <v>17</v>
      </c>
      <c r="E34" s="44">
        <v>0</v>
      </c>
      <c r="F34" s="44">
        <v>32412.424861</v>
      </c>
      <c r="G34" s="66">
        <v>-5.7496999999999999E-2</v>
      </c>
      <c r="H34" s="43">
        <v>9</v>
      </c>
      <c r="I34" s="44">
        <v>20781.789003000002</v>
      </c>
      <c r="J34" s="74">
        <v>-0.200541</v>
      </c>
      <c r="K34" s="44">
        <v>8</v>
      </c>
      <c r="L34" s="44">
        <v>39459.830701999999</v>
      </c>
      <c r="M34" s="66">
        <v>3.0346000000000001E-2</v>
      </c>
      <c r="N34" s="43">
        <v>0</v>
      </c>
      <c r="O34" s="44">
        <v>0</v>
      </c>
      <c r="P34" s="74">
        <v>0</v>
      </c>
    </row>
    <row r="35" spans="1:16" ht="15" customHeight="1" x14ac:dyDescent="0.2">
      <c r="A35" s="111"/>
      <c r="B35" s="114"/>
      <c r="C35" s="84" t="s">
        <v>49</v>
      </c>
      <c r="D35" s="44">
        <v>-444</v>
      </c>
      <c r="E35" s="44">
        <v>0</v>
      </c>
      <c r="F35" s="44">
        <v>38224.733102999999</v>
      </c>
      <c r="G35" s="66">
        <v>1.7791000000000001E-2</v>
      </c>
      <c r="H35" s="43">
        <v>-168</v>
      </c>
      <c r="I35" s="44">
        <v>25690.767070999998</v>
      </c>
      <c r="J35" s="74">
        <v>-0.18567500000000001</v>
      </c>
      <c r="K35" s="44">
        <v>-276</v>
      </c>
      <c r="L35" s="44">
        <v>46081.998781000002</v>
      </c>
      <c r="M35" s="66">
        <v>0.15542500000000001</v>
      </c>
      <c r="N35" s="43">
        <v>0</v>
      </c>
      <c r="O35" s="44">
        <v>0</v>
      </c>
      <c r="P35" s="74">
        <v>0</v>
      </c>
    </row>
    <row r="36" spans="1:16" ht="15" customHeight="1" x14ac:dyDescent="0.2">
      <c r="A36" s="111"/>
      <c r="B36" s="114"/>
      <c r="C36" s="84" t="s">
        <v>50</v>
      </c>
      <c r="D36" s="44">
        <v>-603</v>
      </c>
      <c r="E36" s="44">
        <v>0</v>
      </c>
      <c r="F36" s="44">
        <v>37728.071468000002</v>
      </c>
      <c r="G36" s="66">
        <v>-6.8759000000000001E-2</v>
      </c>
      <c r="H36" s="43">
        <v>-212</v>
      </c>
      <c r="I36" s="44">
        <v>24159.716143000001</v>
      </c>
      <c r="J36" s="74">
        <v>-0.16553100000000001</v>
      </c>
      <c r="K36" s="44">
        <v>-391</v>
      </c>
      <c r="L36" s="44">
        <v>45097.282711</v>
      </c>
      <c r="M36" s="66">
        <v>-1.4478E-2</v>
      </c>
      <c r="N36" s="43">
        <v>0</v>
      </c>
      <c r="O36" s="44">
        <v>0</v>
      </c>
      <c r="P36" s="74">
        <v>0</v>
      </c>
    </row>
    <row r="37" spans="1:16" ht="15" customHeight="1" x14ac:dyDescent="0.2">
      <c r="A37" s="111"/>
      <c r="B37" s="114"/>
      <c r="C37" s="84" t="s">
        <v>51</v>
      </c>
      <c r="D37" s="44">
        <v>-565</v>
      </c>
      <c r="E37" s="44">
        <v>0</v>
      </c>
      <c r="F37" s="44">
        <v>27895.853673000001</v>
      </c>
      <c r="G37" s="66">
        <v>-0.186858</v>
      </c>
      <c r="H37" s="43">
        <v>-158</v>
      </c>
      <c r="I37" s="44">
        <v>8469.0450629999996</v>
      </c>
      <c r="J37" s="74">
        <v>-0.22784499999999999</v>
      </c>
      <c r="K37" s="44">
        <v>-407</v>
      </c>
      <c r="L37" s="44">
        <v>36840.172872000003</v>
      </c>
      <c r="M37" s="66">
        <v>-0.14910499999999999</v>
      </c>
      <c r="N37" s="43">
        <v>0</v>
      </c>
      <c r="O37" s="44">
        <v>0</v>
      </c>
      <c r="P37" s="74">
        <v>0</v>
      </c>
    </row>
    <row r="38" spans="1:16" s="3" customFormat="1" ht="15" customHeight="1" x14ac:dyDescent="0.2">
      <c r="A38" s="111"/>
      <c r="B38" s="114"/>
      <c r="C38" s="84" t="s">
        <v>52</v>
      </c>
      <c r="D38" s="35">
        <v>-418</v>
      </c>
      <c r="E38" s="35">
        <v>0</v>
      </c>
      <c r="F38" s="35">
        <v>25943.183196000002</v>
      </c>
      <c r="G38" s="68">
        <v>-0.32097500000000001</v>
      </c>
      <c r="H38" s="43">
        <v>-98</v>
      </c>
      <c r="I38" s="44">
        <v>8604.1150620000008</v>
      </c>
      <c r="J38" s="74">
        <v>-0.280441</v>
      </c>
      <c r="K38" s="35">
        <v>-320</v>
      </c>
      <c r="L38" s="35">
        <v>35114.898815</v>
      </c>
      <c r="M38" s="68">
        <v>-0.31009100000000001</v>
      </c>
      <c r="N38" s="43">
        <v>0</v>
      </c>
      <c r="O38" s="44">
        <v>0</v>
      </c>
      <c r="P38" s="74">
        <v>0</v>
      </c>
    </row>
    <row r="39" spans="1:16" ht="15" customHeight="1" x14ac:dyDescent="0.2">
      <c r="A39" s="111"/>
      <c r="B39" s="114"/>
      <c r="C39" s="84" t="s">
        <v>53</v>
      </c>
      <c r="D39" s="44">
        <v>-310</v>
      </c>
      <c r="E39" s="44">
        <v>0</v>
      </c>
      <c r="F39" s="44">
        <v>-2027.8343500000001</v>
      </c>
      <c r="G39" s="66">
        <v>-0.41775400000000001</v>
      </c>
      <c r="H39" s="43">
        <v>-81</v>
      </c>
      <c r="I39" s="44">
        <v>-19601.720712999999</v>
      </c>
      <c r="J39" s="74">
        <v>-0.28744799999999998</v>
      </c>
      <c r="K39" s="44">
        <v>-229</v>
      </c>
      <c r="L39" s="44">
        <v>13587.10866</v>
      </c>
      <c r="M39" s="66">
        <v>-0.447656</v>
      </c>
      <c r="N39" s="43">
        <v>0</v>
      </c>
      <c r="O39" s="44">
        <v>0</v>
      </c>
      <c r="P39" s="74">
        <v>0</v>
      </c>
    </row>
    <row r="40" spans="1:16" ht="15" customHeight="1" x14ac:dyDescent="0.2">
      <c r="A40" s="111"/>
      <c r="B40" s="114"/>
      <c r="C40" s="84" t="s">
        <v>54</v>
      </c>
      <c r="D40" s="44">
        <v>-255</v>
      </c>
      <c r="E40" s="44">
        <v>0</v>
      </c>
      <c r="F40" s="44">
        <v>42052.967567</v>
      </c>
      <c r="G40" s="66">
        <v>-1.0881999999999999E-2</v>
      </c>
      <c r="H40" s="43">
        <v>-95</v>
      </c>
      <c r="I40" s="44">
        <v>-7177.0013829999998</v>
      </c>
      <c r="J40" s="74">
        <v>-2.1807E-2</v>
      </c>
      <c r="K40" s="44">
        <v>-160</v>
      </c>
      <c r="L40" s="44">
        <v>65730.435924000005</v>
      </c>
      <c r="M40" s="66">
        <v>-2.7174E-2</v>
      </c>
      <c r="N40" s="43">
        <v>0</v>
      </c>
      <c r="O40" s="44">
        <v>0</v>
      </c>
      <c r="P40" s="74">
        <v>0</v>
      </c>
    </row>
    <row r="41" spans="1:16" ht="15" customHeight="1" x14ac:dyDescent="0.2">
      <c r="A41" s="111"/>
      <c r="B41" s="114"/>
      <c r="C41" s="84" t="s">
        <v>55</v>
      </c>
      <c r="D41" s="44">
        <v>-318</v>
      </c>
      <c r="E41" s="44">
        <v>0</v>
      </c>
      <c r="F41" s="44">
        <v>-5336.8923690000001</v>
      </c>
      <c r="G41" s="66">
        <v>-0.185503</v>
      </c>
      <c r="H41" s="43">
        <v>-113</v>
      </c>
      <c r="I41" s="44">
        <v>-15013.454414</v>
      </c>
      <c r="J41" s="74">
        <v>0.12035999999999999</v>
      </c>
      <c r="K41" s="44">
        <v>-205</v>
      </c>
      <c r="L41" s="44">
        <v>56944.102749999998</v>
      </c>
      <c r="M41" s="66">
        <v>-0.25829400000000002</v>
      </c>
      <c r="N41" s="43">
        <v>0</v>
      </c>
      <c r="O41" s="44">
        <v>0</v>
      </c>
      <c r="P41" s="74">
        <v>0</v>
      </c>
    </row>
    <row r="42" spans="1:16" s="3" customFormat="1" ht="15" customHeight="1" x14ac:dyDescent="0.2">
      <c r="A42" s="111"/>
      <c r="B42" s="114"/>
      <c r="C42" s="84" t="s">
        <v>56</v>
      </c>
      <c r="D42" s="35">
        <v>-428</v>
      </c>
      <c r="E42" s="35">
        <v>0</v>
      </c>
      <c r="F42" s="35">
        <v>-99694.404121</v>
      </c>
      <c r="G42" s="68">
        <v>-0.41098299999999999</v>
      </c>
      <c r="H42" s="43">
        <v>-72</v>
      </c>
      <c r="I42" s="44">
        <v>-70579.250776000001</v>
      </c>
      <c r="J42" s="74">
        <v>-8.9887999999999996E-2</v>
      </c>
      <c r="K42" s="35">
        <v>-356</v>
      </c>
      <c r="L42" s="35">
        <v>2892.9069119999999</v>
      </c>
      <c r="M42" s="68">
        <v>-0.33333299999999999</v>
      </c>
      <c r="N42" s="43">
        <v>0</v>
      </c>
      <c r="O42" s="44">
        <v>0</v>
      </c>
      <c r="P42" s="74">
        <v>0</v>
      </c>
    </row>
    <row r="43" spans="1:16" s="3" customFormat="1" ht="15" customHeight="1" x14ac:dyDescent="0.2">
      <c r="A43" s="112"/>
      <c r="B43" s="115"/>
      <c r="C43" s="85" t="s">
        <v>9</v>
      </c>
      <c r="D43" s="46">
        <v>-3282</v>
      </c>
      <c r="E43" s="46">
        <v>0</v>
      </c>
      <c r="F43" s="46">
        <v>3986.5414249999999</v>
      </c>
      <c r="G43" s="67">
        <v>-0.22999800000000001</v>
      </c>
      <c r="H43" s="87">
        <v>-961</v>
      </c>
      <c r="I43" s="46">
        <v>-6218.1730619999998</v>
      </c>
      <c r="J43" s="75">
        <v>-0.22514600000000001</v>
      </c>
      <c r="K43" s="46">
        <v>-2321</v>
      </c>
      <c r="L43" s="46">
        <v>10812.978219000001</v>
      </c>
      <c r="M43" s="67">
        <v>-0.21605099999999999</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10</v>
      </c>
      <c r="E45" s="53">
        <v>3.8609999999999998E-2</v>
      </c>
      <c r="F45" s="44">
        <v>151414.20000000001</v>
      </c>
      <c r="G45" s="66">
        <v>0.2</v>
      </c>
      <c r="H45" s="43">
        <v>2</v>
      </c>
      <c r="I45" s="44">
        <v>190116</v>
      </c>
      <c r="J45" s="74">
        <v>0</v>
      </c>
      <c r="K45" s="44">
        <v>8</v>
      </c>
      <c r="L45" s="44">
        <v>141738.75</v>
      </c>
      <c r="M45" s="66">
        <v>0.25</v>
      </c>
      <c r="N45" s="43">
        <v>0</v>
      </c>
      <c r="O45" s="44">
        <v>0</v>
      </c>
      <c r="P45" s="74">
        <v>0</v>
      </c>
    </row>
    <row r="46" spans="1:16" ht="15" customHeight="1" x14ac:dyDescent="0.2">
      <c r="A46" s="111"/>
      <c r="B46" s="114"/>
      <c r="C46" s="84" t="s">
        <v>48</v>
      </c>
      <c r="D46" s="44">
        <v>169</v>
      </c>
      <c r="E46" s="53">
        <v>8.4838999999999998E-2</v>
      </c>
      <c r="F46" s="44">
        <v>183088.88165699999</v>
      </c>
      <c r="G46" s="66">
        <v>0.18343200000000001</v>
      </c>
      <c r="H46" s="43">
        <v>59</v>
      </c>
      <c r="I46" s="44">
        <v>197537.94915299999</v>
      </c>
      <c r="J46" s="74">
        <v>0.20338999999999999</v>
      </c>
      <c r="K46" s="44">
        <v>110</v>
      </c>
      <c r="L46" s="44">
        <v>175338.92727300001</v>
      </c>
      <c r="M46" s="66">
        <v>0.17272699999999999</v>
      </c>
      <c r="N46" s="43">
        <v>0</v>
      </c>
      <c r="O46" s="44">
        <v>0</v>
      </c>
      <c r="P46" s="74">
        <v>0</v>
      </c>
    </row>
    <row r="47" spans="1:16" ht="15" customHeight="1" x14ac:dyDescent="0.2">
      <c r="A47" s="111"/>
      <c r="B47" s="114"/>
      <c r="C47" s="84" t="s">
        <v>49</v>
      </c>
      <c r="D47" s="44">
        <v>540</v>
      </c>
      <c r="E47" s="53">
        <v>8.8757000000000003E-2</v>
      </c>
      <c r="F47" s="44">
        <v>210582.298148</v>
      </c>
      <c r="G47" s="66">
        <v>0.46296300000000001</v>
      </c>
      <c r="H47" s="43">
        <v>193</v>
      </c>
      <c r="I47" s="44">
        <v>205629.18134700001</v>
      </c>
      <c r="J47" s="74">
        <v>0.39378200000000002</v>
      </c>
      <c r="K47" s="44">
        <v>347</v>
      </c>
      <c r="L47" s="44">
        <v>213337.20172899999</v>
      </c>
      <c r="M47" s="66">
        <v>0.50144100000000003</v>
      </c>
      <c r="N47" s="43">
        <v>0</v>
      </c>
      <c r="O47" s="44">
        <v>0</v>
      </c>
      <c r="P47" s="74">
        <v>0</v>
      </c>
    </row>
    <row r="48" spans="1:16" ht="15" customHeight="1" x14ac:dyDescent="0.2">
      <c r="A48" s="111"/>
      <c r="B48" s="114"/>
      <c r="C48" s="84" t="s">
        <v>50</v>
      </c>
      <c r="D48" s="44">
        <v>619</v>
      </c>
      <c r="E48" s="53">
        <v>7.399E-2</v>
      </c>
      <c r="F48" s="44">
        <v>243601.53958000001</v>
      </c>
      <c r="G48" s="66">
        <v>0.75605800000000001</v>
      </c>
      <c r="H48" s="43">
        <v>163</v>
      </c>
      <c r="I48" s="44">
        <v>245038.85276099999</v>
      </c>
      <c r="J48" s="74">
        <v>0.73619599999999996</v>
      </c>
      <c r="K48" s="44">
        <v>456</v>
      </c>
      <c r="L48" s="44">
        <v>243087.76315799999</v>
      </c>
      <c r="M48" s="66">
        <v>0.763158</v>
      </c>
      <c r="N48" s="43">
        <v>0</v>
      </c>
      <c r="O48" s="44">
        <v>0</v>
      </c>
      <c r="P48" s="74">
        <v>0</v>
      </c>
    </row>
    <row r="49" spans="1:16" ht="15" customHeight="1" x14ac:dyDescent="0.2">
      <c r="A49" s="111"/>
      <c r="B49" s="114"/>
      <c r="C49" s="84" t="s">
        <v>51</v>
      </c>
      <c r="D49" s="44">
        <v>425</v>
      </c>
      <c r="E49" s="53">
        <v>5.5745000000000003E-2</v>
      </c>
      <c r="F49" s="44">
        <v>270139.68235299998</v>
      </c>
      <c r="G49" s="66">
        <v>1.009412</v>
      </c>
      <c r="H49" s="43">
        <v>121</v>
      </c>
      <c r="I49" s="44">
        <v>243446.44628100001</v>
      </c>
      <c r="J49" s="74">
        <v>0.81818199999999996</v>
      </c>
      <c r="K49" s="44">
        <v>304</v>
      </c>
      <c r="L49" s="44">
        <v>280764.292763</v>
      </c>
      <c r="M49" s="66">
        <v>1.085526</v>
      </c>
      <c r="N49" s="43">
        <v>0</v>
      </c>
      <c r="O49" s="44">
        <v>0</v>
      </c>
      <c r="P49" s="74">
        <v>0</v>
      </c>
    </row>
    <row r="50" spans="1:16" s="3" customFormat="1" ht="15" customHeight="1" x14ac:dyDescent="0.2">
      <c r="A50" s="111"/>
      <c r="B50" s="114"/>
      <c r="C50" s="84" t="s">
        <v>52</v>
      </c>
      <c r="D50" s="35">
        <v>252</v>
      </c>
      <c r="E50" s="55">
        <v>3.8094999999999997E-2</v>
      </c>
      <c r="F50" s="35">
        <v>268588.43650800001</v>
      </c>
      <c r="G50" s="68">
        <v>1.035714</v>
      </c>
      <c r="H50" s="43">
        <v>71</v>
      </c>
      <c r="I50" s="44">
        <v>245486.25352100001</v>
      </c>
      <c r="J50" s="74">
        <v>0.802817</v>
      </c>
      <c r="K50" s="35">
        <v>181</v>
      </c>
      <c r="L50" s="35">
        <v>277650.618785</v>
      </c>
      <c r="M50" s="68">
        <v>1.1270720000000001</v>
      </c>
      <c r="N50" s="43">
        <v>0</v>
      </c>
      <c r="O50" s="44">
        <v>0</v>
      </c>
      <c r="P50" s="74">
        <v>0</v>
      </c>
    </row>
    <row r="51" spans="1:16" ht="15" customHeight="1" x14ac:dyDescent="0.2">
      <c r="A51" s="111"/>
      <c r="B51" s="114"/>
      <c r="C51" s="84" t="s">
        <v>53</v>
      </c>
      <c r="D51" s="44">
        <v>163</v>
      </c>
      <c r="E51" s="53">
        <v>2.8829E-2</v>
      </c>
      <c r="F51" s="44">
        <v>252393.55828200001</v>
      </c>
      <c r="G51" s="66">
        <v>0.84049099999999999</v>
      </c>
      <c r="H51" s="43">
        <v>45</v>
      </c>
      <c r="I51" s="44">
        <v>242327.4</v>
      </c>
      <c r="J51" s="74">
        <v>0.68888899999999997</v>
      </c>
      <c r="K51" s="44">
        <v>118</v>
      </c>
      <c r="L51" s="44">
        <v>256232.347458</v>
      </c>
      <c r="M51" s="66">
        <v>0.89830500000000002</v>
      </c>
      <c r="N51" s="43">
        <v>0</v>
      </c>
      <c r="O51" s="44">
        <v>0</v>
      </c>
      <c r="P51" s="74">
        <v>0</v>
      </c>
    </row>
    <row r="52" spans="1:16" ht="15" customHeight="1" x14ac:dyDescent="0.2">
      <c r="A52" s="111"/>
      <c r="B52" s="114"/>
      <c r="C52" s="84" t="s">
        <v>54</v>
      </c>
      <c r="D52" s="44">
        <v>52</v>
      </c>
      <c r="E52" s="53">
        <v>1.1913E-2</v>
      </c>
      <c r="F52" s="44">
        <v>341900.13461499999</v>
      </c>
      <c r="G52" s="66">
        <v>1.1153850000000001</v>
      </c>
      <c r="H52" s="43">
        <v>12</v>
      </c>
      <c r="I52" s="44">
        <v>269858.58333300002</v>
      </c>
      <c r="J52" s="74">
        <v>0.33333299999999999</v>
      </c>
      <c r="K52" s="44">
        <v>40</v>
      </c>
      <c r="L52" s="44">
        <v>363512.6</v>
      </c>
      <c r="M52" s="66">
        <v>1.35</v>
      </c>
      <c r="N52" s="43">
        <v>0</v>
      </c>
      <c r="O52" s="44">
        <v>0</v>
      </c>
      <c r="P52" s="74">
        <v>0</v>
      </c>
    </row>
    <row r="53" spans="1:16" ht="15" customHeight="1" x14ac:dyDescent="0.2">
      <c r="A53" s="111"/>
      <c r="B53" s="114"/>
      <c r="C53" s="84" t="s">
        <v>55</v>
      </c>
      <c r="D53" s="44">
        <v>16</v>
      </c>
      <c r="E53" s="53">
        <v>4.0969999999999999E-3</v>
      </c>
      <c r="F53" s="44">
        <v>313165.1875</v>
      </c>
      <c r="G53" s="66">
        <v>0.9375</v>
      </c>
      <c r="H53" s="43">
        <v>5</v>
      </c>
      <c r="I53" s="44">
        <v>222113.4</v>
      </c>
      <c r="J53" s="74">
        <v>0.2</v>
      </c>
      <c r="K53" s="44">
        <v>11</v>
      </c>
      <c r="L53" s="44">
        <v>354552.36363600002</v>
      </c>
      <c r="M53" s="66">
        <v>1.2727269999999999</v>
      </c>
      <c r="N53" s="43">
        <v>0</v>
      </c>
      <c r="O53" s="44">
        <v>0</v>
      </c>
      <c r="P53" s="74">
        <v>0</v>
      </c>
    </row>
    <row r="54" spans="1:16" s="3" customFormat="1" ht="15" customHeight="1" x14ac:dyDescent="0.2">
      <c r="A54" s="111"/>
      <c r="B54" s="114"/>
      <c r="C54" s="84" t="s">
        <v>56</v>
      </c>
      <c r="D54" s="35">
        <v>7</v>
      </c>
      <c r="E54" s="55">
        <v>6.5099999999999999E-4</v>
      </c>
      <c r="F54" s="35">
        <v>224003.142857</v>
      </c>
      <c r="G54" s="68">
        <v>0.42857099999999998</v>
      </c>
      <c r="H54" s="43">
        <v>4</v>
      </c>
      <c r="I54" s="44">
        <v>220852</v>
      </c>
      <c r="J54" s="74">
        <v>0.5</v>
      </c>
      <c r="K54" s="35">
        <v>3</v>
      </c>
      <c r="L54" s="35">
        <v>228204.66666700001</v>
      </c>
      <c r="M54" s="68">
        <v>0.33333299999999999</v>
      </c>
      <c r="N54" s="43">
        <v>0</v>
      </c>
      <c r="O54" s="44">
        <v>0</v>
      </c>
      <c r="P54" s="74">
        <v>0</v>
      </c>
    </row>
    <row r="55" spans="1:16" s="3" customFormat="1" ht="15" customHeight="1" x14ac:dyDescent="0.2">
      <c r="A55" s="112"/>
      <c r="B55" s="115"/>
      <c r="C55" s="85" t="s">
        <v>9</v>
      </c>
      <c r="D55" s="46">
        <v>2253</v>
      </c>
      <c r="E55" s="54">
        <v>4.0460000000000003E-2</v>
      </c>
      <c r="F55" s="46">
        <v>241878.04261</v>
      </c>
      <c r="G55" s="67">
        <v>0.73413200000000001</v>
      </c>
      <c r="H55" s="87">
        <v>675</v>
      </c>
      <c r="I55" s="46">
        <v>229164.87555600001</v>
      </c>
      <c r="J55" s="75">
        <v>0.59555599999999997</v>
      </c>
      <c r="K55" s="46">
        <v>1578</v>
      </c>
      <c r="L55" s="46">
        <v>247316.18441099999</v>
      </c>
      <c r="M55" s="67">
        <v>0.79340900000000003</v>
      </c>
      <c r="N55" s="87">
        <v>0</v>
      </c>
      <c r="O55" s="46">
        <v>0</v>
      </c>
      <c r="P55" s="75">
        <v>0</v>
      </c>
    </row>
    <row r="56" spans="1:16" ht="15" customHeight="1" x14ac:dyDescent="0.2">
      <c r="A56" s="110">
        <v>5</v>
      </c>
      <c r="B56" s="113" t="s">
        <v>60</v>
      </c>
      <c r="C56" s="84" t="s">
        <v>46</v>
      </c>
      <c r="D56" s="44">
        <v>74</v>
      </c>
      <c r="E56" s="53">
        <v>1</v>
      </c>
      <c r="F56" s="44">
        <v>57553.972973000004</v>
      </c>
      <c r="G56" s="66">
        <v>0.108108</v>
      </c>
      <c r="H56" s="43">
        <v>37</v>
      </c>
      <c r="I56" s="44">
        <v>57869.270270000001</v>
      </c>
      <c r="J56" s="74">
        <v>5.4053999999999998E-2</v>
      </c>
      <c r="K56" s="44">
        <v>37</v>
      </c>
      <c r="L56" s="44">
        <v>57238.675675999999</v>
      </c>
      <c r="M56" s="66">
        <v>0.162162</v>
      </c>
      <c r="N56" s="43">
        <v>0</v>
      </c>
      <c r="O56" s="44">
        <v>0</v>
      </c>
      <c r="P56" s="74">
        <v>0</v>
      </c>
    </row>
    <row r="57" spans="1:16" ht="15" customHeight="1" x14ac:dyDescent="0.2">
      <c r="A57" s="111"/>
      <c r="B57" s="114"/>
      <c r="C57" s="84" t="s">
        <v>47</v>
      </c>
      <c r="D57" s="44">
        <v>259</v>
      </c>
      <c r="E57" s="53">
        <v>1</v>
      </c>
      <c r="F57" s="44">
        <v>122422.096525</v>
      </c>
      <c r="G57" s="66">
        <v>0.111969</v>
      </c>
      <c r="H57" s="43">
        <v>92</v>
      </c>
      <c r="I57" s="44">
        <v>133043.40217399999</v>
      </c>
      <c r="J57" s="74">
        <v>0.130435</v>
      </c>
      <c r="K57" s="44">
        <v>167</v>
      </c>
      <c r="L57" s="44">
        <v>116570.838323</v>
      </c>
      <c r="M57" s="66">
        <v>0.101796</v>
      </c>
      <c r="N57" s="43">
        <v>0</v>
      </c>
      <c r="O57" s="44">
        <v>0</v>
      </c>
      <c r="P57" s="74">
        <v>0</v>
      </c>
    </row>
    <row r="58" spans="1:16" ht="15" customHeight="1" x14ac:dyDescent="0.2">
      <c r="A58" s="111"/>
      <c r="B58" s="114"/>
      <c r="C58" s="84" t="s">
        <v>48</v>
      </c>
      <c r="D58" s="44">
        <v>1992</v>
      </c>
      <c r="E58" s="53">
        <v>1</v>
      </c>
      <c r="F58" s="44">
        <v>160673.87700800001</v>
      </c>
      <c r="G58" s="66">
        <v>0.125</v>
      </c>
      <c r="H58" s="43">
        <v>769</v>
      </c>
      <c r="I58" s="44">
        <v>171475.390117</v>
      </c>
      <c r="J58" s="74">
        <v>0.170351</v>
      </c>
      <c r="K58" s="44">
        <v>1223</v>
      </c>
      <c r="L58" s="44">
        <v>153882.08340100001</v>
      </c>
      <c r="M58" s="66">
        <v>9.6484E-2</v>
      </c>
      <c r="N58" s="43">
        <v>0</v>
      </c>
      <c r="O58" s="44">
        <v>0</v>
      </c>
      <c r="P58" s="74">
        <v>0</v>
      </c>
    </row>
    <row r="59" spans="1:16" ht="15" customHeight="1" x14ac:dyDescent="0.2">
      <c r="A59" s="111"/>
      <c r="B59" s="114"/>
      <c r="C59" s="84" t="s">
        <v>49</v>
      </c>
      <c r="D59" s="44">
        <v>6084</v>
      </c>
      <c r="E59" s="53">
        <v>1</v>
      </c>
      <c r="F59" s="44">
        <v>189228.61259</v>
      </c>
      <c r="G59" s="66">
        <v>0.35585099999999997</v>
      </c>
      <c r="H59" s="43">
        <v>2402</v>
      </c>
      <c r="I59" s="44">
        <v>196422.04579500001</v>
      </c>
      <c r="J59" s="74">
        <v>0.42589500000000002</v>
      </c>
      <c r="K59" s="44">
        <v>3682</v>
      </c>
      <c r="L59" s="44">
        <v>184535.88402999999</v>
      </c>
      <c r="M59" s="66">
        <v>0.31015799999999999</v>
      </c>
      <c r="N59" s="43">
        <v>0</v>
      </c>
      <c r="O59" s="44">
        <v>0</v>
      </c>
      <c r="P59" s="74">
        <v>0</v>
      </c>
    </row>
    <row r="60" spans="1:16" ht="15" customHeight="1" x14ac:dyDescent="0.2">
      <c r="A60" s="111"/>
      <c r="B60" s="114"/>
      <c r="C60" s="84" t="s">
        <v>50</v>
      </c>
      <c r="D60" s="44">
        <v>8366</v>
      </c>
      <c r="E60" s="53">
        <v>1</v>
      </c>
      <c r="F60" s="44">
        <v>220967.800502</v>
      </c>
      <c r="G60" s="66">
        <v>0.650729</v>
      </c>
      <c r="H60" s="43">
        <v>3048</v>
      </c>
      <c r="I60" s="44">
        <v>224050.619423</v>
      </c>
      <c r="J60" s="74">
        <v>0.665682</v>
      </c>
      <c r="K60" s="44">
        <v>5318</v>
      </c>
      <c r="L60" s="44">
        <v>219200.88962</v>
      </c>
      <c r="M60" s="66">
        <v>0.64215900000000004</v>
      </c>
      <c r="N60" s="43">
        <v>0</v>
      </c>
      <c r="O60" s="44">
        <v>0</v>
      </c>
      <c r="P60" s="74">
        <v>0</v>
      </c>
    </row>
    <row r="61" spans="1:16" ht="15" customHeight="1" x14ac:dyDescent="0.2">
      <c r="A61" s="111"/>
      <c r="B61" s="114"/>
      <c r="C61" s="84" t="s">
        <v>51</v>
      </c>
      <c r="D61" s="44">
        <v>7624</v>
      </c>
      <c r="E61" s="53">
        <v>1</v>
      </c>
      <c r="F61" s="44">
        <v>245779.68730300001</v>
      </c>
      <c r="G61" s="66">
        <v>0.94805899999999999</v>
      </c>
      <c r="H61" s="43">
        <v>2653</v>
      </c>
      <c r="I61" s="44">
        <v>233056.82623400001</v>
      </c>
      <c r="J61" s="74">
        <v>0.75160199999999999</v>
      </c>
      <c r="K61" s="44">
        <v>4971</v>
      </c>
      <c r="L61" s="44">
        <v>252569.82015700001</v>
      </c>
      <c r="M61" s="66">
        <v>1.052907</v>
      </c>
      <c r="N61" s="43">
        <v>0</v>
      </c>
      <c r="O61" s="44">
        <v>0</v>
      </c>
      <c r="P61" s="74">
        <v>0</v>
      </c>
    </row>
    <row r="62" spans="1:16" s="3" customFormat="1" ht="15" customHeight="1" x14ac:dyDescent="0.2">
      <c r="A62" s="111"/>
      <c r="B62" s="114"/>
      <c r="C62" s="84" t="s">
        <v>52</v>
      </c>
      <c r="D62" s="35">
        <v>6615</v>
      </c>
      <c r="E62" s="55">
        <v>1</v>
      </c>
      <c r="F62" s="35">
        <v>256896.70158699999</v>
      </c>
      <c r="G62" s="68">
        <v>1.126228</v>
      </c>
      <c r="H62" s="43">
        <v>2257</v>
      </c>
      <c r="I62" s="44">
        <v>230825.07576400001</v>
      </c>
      <c r="J62" s="74">
        <v>0.75719999999999998</v>
      </c>
      <c r="K62" s="35">
        <v>4358</v>
      </c>
      <c r="L62" s="35">
        <v>270399.14754500001</v>
      </c>
      <c r="M62" s="68">
        <v>1.317347</v>
      </c>
      <c r="N62" s="43">
        <v>0</v>
      </c>
      <c r="O62" s="44">
        <v>0</v>
      </c>
      <c r="P62" s="74">
        <v>0</v>
      </c>
    </row>
    <row r="63" spans="1:16" ht="15" customHeight="1" x14ac:dyDescent="0.2">
      <c r="A63" s="111"/>
      <c r="B63" s="114"/>
      <c r="C63" s="84" t="s">
        <v>53</v>
      </c>
      <c r="D63" s="44">
        <v>5654</v>
      </c>
      <c r="E63" s="53">
        <v>1</v>
      </c>
      <c r="F63" s="44">
        <v>255079.83445299999</v>
      </c>
      <c r="G63" s="66">
        <v>1.091793</v>
      </c>
      <c r="H63" s="43">
        <v>2000</v>
      </c>
      <c r="I63" s="44">
        <v>220048.03899999999</v>
      </c>
      <c r="J63" s="74">
        <v>0.65600000000000003</v>
      </c>
      <c r="K63" s="44">
        <v>3654</v>
      </c>
      <c r="L63" s="44">
        <v>274254.32566999999</v>
      </c>
      <c r="M63" s="66">
        <v>1.3303229999999999</v>
      </c>
      <c r="N63" s="43">
        <v>0</v>
      </c>
      <c r="O63" s="44">
        <v>0</v>
      </c>
      <c r="P63" s="74">
        <v>0</v>
      </c>
    </row>
    <row r="64" spans="1:16" ht="15" customHeight="1" x14ac:dyDescent="0.2">
      <c r="A64" s="111"/>
      <c r="B64" s="114"/>
      <c r="C64" s="84" t="s">
        <v>54</v>
      </c>
      <c r="D64" s="44">
        <v>4365</v>
      </c>
      <c r="E64" s="53">
        <v>1</v>
      </c>
      <c r="F64" s="44">
        <v>244363.559679</v>
      </c>
      <c r="G64" s="66">
        <v>0.90148899999999998</v>
      </c>
      <c r="H64" s="43">
        <v>1564</v>
      </c>
      <c r="I64" s="44">
        <v>204615.69948800001</v>
      </c>
      <c r="J64" s="74">
        <v>0.45460400000000001</v>
      </c>
      <c r="K64" s="44">
        <v>2801</v>
      </c>
      <c r="L64" s="44">
        <v>266557.652267</v>
      </c>
      <c r="M64" s="66">
        <v>1.151017</v>
      </c>
      <c r="N64" s="43">
        <v>0</v>
      </c>
      <c r="O64" s="44">
        <v>0</v>
      </c>
      <c r="P64" s="74">
        <v>0</v>
      </c>
    </row>
    <row r="65" spans="1:16" ht="15" customHeight="1" x14ac:dyDescent="0.2">
      <c r="A65" s="111"/>
      <c r="B65" s="114"/>
      <c r="C65" s="84" t="s">
        <v>55</v>
      </c>
      <c r="D65" s="44">
        <v>3905</v>
      </c>
      <c r="E65" s="53">
        <v>1</v>
      </c>
      <c r="F65" s="44">
        <v>239585.81459699999</v>
      </c>
      <c r="G65" s="66">
        <v>0.69782299999999997</v>
      </c>
      <c r="H65" s="43">
        <v>1346</v>
      </c>
      <c r="I65" s="44">
        <v>200056.14041600001</v>
      </c>
      <c r="J65" s="74">
        <v>0.251114</v>
      </c>
      <c r="K65" s="44">
        <v>2559</v>
      </c>
      <c r="L65" s="44">
        <v>260377.89800700001</v>
      </c>
      <c r="M65" s="66">
        <v>0.932786</v>
      </c>
      <c r="N65" s="43">
        <v>0</v>
      </c>
      <c r="O65" s="44">
        <v>0</v>
      </c>
      <c r="P65" s="74">
        <v>0</v>
      </c>
    </row>
    <row r="66" spans="1:16" s="3" customFormat="1" ht="15" customHeight="1" x14ac:dyDescent="0.2">
      <c r="A66" s="111"/>
      <c r="B66" s="114"/>
      <c r="C66" s="84" t="s">
        <v>56</v>
      </c>
      <c r="D66" s="35">
        <v>10747</v>
      </c>
      <c r="E66" s="55">
        <v>1</v>
      </c>
      <c r="F66" s="35">
        <v>198551.63329299999</v>
      </c>
      <c r="G66" s="68">
        <v>0.464036</v>
      </c>
      <c r="H66" s="43">
        <v>3699</v>
      </c>
      <c r="I66" s="44">
        <v>159205.14571499999</v>
      </c>
      <c r="J66" s="74">
        <v>5.5419999999999997E-2</v>
      </c>
      <c r="K66" s="35">
        <v>7048</v>
      </c>
      <c r="L66" s="35">
        <v>219201.840096</v>
      </c>
      <c r="M66" s="68">
        <v>0.67849000000000004</v>
      </c>
      <c r="N66" s="43">
        <v>0</v>
      </c>
      <c r="O66" s="44">
        <v>0</v>
      </c>
      <c r="P66" s="74">
        <v>0</v>
      </c>
    </row>
    <row r="67" spans="1:16" s="3" customFormat="1" ht="15" customHeight="1" x14ac:dyDescent="0.2">
      <c r="A67" s="112"/>
      <c r="B67" s="115"/>
      <c r="C67" s="85" t="s">
        <v>9</v>
      </c>
      <c r="D67" s="46">
        <v>55685</v>
      </c>
      <c r="E67" s="54">
        <v>1</v>
      </c>
      <c r="F67" s="46">
        <v>224609.74276699999</v>
      </c>
      <c r="G67" s="67">
        <v>0.72538400000000003</v>
      </c>
      <c r="H67" s="87">
        <v>19867</v>
      </c>
      <c r="I67" s="46">
        <v>204284.499924</v>
      </c>
      <c r="J67" s="75">
        <v>0.47646899999999998</v>
      </c>
      <c r="K67" s="46">
        <v>35818</v>
      </c>
      <c r="L67" s="46">
        <v>235883.44871299999</v>
      </c>
      <c r="M67" s="67">
        <v>0.86344900000000002</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45926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370" priority="30" operator="notEqual">
      <formula>H8+K8+N8</formula>
    </cfRule>
  </conditionalFormatting>
  <conditionalFormatting sqref="D20:D30">
    <cfRule type="cellIs" dxfId="369" priority="29" operator="notEqual">
      <formula>H20+K20+N20</formula>
    </cfRule>
  </conditionalFormatting>
  <conditionalFormatting sqref="D32:D42">
    <cfRule type="cellIs" dxfId="368" priority="28" operator="notEqual">
      <formula>H32+K32+N32</formula>
    </cfRule>
  </conditionalFormatting>
  <conditionalFormatting sqref="D44:D54">
    <cfRule type="cellIs" dxfId="367" priority="27" operator="notEqual">
      <formula>H44+K44+N44</formula>
    </cfRule>
  </conditionalFormatting>
  <conditionalFormatting sqref="D56:D66">
    <cfRule type="cellIs" dxfId="366" priority="26" operator="notEqual">
      <formula>H56+K56+N56</formula>
    </cfRule>
  </conditionalFormatting>
  <conditionalFormatting sqref="D19">
    <cfRule type="cellIs" dxfId="365" priority="25" operator="notEqual">
      <formula>SUM(D8:D18)</formula>
    </cfRule>
  </conditionalFormatting>
  <conditionalFormatting sqref="D31">
    <cfRule type="cellIs" dxfId="364" priority="24" operator="notEqual">
      <formula>H31+K31+N31</formula>
    </cfRule>
  </conditionalFormatting>
  <conditionalFormatting sqref="D31">
    <cfRule type="cellIs" dxfId="363" priority="23" operator="notEqual">
      <formula>SUM(D20:D30)</formula>
    </cfRule>
  </conditionalFormatting>
  <conditionalFormatting sqref="D43">
    <cfRule type="cellIs" dxfId="362" priority="22" operator="notEqual">
      <formula>H43+K43+N43</formula>
    </cfRule>
  </conditionalFormatting>
  <conditionalFormatting sqref="D43">
    <cfRule type="cellIs" dxfId="361" priority="21" operator="notEqual">
      <formula>SUM(D32:D42)</formula>
    </cfRule>
  </conditionalFormatting>
  <conditionalFormatting sqref="D55">
    <cfRule type="cellIs" dxfId="360" priority="20" operator="notEqual">
      <formula>H55+K55+N55</formula>
    </cfRule>
  </conditionalFormatting>
  <conditionalFormatting sqref="D55">
    <cfRule type="cellIs" dxfId="359" priority="19" operator="notEqual">
      <formula>SUM(D44:D54)</formula>
    </cfRule>
  </conditionalFormatting>
  <conditionalFormatting sqref="D67">
    <cfRule type="cellIs" dxfId="358" priority="18" operator="notEqual">
      <formula>H67+K67+N67</formula>
    </cfRule>
  </conditionalFormatting>
  <conditionalFormatting sqref="D67">
    <cfRule type="cellIs" dxfId="357" priority="17" operator="notEqual">
      <formula>SUM(D56:D66)</formula>
    </cfRule>
  </conditionalFormatting>
  <conditionalFormatting sqref="H19">
    <cfRule type="cellIs" dxfId="356" priority="16" operator="notEqual">
      <formula>SUM(H8:H18)</formula>
    </cfRule>
  </conditionalFormatting>
  <conditionalFormatting sqref="K19">
    <cfRule type="cellIs" dxfId="355" priority="15" operator="notEqual">
      <formula>SUM(K8:K18)</formula>
    </cfRule>
  </conditionalFormatting>
  <conditionalFormatting sqref="N19">
    <cfRule type="cellIs" dxfId="354" priority="14" operator="notEqual">
      <formula>SUM(N8:N18)</formula>
    </cfRule>
  </conditionalFormatting>
  <conditionalFormatting sqref="H31">
    <cfRule type="cellIs" dxfId="353" priority="13" operator="notEqual">
      <formula>SUM(H20:H30)</formula>
    </cfRule>
  </conditionalFormatting>
  <conditionalFormatting sqref="K31">
    <cfRule type="cellIs" dxfId="352" priority="12" operator="notEqual">
      <formula>SUM(K20:K30)</formula>
    </cfRule>
  </conditionalFormatting>
  <conditionalFormatting sqref="N31">
    <cfRule type="cellIs" dxfId="351" priority="11" operator="notEqual">
      <formula>SUM(N20:N30)</formula>
    </cfRule>
  </conditionalFormatting>
  <conditionalFormatting sqref="H43">
    <cfRule type="cellIs" dxfId="350" priority="10" operator="notEqual">
      <formula>SUM(H32:H42)</formula>
    </cfRule>
  </conditionalFormatting>
  <conditionalFormatting sqref="K43">
    <cfRule type="cellIs" dxfId="349" priority="9" operator="notEqual">
      <formula>SUM(K32:K42)</formula>
    </cfRule>
  </conditionalFormatting>
  <conditionalFormatting sqref="N43">
    <cfRule type="cellIs" dxfId="348" priority="8" operator="notEqual">
      <formula>SUM(N32:N42)</formula>
    </cfRule>
  </conditionalFormatting>
  <conditionalFormatting sqref="H55">
    <cfRule type="cellIs" dxfId="347" priority="7" operator="notEqual">
      <formula>SUM(H44:H54)</formula>
    </cfRule>
  </conditionalFormatting>
  <conditionalFormatting sqref="K55">
    <cfRule type="cellIs" dxfId="346" priority="6" operator="notEqual">
      <formula>SUM(K44:K54)</formula>
    </cfRule>
  </conditionalFormatting>
  <conditionalFormatting sqref="N55">
    <cfRule type="cellIs" dxfId="345" priority="5" operator="notEqual">
      <formula>SUM(N44:N54)</formula>
    </cfRule>
  </conditionalFormatting>
  <conditionalFormatting sqref="H67">
    <cfRule type="cellIs" dxfId="344" priority="4" operator="notEqual">
      <formula>SUM(H56:H66)</formula>
    </cfRule>
  </conditionalFormatting>
  <conditionalFormatting sqref="K67">
    <cfRule type="cellIs" dxfId="343" priority="3" operator="notEqual">
      <formula>SUM(K56:K66)</formula>
    </cfRule>
  </conditionalFormatting>
  <conditionalFormatting sqref="N67">
    <cfRule type="cellIs" dxfId="342" priority="2" operator="notEqual">
      <formula>SUM(N56:N66)</formula>
    </cfRule>
  </conditionalFormatting>
  <conditionalFormatting sqref="D32:D43">
    <cfRule type="cellIs" dxfId="34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68</v>
      </c>
      <c r="B2" s="116"/>
      <c r="C2" s="116"/>
      <c r="D2" s="116"/>
      <c r="E2" s="116"/>
      <c r="F2" s="116"/>
      <c r="G2" s="116"/>
      <c r="H2" s="116"/>
      <c r="I2" s="116"/>
      <c r="J2" s="116"/>
      <c r="K2" s="116"/>
      <c r="L2" s="116"/>
      <c r="M2" s="116"/>
      <c r="N2" s="116"/>
      <c r="O2" s="116"/>
      <c r="P2" s="116"/>
    </row>
    <row r="3" spans="1:16" s="21" customFormat="1" ht="15" customHeight="1" x14ac:dyDescent="0.2">
      <c r="A3" s="117" t="str">
        <f>+Notas!C6</f>
        <v>AGOSTO 2024 Y AGOSTO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3</v>
      </c>
      <c r="E8" s="53">
        <v>6.1224000000000001E-2</v>
      </c>
      <c r="F8" s="44">
        <v>55182.010913999999</v>
      </c>
      <c r="G8" s="66">
        <v>0.33333299999999999</v>
      </c>
      <c r="H8" s="43">
        <v>2</v>
      </c>
      <c r="I8" s="44">
        <v>31530.125515</v>
      </c>
      <c r="J8" s="74">
        <v>0.5</v>
      </c>
      <c r="K8" s="44">
        <v>1</v>
      </c>
      <c r="L8" s="44">
        <v>102485.781714</v>
      </c>
      <c r="M8" s="66">
        <v>0</v>
      </c>
      <c r="N8" s="43">
        <v>0</v>
      </c>
      <c r="O8" s="44">
        <v>0</v>
      </c>
      <c r="P8" s="74">
        <v>0</v>
      </c>
    </row>
    <row r="9" spans="1:16" ht="15" customHeight="1" x14ac:dyDescent="0.2">
      <c r="A9" s="111"/>
      <c r="B9" s="114"/>
      <c r="C9" s="84" t="s">
        <v>47</v>
      </c>
      <c r="D9" s="44">
        <v>34</v>
      </c>
      <c r="E9" s="53">
        <v>0.22666700000000001</v>
      </c>
      <c r="F9" s="44">
        <v>121013.24034</v>
      </c>
      <c r="G9" s="66">
        <v>0.147059</v>
      </c>
      <c r="H9" s="43">
        <v>11</v>
      </c>
      <c r="I9" s="44">
        <v>126997.480326</v>
      </c>
      <c r="J9" s="74">
        <v>0.18181800000000001</v>
      </c>
      <c r="K9" s="44">
        <v>23</v>
      </c>
      <c r="L9" s="44">
        <v>118151.21252099999</v>
      </c>
      <c r="M9" s="66">
        <v>0.130435</v>
      </c>
      <c r="N9" s="43">
        <v>0</v>
      </c>
      <c r="O9" s="44">
        <v>0</v>
      </c>
      <c r="P9" s="74">
        <v>0</v>
      </c>
    </row>
    <row r="10" spans="1:16" ht="15" customHeight="1" x14ac:dyDescent="0.2">
      <c r="A10" s="111"/>
      <c r="B10" s="114"/>
      <c r="C10" s="84" t="s">
        <v>48</v>
      </c>
      <c r="D10" s="44">
        <v>308</v>
      </c>
      <c r="E10" s="53">
        <v>0.20505999999999999</v>
      </c>
      <c r="F10" s="44">
        <v>114753.351354</v>
      </c>
      <c r="G10" s="66">
        <v>8.4416000000000005E-2</v>
      </c>
      <c r="H10" s="43">
        <v>107</v>
      </c>
      <c r="I10" s="44">
        <v>126876.08532300001</v>
      </c>
      <c r="J10" s="74">
        <v>0.16822400000000001</v>
      </c>
      <c r="K10" s="44">
        <v>201</v>
      </c>
      <c r="L10" s="44">
        <v>108299.95566000001</v>
      </c>
      <c r="M10" s="66">
        <v>3.9801000000000003E-2</v>
      </c>
      <c r="N10" s="43">
        <v>0</v>
      </c>
      <c r="O10" s="44">
        <v>0</v>
      </c>
      <c r="P10" s="74">
        <v>0</v>
      </c>
    </row>
    <row r="11" spans="1:16" ht="15" customHeight="1" x14ac:dyDescent="0.2">
      <c r="A11" s="111"/>
      <c r="B11" s="114"/>
      <c r="C11" s="84" t="s">
        <v>49</v>
      </c>
      <c r="D11" s="44">
        <v>906</v>
      </c>
      <c r="E11" s="53">
        <v>0.17761199999999999</v>
      </c>
      <c r="F11" s="44">
        <v>128638.45224</v>
      </c>
      <c r="G11" s="66">
        <v>0.220751</v>
      </c>
      <c r="H11" s="43">
        <v>311</v>
      </c>
      <c r="I11" s="44">
        <v>149892.22172</v>
      </c>
      <c r="J11" s="74">
        <v>0.40836</v>
      </c>
      <c r="K11" s="44">
        <v>595</v>
      </c>
      <c r="L11" s="44">
        <v>117529.339116</v>
      </c>
      <c r="M11" s="66">
        <v>0.12268900000000001</v>
      </c>
      <c r="N11" s="43">
        <v>0</v>
      </c>
      <c r="O11" s="44">
        <v>0</v>
      </c>
      <c r="P11" s="74">
        <v>0</v>
      </c>
    </row>
    <row r="12" spans="1:16" ht="15" customHeight="1" x14ac:dyDescent="0.2">
      <c r="A12" s="111"/>
      <c r="B12" s="114"/>
      <c r="C12" s="84" t="s">
        <v>50</v>
      </c>
      <c r="D12" s="44">
        <v>786</v>
      </c>
      <c r="E12" s="53">
        <v>0.10909099999999999</v>
      </c>
      <c r="F12" s="44">
        <v>148381.570641</v>
      </c>
      <c r="G12" s="66">
        <v>0.377863</v>
      </c>
      <c r="H12" s="43">
        <v>257</v>
      </c>
      <c r="I12" s="44">
        <v>180009.67122399999</v>
      </c>
      <c r="J12" s="74">
        <v>0.62256800000000001</v>
      </c>
      <c r="K12" s="44">
        <v>529</v>
      </c>
      <c r="L12" s="44">
        <v>133015.93387400001</v>
      </c>
      <c r="M12" s="66">
        <v>0.25897900000000001</v>
      </c>
      <c r="N12" s="43">
        <v>0</v>
      </c>
      <c r="O12" s="44">
        <v>0</v>
      </c>
      <c r="P12" s="74">
        <v>0</v>
      </c>
    </row>
    <row r="13" spans="1:16" ht="15" customHeight="1" x14ac:dyDescent="0.2">
      <c r="A13" s="111"/>
      <c r="B13" s="114"/>
      <c r="C13" s="84" t="s">
        <v>51</v>
      </c>
      <c r="D13" s="44">
        <v>662</v>
      </c>
      <c r="E13" s="53">
        <v>0.104714</v>
      </c>
      <c r="F13" s="44">
        <v>167238.40691200001</v>
      </c>
      <c r="G13" s="66">
        <v>0.54984900000000003</v>
      </c>
      <c r="H13" s="43">
        <v>179</v>
      </c>
      <c r="I13" s="44">
        <v>202683.028903</v>
      </c>
      <c r="J13" s="74">
        <v>0.83240199999999998</v>
      </c>
      <c r="K13" s="44">
        <v>483</v>
      </c>
      <c r="L13" s="44">
        <v>154102.61532499999</v>
      </c>
      <c r="M13" s="66">
        <v>0.445135</v>
      </c>
      <c r="N13" s="43">
        <v>0</v>
      </c>
      <c r="O13" s="44">
        <v>0</v>
      </c>
      <c r="P13" s="74">
        <v>0</v>
      </c>
    </row>
    <row r="14" spans="1:16" s="3" customFormat="1" ht="15" customHeight="1" x14ac:dyDescent="0.2">
      <c r="A14" s="111"/>
      <c r="B14" s="114"/>
      <c r="C14" s="84" t="s">
        <v>52</v>
      </c>
      <c r="D14" s="35">
        <v>510</v>
      </c>
      <c r="E14" s="55">
        <v>9.3525999999999998E-2</v>
      </c>
      <c r="F14" s="35">
        <v>181025.344759</v>
      </c>
      <c r="G14" s="68">
        <v>0.67843100000000001</v>
      </c>
      <c r="H14" s="43">
        <v>154</v>
      </c>
      <c r="I14" s="44">
        <v>191696.90967200001</v>
      </c>
      <c r="J14" s="74">
        <v>0.65584399999999998</v>
      </c>
      <c r="K14" s="35">
        <v>356</v>
      </c>
      <c r="L14" s="35">
        <v>176408.99364599999</v>
      </c>
      <c r="M14" s="68">
        <v>0.68820199999999998</v>
      </c>
      <c r="N14" s="43">
        <v>0</v>
      </c>
      <c r="O14" s="44">
        <v>0</v>
      </c>
      <c r="P14" s="74">
        <v>0</v>
      </c>
    </row>
    <row r="15" spans="1:16" ht="15" customHeight="1" x14ac:dyDescent="0.2">
      <c r="A15" s="111"/>
      <c r="B15" s="114"/>
      <c r="C15" s="84" t="s">
        <v>53</v>
      </c>
      <c r="D15" s="44">
        <v>390</v>
      </c>
      <c r="E15" s="53">
        <v>8.4967000000000001E-2</v>
      </c>
      <c r="F15" s="44">
        <v>192504.92404499999</v>
      </c>
      <c r="G15" s="66">
        <v>0.72307699999999997</v>
      </c>
      <c r="H15" s="43">
        <v>124</v>
      </c>
      <c r="I15" s="44">
        <v>197162.75537299999</v>
      </c>
      <c r="J15" s="74">
        <v>0.69354800000000005</v>
      </c>
      <c r="K15" s="44">
        <v>266</v>
      </c>
      <c r="L15" s="44">
        <v>190333.604177</v>
      </c>
      <c r="M15" s="66">
        <v>0.736842</v>
      </c>
      <c r="N15" s="43">
        <v>0</v>
      </c>
      <c r="O15" s="44">
        <v>0</v>
      </c>
      <c r="P15" s="74">
        <v>0</v>
      </c>
    </row>
    <row r="16" spans="1:16" ht="15" customHeight="1" x14ac:dyDescent="0.2">
      <c r="A16" s="111"/>
      <c r="B16" s="114"/>
      <c r="C16" s="84" t="s">
        <v>54</v>
      </c>
      <c r="D16" s="44">
        <v>265</v>
      </c>
      <c r="E16" s="53">
        <v>7.5628000000000001E-2</v>
      </c>
      <c r="F16" s="44">
        <v>190716.86554299999</v>
      </c>
      <c r="G16" s="66">
        <v>0.56603800000000004</v>
      </c>
      <c r="H16" s="43">
        <v>96</v>
      </c>
      <c r="I16" s="44">
        <v>181089.05510999999</v>
      </c>
      <c r="J16" s="74">
        <v>0.28125</v>
      </c>
      <c r="K16" s="44">
        <v>169</v>
      </c>
      <c r="L16" s="44">
        <v>196185.91762299999</v>
      </c>
      <c r="M16" s="66">
        <v>0.72781099999999999</v>
      </c>
      <c r="N16" s="43">
        <v>0</v>
      </c>
      <c r="O16" s="44">
        <v>0</v>
      </c>
      <c r="P16" s="74">
        <v>0</v>
      </c>
    </row>
    <row r="17" spans="1:16" ht="15" customHeight="1" x14ac:dyDescent="0.2">
      <c r="A17" s="111"/>
      <c r="B17" s="114"/>
      <c r="C17" s="84" t="s">
        <v>55</v>
      </c>
      <c r="D17" s="44">
        <v>267</v>
      </c>
      <c r="E17" s="53">
        <v>8.4843000000000002E-2</v>
      </c>
      <c r="F17" s="44">
        <v>196091.021247</v>
      </c>
      <c r="G17" s="66">
        <v>0.47191</v>
      </c>
      <c r="H17" s="43">
        <v>112</v>
      </c>
      <c r="I17" s="44">
        <v>175026.20533600001</v>
      </c>
      <c r="J17" s="74">
        <v>0.25</v>
      </c>
      <c r="K17" s="44">
        <v>155</v>
      </c>
      <c r="L17" s="44">
        <v>211312.04951800001</v>
      </c>
      <c r="M17" s="66">
        <v>0.63225799999999999</v>
      </c>
      <c r="N17" s="43">
        <v>0</v>
      </c>
      <c r="O17" s="44">
        <v>0</v>
      </c>
      <c r="P17" s="74">
        <v>0</v>
      </c>
    </row>
    <row r="18" spans="1:16" s="3" customFormat="1" ht="15" customHeight="1" x14ac:dyDescent="0.2">
      <c r="A18" s="111"/>
      <c r="B18" s="114"/>
      <c r="C18" s="84" t="s">
        <v>56</v>
      </c>
      <c r="D18" s="35">
        <v>396</v>
      </c>
      <c r="E18" s="55">
        <v>7.2766999999999998E-2</v>
      </c>
      <c r="F18" s="35">
        <v>208269.98874199999</v>
      </c>
      <c r="G18" s="68">
        <v>0.290404</v>
      </c>
      <c r="H18" s="43">
        <v>159</v>
      </c>
      <c r="I18" s="44">
        <v>197578.73418900001</v>
      </c>
      <c r="J18" s="74">
        <v>0.100629</v>
      </c>
      <c r="K18" s="35">
        <v>237</v>
      </c>
      <c r="L18" s="35">
        <v>215442.602556</v>
      </c>
      <c r="M18" s="68">
        <v>0.41772199999999998</v>
      </c>
      <c r="N18" s="43">
        <v>0</v>
      </c>
      <c r="O18" s="44">
        <v>0</v>
      </c>
      <c r="P18" s="74">
        <v>0</v>
      </c>
    </row>
    <row r="19" spans="1:16" s="3" customFormat="1" ht="15" customHeight="1" x14ac:dyDescent="0.2">
      <c r="A19" s="112"/>
      <c r="B19" s="115"/>
      <c r="C19" s="85" t="s">
        <v>9</v>
      </c>
      <c r="D19" s="46">
        <v>4527</v>
      </c>
      <c r="E19" s="54">
        <v>0.10660500000000001</v>
      </c>
      <c r="F19" s="46">
        <v>162642.20009699999</v>
      </c>
      <c r="G19" s="67">
        <v>0.42235499999999998</v>
      </c>
      <c r="H19" s="87">
        <v>1512</v>
      </c>
      <c r="I19" s="46">
        <v>176300.93325199999</v>
      </c>
      <c r="J19" s="75">
        <v>0.47288400000000003</v>
      </c>
      <c r="K19" s="46">
        <v>3015</v>
      </c>
      <c r="L19" s="46">
        <v>155792.44735</v>
      </c>
      <c r="M19" s="67">
        <v>0.39701500000000001</v>
      </c>
      <c r="N19" s="87">
        <v>0</v>
      </c>
      <c r="O19" s="46">
        <v>0</v>
      </c>
      <c r="P19" s="75">
        <v>0</v>
      </c>
    </row>
    <row r="20" spans="1:16" ht="15" customHeight="1" x14ac:dyDescent="0.2">
      <c r="A20" s="110">
        <v>2</v>
      </c>
      <c r="B20" s="113" t="s">
        <v>57</v>
      </c>
      <c r="C20" s="84" t="s">
        <v>46</v>
      </c>
      <c r="D20" s="44">
        <v>14</v>
      </c>
      <c r="E20" s="53">
        <v>0.28571400000000002</v>
      </c>
      <c r="F20" s="44">
        <v>54687.142856999999</v>
      </c>
      <c r="G20" s="66">
        <v>0</v>
      </c>
      <c r="H20" s="43">
        <v>6</v>
      </c>
      <c r="I20" s="44">
        <v>30392.166667000001</v>
      </c>
      <c r="J20" s="74">
        <v>0</v>
      </c>
      <c r="K20" s="44">
        <v>8</v>
      </c>
      <c r="L20" s="44">
        <v>72908.375</v>
      </c>
      <c r="M20" s="66">
        <v>0</v>
      </c>
      <c r="N20" s="43">
        <v>0</v>
      </c>
      <c r="O20" s="44">
        <v>0</v>
      </c>
      <c r="P20" s="74">
        <v>0</v>
      </c>
    </row>
    <row r="21" spans="1:16" ht="15" customHeight="1" x14ac:dyDescent="0.2">
      <c r="A21" s="111"/>
      <c r="B21" s="114"/>
      <c r="C21" s="84" t="s">
        <v>47</v>
      </c>
      <c r="D21" s="44">
        <v>63</v>
      </c>
      <c r="E21" s="53">
        <v>0.42</v>
      </c>
      <c r="F21" s="44">
        <v>128868.61904799999</v>
      </c>
      <c r="G21" s="66">
        <v>4.7619000000000002E-2</v>
      </c>
      <c r="H21" s="43">
        <v>21</v>
      </c>
      <c r="I21" s="44">
        <v>123046.190476</v>
      </c>
      <c r="J21" s="74">
        <v>9.5238000000000003E-2</v>
      </c>
      <c r="K21" s="44">
        <v>42</v>
      </c>
      <c r="L21" s="44">
        <v>131779.83333299999</v>
      </c>
      <c r="M21" s="66">
        <v>2.3810000000000001E-2</v>
      </c>
      <c r="N21" s="43">
        <v>0</v>
      </c>
      <c r="O21" s="44">
        <v>0</v>
      </c>
      <c r="P21" s="74">
        <v>0</v>
      </c>
    </row>
    <row r="22" spans="1:16" ht="15" customHeight="1" x14ac:dyDescent="0.2">
      <c r="A22" s="111"/>
      <c r="B22" s="114"/>
      <c r="C22" s="84" t="s">
        <v>48</v>
      </c>
      <c r="D22" s="44">
        <v>304</v>
      </c>
      <c r="E22" s="53">
        <v>0.20239699999999999</v>
      </c>
      <c r="F22" s="44">
        <v>143638.651316</v>
      </c>
      <c r="G22" s="66">
        <v>7.2368000000000002E-2</v>
      </c>
      <c r="H22" s="43">
        <v>120</v>
      </c>
      <c r="I22" s="44">
        <v>147648.966667</v>
      </c>
      <c r="J22" s="74">
        <v>5.8333000000000003E-2</v>
      </c>
      <c r="K22" s="44">
        <v>184</v>
      </c>
      <c r="L22" s="44">
        <v>141023.22826100001</v>
      </c>
      <c r="M22" s="66">
        <v>8.1521999999999997E-2</v>
      </c>
      <c r="N22" s="43">
        <v>0</v>
      </c>
      <c r="O22" s="44">
        <v>0</v>
      </c>
      <c r="P22" s="74">
        <v>0</v>
      </c>
    </row>
    <row r="23" spans="1:16" ht="15" customHeight="1" x14ac:dyDescent="0.2">
      <c r="A23" s="111"/>
      <c r="B23" s="114"/>
      <c r="C23" s="84" t="s">
        <v>49</v>
      </c>
      <c r="D23" s="44">
        <v>284</v>
      </c>
      <c r="E23" s="53">
        <v>5.5675000000000002E-2</v>
      </c>
      <c r="F23" s="44">
        <v>155139.18661999999</v>
      </c>
      <c r="G23" s="66">
        <v>0.17253499999999999</v>
      </c>
      <c r="H23" s="43">
        <v>115</v>
      </c>
      <c r="I23" s="44">
        <v>160068.53043499999</v>
      </c>
      <c r="J23" s="74">
        <v>0.17391300000000001</v>
      </c>
      <c r="K23" s="44">
        <v>169</v>
      </c>
      <c r="L23" s="44">
        <v>151784.899408</v>
      </c>
      <c r="M23" s="66">
        <v>0.171598</v>
      </c>
      <c r="N23" s="43">
        <v>0</v>
      </c>
      <c r="O23" s="44">
        <v>0</v>
      </c>
      <c r="P23" s="74">
        <v>0</v>
      </c>
    </row>
    <row r="24" spans="1:16" ht="15" customHeight="1" x14ac:dyDescent="0.2">
      <c r="A24" s="111"/>
      <c r="B24" s="114"/>
      <c r="C24" s="84" t="s">
        <v>50</v>
      </c>
      <c r="D24" s="44">
        <v>203</v>
      </c>
      <c r="E24" s="53">
        <v>2.8174999999999999E-2</v>
      </c>
      <c r="F24" s="44">
        <v>181032.21674900001</v>
      </c>
      <c r="G24" s="66">
        <v>0.33497500000000002</v>
      </c>
      <c r="H24" s="43">
        <v>73</v>
      </c>
      <c r="I24" s="44">
        <v>198892.136986</v>
      </c>
      <c r="J24" s="74">
        <v>0.38356200000000001</v>
      </c>
      <c r="K24" s="44">
        <v>130</v>
      </c>
      <c r="L24" s="44">
        <v>171003.18461500001</v>
      </c>
      <c r="M24" s="66">
        <v>0.30769200000000002</v>
      </c>
      <c r="N24" s="43">
        <v>0</v>
      </c>
      <c r="O24" s="44">
        <v>0</v>
      </c>
      <c r="P24" s="74">
        <v>0</v>
      </c>
    </row>
    <row r="25" spans="1:16" ht="15" customHeight="1" x14ac:dyDescent="0.2">
      <c r="A25" s="111"/>
      <c r="B25" s="114"/>
      <c r="C25" s="84" t="s">
        <v>51</v>
      </c>
      <c r="D25" s="44">
        <v>156</v>
      </c>
      <c r="E25" s="53">
        <v>2.4676E-2</v>
      </c>
      <c r="F25" s="44">
        <v>186823.07051300001</v>
      </c>
      <c r="G25" s="66">
        <v>0.37179499999999999</v>
      </c>
      <c r="H25" s="43">
        <v>52</v>
      </c>
      <c r="I25" s="44">
        <v>205831.17307700001</v>
      </c>
      <c r="J25" s="74">
        <v>0.59615399999999996</v>
      </c>
      <c r="K25" s="44">
        <v>104</v>
      </c>
      <c r="L25" s="44">
        <v>177319.01923100001</v>
      </c>
      <c r="M25" s="66">
        <v>0.25961499999999998</v>
      </c>
      <c r="N25" s="43">
        <v>0</v>
      </c>
      <c r="O25" s="44">
        <v>0</v>
      </c>
      <c r="P25" s="74">
        <v>0</v>
      </c>
    </row>
    <row r="26" spans="1:16" s="3" customFormat="1" ht="15" customHeight="1" x14ac:dyDescent="0.2">
      <c r="A26" s="111"/>
      <c r="B26" s="114"/>
      <c r="C26" s="84" t="s">
        <v>52</v>
      </c>
      <c r="D26" s="35">
        <v>81</v>
      </c>
      <c r="E26" s="55">
        <v>1.4853999999999999E-2</v>
      </c>
      <c r="F26" s="35">
        <v>203371.18518500001</v>
      </c>
      <c r="G26" s="68">
        <v>0.382716</v>
      </c>
      <c r="H26" s="43">
        <v>36</v>
      </c>
      <c r="I26" s="44">
        <v>194319.69444399999</v>
      </c>
      <c r="J26" s="74">
        <v>0.30555599999999999</v>
      </c>
      <c r="K26" s="35">
        <v>45</v>
      </c>
      <c r="L26" s="35">
        <v>210612.37777799999</v>
      </c>
      <c r="M26" s="68">
        <v>0.44444400000000001</v>
      </c>
      <c r="N26" s="43">
        <v>0</v>
      </c>
      <c r="O26" s="44">
        <v>0</v>
      </c>
      <c r="P26" s="74">
        <v>0</v>
      </c>
    </row>
    <row r="27" spans="1:16" ht="15" customHeight="1" x14ac:dyDescent="0.2">
      <c r="A27" s="111"/>
      <c r="B27" s="114"/>
      <c r="C27" s="84" t="s">
        <v>53</v>
      </c>
      <c r="D27" s="44">
        <v>67</v>
      </c>
      <c r="E27" s="53">
        <v>1.4597000000000001E-2</v>
      </c>
      <c r="F27" s="44">
        <v>183808.686567</v>
      </c>
      <c r="G27" s="66">
        <v>0.37313400000000002</v>
      </c>
      <c r="H27" s="43">
        <v>19</v>
      </c>
      <c r="I27" s="44">
        <v>209149.94736799999</v>
      </c>
      <c r="J27" s="74">
        <v>0.47368399999999999</v>
      </c>
      <c r="K27" s="44">
        <v>48</v>
      </c>
      <c r="L27" s="44">
        <v>173777.77083299999</v>
      </c>
      <c r="M27" s="66">
        <v>0.33333299999999999</v>
      </c>
      <c r="N27" s="43">
        <v>0</v>
      </c>
      <c r="O27" s="44">
        <v>0</v>
      </c>
      <c r="P27" s="74">
        <v>0</v>
      </c>
    </row>
    <row r="28" spans="1:16" ht="15" customHeight="1" x14ac:dyDescent="0.2">
      <c r="A28" s="111"/>
      <c r="B28" s="114"/>
      <c r="C28" s="84" t="s">
        <v>54</v>
      </c>
      <c r="D28" s="44">
        <v>18</v>
      </c>
      <c r="E28" s="53">
        <v>5.1370000000000001E-3</v>
      </c>
      <c r="F28" s="44">
        <v>264023.77777799999</v>
      </c>
      <c r="G28" s="66">
        <v>0.33333299999999999</v>
      </c>
      <c r="H28" s="43">
        <v>7</v>
      </c>
      <c r="I28" s="44">
        <v>193736.571429</v>
      </c>
      <c r="J28" s="74">
        <v>0</v>
      </c>
      <c r="K28" s="44">
        <v>11</v>
      </c>
      <c r="L28" s="44">
        <v>308752</v>
      </c>
      <c r="M28" s="66">
        <v>0.54545500000000002</v>
      </c>
      <c r="N28" s="43">
        <v>0</v>
      </c>
      <c r="O28" s="44">
        <v>0</v>
      </c>
      <c r="P28" s="74">
        <v>0</v>
      </c>
    </row>
    <row r="29" spans="1:16" ht="15" customHeight="1" x14ac:dyDescent="0.2">
      <c r="A29" s="111"/>
      <c r="B29" s="114"/>
      <c r="C29" s="84" t="s">
        <v>55</v>
      </c>
      <c r="D29" s="44">
        <v>12</v>
      </c>
      <c r="E29" s="53">
        <v>3.813E-3</v>
      </c>
      <c r="F29" s="44">
        <v>230987.16666700001</v>
      </c>
      <c r="G29" s="66">
        <v>8.3333000000000004E-2</v>
      </c>
      <c r="H29" s="43">
        <v>11</v>
      </c>
      <c r="I29" s="44">
        <v>233714.36363599999</v>
      </c>
      <c r="J29" s="74">
        <v>9.0909000000000004E-2</v>
      </c>
      <c r="K29" s="44">
        <v>1</v>
      </c>
      <c r="L29" s="44">
        <v>200988</v>
      </c>
      <c r="M29" s="66">
        <v>0</v>
      </c>
      <c r="N29" s="43">
        <v>0</v>
      </c>
      <c r="O29" s="44">
        <v>0</v>
      </c>
      <c r="P29" s="74">
        <v>0</v>
      </c>
    </row>
    <row r="30" spans="1:16" s="3" customFormat="1" ht="15" customHeight="1" x14ac:dyDescent="0.2">
      <c r="A30" s="111"/>
      <c r="B30" s="114"/>
      <c r="C30" s="84" t="s">
        <v>56</v>
      </c>
      <c r="D30" s="35">
        <v>16</v>
      </c>
      <c r="E30" s="55">
        <v>2.9399999999999999E-3</v>
      </c>
      <c r="F30" s="35">
        <v>193236.9375</v>
      </c>
      <c r="G30" s="68">
        <v>6.25E-2</v>
      </c>
      <c r="H30" s="43">
        <v>11</v>
      </c>
      <c r="I30" s="44">
        <v>183851</v>
      </c>
      <c r="J30" s="74">
        <v>0</v>
      </c>
      <c r="K30" s="35">
        <v>5</v>
      </c>
      <c r="L30" s="35">
        <v>213886</v>
      </c>
      <c r="M30" s="68">
        <v>0.2</v>
      </c>
      <c r="N30" s="43">
        <v>0</v>
      </c>
      <c r="O30" s="44">
        <v>0</v>
      </c>
      <c r="P30" s="74">
        <v>0</v>
      </c>
    </row>
    <row r="31" spans="1:16" s="3" customFormat="1" ht="15" customHeight="1" x14ac:dyDescent="0.2">
      <c r="A31" s="112"/>
      <c r="B31" s="115"/>
      <c r="C31" s="85" t="s">
        <v>9</v>
      </c>
      <c r="D31" s="46">
        <v>1218</v>
      </c>
      <c r="E31" s="54">
        <v>2.8681999999999999E-2</v>
      </c>
      <c r="F31" s="46">
        <v>165770.339901</v>
      </c>
      <c r="G31" s="67">
        <v>0.216749</v>
      </c>
      <c r="H31" s="87">
        <v>471</v>
      </c>
      <c r="I31" s="46">
        <v>172044.92569</v>
      </c>
      <c r="J31" s="75">
        <v>0.23142299999999999</v>
      </c>
      <c r="K31" s="46">
        <v>747</v>
      </c>
      <c r="L31" s="46">
        <v>161814.07496699999</v>
      </c>
      <c r="M31" s="67">
        <v>0.20749699999999999</v>
      </c>
      <c r="N31" s="87">
        <v>0</v>
      </c>
      <c r="O31" s="46">
        <v>0</v>
      </c>
      <c r="P31" s="75">
        <v>0</v>
      </c>
    </row>
    <row r="32" spans="1:16" ht="15" customHeight="1" x14ac:dyDescent="0.2">
      <c r="A32" s="110">
        <v>3</v>
      </c>
      <c r="B32" s="113" t="s">
        <v>58</v>
      </c>
      <c r="C32" s="84" t="s">
        <v>46</v>
      </c>
      <c r="D32" s="44">
        <v>11</v>
      </c>
      <c r="E32" s="44">
        <v>0</v>
      </c>
      <c r="F32" s="44">
        <v>-494.86805700000002</v>
      </c>
      <c r="G32" s="66">
        <v>-0.33333299999999999</v>
      </c>
      <c r="H32" s="43">
        <v>4</v>
      </c>
      <c r="I32" s="44">
        <v>-1137.958848</v>
      </c>
      <c r="J32" s="74">
        <v>-0.5</v>
      </c>
      <c r="K32" s="44">
        <v>7</v>
      </c>
      <c r="L32" s="44">
        <v>-29577.406714000001</v>
      </c>
      <c r="M32" s="66">
        <v>0</v>
      </c>
      <c r="N32" s="43">
        <v>0</v>
      </c>
      <c r="O32" s="44">
        <v>0</v>
      </c>
      <c r="P32" s="74">
        <v>0</v>
      </c>
    </row>
    <row r="33" spans="1:16" ht="15" customHeight="1" x14ac:dyDescent="0.2">
      <c r="A33" s="111"/>
      <c r="B33" s="114"/>
      <c r="C33" s="84" t="s">
        <v>47</v>
      </c>
      <c r="D33" s="44">
        <v>29</v>
      </c>
      <c r="E33" s="44">
        <v>0</v>
      </c>
      <c r="F33" s="44">
        <v>7855.3787069999998</v>
      </c>
      <c r="G33" s="66">
        <v>-9.9440000000000001E-2</v>
      </c>
      <c r="H33" s="43">
        <v>10</v>
      </c>
      <c r="I33" s="44">
        <v>-3951.2898489999998</v>
      </c>
      <c r="J33" s="74">
        <v>-8.6580000000000004E-2</v>
      </c>
      <c r="K33" s="44">
        <v>19</v>
      </c>
      <c r="L33" s="44">
        <v>13628.620811999999</v>
      </c>
      <c r="M33" s="66">
        <v>-0.106625</v>
      </c>
      <c r="N33" s="43">
        <v>0</v>
      </c>
      <c r="O33" s="44">
        <v>0</v>
      </c>
      <c r="P33" s="74">
        <v>0</v>
      </c>
    </row>
    <row r="34" spans="1:16" ht="15" customHeight="1" x14ac:dyDescent="0.2">
      <c r="A34" s="111"/>
      <c r="B34" s="114"/>
      <c r="C34" s="84" t="s">
        <v>48</v>
      </c>
      <c r="D34" s="44">
        <v>-4</v>
      </c>
      <c r="E34" s="44">
        <v>0</v>
      </c>
      <c r="F34" s="44">
        <v>28885.299961000001</v>
      </c>
      <c r="G34" s="66">
        <v>-1.2047E-2</v>
      </c>
      <c r="H34" s="43">
        <v>13</v>
      </c>
      <c r="I34" s="44">
        <v>20772.881344000001</v>
      </c>
      <c r="J34" s="74">
        <v>-0.109891</v>
      </c>
      <c r="K34" s="44">
        <v>-17</v>
      </c>
      <c r="L34" s="44">
        <v>32723.272601000001</v>
      </c>
      <c r="M34" s="66">
        <v>4.1721000000000001E-2</v>
      </c>
      <c r="N34" s="43">
        <v>0</v>
      </c>
      <c r="O34" s="44">
        <v>0</v>
      </c>
      <c r="P34" s="74">
        <v>0</v>
      </c>
    </row>
    <row r="35" spans="1:16" ht="15" customHeight="1" x14ac:dyDescent="0.2">
      <c r="A35" s="111"/>
      <c r="B35" s="114"/>
      <c r="C35" s="84" t="s">
        <v>49</v>
      </c>
      <c r="D35" s="44">
        <v>-622</v>
      </c>
      <c r="E35" s="44">
        <v>0</v>
      </c>
      <c r="F35" s="44">
        <v>26500.734380000002</v>
      </c>
      <c r="G35" s="66">
        <v>-4.8215000000000001E-2</v>
      </c>
      <c r="H35" s="43">
        <v>-196</v>
      </c>
      <c r="I35" s="44">
        <v>10176.308714999999</v>
      </c>
      <c r="J35" s="74">
        <v>-0.23444699999999999</v>
      </c>
      <c r="K35" s="44">
        <v>-426</v>
      </c>
      <c r="L35" s="44">
        <v>34255.560292000002</v>
      </c>
      <c r="M35" s="66">
        <v>4.8909000000000001E-2</v>
      </c>
      <c r="N35" s="43">
        <v>0</v>
      </c>
      <c r="O35" s="44">
        <v>0</v>
      </c>
      <c r="P35" s="74">
        <v>0</v>
      </c>
    </row>
    <row r="36" spans="1:16" ht="15" customHeight="1" x14ac:dyDescent="0.2">
      <c r="A36" s="111"/>
      <c r="B36" s="114"/>
      <c r="C36" s="84" t="s">
        <v>50</v>
      </c>
      <c r="D36" s="44">
        <v>-583</v>
      </c>
      <c r="E36" s="44">
        <v>0</v>
      </c>
      <c r="F36" s="44">
        <v>32650.646108000001</v>
      </c>
      <c r="G36" s="66">
        <v>-4.2887000000000002E-2</v>
      </c>
      <c r="H36" s="43">
        <v>-184</v>
      </c>
      <c r="I36" s="44">
        <v>18882.465763</v>
      </c>
      <c r="J36" s="74">
        <v>-0.239006</v>
      </c>
      <c r="K36" s="44">
        <v>-399</v>
      </c>
      <c r="L36" s="44">
        <v>37987.250741999997</v>
      </c>
      <c r="M36" s="66">
        <v>4.8712999999999999E-2</v>
      </c>
      <c r="N36" s="43">
        <v>0</v>
      </c>
      <c r="O36" s="44">
        <v>0</v>
      </c>
      <c r="P36" s="74">
        <v>0</v>
      </c>
    </row>
    <row r="37" spans="1:16" ht="15" customHeight="1" x14ac:dyDescent="0.2">
      <c r="A37" s="111"/>
      <c r="B37" s="114"/>
      <c r="C37" s="84" t="s">
        <v>51</v>
      </c>
      <c r="D37" s="44">
        <v>-506</v>
      </c>
      <c r="E37" s="44">
        <v>0</v>
      </c>
      <c r="F37" s="44">
        <v>19584.663601</v>
      </c>
      <c r="G37" s="66">
        <v>-0.17805399999999999</v>
      </c>
      <c r="H37" s="43">
        <v>-127</v>
      </c>
      <c r="I37" s="44">
        <v>3148.144174</v>
      </c>
      <c r="J37" s="74">
        <v>-0.23624800000000001</v>
      </c>
      <c r="K37" s="44">
        <v>-379</v>
      </c>
      <c r="L37" s="44">
        <v>23216.403906</v>
      </c>
      <c r="M37" s="66">
        <v>-0.18551899999999999</v>
      </c>
      <c r="N37" s="43">
        <v>0</v>
      </c>
      <c r="O37" s="44">
        <v>0</v>
      </c>
      <c r="P37" s="74">
        <v>0</v>
      </c>
    </row>
    <row r="38" spans="1:16" s="3" customFormat="1" ht="15" customHeight="1" x14ac:dyDescent="0.2">
      <c r="A38" s="111"/>
      <c r="B38" s="114"/>
      <c r="C38" s="84" t="s">
        <v>52</v>
      </c>
      <c r="D38" s="35">
        <v>-429</v>
      </c>
      <c r="E38" s="35">
        <v>0</v>
      </c>
      <c r="F38" s="35">
        <v>22345.840425999999</v>
      </c>
      <c r="G38" s="68">
        <v>-0.29571500000000001</v>
      </c>
      <c r="H38" s="43">
        <v>-118</v>
      </c>
      <c r="I38" s="44">
        <v>2622.7847729999999</v>
      </c>
      <c r="J38" s="74">
        <v>-0.35028900000000002</v>
      </c>
      <c r="K38" s="35">
        <v>-311</v>
      </c>
      <c r="L38" s="35">
        <v>34203.384131999999</v>
      </c>
      <c r="M38" s="68">
        <v>-0.243758</v>
      </c>
      <c r="N38" s="43">
        <v>0</v>
      </c>
      <c r="O38" s="44">
        <v>0</v>
      </c>
      <c r="P38" s="74">
        <v>0</v>
      </c>
    </row>
    <row r="39" spans="1:16" ht="15" customHeight="1" x14ac:dyDescent="0.2">
      <c r="A39" s="111"/>
      <c r="B39" s="114"/>
      <c r="C39" s="84" t="s">
        <v>53</v>
      </c>
      <c r="D39" s="44">
        <v>-323</v>
      </c>
      <c r="E39" s="44">
        <v>0</v>
      </c>
      <c r="F39" s="44">
        <v>-8696.2374770000006</v>
      </c>
      <c r="G39" s="66">
        <v>-0.349943</v>
      </c>
      <c r="H39" s="43">
        <v>-105</v>
      </c>
      <c r="I39" s="44">
        <v>11987.191994999999</v>
      </c>
      <c r="J39" s="74">
        <v>-0.219864</v>
      </c>
      <c r="K39" s="44">
        <v>-218</v>
      </c>
      <c r="L39" s="44">
        <v>-16555.833343999999</v>
      </c>
      <c r="M39" s="66">
        <v>-0.40350900000000001</v>
      </c>
      <c r="N39" s="43">
        <v>0</v>
      </c>
      <c r="O39" s="44">
        <v>0</v>
      </c>
      <c r="P39" s="74">
        <v>0</v>
      </c>
    </row>
    <row r="40" spans="1:16" ht="15" customHeight="1" x14ac:dyDescent="0.2">
      <c r="A40" s="111"/>
      <c r="B40" s="114"/>
      <c r="C40" s="84" t="s">
        <v>54</v>
      </c>
      <c r="D40" s="44">
        <v>-247</v>
      </c>
      <c r="E40" s="44">
        <v>0</v>
      </c>
      <c r="F40" s="44">
        <v>73306.912234999996</v>
      </c>
      <c r="G40" s="66">
        <v>-0.23270399999999999</v>
      </c>
      <c r="H40" s="43">
        <v>-89</v>
      </c>
      <c r="I40" s="44">
        <v>12647.516318</v>
      </c>
      <c r="J40" s="74">
        <v>-0.28125</v>
      </c>
      <c r="K40" s="44">
        <v>-158</v>
      </c>
      <c r="L40" s="44">
        <v>112566.082377</v>
      </c>
      <c r="M40" s="66">
        <v>-0.18235599999999999</v>
      </c>
      <c r="N40" s="43">
        <v>0</v>
      </c>
      <c r="O40" s="44">
        <v>0</v>
      </c>
      <c r="P40" s="74">
        <v>0</v>
      </c>
    </row>
    <row r="41" spans="1:16" ht="15" customHeight="1" x14ac:dyDescent="0.2">
      <c r="A41" s="111"/>
      <c r="B41" s="114"/>
      <c r="C41" s="84" t="s">
        <v>55</v>
      </c>
      <c r="D41" s="44">
        <v>-255</v>
      </c>
      <c r="E41" s="44">
        <v>0</v>
      </c>
      <c r="F41" s="44">
        <v>34896.145420000001</v>
      </c>
      <c r="G41" s="66">
        <v>-0.38857700000000001</v>
      </c>
      <c r="H41" s="43">
        <v>-101</v>
      </c>
      <c r="I41" s="44">
        <v>58688.158301000003</v>
      </c>
      <c r="J41" s="74">
        <v>-0.15909100000000001</v>
      </c>
      <c r="K41" s="44">
        <v>-154</v>
      </c>
      <c r="L41" s="44">
        <v>-10324.049518</v>
      </c>
      <c r="M41" s="66">
        <v>-0.63225799999999999</v>
      </c>
      <c r="N41" s="43">
        <v>0</v>
      </c>
      <c r="O41" s="44">
        <v>0</v>
      </c>
      <c r="P41" s="74">
        <v>0</v>
      </c>
    </row>
    <row r="42" spans="1:16" s="3" customFormat="1" ht="15" customHeight="1" x14ac:dyDescent="0.2">
      <c r="A42" s="111"/>
      <c r="B42" s="114"/>
      <c r="C42" s="84" t="s">
        <v>56</v>
      </c>
      <c r="D42" s="35">
        <v>-380</v>
      </c>
      <c r="E42" s="35">
        <v>0</v>
      </c>
      <c r="F42" s="35">
        <v>-15033.051242</v>
      </c>
      <c r="G42" s="68">
        <v>-0.227904</v>
      </c>
      <c r="H42" s="43">
        <v>-148</v>
      </c>
      <c r="I42" s="44">
        <v>-13727.734189000001</v>
      </c>
      <c r="J42" s="74">
        <v>-0.100629</v>
      </c>
      <c r="K42" s="35">
        <v>-232</v>
      </c>
      <c r="L42" s="35">
        <v>-1556.602556</v>
      </c>
      <c r="M42" s="68">
        <v>-0.217722</v>
      </c>
      <c r="N42" s="43">
        <v>0</v>
      </c>
      <c r="O42" s="44">
        <v>0</v>
      </c>
      <c r="P42" s="74">
        <v>0</v>
      </c>
    </row>
    <row r="43" spans="1:16" s="3" customFormat="1" ht="15" customHeight="1" x14ac:dyDescent="0.2">
      <c r="A43" s="112"/>
      <c r="B43" s="115"/>
      <c r="C43" s="85" t="s">
        <v>9</v>
      </c>
      <c r="D43" s="46">
        <v>-3309</v>
      </c>
      <c r="E43" s="46">
        <v>0</v>
      </c>
      <c r="F43" s="46">
        <v>3128.1398049999998</v>
      </c>
      <c r="G43" s="67">
        <v>-0.20560600000000001</v>
      </c>
      <c r="H43" s="87">
        <v>-1041</v>
      </c>
      <c r="I43" s="46">
        <v>-4256.0075619999998</v>
      </c>
      <c r="J43" s="75">
        <v>-0.24146100000000001</v>
      </c>
      <c r="K43" s="46">
        <v>-2268</v>
      </c>
      <c r="L43" s="46">
        <v>6021.6276159999998</v>
      </c>
      <c r="M43" s="67">
        <v>-0.18951799999999999</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1</v>
      </c>
      <c r="E45" s="53">
        <v>6.6670000000000002E-3</v>
      </c>
      <c r="F45" s="44">
        <v>315587</v>
      </c>
      <c r="G45" s="66">
        <v>0</v>
      </c>
      <c r="H45" s="43">
        <v>0</v>
      </c>
      <c r="I45" s="44">
        <v>0</v>
      </c>
      <c r="J45" s="74">
        <v>0</v>
      </c>
      <c r="K45" s="44">
        <v>1</v>
      </c>
      <c r="L45" s="44">
        <v>315587</v>
      </c>
      <c r="M45" s="66">
        <v>0</v>
      </c>
      <c r="N45" s="43">
        <v>0</v>
      </c>
      <c r="O45" s="44">
        <v>0</v>
      </c>
      <c r="P45" s="74">
        <v>0</v>
      </c>
    </row>
    <row r="46" spans="1:16" ht="15" customHeight="1" x14ac:dyDescent="0.2">
      <c r="A46" s="111"/>
      <c r="B46" s="114"/>
      <c r="C46" s="84" t="s">
        <v>48</v>
      </c>
      <c r="D46" s="44">
        <v>96</v>
      </c>
      <c r="E46" s="53">
        <v>6.3915E-2</v>
      </c>
      <c r="F46" s="44">
        <v>177256.875</v>
      </c>
      <c r="G46" s="66">
        <v>0.13541700000000001</v>
      </c>
      <c r="H46" s="43">
        <v>38</v>
      </c>
      <c r="I46" s="44">
        <v>164516.78947399999</v>
      </c>
      <c r="J46" s="74">
        <v>7.8947000000000003E-2</v>
      </c>
      <c r="K46" s="44">
        <v>58</v>
      </c>
      <c r="L46" s="44">
        <v>185603.827586</v>
      </c>
      <c r="M46" s="66">
        <v>0.17241400000000001</v>
      </c>
      <c r="N46" s="43">
        <v>0</v>
      </c>
      <c r="O46" s="44">
        <v>0</v>
      </c>
      <c r="P46" s="74">
        <v>0</v>
      </c>
    </row>
    <row r="47" spans="1:16" ht="15" customHeight="1" x14ac:dyDescent="0.2">
      <c r="A47" s="111"/>
      <c r="B47" s="114"/>
      <c r="C47" s="84" t="s">
        <v>49</v>
      </c>
      <c r="D47" s="44">
        <v>352</v>
      </c>
      <c r="E47" s="53">
        <v>6.9005999999999998E-2</v>
      </c>
      <c r="F47" s="44">
        <v>182901.90340899999</v>
      </c>
      <c r="G47" s="66">
        <v>0.27556799999999998</v>
      </c>
      <c r="H47" s="43">
        <v>103</v>
      </c>
      <c r="I47" s="44">
        <v>192457.980583</v>
      </c>
      <c r="J47" s="74">
        <v>0.41747600000000001</v>
      </c>
      <c r="K47" s="44">
        <v>249</v>
      </c>
      <c r="L47" s="44">
        <v>178948.987952</v>
      </c>
      <c r="M47" s="66">
        <v>0.216867</v>
      </c>
      <c r="N47" s="43">
        <v>0</v>
      </c>
      <c r="O47" s="44">
        <v>0</v>
      </c>
      <c r="P47" s="74">
        <v>0</v>
      </c>
    </row>
    <row r="48" spans="1:16" ht="15" customHeight="1" x14ac:dyDescent="0.2">
      <c r="A48" s="111"/>
      <c r="B48" s="114"/>
      <c r="C48" s="84" t="s">
        <v>50</v>
      </c>
      <c r="D48" s="44">
        <v>404</v>
      </c>
      <c r="E48" s="53">
        <v>5.6071999999999997E-2</v>
      </c>
      <c r="F48" s="44">
        <v>200702.319307</v>
      </c>
      <c r="G48" s="66">
        <v>0.43069299999999999</v>
      </c>
      <c r="H48" s="43">
        <v>116</v>
      </c>
      <c r="I48" s="44">
        <v>214451.73275900001</v>
      </c>
      <c r="J48" s="74">
        <v>0.59482800000000002</v>
      </c>
      <c r="K48" s="44">
        <v>288</v>
      </c>
      <c r="L48" s="44">
        <v>195164.36111100001</v>
      </c>
      <c r="M48" s="66">
        <v>0.36458299999999999</v>
      </c>
      <c r="N48" s="43">
        <v>0</v>
      </c>
      <c r="O48" s="44">
        <v>0</v>
      </c>
      <c r="P48" s="74">
        <v>0</v>
      </c>
    </row>
    <row r="49" spans="1:16" ht="15" customHeight="1" x14ac:dyDescent="0.2">
      <c r="A49" s="111"/>
      <c r="B49" s="114"/>
      <c r="C49" s="84" t="s">
        <v>51</v>
      </c>
      <c r="D49" s="44">
        <v>309</v>
      </c>
      <c r="E49" s="53">
        <v>4.8876999999999997E-2</v>
      </c>
      <c r="F49" s="44">
        <v>220288.789644</v>
      </c>
      <c r="G49" s="66">
        <v>0.65695800000000004</v>
      </c>
      <c r="H49" s="43">
        <v>82</v>
      </c>
      <c r="I49" s="44">
        <v>246359.52439000001</v>
      </c>
      <c r="J49" s="74">
        <v>0.87804899999999997</v>
      </c>
      <c r="K49" s="44">
        <v>227</v>
      </c>
      <c r="L49" s="44">
        <v>210871.16740100001</v>
      </c>
      <c r="M49" s="66">
        <v>0.57709299999999997</v>
      </c>
      <c r="N49" s="43">
        <v>0</v>
      </c>
      <c r="O49" s="44">
        <v>0</v>
      </c>
      <c r="P49" s="74">
        <v>0</v>
      </c>
    </row>
    <row r="50" spans="1:16" s="3" customFormat="1" ht="15" customHeight="1" x14ac:dyDescent="0.2">
      <c r="A50" s="111"/>
      <c r="B50" s="114"/>
      <c r="C50" s="84" t="s">
        <v>52</v>
      </c>
      <c r="D50" s="35">
        <v>187</v>
      </c>
      <c r="E50" s="55">
        <v>3.4292999999999997E-2</v>
      </c>
      <c r="F50" s="35">
        <v>224060.51336899999</v>
      </c>
      <c r="G50" s="68">
        <v>0.74866299999999997</v>
      </c>
      <c r="H50" s="43">
        <v>54</v>
      </c>
      <c r="I50" s="44">
        <v>224217.11111100001</v>
      </c>
      <c r="J50" s="74">
        <v>0.72222200000000003</v>
      </c>
      <c r="K50" s="35">
        <v>133</v>
      </c>
      <c r="L50" s="35">
        <v>223996.93233099999</v>
      </c>
      <c r="M50" s="68">
        <v>0.75939800000000002</v>
      </c>
      <c r="N50" s="43">
        <v>0</v>
      </c>
      <c r="O50" s="44">
        <v>0</v>
      </c>
      <c r="P50" s="74">
        <v>0</v>
      </c>
    </row>
    <row r="51" spans="1:16" ht="15" customHeight="1" x14ac:dyDescent="0.2">
      <c r="A51" s="111"/>
      <c r="B51" s="114"/>
      <c r="C51" s="84" t="s">
        <v>53</v>
      </c>
      <c r="D51" s="44">
        <v>127</v>
      </c>
      <c r="E51" s="53">
        <v>2.7668999999999999E-2</v>
      </c>
      <c r="F51" s="44">
        <v>240231.70866100001</v>
      </c>
      <c r="G51" s="66">
        <v>0.779528</v>
      </c>
      <c r="H51" s="43">
        <v>38</v>
      </c>
      <c r="I51" s="44">
        <v>226799.026316</v>
      </c>
      <c r="J51" s="74">
        <v>0.65789500000000001</v>
      </c>
      <c r="K51" s="44">
        <v>89</v>
      </c>
      <c r="L51" s="44">
        <v>245967.01123599999</v>
      </c>
      <c r="M51" s="66">
        <v>0.83146100000000001</v>
      </c>
      <c r="N51" s="43">
        <v>0</v>
      </c>
      <c r="O51" s="44">
        <v>0</v>
      </c>
      <c r="P51" s="74">
        <v>0</v>
      </c>
    </row>
    <row r="52" spans="1:16" ht="15" customHeight="1" x14ac:dyDescent="0.2">
      <c r="A52" s="111"/>
      <c r="B52" s="114"/>
      <c r="C52" s="84" t="s">
        <v>54</v>
      </c>
      <c r="D52" s="44">
        <v>43</v>
      </c>
      <c r="E52" s="53">
        <v>1.2272E-2</v>
      </c>
      <c r="F52" s="44">
        <v>241169.51162800001</v>
      </c>
      <c r="G52" s="66">
        <v>0.65116300000000005</v>
      </c>
      <c r="H52" s="43">
        <v>16</v>
      </c>
      <c r="I52" s="44">
        <v>213594.125</v>
      </c>
      <c r="J52" s="74">
        <v>0.3125</v>
      </c>
      <c r="K52" s="44">
        <v>27</v>
      </c>
      <c r="L52" s="44">
        <v>257510.481481</v>
      </c>
      <c r="M52" s="66">
        <v>0.85185200000000005</v>
      </c>
      <c r="N52" s="43">
        <v>0</v>
      </c>
      <c r="O52" s="44">
        <v>0</v>
      </c>
      <c r="P52" s="74">
        <v>0</v>
      </c>
    </row>
    <row r="53" spans="1:16" ht="15" customHeight="1" x14ac:dyDescent="0.2">
      <c r="A53" s="111"/>
      <c r="B53" s="114"/>
      <c r="C53" s="84" t="s">
        <v>55</v>
      </c>
      <c r="D53" s="44">
        <v>21</v>
      </c>
      <c r="E53" s="53">
        <v>6.6730000000000001E-3</v>
      </c>
      <c r="F53" s="44">
        <v>259372.47618999999</v>
      </c>
      <c r="G53" s="66">
        <v>0.38095200000000001</v>
      </c>
      <c r="H53" s="43">
        <v>8</v>
      </c>
      <c r="I53" s="44">
        <v>231028.875</v>
      </c>
      <c r="J53" s="74">
        <v>0.25</v>
      </c>
      <c r="K53" s="44">
        <v>13</v>
      </c>
      <c r="L53" s="44">
        <v>276814.692308</v>
      </c>
      <c r="M53" s="66">
        <v>0.461538</v>
      </c>
      <c r="N53" s="43">
        <v>0</v>
      </c>
      <c r="O53" s="44">
        <v>0</v>
      </c>
      <c r="P53" s="74">
        <v>0</v>
      </c>
    </row>
    <row r="54" spans="1:16" s="3" customFormat="1" ht="15" customHeight="1" x14ac:dyDescent="0.2">
      <c r="A54" s="111"/>
      <c r="B54" s="114"/>
      <c r="C54" s="84" t="s">
        <v>56</v>
      </c>
      <c r="D54" s="35">
        <v>6</v>
      </c>
      <c r="E54" s="55">
        <v>1.103E-3</v>
      </c>
      <c r="F54" s="35">
        <v>370183</v>
      </c>
      <c r="G54" s="68">
        <v>0.33333299999999999</v>
      </c>
      <c r="H54" s="43">
        <v>0</v>
      </c>
      <c r="I54" s="44">
        <v>0</v>
      </c>
      <c r="J54" s="74">
        <v>0</v>
      </c>
      <c r="K54" s="35">
        <v>6</v>
      </c>
      <c r="L54" s="35">
        <v>370183</v>
      </c>
      <c r="M54" s="68">
        <v>0.33333299999999999</v>
      </c>
      <c r="N54" s="43">
        <v>0</v>
      </c>
      <c r="O54" s="44">
        <v>0</v>
      </c>
      <c r="P54" s="74">
        <v>0</v>
      </c>
    </row>
    <row r="55" spans="1:16" s="3" customFormat="1" ht="15" customHeight="1" x14ac:dyDescent="0.2">
      <c r="A55" s="112"/>
      <c r="B55" s="115"/>
      <c r="C55" s="85" t="s">
        <v>9</v>
      </c>
      <c r="D55" s="46">
        <v>1546</v>
      </c>
      <c r="E55" s="54">
        <v>3.6406000000000001E-2</v>
      </c>
      <c r="F55" s="46">
        <v>207835.47347999999</v>
      </c>
      <c r="G55" s="67">
        <v>0.49417899999999998</v>
      </c>
      <c r="H55" s="87">
        <v>455</v>
      </c>
      <c r="I55" s="46">
        <v>213504.430769</v>
      </c>
      <c r="J55" s="75">
        <v>0.56703300000000001</v>
      </c>
      <c r="K55" s="46">
        <v>1091</v>
      </c>
      <c r="L55" s="46">
        <v>205471.24289600001</v>
      </c>
      <c r="M55" s="67">
        <v>0.46379500000000001</v>
      </c>
      <c r="N55" s="87">
        <v>0</v>
      </c>
      <c r="O55" s="46">
        <v>0</v>
      </c>
      <c r="P55" s="75">
        <v>0</v>
      </c>
    </row>
    <row r="56" spans="1:16" ht="15" customHeight="1" x14ac:dyDescent="0.2">
      <c r="A56" s="110">
        <v>5</v>
      </c>
      <c r="B56" s="113" t="s">
        <v>60</v>
      </c>
      <c r="C56" s="84" t="s">
        <v>46</v>
      </c>
      <c r="D56" s="44">
        <v>49</v>
      </c>
      <c r="E56" s="53">
        <v>1</v>
      </c>
      <c r="F56" s="44">
        <v>57933.183673</v>
      </c>
      <c r="G56" s="66">
        <v>4.0815999999999998E-2</v>
      </c>
      <c r="H56" s="43">
        <v>27</v>
      </c>
      <c r="I56" s="44">
        <v>54172.444444000001</v>
      </c>
      <c r="J56" s="74">
        <v>7.4074000000000001E-2</v>
      </c>
      <c r="K56" s="44">
        <v>22</v>
      </c>
      <c r="L56" s="44">
        <v>62548.636363999998</v>
      </c>
      <c r="M56" s="66">
        <v>0</v>
      </c>
      <c r="N56" s="43">
        <v>0</v>
      </c>
      <c r="O56" s="44">
        <v>0</v>
      </c>
      <c r="P56" s="74">
        <v>0</v>
      </c>
    </row>
    <row r="57" spans="1:16" ht="15" customHeight="1" x14ac:dyDescent="0.2">
      <c r="A57" s="111"/>
      <c r="B57" s="114"/>
      <c r="C57" s="84" t="s">
        <v>47</v>
      </c>
      <c r="D57" s="44">
        <v>150</v>
      </c>
      <c r="E57" s="53">
        <v>1</v>
      </c>
      <c r="F57" s="44">
        <v>129940.49333300001</v>
      </c>
      <c r="G57" s="66">
        <v>0.08</v>
      </c>
      <c r="H57" s="43">
        <v>56</v>
      </c>
      <c r="I57" s="44">
        <v>132492.803571</v>
      </c>
      <c r="J57" s="74">
        <v>0.14285700000000001</v>
      </c>
      <c r="K57" s="44">
        <v>94</v>
      </c>
      <c r="L57" s="44">
        <v>128419.968085</v>
      </c>
      <c r="M57" s="66">
        <v>4.2553000000000001E-2</v>
      </c>
      <c r="N57" s="43">
        <v>0</v>
      </c>
      <c r="O57" s="44">
        <v>0</v>
      </c>
      <c r="P57" s="74">
        <v>0</v>
      </c>
    </row>
    <row r="58" spans="1:16" ht="15" customHeight="1" x14ac:dyDescent="0.2">
      <c r="A58" s="111"/>
      <c r="B58" s="114"/>
      <c r="C58" s="84" t="s">
        <v>48</v>
      </c>
      <c r="D58" s="44">
        <v>1502</v>
      </c>
      <c r="E58" s="53">
        <v>1</v>
      </c>
      <c r="F58" s="44">
        <v>152487.65579200001</v>
      </c>
      <c r="G58" s="66">
        <v>0.10652499999999999</v>
      </c>
      <c r="H58" s="43">
        <v>591</v>
      </c>
      <c r="I58" s="44">
        <v>161034.80879899999</v>
      </c>
      <c r="J58" s="74">
        <v>0.14720800000000001</v>
      </c>
      <c r="K58" s="44">
        <v>911</v>
      </c>
      <c r="L58" s="44">
        <v>146942.79582900001</v>
      </c>
      <c r="M58" s="66">
        <v>8.0131999999999995E-2</v>
      </c>
      <c r="N58" s="43">
        <v>0</v>
      </c>
      <c r="O58" s="44">
        <v>0</v>
      </c>
      <c r="P58" s="74">
        <v>0</v>
      </c>
    </row>
    <row r="59" spans="1:16" ht="15" customHeight="1" x14ac:dyDescent="0.2">
      <c r="A59" s="111"/>
      <c r="B59" s="114"/>
      <c r="C59" s="84" t="s">
        <v>49</v>
      </c>
      <c r="D59" s="44">
        <v>5101</v>
      </c>
      <c r="E59" s="53">
        <v>1</v>
      </c>
      <c r="F59" s="44">
        <v>170608.55890999999</v>
      </c>
      <c r="G59" s="66">
        <v>0.20976300000000001</v>
      </c>
      <c r="H59" s="43">
        <v>1900</v>
      </c>
      <c r="I59" s="44">
        <v>182842.54</v>
      </c>
      <c r="J59" s="74">
        <v>0.338947</v>
      </c>
      <c r="K59" s="44">
        <v>3201</v>
      </c>
      <c r="L59" s="44">
        <v>163346.90190600001</v>
      </c>
      <c r="M59" s="66">
        <v>0.13308300000000001</v>
      </c>
      <c r="N59" s="43">
        <v>0</v>
      </c>
      <c r="O59" s="44">
        <v>0</v>
      </c>
      <c r="P59" s="74">
        <v>0</v>
      </c>
    </row>
    <row r="60" spans="1:16" ht="15" customHeight="1" x14ac:dyDescent="0.2">
      <c r="A60" s="111"/>
      <c r="B60" s="114"/>
      <c r="C60" s="84" t="s">
        <v>50</v>
      </c>
      <c r="D60" s="44">
        <v>7205</v>
      </c>
      <c r="E60" s="53">
        <v>1</v>
      </c>
      <c r="F60" s="44">
        <v>194935.321027</v>
      </c>
      <c r="G60" s="66">
        <v>0.419292</v>
      </c>
      <c r="H60" s="43">
        <v>2568</v>
      </c>
      <c r="I60" s="44">
        <v>212338.30763200001</v>
      </c>
      <c r="J60" s="74">
        <v>0.58567000000000002</v>
      </c>
      <c r="K60" s="44">
        <v>4637</v>
      </c>
      <c r="L60" s="44">
        <v>185297.436705</v>
      </c>
      <c r="M60" s="66">
        <v>0.32715100000000003</v>
      </c>
      <c r="N60" s="43">
        <v>0</v>
      </c>
      <c r="O60" s="44">
        <v>0</v>
      </c>
      <c r="P60" s="74">
        <v>0</v>
      </c>
    </row>
    <row r="61" spans="1:16" ht="15" customHeight="1" x14ac:dyDescent="0.2">
      <c r="A61" s="111"/>
      <c r="B61" s="114"/>
      <c r="C61" s="84" t="s">
        <v>51</v>
      </c>
      <c r="D61" s="44">
        <v>6322</v>
      </c>
      <c r="E61" s="53">
        <v>1</v>
      </c>
      <c r="F61" s="44">
        <v>219565.24992100001</v>
      </c>
      <c r="G61" s="66">
        <v>0.63982899999999998</v>
      </c>
      <c r="H61" s="43">
        <v>2178</v>
      </c>
      <c r="I61" s="44">
        <v>232575.00550999999</v>
      </c>
      <c r="J61" s="74">
        <v>0.73094599999999998</v>
      </c>
      <c r="K61" s="44">
        <v>4144</v>
      </c>
      <c r="L61" s="44">
        <v>212727.59362900001</v>
      </c>
      <c r="M61" s="66">
        <v>0.59194000000000002</v>
      </c>
      <c r="N61" s="43">
        <v>0</v>
      </c>
      <c r="O61" s="44">
        <v>0</v>
      </c>
      <c r="P61" s="74">
        <v>0</v>
      </c>
    </row>
    <row r="62" spans="1:16" s="3" customFormat="1" ht="15" customHeight="1" x14ac:dyDescent="0.2">
      <c r="A62" s="111"/>
      <c r="B62" s="114"/>
      <c r="C62" s="84" t="s">
        <v>52</v>
      </c>
      <c r="D62" s="35">
        <v>5453</v>
      </c>
      <c r="E62" s="55">
        <v>1</v>
      </c>
      <c r="F62" s="35">
        <v>232378.339996</v>
      </c>
      <c r="G62" s="68">
        <v>0.80762900000000004</v>
      </c>
      <c r="H62" s="43">
        <v>1949</v>
      </c>
      <c r="I62" s="44">
        <v>230652.74807599999</v>
      </c>
      <c r="J62" s="74">
        <v>0.73627500000000001</v>
      </c>
      <c r="K62" s="35">
        <v>3504</v>
      </c>
      <c r="L62" s="35">
        <v>233338.15125600001</v>
      </c>
      <c r="M62" s="68">
        <v>0.84731699999999999</v>
      </c>
      <c r="N62" s="43">
        <v>0</v>
      </c>
      <c r="O62" s="44">
        <v>0</v>
      </c>
      <c r="P62" s="74">
        <v>0</v>
      </c>
    </row>
    <row r="63" spans="1:16" ht="15" customHeight="1" x14ac:dyDescent="0.2">
      <c r="A63" s="111"/>
      <c r="B63" s="114"/>
      <c r="C63" s="84" t="s">
        <v>53</v>
      </c>
      <c r="D63" s="44">
        <v>4590</v>
      </c>
      <c r="E63" s="53">
        <v>1</v>
      </c>
      <c r="F63" s="44">
        <v>240967.548584</v>
      </c>
      <c r="G63" s="66">
        <v>0.85511999999999999</v>
      </c>
      <c r="H63" s="43">
        <v>1755</v>
      </c>
      <c r="I63" s="44">
        <v>224531.44900299999</v>
      </c>
      <c r="J63" s="74">
        <v>0.65299099999999999</v>
      </c>
      <c r="K63" s="44">
        <v>2835</v>
      </c>
      <c r="L63" s="44">
        <v>251142.276896</v>
      </c>
      <c r="M63" s="66">
        <v>0.98024699999999998</v>
      </c>
      <c r="N63" s="43">
        <v>0</v>
      </c>
      <c r="O63" s="44">
        <v>0</v>
      </c>
      <c r="P63" s="74">
        <v>0</v>
      </c>
    </row>
    <row r="64" spans="1:16" ht="15" customHeight="1" x14ac:dyDescent="0.2">
      <c r="A64" s="111"/>
      <c r="B64" s="114"/>
      <c r="C64" s="84" t="s">
        <v>54</v>
      </c>
      <c r="D64" s="44">
        <v>3504</v>
      </c>
      <c r="E64" s="53">
        <v>1</v>
      </c>
      <c r="F64" s="44">
        <v>233894.19035399999</v>
      </c>
      <c r="G64" s="66">
        <v>0.71575299999999997</v>
      </c>
      <c r="H64" s="43">
        <v>1344</v>
      </c>
      <c r="I64" s="44">
        <v>210235.08779799999</v>
      </c>
      <c r="J64" s="74">
        <v>0.43973200000000001</v>
      </c>
      <c r="K64" s="44">
        <v>2160</v>
      </c>
      <c r="L64" s="44">
        <v>248615.40972200001</v>
      </c>
      <c r="M64" s="66">
        <v>0.88749999999999996</v>
      </c>
      <c r="N64" s="43">
        <v>0</v>
      </c>
      <c r="O64" s="44">
        <v>0</v>
      </c>
      <c r="P64" s="74">
        <v>0</v>
      </c>
    </row>
    <row r="65" spans="1:16" ht="15" customHeight="1" x14ac:dyDescent="0.2">
      <c r="A65" s="111"/>
      <c r="B65" s="114"/>
      <c r="C65" s="84" t="s">
        <v>55</v>
      </c>
      <c r="D65" s="44">
        <v>3147</v>
      </c>
      <c r="E65" s="53">
        <v>1</v>
      </c>
      <c r="F65" s="44">
        <v>247273.262154</v>
      </c>
      <c r="G65" s="66">
        <v>0.58658999999999994</v>
      </c>
      <c r="H65" s="43">
        <v>1316</v>
      </c>
      <c r="I65" s="44">
        <v>217831.170213</v>
      </c>
      <c r="J65" s="74">
        <v>0.27963500000000002</v>
      </c>
      <c r="K65" s="44">
        <v>1831</v>
      </c>
      <c r="L65" s="44">
        <v>268434.26324399997</v>
      </c>
      <c r="M65" s="66">
        <v>0.80720899999999995</v>
      </c>
      <c r="N65" s="43">
        <v>0</v>
      </c>
      <c r="O65" s="44">
        <v>0</v>
      </c>
      <c r="P65" s="74">
        <v>0</v>
      </c>
    </row>
    <row r="66" spans="1:16" s="3" customFormat="1" ht="15" customHeight="1" x14ac:dyDescent="0.2">
      <c r="A66" s="111"/>
      <c r="B66" s="114"/>
      <c r="C66" s="84" t="s">
        <v>56</v>
      </c>
      <c r="D66" s="35">
        <v>5442</v>
      </c>
      <c r="E66" s="55">
        <v>1</v>
      </c>
      <c r="F66" s="35">
        <v>244259.413635</v>
      </c>
      <c r="G66" s="68">
        <v>0.34270499999999998</v>
      </c>
      <c r="H66" s="43">
        <v>2300</v>
      </c>
      <c r="I66" s="44">
        <v>202971.57913</v>
      </c>
      <c r="J66" s="74">
        <v>8.9130000000000001E-2</v>
      </c>
      <c r="K66" s="35">
        <v>3142</v>
      </c>
      <c r="L66" s="35">
        <v>274482.84436699998</v>
      </c>
      <c r="M66" s="68">
        <v>0.52832599999999996</v>
      </c>
      <c r="N66" s="43">
        <v>0</v>
      </c>
      <c r="O66" s="44">
        <v>0</v>
      </c>
      <c r="P66" s="74">
        <v>0</v>
      </c>
    </row>
    <row r="67" spans="1:16" s="3" customFormat="1" ht="15" customHeight="1" x14ac:dyDescent="0.2">
      <c r="A67" s="112"/>
      <c r="B67" s="115"/>
      <c r="C67" s="85" t="s">
        <v>9</v>
      </c>
      <c r="D67" s="46">
        <v>42465</v>
      </c>
      <c r="E67" s="54">
        <v>1</v>
      </c>
      <c r="F67" s="46">
        <v>216988.933946</v>
      </c>
      <c r="G67" s="67">
        <v>0.53827899999999995</v>
      </c>
      <c r="H67" s="87">
        <v>15984</v>
      </c>
      <c r="I67" s="46">
        <v>211645.338839</v>
      </c>
      <c r="J67" s="75">
        <v>0.47434900000000002</v>
      </c>
      <c r="K67" s="46">
        <v>26481</v>
      </c>
      <c r="L67" s="46">
        <v>220214.34175399999</v>
      </c>
      <c r="M67" s="67">
        <v>0.57686599999999999</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45926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340" priority="30" operator="notEqual">
      <formula>H8+K8+N8</formula>
    </cfRule>
  </conditionalFormatting>
  <conditionalFormatting sqref="D20:D30">
    <cfRule type="cellIs" dxfId="339" priority="29" operator="notEqual">
      <formula>H20+K20+N20</formula>
    </cfRule>
  </conditionalFormatting>
  <conditionalFormatting sqref="D32:D42">
    <cfRule type="cellIs" dxfId="338" priority="28" operator="notEqual">
      <formula>H32+K32+N32</formula>
    </cfRule>
  </conditionalFormatting>
  <conditionalFormatting sqref="D44:D54">
    <cfRule type="cellIs" dxfId="337" priority="27" operator="notEqual">
      <formula>H44+K44+N44</formula>
    </cfRule>
  </conditionalFormatting>
  <conditionalFormatting sqref="D56:D66">
    <cfRule type="cellIs" dxfId="336" priority="26" operator="notEqual">
      <formula>H56+K56+N56</formula>
    </cfRule>
  </conditionalFormatting>
  <conditionalFormatting sqref="D19">
    <cfRule type="cellIs" dxfId="335" priority="25" operator="notEqual">
      <formula>SUM(D8:D18)</formula>
    </cfRule>
  </conditionalFormatting>
  <conditionalFormatting sqref="D31">
    <cfRule type="cellIs" dxfId="334" priority="24" operator="notEqual">
      <formula>H31+K31+N31</formula>
    </cfRule>
  </conditionalFormatting>
  <conditionalFormatting sqref="D31">
    <cfRule type="cellIs" dxfId="333" priority="23" operator="notEqual">
      <formula>SUM(D20:D30)</formula>
    </cfRule>
  </conditionalFormatting>
  <conditionalFormatting sqref="D43">
    <cfRule type="cellIs" dxfId="332" priority="22" operator="notEqual">
      <formula>H43+K43+N43</formula>
    </cfRule>
  </conditionalFormatting>
  <conditionalFormatting sqref="D43">
    <cfRule type="cellIs" dxfId="331" priority="21" operator="notEqual">
      <formula>SUM(D32:D42)</formula>
    </cfRule>
  </conditionalFormatting>
  <conditionalFormatting sqref="D55">
    <cfRule type="cellIs" dxfId="330" priority="20" operator="notEqual">
      <formula>H55+K55+N55</formula>
    </cfRule>
  </conditionalFormatting>
  <conditionalFormatting sqref="D55">
    <cfRule type="cellIs" dxfId="329" priority="19" operator="notEqual">
      <formula>SUM(D44:D54)</formula>
    </cfRule>
  </conditionalFormatting>
  <conditionalFormatting sqref="D67">
    <cfRule type="cellIs" dxfId="328" priority="18" operator="notEqual">
      <formula>H67+K67+N67</formula>
    </cfRule>
  </conditionalFormatting>
  <conditionalFormatting sqref="D67">
    <cfRule type="cellIs" dxfId="327" priority="17" operator="notEqual">
      <formula>SUM(D56:D66)</formula>
    </cfRule>
  </conditionalFormatting>
  <conditionalFormatting sqref="H19">
    <cfRule type="cellIs" dxfId="326" priority="16" operator="notEqual">
      <formula>SUM(H8:H18)</formula>
    </cfRule>
  </conditionalFormatting>
  <conditionalFormatting sqref="K19">
    <cfRule type="cellIs" dxfId="325" priority="15" operator="notEqual">
      <formula>SUM(K8:K18)</formula>
    </cfRule>
  </conditionalFormatting>
  <conditionalFormatting sqref="N19">
    <cfRule type="cellIs" dxfId="324" priority="14" operator="notEqual">
      <formula>SUM(N8:N18)</formula>
    </cfRule>
  </conditionalFormatting>
  <conditionalFormatting sqref="H31">
    <cfRule type="cellIs" dxfId="323" priority="13" operator="notEqual">
      <formula>SUM(H20:H30)</formula>
    </cfRule>
  </conditionalFormatting>
  <conditionalFormatting sqref="K31">
    <cfRule type="cellIs" dxfId="322" priority="12" operator="notEqual">
      <formula>SUM(K20:K30)</formula>
    </cfRule>
  </conditionalFormatting>
  <conditionalFormatting sqref="N31">
    <cfRule type="cellIs" dxfId="321" priority="11" operator="notEqual">
      <formula>SUM(N20:N30)</formula>
    </cfRule>
  </conditionalFormatting>
  <conditionalFormatting sqref="H43">
    <cfRule type="cellIs" dxfId="320" priority="10" operator="notEqual">
      <formula>SUM(H32:H42)</formula>
    </cfRule>
  </conditionalFormatting>
  <conditionalFormatting sqref="K43">
    <cfRule type="cellIs" dxfId="319" priority="9" operator="notEqual">
      <formula>SUM(K32:K42)</formula>
    </cfRule>
  </conditionalFormatting>
  <conditionalFormatting sqref="N43">
    <cfRule type="cellIs" dxfId="318" priority="8" operator="notEqual">
      <formula>SUM(N32:N42)</formula>
    </cfRule>
  </conditionalFormatting>
  <conditionalFormatting sqref="H55">
    <cfRule type="cellIs" dxfId="317" priority="7" operator="notEqual">
      <formula>SUM(H44:H54)</formula>
    </cfRule>
  </conditionalFormatting>
  <conditionalFormatting sqref="K55">
    <cfRule type="cellIs" dxfId="316" priority="6" operator="notEqual">
      <formula>SUM(K44:K54)</formula>
    </cfRule>
  </conditionalFormatting>
  <conditionalFormatting sqref="N55">
    <cfRule type="cellIs" dxfId="315" priority="5" operator="notEqual">
      <formula>SUM(N44:N54)</formula>
    </cfRule>
  </conditionalFormatting>
  <conditionalFormatting sqref="H67">
    <cfRule type="cellIs" dxfId="314" priority="4" operator="notEqual">
      <formula>SUM(H56:H66)</formula>
    </cfRule>
  </conditionalFormatting>
  <conditionalFormatting sqref="K67">
    <cfRule type="cellIs" dxfId="313" priority="3" operator="notEqual">
      <formula>SUM(K56:K66)</formula>
    </cfRule>
  </conditionalFormatting>
  <conditionalFormatting sqref="N67">
    <cfRule type="cellIs" dxfId="312" priority="2" operator="notEqual">
      <formula>SUM(N56:N66)</formula>
    </cfRule>
  </conditionalFormatting>
  <conditionalFormatting sqref="D32:D43">
    <cfRule type="cellIs" dxfId="31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69</v>
      </c>
      <c r="B2" s="116"/>
      <c r="C2" s="116"/>
      <c r="D2" s="116"/>
      <c r="E2" s="116"/>
      <c r="F2" s="116"/>
      <c r="G2" s="116"/>
      <c r="H2" s="116"/>
      <c r="I2" s="116"/>
      <c r="J2" s="116"/>
      <c r="K2" s="116"/>
      <c r="L2" s="116"/>
      <c r="M2" s="116"/>
      <c r="N2" s="116"/>
      <c r="O2" s="116"/>
      <c r="P2" s="116"/>
    </row>
    <row r="3" spans="1:16" s="21" customFormat="1" ht="15" customHeight="1" x14ac:dyDescent="0.2">
      <c r="A3" s="117" t="str">
        <f>+Notas!C6</f>
        <v>AGOSTO 2024 Y AGOSTO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2</v>
      </c>
      <c r="E8" s="53">
        <v>0.14285700000000001</v>
      </c>
      <c r="F8" s="44">
        <v>120408.699952</v>
      </c>
      <c r="G8" s="66">
        <v>0</v>
      </c>
      <c r="H8" s="43">
        <v>1</v>
      </c>
      <c r="I8" s="44">
        <v>100588.26290099999</v>
      </c>
      <c r="J8" s="74">
        <v>0</v>
      </c>
      <c r="K8" s="44">
        <v>1</v>
      </c>
      <c r="L8" s="44">
        <v>140229.13700300001</v>
      </c>
      <c r="M8" s="66">
        <v>0</v>
      </c>
      <c r="N8" s="43">
        <v>0</v>
      </c>
      <c r="O8" s="44">
        <v>0</v>
      </c>
      <c r="P8" s="74">
        <v>0</v>
      </c>
    </row>
    <row r="9" spans="1:16" ht="15" customHeight="1" x14ac:dyDescent="0.2">
      <c r="A9" s="111"/>
      <c r="B9" s="114"/>
      <c r="C9" s="84" t="s">
        <v>47</v>
      </c>
      <c r="D9" s="44">
        <v>13</v>
      </c>
      <c r="E9" s="53">
        <v>0.282609</v>
      </c>
      <c r="F9" s="44">
        <v>100819.611032</v>
      </c>
      <c r="G9" s="66">
        <v>0.15384600000000001</v>
      </c>
      <c r="H9" s="43">
        <v>4</v>
      </c>
      <c r="I9" s="44">
        <v>124523.111632</v>
      </c>
      <c r="J9" s="74">
        <v>0.25</v>
      </c>
      <c r="K9" s="44">
        <v>9</v>
      </c>
      <c r="L9" s="44">
        <v>90284.721875999996</v>
      </c>
      <c r="M9" s="66">
        <v>0.111111</v>
      </c>
      <c r="N9" s="43">
        <v>0</v>
      </c>
      <c r="O9" s="44">
        <v>0</v>
      </c>
      <c r="P9" s="74">
        <v>0</v>
      </c>
    </row>
    <row r="10" spans="1:16" ht="15" customHeight="1" x14ac:dyDescent="0.2">
      <c r="A10" s="111"/>
      <c r="B10" s="114"/>
      <c r="C10" s="84" t="s">
        <v>48</v>
      </c>
      <c r="D10" s="44">
        <v>118</v>
      </c>
      <c r="E10" s="53">
        <v>0.22692300000000001</v>
      </c>
      <c r="F10" s="44">
        <v>122429.45980500001</v>
      </c>
      <c r="G10" s="66">
        <v>0.12711900000000001</v>
      </c>
      <c r="H10" s="43">
        <v>30</v>
      </c>
      <c r="I10" s="44">
        <v>132015.39808499999</v>
      </c>
      <c r="J10" s="74">
        <v>0.23333300000000001</v>
      </c>
      <c r="K10" s="44">
        <v>88</v>
      </c>
      <c r="L10" s="44">
        <v>119161.5263</v>
      </c>
      <c r="M10" s="66">
        <v>9.0909000000000004E-2</v>
      </c>
      <c r="N10" s="43">
        <v>0</v>
      </c>
      <c r="O10" s="44">
        <v>0</v>
      </c>
      <c r="P10" s="74">
        <v>0</v>
      </c>
    </row>
    <row r="11" spans="1:16" ht="15" customHeight="1" x14ac:dyDescent="0.2">
      <c r="A11" s="111"/>
      <c r="B11" s="114"/>
      <c r="C11" s="84" t="s">
        <v>49</v>
      </c>
      <c r="D11" s="44">
        <v>312</v>
      </c>
      <c r="E11" s="53">
        <v>0.16874</v>
      </c>
      <c r="F11" s="44">
        <v>129706.037987</v>
      </c>
      <c r="G11" s="66">
        <v>0.22115399999999999</v>
      </c>
      <c r="H11" s="43">
        <v>103</v>
      </c>
      <c r="I11" s="44">
        <v>145964.032901</v>
      </c>
      <c r="J11" s="74">
        <v>0.35922300000000001</v>
      </c>
      <c r="K11" s="44">
        <v>209</v>
      </c>
      <c r="L11" s="44">
        <v>121693.724703</v>
      </c>
      <c r="M11" s="66">
        <v>0.15311</v>
      </c>
      <c r="N11" s="43">
        <v>0</v>
      </c>
      <c r="O11" s="44">
        <v>0</v>
      </c>
      <c r="P11" s="74">
        <v>0</v>
      </c>
    </row>
    <row r="12" spans="1:16" ht="15" customHeight="1" x14ac:dyDescent="0.2">
      <c r="A12" s="111"/>
      <c r="B12" s="114"/>
      <c r="C12" s="84" t="s">
        <v>50</v>
      </c>
      <c r="D12" s="44">
        <v>360</v>
      </c>
      <c r="E12" s="53">
        <v>0.12875500000000001</v>
      </c>
      <c r="F12" s="44">
        <v>141032.79100999999</v>
      </c>
      <c r="G12" s="66">
        <v>0.33333299999999999</v>
      </c>
      <c r="H12" s="43">
        <v>125</v>
      </c>
      <c r="I12" s="44">
        <v>167040.60344899999</v>
      </c>
      <c r="J12" s="74">
        <v>0.52800000000000002</v>
      </c>
      <c r="K12" s="44">
        <v>235</v>
      </c>
      <c r="L12" s="44">
        <v>127198.84822299999</v>
      </c>
      <c r="M12" s="66">
        <v>0.22978699999999999</v>
      </c>
      <c r="N12" s="43">
        <v>0</v>
      </c>
      <c r="O12" s="44">
        <v>0</v>
      </c>
      <c r="P12" s="74">
        <v>0</v>
      </c>
    </row>
    <row r="13" spans="1:16" ht="15" customHeight="1" x14ac:dyDescent="0.2">
      <c r="A13" s="111"/>
      <c r="B13" s="114"/>
      <c r="C13" s="84" t="s">
        <v>51</v>
      </c>
      <c r="D13" s="44">
        <v>278</v>
      </c>
      <c r="E13" s="53">
        <v>0.110801</v>
      </c>
      <c r="F13" s="44">
        <v>166164.79424700001</v>
      </c>
      <c r="G13" s="66">
        <v>0.57913700000000001</v>
      </c>
      <c r="H13" s="43">
        <v>86</v>
      </c>
      <c r="I13" s="44">
        <v>192464.843032</v>
      </c>
      <c r="J13" s="74">
        <v>0.70930199999999999</v>
      </c>
      <c r="K13" s="44">
        <v>192</v>
      </c>
      <c r="L13" s="44">
        <v>154384.56406199999</v>
      </c>
      <c r="M13" s="66">
        <v>0.52083299999999999</v>
      </c>
      <c r="N13" s="43">
        <v>0</v>
      </c>
      <c r="O13" s="44">
        <v>0</v>
      </c>
      <c r="P13" s="74">
        <v>0</v>
      </c>
    </row>
    <row r="14" spans="1:16" s="3" customFormat="1" ht="15" customHeight="1" x14ac:dyDescent="0.2">
      <c r="A14" s="111"/>
      <c r="B14" s="114"/>
      <c r="C14" s="84" t="s">
        <v>52</v>
      </c>
      <c r="D14" s="35">
        <v>207</v>
      </c>
      <c r="E14" s="55">
        <v>0.10152</v>
      </c>
      <c r="F14" s="35">
        <v>178929.25753500001</v>
      </c>
      <c r="G14" s="68">
        <v>0.77294700000000005</v>
      </c>
      <c r="H14" s="43">
        <v>66</v>
      </c>
      <c r="I14" s="44">
        <v>182189.452961</v>
      </c>
      <c r="J14" s="74">
        <v>0.60606099999999996</v>
      </c>
      <c r="K14" s="35">
        <v>141</v>
      </c>
      <c r="L14" s="35">
        <v>177403.20861199999</v>
      </c>
      <c r="M14" s="68">
        <v>0.85106400000000004</v>
      </c>
      <c r="N14" s="43">
        <v>0</v>
      </c>
      <c r="O14" s="44">
        <v>0</v>
      </c>
      <c r="P14" s="74">
        <v>0</v>
      </c>
    </row>
    <row r="15" spans="1:16" ht="15" customHeight="1" x14ac:dyDescent="0.2">
      <c r="A15" s="111"/>
      <c r="B15" s="114"/>
      <c r="C15" s="84" t="s">
        <v>53</v>
      </c>
      <c r="D15" s="44">
        <v>163</v>
      </c>
      <c r="E15" s="53">
        <v>8.7026000000000006E-2</v>
      </c>
      <c r="F15" s="44">
        <v>195122.35121200001</v>
      </c>
      <c r="G15" s="66">
        <v>0.86503099999999999</v>
      </c>
      <c r="H15" s="43">
        <v>48</v>
      </c>
      <c r="I15" s="44">
        <v>202696.28336500001</v>
      </c>
      <c r="J15" s="74">
        <v>0.72916700000000001</v>
      </c>
      <c r="K15" s="44">
        <v>115</v>
      </c>
      <c r="L15" s="44">
        <v>191961.057791</v>
      </c>
      <c r="M15" s="66">
        <v>0.92173899999999998</v>
      </c>
      <c r="N15" s="43">
        <v>0</v>
      </c>
      <c r="O15" s="44">
        <v>0</v>
      </c>
      <c r="P15" s="74">
        <v>0</v>
      </c>
    </row>
    <row r="16" spans="1:16" ht="15" customHeight="1" x14ac:dyDescent="0.2">
      <c r="A16" s="111"/>
      <c r="B16" s="114"/>
      <c r="C16" s="84" t="s">
        <v>54</v>
      </c>
      <c r="D16" s="44">
        <v>109</v>
      </c>
      <c r="E16" s="53">
        <v>7.0641999999999996E-2</v>
      </c>
      <c r="F16" s="44">
        <v>184809.710234</v>
      </c>
      <c r="G16" s="66">
        <v>0.68807300000000005</v>
      </c>
      <c r="H16" s="43">
        <v>42</v>
      </c>
      <c r="I16" s="44">
        <v>178171.06696299999</v>
      </c>
      <c r="J16" s="74">
        <v>0.42857099999999998</v>
      </c>
      <c r="K16" s="44">
        <v>67</v>
      </c>
      <c r="L16" s="44">
        <v>188971.24780700001</v>
      </c>
      <c r="M16" s="66">
        <v>0.850746</v>
      </c>
      <c r="N16" s="43">
        <v>0</v>
      </c>
      <c r="O16" s="44">
        <v>0</v>
      </c>
      <c r="P16" s="74">
        <v>0</v>
      </c>
    </row>
    <row r="17" spans="1:16" ht="15" customHeight="1" x14ac:dyDescent="0.2">
      <c r="A17" s="111"/>
      <c r="B17" s="114"/>
      <c r="C17" s="84" t="s">
        <v>55</v>
      </c>
      <c r="D17" s="44">
        <v>135</v>
      </c>
      <c r="E17" s="53">
        <v>0.10219499999999999</v>
      </c>
      <c r="F17" s="44">
        <v>190918.211133</v>
      </c>
      <c r="G17" s="66">
        <v>0.48888900000000002</v>
      </c>
      <c r="H17" s="43">
        <v>58</v>
      </c>
      <c r="I17" s="44">
        <v>190415.02278299999</v>
      </c>
      <c r="J17" s="74">
        <v>0.24137900000000001</v>
      </c>
      <c r="K17" s="44">
        <v>77</v>
      </c>
      <c r="L17" s="44">
        <v>191297.236125</v>
      </c>
      <c r="M17" s="66">
        <v>0.67532499999999995</v>
      </c>
      <c r="N17" s="43">
        <v>0</v>
      </c>
      <c r="O17" s="44">
        <v>0</v>
      </c>
      <c r="P17" s="74">
        <v>0</v>
      </c>
    </row>
    <row r="18" spans="1:16" s="3" customFormat="1" ht="15" customHeight="1" x14ac:dyDescent="0.2">
      <c r="A18" s="111"/>
      <c r="B18" s="114"/>
      <c r="C18" s="84" t="s">
        <v>56</v>
      </c>
      <c r="D18" s="35">
        <v>175</v>
      </c>
      <c r="E18" s="55">
        <v>8.3135000000000001E-2</v>
      </c>
      <c r="F18" s="35">
        <v>207222.275169</v>
      </c>
      <c r="G18" s="68">
        <v>0.25142900000000001</v>
      </c>
      <c r="H18" s="43">
        <v>66</v>
      </c>
      <c r="I18" s="44">
        <v>170141.160538</v>
      </c>
      <c r="J18" s="74">
        <v>1.5152000000000001E-2</v>
      </c>
      <c r="K18" s="35">
        <v>109</v>
      </c>
      <c r="L18" s="35">
        <v>229675.06017499999</v>
      </c>
      <c r="M18" s="68">
        <v>0.39449499999999998</v>
      </c>
      <c r="N18" s="43">
        <v>0</v>
      </c>
      <c r="O18" s="44">
        <v>0</v>
      </c>
      <c r="P18" s="74">
        <v>0</v>
      </c>
    </row>
    <row r="19" spans="1:16" s="3" customFormat="1" ht="15" customHeight="1" x14ac:dyDescent="0.2">
      <c r="A19" s="112"/>
      <c r="B19" s="115"/>
      <c r="C19" s="85" t="s">
        <v>9</v>
      </c>
      <c r="D19" s="46">
        <v>1872</v>
      </c>
      <c r="E19" s="54">
        <v>0.11266900000000001</v>
      </c>
      <c r="F19" s="46">
        <v>162637.534533</v>
      </c>
      <c r="G19" s="67">
        <v>0.45566200000000001</v>
      </c>
      <c r="H19" s="87">
        <v>629</v>
      </c>
      <c r="I19" s="46">
        <v>172553.24038</v>
      </c>
      <c r="J19" s="75">
        <v>0.44515100000000002</v>
      </c>
      <c r="K19" s="46">
        <v>1243</v>
      </c>
      <c r="L19" s="46">
        <v>157619.852331</v>
      </c>
      <c r="M19" s="67">
        <v>0.46098099999999997</v>
      </c>
      <c r="N19" s="87">
        <v>0</v>
      </c>
      <c r="O19" s="46">
        <v>0</v>
      </c>
      <c r="P19" s="75">
        <v>0</v>
      </c>
    </row>
    <row r="20" spans="1:16" ht="15" customHeight="1" x14ac:dyDescent="0.2">
      <c r="A20" s="110">
        <v>2</v>
      </c>
      <c r="B20" s="113" t="s">
        <v>57</v>
      </c>
      <c r="C20" s="84" t="s">
        <v>46</v>
      </c>
      <c r="D20" s="44">
        <v>0</v>
      </c>
      <c r="E20" s="53">
        <v>0</v>
      </c>
      <c r="F20" s="44">
        <v>0</v>
      </c>
      <c r="G20" s="66">
        <v>0</v>
      </c>
      <c r="H20" s="43">
        <v>0</v>
      </c>
      <c r="I20" s="44">
        <v>0</v>
      </c>
      <c r="J20" s="74">
        <v>0</v>
      </c>
      <c r="K20" s="44">
        <v>0</v>
      </c>
      <c r="L20" s="44">
        <v>0</v>
      </c>
      <c r="M20" s="66">
        <v>0</v>
      </c>
      <c r="N20" s="43">
        <v>0</v>
      </c>
      <c r="O20" s="44">
        <v>0</v>
      </c>
      <c r="P20" s="74">
        <v>0</v>
      </c>
    </row>
    <row r="21" spans="1:16" ht="15" customHeight="1" x14ac:dyDescent="0.2">
      <c r="A21" s="111"/>
      <c r="B21" s="114"/>
      <c r="C21" s="84" t="s">
        <v>47</v>
      </c>
      <c r="D21" s="44">
        <v>19</v>
      </c>
      <c r="E21" s="53">
        <v>0.41304299999999999</v>
      </c>
      <c r="F21" s="44">
        <v>123955</v>
      </c>
      <c r="G21" s="66">
        <v>0</v>
      </c>
      <c r="H21" s="43">
        <v>4</v>
      </c>
      <c r="I21" s="44">
        <v>126783.5</v>
      </c>
      <c r="J21" s="74">
        <v>0</v>
      </c>
      <c r="K21" s="44">
        <v>15</v>
      </c>
      <c r="L21" s="44">
        <v>123200.733333</v>
      </c>
      <c r="M21" s="66">
        <v>0</v>
      </c>
      <c r="N21" s="43">
        <v>0</v>
      </c>
      <c r="O21" s="44">
        <v>0</v>
      </c>
      <c r="P21" s="74">
        <v>0</v>
      </c>
    </row>
    <row r="22" spans="1:16" ht="15" customHeight="1" x14ac:dyDescent="0.2">
      <c r="A22" s="111"/>
      <c r="B22" s="114"/>
      <c r="C22" s="84" t="s">
        <v>48</v>
      </c>
      <c r="D22" s="44">
        <v>117</v>
      </c>
      <c r="E22" s="53">
        <v>0.22500000000000001</v>
      </c>
      <c r="F22" s="44">
        <v>152010.401709</v>
      </c>
      <c r="G22" s="66">
        <v>4.2735000000000002E-2</v>
      </c>
      <c r="H22" s="43">
        <v>49</v>
      </c>
      <c r="I22" s="44">
        <v>155267.04081599999</v>
      </c>
      <c r="J22" s="74">
        <v>0</v>
      </c>
      <c r="K22" s="44">
        <v>68</v>
      </c>
      <c r="L22" s="44">
        <v>149663.70588200001</v>
      </c>
      <c r="M22" s="66">
        <v>7.3528999999999997E-2</v>
      </c>
      <c r="N22" s="43">
        <v>0</v>
      </c>
      <c r="O22" s="44">
        <v>0</v>
      </c>
      <c r="P22" s="74">
        <v>0</v>
      </c>
    </row>
    <row r="23" spans="1:16" ht="15" customHeight="1" x14ac:dyDescent="0.2">
      <c r="A23" s="111"/>
      <c r="B23" s="114"/>
      <c r="C23" s="84" t="s">
        <v>49</v>
      </c>
      <c r="D23" s="44">
        <v>90</v>
      </c>
      <c r="E23" s="53">
        <v>4.8675000000000003E-2</v>
      </c>
      <c r="F23" s="44">
        <v>154953.55555600001</v>
      </c>
      <c r="G23" s="66">
        <v>0.17777799999999999</v>
      </c>
      <c r="H23" s="43">
        <v>29</v>
      </c>
      <c r="I23" s="44">
        <v>155936.62069000001</v>
      </c>
      <c r="J23" s="74">
        <v>0.206897</v>
      </c>
      <c r="K23" s="44">
        <v>61</v>
      </c>
      <c r="L23" s="44">
        <v>154486.19672099999</v>
      </c>
      <c r="M23" s="66">
        <v>0.163934</v>
      </c>
      <c r="N23" s="43">
        <v>0</v>
      </c>
      <c r="O23" s="44">
        <v>0</v>
      </c>
      <c r="P23" s="74">
        <v>0</v>
      </c>
    </row>
    <row r="24" spans="1:16" ht="15" customHeight="1" x14ac:dyDescent="0.2">
      <c r="A24" s="111"/>
      <c r="B24" s="114"/>
      <c r="C24" s="84" t="s">
        <v>50</v>
      </c>
      <c r="D24" s="44">
        <v>63</v>
      </c>
      <c r="E24" s="53">
        <v>2.2532E-2</v>
      </c>
      <c r="F24" s="44">
        <v>169808.68254000001</v>
      </c>
      <c r="G24" s="66">
        <v>0.238095</v>
      </c>
      <c r="H24" s="43">
        <v>17</v>
      </c>
      <c r="I24" s="44">
        <v>168631.17647100001</v>
      </c>
      <c r="J24" s="74">
        <v>0.352941</v>
      </c>
      <c r="K24" s="44">
        <v>46</v>
      </c>
      <c r="L24" s="44">
        <v>170243.84782600001</v>
      </c>
      <c r="M24" s="66">
        <v>0.19565199999999999</v>
      </c>
      <c r="N24" s="43">
        <v>0</v>
      </c>
      <c r="O24" s="44">
        <v>0</v>
      </c>
      <c r="P24" s="74">
        <v>0</v>
      </c>
    </row>
    <row r="25" spans="1:16" ht="15" customHeight="1" x14ac:dyDescent="0.2">
      <c r="A25" s="111"/>
      <c r="B25" s="114"/>
      <c r="C25" s="84" t="s">
        <v>51</v>
      </c>
      <c r="D25" s="44">
        <v>54</v>
      </c>
      <c r="E25" s="53">
        <v>2.1523E-2</v>
      </c>
      <c r="F25" s="44">
        <v>169802.40740699999</v>
      </c>
      <c r="G25" s="66">
        <v>0.25925900000000002</v>
      </c>
      <c r="H25" s="43">
        <v>15</v>
      </c>
      <c r="I25" s="44">
        <v>170023</v>
      </c>
      <c r="J25" s="74">
        <v>0.26666699999999999</v>
      </c>
      <c r="K25" s="44">
        <v>39</v>
      </c>
      <c r="L25" s="44">
        <v>169717.56410300001</v>
      </c>
      <c r="M25" s="66">
        <v>0.25641000000000003</v>
      </c>
      <c r="N25" s="43">
        <v>0</v>
      </c>
      <c r="O25" s="44">
        <v>0</v>
      </c>
      <c r="P25" s="74">
        <v>0</v>
      </c>
    </row>
    <row r="26" spans="1:16" s="3" customFormat="1" ht="15" customHeight="1" x14ac:dyDescent="0.2">
      <c r="A26" s="111"/>
      <c r="B26" s="114"/>
      <c r="C26" s="84" t="s">
        <v>52</v>
      </c>
      <c r="D26" s="35">
        <v>37</v>
      </c>
      <c r="E26" s="55">
        <v>1.8145999999999999E-2</v>
      </c>
      <c r="F26" s="35">
        <v>183393.70270299999</v>
      </c>
      <c r="G26" s="68">
        <v>0.29729699999999998</v>
      </c>
      <c r="H26" s="43">
        <v>17</v>
      </c>
      <c r="I26" s="44">
        <v>189628.70588200001</v>
      </c>
      <c r="J26" s="74">
        <v>0.41176499999999999</v>
      </c>
      <c r="K26" s="35">
        <v>20</v>
      </c>
      <c r="L26" s="35">
        <v>178093.95</v>
      </c>
      <c r="M26" s="68">
        <v>0.2</v>
      </c>
      <c r="N26" s="43">
        <v>0</v>
      </c>
      <c r="O26" s="44">
        <v>0</v>
      </c>
      <c r="P26" s="74">
        <v>0</v>
      </c>
    </row>
    <row r="27" spans="1:16" ht="15" customHeight="1" x14ac:dyDescent="0.2">
      <c r="A27" s="111"/>
      <c r="B27" s="114"/>
      <c r="C27" s="84" t="s">
        <v>53</v>
      </c>
      <c r="D27" s="44">
        <v>22</v>
      </c>
      <c r="E27" s="53">
        <v>1.1745999999999999E-2</v>
      </c>
      <c r="F27" s="44">
        <v>196961.727273</v>
      </c>
      <c r="G27" s="66">
        <v>0.54545500000000002</v>
      </c>
      <c r="H27" s="43">
        <v>14</v>
      </c>
      <c r="I27" s="44">
        <v>209476.142857</v>
      </c>
      <c r="J27" s="74">
        <v>0.5</v>
      </c>
      <c r="K27" s="44">
        <v>8</v>
      </c>
      <c r="L27" s="44">
        <v>175061.5</v>
      </c>
      <c r="M27" s="66">
        <v>0.625</v>
      </c>
      <c r="N27" s="43">
        <v>0</v>
      </c>
      <c r="O27" s="44">
        <v>0</v>
      </c>
      <c r="P27" s="74">
        <v>0</v>
      </c>
    </row>
    <row r="28" spans="1:16" ht="15" customHeight="1" x14ac:dyDescent="0.2">
      <c r="A28" s="111"/>
      <c r="B28" s="114"/>
      <c r="C28" s="84" t="s">
        <v>54</v>
      </c>
      <c r="D28" s="44">
        <v>14</v>
      </c>
      <c r="E28" s="53">
        <v>9.0729999999999995E-3</v>
      </c>
      <c r="F28" s="44">
        <v>195620</v>
      </c>
      <c r="G28" s="66">
        <v>0</v>
      </c>
      <c r="H28" s="43">
        <v>6</v>
      </c>
      <c r="I28" s="44">
        <v>167423</v>
      </c>
      <c r="J28" s="74">
        <v>0</v>
      </c>
      <c r="K28" s="44">
        <v>8</v>
      </c>
      <c r="L28" s="44">
        <v>216767.75</v>
      </c>
      <c r="M28" s="66">
        <v>0</v>
      </c>
      <c r="N28" s="43">
        <v>0</v>
      </c>
      <c r="O28" s="44">
        <v>0</v>
      </c>
      <c r="P28" s="74">
        <v>0</v>
      </c>
    </row>
    <row r="29" spans="1:16" ht="15" customHeight="1" x14ac:dyDescent="0.2">
      <c r="A29" s="111"/>
      <c r="B29" s="114"/>
      <c r="C29" s="84" t="s">
        <v>55</v>
      </c>
      <c r="D29" s="44">
        <v>7</v>
      </c>
      <c r="E29" s="53">
        <v>5.2989999999999999E-3</v>
      </c>
      <c r="F29" s="44">
        <v>268053.142857</v>
      </c>
      <c r="G29" s="66">
        <v>0.57142899999999996</v>
      </c>
      <c r="H29" s="43">
        <v>2</v>
      </c>
      <c r="I29" s="44">
        <v>123596</v>
      </c>
      <c r="J29" s="74">
        <v>0</v>
      </c>
      <c r="K29" s="44">
        <v>5</v>
      </c>
      <c r="L29" s="44">
        <v>325836</v>
      </c>
      <c r="M29" s="66">
        <v>0.8</v>
      </c>
      <c r="N29" s="43">
        <v>0</v>
      </c>
      <c r="O29" s="44">
        <v>0</v>
      </c>
      <c r="P29" s="74">
        <v>0</v>
      </c>
    </row>
    <row r="30" spans="1:16" s="3" customFormat="1" ht="15" customHeight="1" x14ac:dyDescent="0.2">
      <c r="A30" s="111"/>
      <c r="B30" s="114"/>
      <c r="C30" s="84" t="s">
        <v>56</v>
      </c>
      <c r="D30" s="35">
        <v>5</v>
      </c>
      <c r="E30" s="55">
        <v>2.3749999999999999E-3</v>
      </c>
      <c r="F30" s="35">
        <v>148543.20000000001</v>
      </c>
      <c r="G30" s="68">
        <v>0</v>
      </c>
      <c r="H30" s="43">
        <v>4</v>
      </c>
      <c r="I30" s="44">
        <v>135187</v>
      </c>
      <c r="J30" s="74">
        <v>0</v>
      </c>
      <c r="K30" s="35">
        <v>1</v>
      </c>
      <c r="L30" s="35">
        <v>201968</v>
      </c>
      <c r="M30" s="68">
        <v>0</v>
      </c>
      <c r="N30" s="43">
        <v>0</v>
      </c>
      <c r="O30" s="44">
        <v>0</v>
      </c>
      <c r="P30" s="74">
        <v>0</v>
      </c>
    </row>
    <row r="31" spans="1:16" s="3" customFormat="1" ht="15" customHeight="1" x14ac:dyDescent="0.2">
      <c r="A31" s="112"/>
      <c r="B31" s="115"/>
      <c r="C31" s="85" t="s">
        <v>9</v>
      </c>
      <c r="D31" s="46">
        <v>428</v>
      </c>
      <c r="E31" s="54">
        <v>2.5760000000000002E-2</v>
      </c>
      <c r="F31" s="46">
        <v>164555.96261700001</v>
      </c>
      <c r="G31" s="67">
        <v>0.17990700000000001</v>
      </c>
      <c r="H31" s="87">
        <v>157</v>
      </c>
      <c r="I31" s="46">
        <v>165626.03821699999</v>
      </c>
      <c r="J31" s="75">
        <v>0.191083</v>
      </c>
      <c r="K31" s="46">
        <v>271</v>
      </c>
      <c r="L31" s="46">
        <v>163936.02952000001</v>
      </c>
      <c r="M31" s="67">
        <v>0.173432</v>
      </c>
      <c r="N31" s="87">
        <v>0</v>
      </c>
      <c r="O31" s="46">
        <v>0</v>
      </c>
      <c r="P31" s="75">
        <v>0</v>
      </c>
    </row>
    <row r="32" spans="1:16" ht="15" customHeight="1" x14ac:dyDescent="0.2">
      <c r="A32" s="110">
        <v>3</v>
      </c>
      <c r="B32" s="113" t="s">
        <v>58</v>
      </c>
      <c r="C32" s="84" t="s">
        <v>46</v>
      </c>
      <c r="D32" s="44">
        <v>-2</v>
      </c>
      <c r="E32" s="44">
        <v>0</v>
      </c>
      <c r="F32" s="44">
        <v>-120408.699952</v>
      </c>
      <c r="G32" s="66">
        <v>0</v>
      </c>
      <c r="H32" s="43">
        <v>-1</v>
      </c>
      <c r="I32" s="44">
        <v>-100588.26290099999</v>
      </c>
      <c r="J32" s="74">
        <v>0</v>
      </c>
      <c r="K32" s="44">
        <v>-1</v>
      </c>
      <c r="L32" s="44">
        <v>-140229.13700300001</v>
      </c>
      <c r="M32" s="66">
        <v>0</v>
      </c>
      <c r="N32" s="43">
        <v>0</v>
      </c>
      <c r="O32" s="44">
        <v>0</v>
      </c>
      <c r="P32" s="74">
        <v>0</v>
      </c>
    </row>
    <row r="33" spans="1:16" ht="15" customHeight="1" x14ac:dyDescent="0.2">
      <c r="A33" s="111"/>
      <c r="B33" s="114"/>
      <c r="C33" s="84" t="s">
        <v>47</v>
      </c>
      <c r="D33" s="44">
        <v>6</v>
      </c>
      <c r="E33" s="44">
        <v>0</v>
      </c>
      <c r="F33" s="44">
        <v>23135.388967999999</v>
      </c>
      <c r="G33" s="66">
        <v>-0.15384600000000001</v>
      </c>
      <c r="H33" s="43">
        <v>0</v>
      </c>
      <c r="I33" s="44">
        <v>2260.3883679999999</v>
      </c>
      <c r="J33" s="74">
        <v>-0.25</v>
      </c>
      <c r="K33" s="44">
        <v>6</v>
      </c>
      <c r="L33" s="44">
        <v>32916.011457000001</v>
      </c>
      <c r="M33" s="66">
        <v>-0.111111</v>
      </c>
      <c r="N33" s="43">
        <v>0</v>
      </c>
      <c r="O33" s="44">
        <v>0</v>
      </c>
      <c r="P33" s="74">
        <v>0</v>
      </c>
    </row>
    <row r="34" spans="1:16" ht="15" customHeight="1" x14ac:dyDescent="0.2">
      <c r="A34" s="111"/>
      <c r="B34" s="114"/>
      <c r="C34" s="84" t="s">
        <v>48</v>
      </c>
      <c r="D34" s="44">
        <v>-1</v>
      </c>
      <c r="E34" s="44">
        <v>0</v>
      </c>
      <c r="F34" s="44">
        <v>29580.941905</v>
      </c>
      <c r="G34" s="66">
        <v>-8.4384000000000001E-2</v>
      </c>
      <c r="H34" s="43">
        <v>19</v>
      </c>
      <c r="I34" s="44">
        <v>23251.642731</v>
      </c>
      <c r="J34" s="74">
        <v>-0.23333300000000001</v>
      </c>
      <c r="K34" s="44">
        <v>-20</v>
      </c>
      <c r="L34" s="44">
        <v>30502.179582000001</v>
      </c>
      <c r="M34" s="66">
        <v>-1.738E-2</v>
      </c>
      <c r="N34" s="43">
        <v>0</v>
      </c>
      <c r="O34" s="44">
        <v>0</v>
      </c>
      <c r="P34" s="74">
        <v>0</v>
      </c>
    </row>
    <row r="35" spans="1:16" ht="15" customHeight="1" x14ac:dyDescent="0.2">
      <c r="A35" s="111"/>
      <c r="B35" s="114"/>
      <c r="C35" s="84" t="s">
        <v>49</v>
      </c>
      <c r="D35" s="44">
        <v>-222</v>
      </c>
      <c r="E35" s="44">
        <v>0</v>
      </c>
      <c r="F35" s="44">
        <v>25247.517569</v>
      </c>
      <c r="G35" s="66">
        <v>-4.3375999999999998E-2</v>
      </c>
      <c r="H35" s="43">
        <v>-74</v>
      </c>
      <c r="I35" s="44">
        <v>9972.5877889999992</v>
      </c>
      <c r="J35" s="74">
        <v>-0.15232699999999999</v>
      </c>
      <c r="K35" s="44">
        <v>-148</v>
      </c>
      <c r="L35" s="44">
        <v>32792.472018</v>
      </c>
      <c r="M35" s="66">
        <v>1.0824E-2</v>
      </c>
      <c r="N35" s="43">
        <v>0</v>
      </c>
      <c r="O35" s="44">
        <v>0</v>
      </c>
      <c r="P35" s="74">
        <v>0</v>
      </c>
    </row>
    <row r="36" spans="1:16" ht="15" customHeight="1" x14ac:dyDescent="0.2">
      <c r="A36" s="111"/>
      <c r="B36" s="114"/>
      <c r="C36" s="84" t="s">
        <v>50</v>
      </c>
      <c r="D36" s="44">
        <v>-297</v>
      </c>
      <c r="E36" s="44">
        <v>0</v>
      </c>
      <c r="F36" s="44">
        <v>28775.891530000001</v>
      </c>
      <c r="G36" s="66">
        <v>-9.5238000000000003E-2</v>
      </c>
      <c r="H36" s="43">
        <v>-108</v>
      </c>
      <c r="I36" s="44">
        <v>1590.573022</v>
      </c>
      <c r="J36" s="74">
        <v>-0.17505899999999999</v>
      </c>
      <c r="K36" s="44">
        <v>-189</v>
      </c>
      <c r="L36" s="44">
        <v>43044.999602999997</v>
      </c>
      <c r="M36" s="66">
        <v>-3.4134999999999999E-2</v>
      </c>
      <c r="N36" s="43">
        <v>0</v>
      </c>
      <c r="O36" s="44">
        <v>0</v>
      </c>
      <c r="P36" s="74">
        <v>0</v>
      </c>
    </row>
    <row r="37" spans="1:16" ht="15" customHeight="1" x14ac:dyDescent="0.2">
      <c r="A37" s="111"/>
      <c r="B37" s="114"/>
      <c r="C37" s="84" t="s">
        <v>51</v>
      </c>
      <c r="D37" s="44">
        <v>-224</v>
      </c>
      <c r="E37" s="44">
        <v>0</v>
      </c>
      <c r="F37" s="44">
        <v>3637.6131610000002</v>
      </c>
      <c r="G37" s="66">
        <v>-0.31987700000000002</v>
      </c>
      <c r="H37" s="43">
        <v>-71</v>
      </c>
      <c r="I37" s="44">
        <v>-22441.843032000001</v>
      </c>
      <c r="J37" s="74">
        <v>-0.44263599999999997</v>
      </c>
      <c r="K37" s="44">
        <v>-153</v>
      </c>
      <c r="L37" s="44">
        <v>15333.000040999999</v>
      </c>
      <c r="M37" s="66">
        <v>-0.26442300000000002</v>
      </c>
      <c r="N37" s="43">
        <v>0</v>
      </c>
      <c r="O37" s="44">
        <v>0</v>
      </c>
      <c r="P37" s="74">
        <v>0</v>
      </c>
    </row>
    <row r="38" spans="1:16" s="3" customFormat="1" ht="15" customHeight="1" x14ac:dyDescent="0.2">
      <c r="A38" s="111"/>
      <c r="B38" s="114"/>
      <c r="C38" s="84" t="s">
        <v>52</v>
      </c>
      <c r="D38" s="35">
        <v>-170</v>
      </c>
      <c r="E38" s="35">
        <v>0</v>
      </c>
      <c r="F38" s="35">
        <v>4464.4451669999999</v>
      </c>
      <c r="G38" s="68">
        <v>-0.47565000000000002</v>
      </c>
      <c r="H38" s="43">
        <v>-49</v>
      </c>
      <c r="I38" s="44">
        <v>7439.2529210000002</v>
      </c>
      <c r="J38" s="74">
        <v>-0.194296</v>
      </c>
      <c r="K38" s="35">
        <v>-121</v>
      </c>
      <c r="L38" s="35">
        <v>690.74138800000003</v>
      </c>
      <c r="M38" s="68">
        <v>-0.65106399999999998</v>
      </c>
      <c r="N38" s="43">
        <v>0</v>
      </c>
      <c r="O38" s="44">
        <v>0</v>
      </c>
      <c r="P38" s="74">
        <v>0</v>
      </c>
    </row>
    <row r="39" spans="1:16" ht="15" customHeight="1" x14ac:dyDescent="0.2">
      <c r="A39" s="111"/>
      <c r="B39" s="114"/>
      <c r="C39" s="84" t="s">
        <v>53</v>
      </c>
      <c r="D39" s="44">
        <v>-141</v>
      </c>
      <c r="E39" s="44">
        <v>0</v>
      </c>
      <c r="F39" s="44">
        <v>1839.3760609999999</v>
      </c>
      <c r="G39" s="66">
        <v>-0.31957600000000003</v>
      </c>
      <c r="H39" s="43">
        <v>-34</v>
      </c>
      <c r="I39" s="44">
        <v>6779.8594919999996</v>
      </c>
      <c r="J39" s="74">
        <v>-0.22916700000000001</v>
      </c>
      <c r="K39" s="44">
        <v>-107</v>
      </c>
      <c r="L39" s="44">
        <v>-16899.557790999999</v>
      </c>
      <c r="M39" s="66">
        <v>-0.29673899999999998</v>
      </c>
      <c r="N39" s="43">
        <v>0</v>
      </c>
      <c r="O39" s="44">
        <v>0</v>
      </c>
      <c r="P39" s="74">
        <v>0</v>
      </c>
    </row>
    <row r="40" spans="1:16" ht="15" customHeight="1" x14ac:dyDescent="0.2">
      <c r="A40" s="111"/>
      <c r="B40" s="114"/>
      <c r="C40" s="84" t="s">
        <v>54</v>
      </c>
      <c r="D40" s="44">
        <v>-95</v>
      </c>
      <c r="E40" s="44">
        <v>0</v>
      </c>
      <c r="F40" s="44">
        <v>10810.289766</v>
      </c>
      <c r="G40" s="66">
        <v>-0.68807300000000005</v>
      </c>
      <c r="H40" s="43">
        <v>-36</v>
      </c>
      <c r="I40" s="44">
        <v>-10748.066962999999</v>
      </c>
      <c r="J40" s="74">
        <v>-0.42857099999999998</v>
      </c>
      <c r="K40" s="44">
        <v>-59</v>
      </c>
      <c r="L40" s="44">
        <v>27796.502193</v>
      </c>
      <c r="M40" s="66">
        <v>-0.850746</v>
      </c>
      <c r="N40" s="43">
        <v>0</v>
      </c>
      <c r="O40" s="44">
        <v>0</v>
      </c>
      <c r="P40" s="74">
        <v>0</v>
      </c>
    </row>
    <row r="41" spans="1:16" ht="15" customHeight="1" x14ac:dyDescent="0.2">
      <c r="A41" s="111"/>
      <c r="B41" s="114"/>
      <c r="C41" s="84" t="s">
        <v>55</v>
      </c>
      <c r="D41" s="44">
        <v>-128</v>
      </c>
      <c r="E41" s="44">
        <v>0</v>
      </c>
      <c r="F41" s="44">
        <v>77134.931723999995</v>
      </c>
      <c r="G41" s="66">
        <v>8.2540000000000002E-2</v>
      </c>
      <c r="H41" s="43">
        <v>-56</v>
      </c>
      <c r="I41" s="44">
        <v>-66819.022782999993</v>
      </c>
      <c r="J41" s="74">
        <v>-0.24137900000000001</v>
      </c>
      <c r="K41" s="44">
        <v>-72</v>
      </c>
      <c r="L41" s="44">
        <v>134538.763875</v>
      </c>
      <c r="M41" s="66">
        <v>0.12467499999999999</v>
      </c>
      <c r="N41" s="43">
        <v>0</v>
      </c>
      <c r="O41" s="44">
        <v>0</v>
      </c>
      <c r="P41" s="74">
        <v>0</v>
      </c>
    </row>
    <row r="42" spans="1:16" s="3" customFormat="1" ht="15" customHeight="1" x14ac:dyDescent="0.2">
      <c r="A42" s="111"/>
      <c r="B42" s="114"/>
      <c r="C42" s="84" t="s">
        <v>56</v>
      </c>
      <c r="D42" s="35">
        <v>-170</v>
      </c>
      <c r="E42" s="35">
        <v>0</v>
      </c>
      <c r="F42" s="35">
        <v>-58679.075169000003</v>
      </c>
      <c r="G42" s="68">
        <v>-0.25142900000000001</v>
      </c>
      <c r="H42" s="43">
        <v>-62</v>
      </c>
      <c r="I42" s="44">
        <v>-34954.160537999996</v>
      </c>
      <c r="J42" s="74">
        <v>-1.5152000000000001E-2</v>
      </c>
      <c r="K42" s="35">
        <v>-108</v>
      </c>
      <c r="L42" s="35">
        <v>-27707.060174999999</v>
      </c>
      <c r="M42" s="68">
        <v>-0.39449499999999998</v>
      </c>
      <c r="N42" s="43">
        <v>0</v>
      </c>
      <c r="O42" s="44">
        <v>0</v>
      </c>
      <c r="P42" s="74">
        <v>0</v>
      </c>
    </row>
    <row r="43" spans="1:16" s="3" customFormat="1" ht="15" customHeight="1" x14ac:dyDescent="0.2">
      <c r="A43" s="112"/>
      <c r="B43" s="115"/>
      <c r="C43" s="85" t="s">
        <v>9</v>
      </c>
      <c r="D43" s="46">
        <v>-1444</v>
      </c>
      <c r="E43" s="46">
        <v>0</v>
      </c>
      <c r="F43" s="46">
        <v>1918.428083</v>
      </c>
      <c r="G43" s="67">
        <v>-0.275756</v>
      </c>
      <c r="H43" s="87">
        <v>-472</v>
      </c>
      <c r="I43" s="46">
        <v>-6927.2021629999999</v>
      </c>
      <c r="J43" s="75">
        <v>-0.25406800000000002</v>
      </c>
      <c r="K43" s="46">
        <v>-972</v>
      </c>
      <c r="L43" s="46">
        <v>6316.177189</v>
      </c>
      <c r="M43" s="67">
        <v>-0.28754999999999997</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1</v>
      </c>
      <c r="E45" s="53">
        <v>2.1739000000000001E-2</v>
      </c>
      <c r="F45" s="44">
        <v>153190</v>
      </c>
      <c r="G45" s="66">
        <v>0</v>
      </c>
      <c r="H45" s="43">
        <v>0</v>
      </c>
      <c r="I45" s="44">
        <v>0</v>
      </c>
      <c r="J45" s="74">
        <v>0</v>
      </c>
      <c r="K45" s="44">
        <v>1</v>
      </c>
      <c r="L45" s="44">
        <v>153190</v>
      </c>
      <c r="M45" s="66">
        <v>0</v>
      </c>
      <c r="N45" s="43">
        <v>0</v>
      </c>
      <c r="O45" s="44">
        <v>0</v>
      </c>
      <c r="P45" s="74">
        <v>0</v>
      </c>
    </row>
    <row r="46" spans="1:16" ht="15" customHeight="1" x14ac:dyDescent="0.2">
      <c r="A46" s="111"/>
      <c r="B46" s="114"/>
      <c r="C46" s="84" t="s">
        <v>48</v>
      </c>
      <c r="D46" s="44">
        <v>27</v>
      </c>
      <c r="E46" s="53">
        <v>5.1922999999999997E-2</v>
      </c>
      <c r="F46" s="44">
        <v>161887.70370400001</v>
      </c>
      <c r="G46" s="66">
        <v>3.7037E-2</v>
      </c>
      <c r="H46" s="43">
        <v>10</v>
      </c>
      <c r="I46" s="44">
        <v>176960</v>
      </c>
      <c r="J46" s="74">
        <v>0.1</v>
      </c>
      <c r="K46" s="44">
        <v>17</v>
      </c>
      <c r="L46" s="44">
        <v>153021.64705900001</v>
      </c>
      <c r="M46" s="66">
        <v>0</v>
      </c>
      <c r="N46" s="43">
        <v>0</v>
      </c>
      <c r="O46" s="44">
        <v>0</v>
      </c>
      <c r="P46" s="74">
        <v>0</v>
      </c>
    </row>
    <row r="47" spans="1:16" ht="15" customHeight="1" x14ac:dyDescent="0.2">
      <c r="A47" s="111"/>
      <c r="B47" s="114"/>
      <c r="C47" s="84" t="s">
        <v>49</v>
      </c>
      <c r="D47" s="44">
        <v>118</v>
      </c>
      <c r="E47" s="53">
        <v>6.3818E-2</v>
      </c>
      <c r="F47" s="44">
        <v>174805.847458</v>
      </c>
      <c r="G47" s="66">
        <v>0.16101699999999999</v>
      </c>
      <c r="H47" s="43">
        <v>34</v>
      </c>
      <c r="I47" s="44">
        <v>169610.70588200001</v>
      </c>
      <c r="J47" s="74">
        <v>0.117647</v>
      </c>
      <c r="K47" s="44">
        <v>84</v>
      </c>
      <c r="L47" s="44">
        <v>176908.642857</v>
      </c>
      <c r="M47" s="66">
        <v>0.17857100000000001</v>
      </c>
      <c r="N47" s="43">
        <v>0</v>
      </c>
      <c r="O47" s="44">
        <v>0</v>
      </c>
      <c r="P47" s="74">
        <v>0</v>
      </c>
    </row>
    <row r="48" spans="1:16" ht="15" customHeight="1" x14ac:dyDescent="0.2">
      <c r="A48" s="111"/>
      <c r="B48" s="114"/>
      <c r="C48" s="84" t="s">
        <v>50</v>
      </c>
      <c r="D48" s="44">
        <v>131</v>
      </c>
      <c r="E48" s="53">
        <v>4.6852999999999999E-2</v>
      </c>
      <c r="F48" s="44">
        <v>193532.09923699999</v>
      </c>
      <c r="G48" s="66">
        <v>0.29770999999999997</v>
      </c>
      <c r="H48" s="43">
        <v>29</v>
      </c>
      <c r="I48" s="44">
        <v>194999.344828</v>
      </c>
      <c r="J48" s="74">
        <v>0.37930999999999998</v>
      </c>
      <c r="K48" s="44">
        <v>102</v>
      </c>
      <c r="L48" s="44">
        <v>193114.94117599999</v>
      </c>
      <c r="M48" s="66">
        <v>0.27450999999999998</v>
      </c>
      <c r="N48" s="43">
        <v>0</v>
      </c>
      <c r="O48" s="44">
        <v>0</v>
      </c>
      <c r="P48" s="74">
        <v>0</v>
      </c>
    </row>
    <row r="49" spans="1:16" ht="15" customHeight="1" x14ac:dyDescent="0.2">
      <c r="A49" s="111"/>
      <c r="B49" s="114"/>
      <c r="C49" s="84" t="s">
        <v>51</v>
      </c>
      <c r="D49" s="44">
        <v>118</v>
      </c>
      <c r="E49" s="53">
        <v>4.7031000000000003E-2</v>
      </c>
      <c r="F49" s="44">
        <v>202211.87288099999</v>
      </c>
      <c r="G49" s="66">
        <v>0.5</v>
      </c>
      <c r="H49" s="43">
        <v>28</v>
      </c>
      <c r="I49" s="44">
        <v>197397.964286</v>
      </c>
      <c r="J49" s="74">
        <v>0.39285700000000001</v>
      </c>
      <c r="K49" s="44">
        <v>90</v>
      </c>
      <c r="L49" s="44">
        <v>203709.533333</v>
      </c>
      <c r="M49" s="66">
        <v>0.53333299999999995</v>
      </c>
      <c r="N49" s="43">
        <v>0</v>
      </c>
      <c r="O49" s="44">
        <v>0</v>
      </c>
      <c r="P49" s="74">
        <v>0</v>
      </c>
    </row>
    <row r="50" spans="1:16" s="3" customFormat="1" ht="15" customHeight="1" x14ac:dyDescent="0.2">
      <c r="A50" s="111"/>
      <c r="B50" s="114"/>
      <c r="C50" s="84" t="s">
        <v>52</v>
      </c>
      <c r="D50" s="35">
        <v>58</v>
      </c>
      <c r="E50" s="55">
        <v>2.8445000000000002E-2</v>
      </c>
      <c r="F50" s="35">
        <v>208484.327586</v>
      </c>
      <c r="G50" s="68">
        <v>0.62068999999999996</v>
      </c>
      <c r="H50" s="43">
        <v>16</v>
      </c>
      <c r="I50" s="44">
        <v>228225.125</v>
      </c>
      <c r="J50" s="74">
        <v>0.875</v>
      </c>
      <c r="K50" s="35">
        <v>42</v>
      </c>
      <c r="L50" s="35">
        <v>200964.02381000001</v>
      </c>
      <c r="M50" s="68">
        <v>0.52381</v>
      </c>
      <c r="N50" s="43">
        <v>0</v>
      </c>
      <c r="O50" s="44">
        <v>0</v>
      </c>
      <c r="P50" s="74">
        <v>0</v>
      </c>
    </row>
    <row r="51" spans="1:16" ht="15" customHeight="1" x14ac:dyDescent="0.2">
      <c r="A51" s="111"/>
      <c r="B51" s="114"/>
      <c r="C51" s="84" t="s">
        <v>53</v>
      </c>
      <c r="D51" s="44">
        <v>50</v>
      </c>
      <c r="E51" s="53">
        <v>2.6695E-2</v>
      </c>
      <c r="F51" s="44">
        <v>245875.06</v>
      </c>
      <c r="G51" s="66">
        <v>0.62</v>
      </c>
      <c r="H51" s="43">
        <v>14</v>
      </c>
      <c r="I51" s="44">
        <v>228855.857143</v>
      </c>
      <c r="J51" s="74">
        <v>0.5</v>
      </c>
      <c r="K51" s="44">
        <v>36</v>
      </c>
      <c r="L51" s="44">
        <v>252493.63888899999</v>
      </c>
      <c r="M51" s="66">
        <v>0.66666700000000001</v>
      </c>
      <c r="N51" s="43">
        <v>0</v>
      </c>
      <c r="O51" s="44">
        <v>0</v>
      </c>
      <c r="P51" s="74">
        <v>0</v>
      </c>
    </row>
    <row r="52" spans="1:16" ht="15" customHeight="1" x14ac:dyDescent="0.2">
      <c r="A52" s="111"/>
      <c r="B52" s="114"/>
      <c r="C52" s="84" t="s">
        <v>54</v>
      </c>
      <c r="D52" s="44">
        <v>31</v>
      </c>
      <c r="E52" s="53">
        <v>2.0091000000000001E-2</v>
      </c>
      <c r="F52" s="44">
        <v>241388.19354800001</v>
      </c>
      <c r="G52" s="66">
        <v>0.64516099999999998</v>
      </c>
      <c r="H52" s="43">
        <v>9</v>
      </c>
      <c r="I52" s="44">
        <v>265877.66666699998</v>
      </c>
      <c r="J52" s="74">
        <v>0.66666700000000001</v>
      </c>
      <c r="K52" s="44">
        <v>22</v>
      </c>
      <c r="L52" s="44">
        <v>231369.772727</v>
      </c>
      <c r="M52" s="66">
        <v>0.63636400000000004</v>
      </c>
      <c r="N52" s="43">
        <v>0</v>
      </c>
      <c r="O52" s="44">
        <v>0</v>
      </c>
      <c r="P52" s="74">
        <v>0</v>
      </c>
    </row>
    <row r="53" spans="1:16" ht="15" customHeight="1" x14ac:dyDescent="0.2">
      <c r="A53" s="111"/>
      <c r="B53" s="114"/>
      <c r="C53" s="84" t="s">
        <v>55</v>
      </c>
      <c r="D53" s="44">
        <v>7</v>
      </c>
      <c r="E53" s="53">
        <v>5.2989999999999999E-3</v>
      </c>
      <c r="F53" s="44">
        <v>296652.285714</v>
      </c>
      <c r="G53" s="66">
        <v>0.42857099999999998</v>
      </c>
      <c r="H53" s="43">
        <v>3</v>
      </c>
      <c r="I53" s="44">
        <v>369393</v>
      </c>
      <c r="J53" s="74">
        <v>0.33333299999999999</v>
      </c>
      <c r="K53" s="44">
        <v>4</v>
      </c>
      <c r="L53" s="44">
        <v>242096.75</v>
      </c>
      <c r="M53" s="66">
        <v>0.5</v>
      </c>
      <c r="N53" s="43">
        <v>0</v>
      </c>
      <c r="O53" s="44">
        <v>0</v>
      </c>
      <c r="P53" s="74">
        <v>0</v>
      </c>
    </row>
    <row r="54" spans="1:16" s="3" customFormat="1" ht="15" customHeight="1" x14ac:dyDescent="0.2">
      <c r="A54" s="111"/>
      <c r="B54" s="114"/>
      <c r="C54" s="84" t="s">
        <v>56</v>
      </c>
      <c r="D54" s="35">
        <v>0</v>
      </c>
      <c r="E54" s="55">
        <v>0</v>
      </c>
      <c r="F54" s="35">
        <v>0</v>
      </c>
      <c r="G54" s="68">
        <v>0</v>
      </c>
      <c r="H54" s="43">
        <v>0</v>
      </c>
      <c r="I54" s="44">
        <v>0</v>
      </c>
      <c r="J54" s="74">
        <v>0</v>
      </c>
      <c r="K54" s="35">
        <v>0</v>
      </c>
      <c r="L54" s="35">
        <v>0</v>
      </c>
      <c r="M54" s="68">
        <v>0</v>
      </c>
      <c r="N54" s="43">
        <v>0</v>
      </c>
      <c r="O54" s="44">
        <v>0</v>
      </c>
      <c r="P54" s="74">
        <v>0</v>
      </c>
    </row>
    <row r="55" spans="1:16" s="3" customFormat="1" ht="15" customHeight="1" x14ac:dyDescent="0.2">
      <c r="A55" s="112"/>
      <c r="B55" s="115"/>
      <c r="C55" s="85" t="s">
        <v>9</v>
      </c>
      <c r="D55" s="46">
        <v>541</v>
      </c>
      <c r="E55" s="54">
        <v>3.2561E-2</v>
      </c>
      <c r="F55" s="46">
        <v>200204.06284699999</v>
      </c>
      <c r="G55" s="67">
        <v>0.38447300000000001</v>
      </c>
      <c r="H55" s="87">
        <v>143</v>
      </c>
      <c r="I55" s="46">
        <v>203322.727273</v>
      </c>
      <c r="J55" s="75">
        <v>0.38461499999999998</v>
      </c>
      <c r="K55" s="46">
        <v>398</v>
      </c>
      <c r="L55" s="46">
        <v>199083.53768800001</v>
      </c>
      <c r="M55" s="67">
        <v>0.38442199999999999</v>
      </c>
      <c r="N55" s="87">
        <v>0</v>
      </c>
      <c r="O55" s="46">
        <v>0</v>
      </c>
      <c r="P55" s="75">
        <v>0</v>
      </c>
    </row>
    <row r="56" spans="1:16" ht="15" customHeight="1" x14ac:dyDescent="0.2">
      <c r="A56" s="110">
        <v>5</v>
      </c>
      <c r="B56" s="113" t="s">
        <v>60</v>
      </c>
      <c r="C56" s="84" t="s">
        <v>46</v>
      </c>
      <c r="D56" s="44">
        <v>14</v>
      </c>
      <c r="E56" s="53">
        <v>1</v>
      </c>
      <c r="F56" s="44">
        <v>70433.214286000002</v>
      </c>
      <c r="G56" s="66">
        <v>0.14285700000000001</v>
      </c>
      <c r="H56" s="43">
        <v>6</v>
      </c>
      <c r="I56" s="44">
        <v>84287</v>
      </c>
      <c r="J56" s="74">
        <v>0.16666700000000001</v>
      </c>
      <c r="K56" s="44">
        <v>8</v>
      </c>
      <c r="L56" s="44">
        <v>60042.875</v>
      </c>
      <c r="M56" s="66">
        <v>0.125</v>
      </c>
      <c r="N56" s="43">
        <v>0</v>
      </c>
      <c r="O56" s="44">
        <v>0</v>
      </c>
      <c r="P56" s="74">
        <v>0</v>
      </c>
    </row>
    <row r="57" spans="1:16" ht="15" customHeight="1" x14ac:dyDescent="0.2">
      <c r="A57" s="111"/>
      <c r="B57" s="114"/>
      <c r="C57" s="84" t="s">
        <v>47</v>
      </c>
      <c r="D57" s="44">
        <v>46</v>
      </c>
      <c r="E57" s="53">
        <v>1</v>
      </c>
      <c r="F57" s="44">
        <v>131140.434783</v>
      </c>
      <c r="G57" s="66">
        <v>6.5216999999999997E-2</v>
      </c>
      <c r="H57" s="43">
        <v>14</v>
      </c>
      <c r="I57" s="44">
        <v>146521.142857</v>
      </c>
      <c r="J57" s="74">
        <v>0.14285700000000001</v>
      </c>
      <c r="K57" s="44">
        <v>32</v>
      </c>
      <c r="L57" s="44">
        <v>124411.375</v>
      </c>
      <c r="M57" s="66">
        <v>3.125E-2</v>
      </c>
      <c r="N57" s="43">
        <v>0</v>
      </c>
      <c r="O57" s="44">
        <v>0</v>
      </c>
      <c r="P57" s="74">
        <v>0</v>
      </c>
    </row>
    <row r="58" spans="1:16" ht="15" customHeight="1" x14ac:dyDescent="0.2">
      <c r="A58" s="111"/>
      <c r="B58" s="114"/>
      <c r="C58" s="84" t="s">
        <v>48</v>
      </c>
      <c r="D58" s="44">
        <v>520</v>
      </c>
      <c r="E58" s="53">
        <v>1</v>
      </c>
      <c r="F58" s="44">
        <v>155376.63461499999</v>
      </c>
      <c r="G58" s="66">
        <v>5.5768999999999999E-2</v>
      </c>
      <c r="H58" s="43">
        <v>200</v>
      </c>
      <c r="I58" s="44">
        <v>163290.73000000001</v>
      </c>
      <c r="J58" s="74">
        <v>8.5000000000000006E-2</v>
      </c>
      <c r="K58" s="44">
        <v>320</v>
      </c>
      <c r="L58" s="44">
        <v>150430.32500000001</v>
      </c>
      <c r="M58" s="66">
        <v>3.7499999999999999E-2</v>
      </c>
      <c r="N58" s="43">
        <v>0</v>
      </c>
      <c r="O58" s="44">
        <v>0</v>
      </c>
      <c r="P58" s="74">
        <v>0</v>
      </c>
    </row>
    <row r="59" spans="1:16" ht="15" customHeight="1" x14ac:dyDescent="0.2">
      <c r="A59" s="111"/>
      <c r="B59" s="114"/>
      <c r="C59" s="84" t="s">
        <v>49</v>
      </c>
      <c r="D59" s="44">
        <v>1849</v>
      </c>
      <c r="E59" s="53">
        <v>1</v>
      </c>
      <c r="F59" s="44">
        <v>168487.275284</v>
      </c>
      <c r="G59" s="66">
        <v>0.184424</v>
      </c>
      <c r="H59" s="43">
        <v>673</v>
      </c>
      <c r="I59" s="44">
        <v>176358.16790500001</v>
      </c>
      <c r="J59" s="74">
        <v>0.300149</v>
      </c>
      <c r="K59" s="44">
        <v>1176</v>
      </c>
      <c r="L59" s="44">
        <v>163982.92942199999</v>
      </c>
      <c r="M59" s="66">
        <v>0.118197</v>
      </c>
      <c r="N59" s="43">
        <v>0</v>
      </c>
      <c r="O59" s="44">
        <v>0</v>
      </c>
      <c r="P59" s="74">
        <v>0</v>
      </c>
    </row>
    <row r="60" spans="1:16" ht="15" customHeight="1" x14ac:dyDescent="0.2">
      <c r="A60" s="111"/>
      <c r="B60" s="114"/>
      <c r="C60" s="84" t="s">
        <v>50</v>
      </c>
      <c r="D60" s="44">
        <v>2796</v>
      </c>
      <c r="E60" s="53">
        <v>1</v>
      </c>
      <c r="F60" s="44">
        <v>187625.25894100001</v>
      </c>
      <c r="G60" s="66">
        <v>0.360157</v>
      </c>
      <c r="H60" s="43">
        <v>967</v>
      </c>
      <c r="I60" s="44">
        <v>198646.27197500001</v>
      </c>
      <c r="J60" s="74">
        <v>0.51809700000000003</v>
      </c>
      <c r="K60" s="44">
        <v>1829</v>
      </c>
      <c r="L60" s="44">
        <v>181798.402952</v>
      </c>
      <c r="M60" s="66">
        <v>0.27665400000000001</v>
      </c>
      <c r="N60" s="43">
        <v>0</v>
      </c>
      <c r="O60" s="44">
        <v>0</v>
      </c>
      <c r="P60" s="74">
        <v>0</v>
      </c>
    </row>
    <row r="61" spans="1:16" ht="15" customHeight="1" x14ac:dyDescent="0.2">
      <c r="A61" s="111"/>
      <c r="B61" s="114"/>
      <c r="C61" s="84" t="s">
        <v>51</v>
      </c>
      <c r="D61" s="44">
        <v>2509</v>
      </c>
      <c r="E61" s="53">
        <v>1</v>
      </c>
      <c r="F61" s="44">
        <v>211923.77361500001</v>
      </c>
      <c r="G61" s="66">
        <v>0.56676000000000004</v>
      </c>
      <c r="H61" s="43">
        <v>859</v>
      </c>
      <c r="I61" s="44">
        <v>222821.840512</v>
      </c>
      <c r="J61" s="74">
        <v>0.67520400000000003</v>
      </c>
      <c r="K61" s="44">
        <v>1650</v>
      </c>
      <c r="L61" s="44">
        <v>206250.173939</v>
      </c>
      <c r="M61" s="66">
        <v>0.51030299999999995</v>
      </c>
      <c r="N61" s="43">
        <v>0</v>
      </c>
      <c r="O61" s="44">
        <v>0</v>
      </c>
      <c r="P61" s="74">
        <v>0</v>
      </c>
    </row>
    <row r="62" spans="1:16" s="3" customFormat="1" ht="15" customHeight="1" x14ac:dyDescent="0.2">
      <c r="A62" s="111"/>
      <c r="B62" s="114"/>
      <c r="C62" s="84" t="s">
        <v>52</v>
      </c>
      <c r="D62" s="35">
        <v>2039</v>
      </c>
      <c r="E62" s="55">
        <v>1</v>
      </c>
      <c r="F62" s="35">
        <v>225214.78813100001</v>
      </c>
      <c r="G62" s="68">
        <v>0.75870499999999996</v>
      </c>
      <c r="H62" s="43">
        <v>723</v>
      </c>
      <c r="I62" s="44">
        <v>226731.11064999999</v>
      </c>
      <c r="J62" s="74">
        <v>0.76210199999999995</v>
      </c>
      <c r="K62" s="35">
        <v>1316</v>
      </c>
      <c r="L62" s="35">
        <v>224381.73252300001</v>
      </c>
      <c r="M62" s="68">
        <v>0.75683900000000004</v>
      </c>
      <c r="N62" s="43">
        <v>0</v>
      </c>
      <c r="O62" s="44">
        <v>0</v>
      </c>
      <c r="P62" s="74">
        <v>0</v>
      </c>
    </row>
    <row r="63" spans="1:16" ht="15" customHeight="1" x14ac:dyDescent="0.2">
      <c r="A63" s="111"/>
      <c r="B63" s="114"/>
      <c r="C63" s="84" t="s">
        <v>53</v>
      </c>
      <c r="D63" s="44">
        <v>1873</v>
      </c>
      <c r="E63" s="53">
        <v>1</v>
      </c>
      <c r="F63" s="44">
        <v>232945.84623600001</v>
      </c>
      <c r="G63" s="66">
        <v>0.80565900000000001</v>
      </c>
      <c r="H63" s="43">
        <v>727</v>
      </c>
      <c r="I63" s="44">
        <v>221191.86107300001</v>
      </c>
      <c r="J63" s="74">
        <v>0.60247600000000001</v>
      </c>
      <c r="K63" s="44">
        <v>1146</v>
      </c>
      <c r="L63" s="44">
        <v>240402.34467699999</v>
      </c>
      <c r="M63" s="66">
        <v>0.93455500000000002</v>
      </c>
      <c r="N63" s="43">
        <v>0</v>
      </c>
      <c r="O63" s="44">
        <v>0</v>
      </c>
      <c r="P63" s="74">
        <v>0</v>
      </c>
    </row>
    <row r="64" spans="1:16" ht="15" customHeight="1" x14ac:dyDescent="0.2">
      <c r="A64" s="111"/>
      <c r="B64" s="114"/>
      <c r="C64" s="84" t="s">
        <v>54</v>
      </c>
      <c r="D64" s="44">
        <v>1543</v>
      </c>
      <c r="E64" s="53">
        <v>1</v>
      </c>
      <c r="F64" s="44">
        <v>234136.995463</v>
      </c>
      <c r="G64" s="66">
        <v>0.71937799999999996</v>
      </c>
      <c r="H64" s="43">
        <v>598</v>
      </c>
      <c r="I64" s="44">
        <v>213209.70401300001</v>
      </c>
      <c r="J64" s="74">
        <v>0.43645499999999998</v>
      </c>
      <c r="K64" s="44">
        <v>945</v>
      </c>
      <c r="L64" s="44">
        <v>247379.87407399999</v>
      </c>
      <c r="M64" s="66">
        <v>0.89841300000000002</v>
      </c>
      <c r="N64" s="43">
        <v>0</v>
      </c>
      <c r="O64" s="44">
        <v>0</v>
      </c>
      <c r="P64" s="74">
        <v>0</v>
      </c>
    </row>
    <row r="65" spans="1:16" ht="15" customHeight="1" x14ac:dyDescent="0.2">
      <c r="A65" s="111"/>
      <c r="B65" s="114"/>
      <c r="C65" s="84" t="s">
        <v>55</v>
      </c>
      <c r="D65" s="44">
        <v>1321</v>
      </c>
      <c r="E65" s="53">
        <v>1</v>
      </c>
      <c r="F65" s="44">
        <v>236565.363361</v>
      </c>
      <c r="G65" s="66">
        <v>0.58137799999999995</v>
      </c>
      <c r="H65" s="43">
        <v>495</v>
      </c>
      <c r="I65" s="44">
        <v>212047.614141</v>
      </c>
      <c r="J65" s="74">
        <v>0.25454500000000002</v>
      </c>
      <c r="K65" s="44">
        <v>826</v>
      </c>
      <c r="L65" s="44">
        <v>251258.20339000001</v>
      </c>
      <c r="M65" s="66">
        <v>0.77724000000000004</v>
      </c>
      <c r="N65" s="43">
        <v>0</v>
      </c>
      <c r="O65" s="44">
        <v>0</v>
      </c>
      <c r="P65" s="74">
        <v>0</v>
      </c>
    </row>
    <row r="66" spans="1:16" s="3" customFormat="1" ht="15" customHeight="1" x14ac:dyDescent="0.2">
      <c r="A66" s="111"/>
      <c r="B66" s="114"/>
      <c r="C66" s="84" t="s">
        <v>56</v>
      </c>
      <c r="D66" s="35">
        <v>2105</v>
      </c>
      <c r="E66" s="55">
        <v>1</v>
      </c>
      <c r="F66" s="35">
        <v>226954.83895500001</v>
      </c>
      <c r="G66" s="68">
        <v>0.30926399999999998</v>
      </c>
      <c r="H66" s="43">
        <v>906</v>
      </c>
      <c r="I66" s="44">
        <v>195405.21412799999</v>
      </c>
      <c r="J66" s="74">
        <v>9.4922999999999993E-2</v>
      </c>
      <c r="K66" s="35">
        <v>1199</v>
      </c>
      <c r="L66" s="35">
        <v>250794.672227</v>
      </c>
      <c r="M66" s="68">
        <v>0.47122599999999998</v>
      </c>
      <c r="N66" s="43">
        <v>0</v>
      </c>
      <c r="O66" s="44">
        <v>0</v>
      </c>
      <c r="P66" s="74">
        <v>0</v>
      </c>
    </row>
    <row r="67" spans="1:16" s="3" customFormat="1" ht="15" customHeight="1" x14ac:dyDescent="0.2">
      <c r="A67" s="112"/>
      <c r="B67" s="115"/>
      <c r="C67" s="85" t="s">
        <v>9</v>
      </c>
      <c r="D67" s="46">
        <v>16615</v>
      </c>
      <c r="E67" s="54">
        <v>1</v>
      </c>
      <c r="F67" s="46">
        <v>210815.58874499999</v>
      </c>
      <c r="G67" s="67">
        <v>0.50490500000000005</v>
      </c>
      <c r="H67" s="87">
        <v>6168</v>
      </c>
      <c r="I67" s="46">
        <v>206166.06501300001</v>
      </c>
      <c r="J67" s="75">
        <v>0.44828099999999999</v>
      </c>
      <c r="K67" s="46">
        <v>10447</v>
      </c>
      <c r="L67" s="46">
        <v>213560.70814599999</v>
      </c>
      <c r="M67" s="67">
        <v>0.53833600000000004</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45926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310" priority="30" operator="notEqual">
      <formula>H8+K8+N8</formula>
    </cfRule>
  </conditionalFormatting>
  <conditionalFormatting sqref="D20:D30">
    <cfRule type="cellIs" dxfId="309" priority="29" operator="notEqual">
      <formula>H20+K20+N20</formula>
    </cfRule>
  </conditionalFormatting>
  <conditionalFormatting sqref="D32:D42">
    <cfRule type="cellIs" dxfId="308" priority="28" operator="notEqual">
      <formula>H32+K32+N32</formula>
    </cfRule>
  </conditionalFormatting>
  <conditionalFormatting sqref="D44:D54">
    <cfRule type="cellIs" dxfId="307" priority="27" operator="notEqual">
      <formula>H44+K44+N44</formula>
    </cfRule>
  </conditionalFormatting>
  <conditionalFormatting sqref="D56:D66">
    <cfRule type="cellIs" dxfId="306" priority="26" operator="notEqual">
      <formula>H56+K56+N56</formula>
    </cfRule>
  </conditionalFormatting>
  <conditionalFormatting sqref="D19">
    <cfRule type="cellIs" dxfId="305" priority="25" operator="notEqual">
      <formula>SUM(D8:D18)</formula>
    </cfRule>
  </conditionalFormatting>
  <conditionalFormatting sqref="D31">
    <cfRule type="cellIs" dxfId="304" priority="24" operator="notEqual">
      <formula>H31+K31+N31</formula>
    </cfRule>
  </conditionalFormatting>
  <conditionalFormatting sqref="D31">
    <cfRule type="cellIs" dxfId="303" priority="23" operator="notEqual">
      <formula>SUM(D20:D30)</formula>
    </cfRule>
  </conditionalFormatting>
  <conditionalFormatting sqref="D43">
    <cfRule type="cellIs" dxfId="302" priority="22" operator="notEqual">
      <formula>H43+K43+N43</formula>
    </cfRule>
  </conditionalFormatting>
  <conditionalFormatting sqref="D43">
    <cfRule type="cellIs" dxfId="301" priority="21" operator="notEqual">
      <formula>SUM(D32:D42)</formula>
    </cfRule>
  </conditionalFormatting>
  <conditionalFormatting sqref="D55">
    <cfRule type="cellIs" dxfId="300" priority="20" operator="notEqual">
      <formula>H55+K55+N55</formula>
    </cfRule>
  </conditionalFormatting>
  <conditionalFormatting sqref="D55">
    <cfRule type="cellIs" dxfId="299" priority="19" operator="notEqual">
      <formula>SUM(D44:D54)</formula>
    </cfRule>
  </conditionalFormatting>
  <conditionalFormatting sqref="D67">
    <cfRule type="cellIs" dxfId="298" priority="18" operator="notEqual">
      <formula>H67+K67+N67</formula>
    </cfRule>
  </conditionalFormatting>
  <conditionalFormatting sqref="D67">
    <cfRule type="cellIs" dxfId="297" priority="17" operator="notEqual">
      <formula>SUM(D56:D66)</formula>
    </cfRule>
  </conditionalFormatting>
  <conditionalFormatting sqref="H19">
    <cfRule type="cellIs" dxfId="296" priority="16" operator="notEqual">
      <formula>SUM(H8:H18)</formula>
    </cfRule>
  </conditionalFormatting>
  <conditionalFormatting sqref="K19">
    <cfRule type="cellIs" dxfId="295" priority="15" operator="notEqual">
      <formula>SUM(K8:K18)</formula>
    </cfRule>
  </conditionalFormatting>
  <conditionalFormatting sqref="N19">
    <cfRule type="cellIs" dxfId="294" priority="14" operator="notEqual">
      <formula>SUM(N8:N18)</formula>
    </cfRule>
  </conditionalFormatting>
  <conditionalFormatting sqref="H31">
    <cfRule type="cellIs" dxfId="293" priority="13" operator="notEqual">
      <formula>SUM(H20:H30)</formula>
    </cfRule>
  </conditionalFormatting>
  <conditionalFormatting sqref="K31">
    <cfRule type="cellIs" dxfId="292" priority="12" operator="notEqual">
      <formula>SUM(K20:K30)</formula>
    </cfRule>
  </conditionalFormatting>
  <conditionalFormatting sqref="N31">
    <cfRule type="cellIs" dxfId="291" priority="11" operator="notEqual">
      <formula>SUM(N20:N30)</formula>
    </cfRule>
  </conditionalFormatting>
  <conditionalFormatting sqref="H43">
    <cfRule type="cellIs" dxfId="290" priority="10" operator="notEqual">
      <formula>SUM(H32:H42)</formula>
    </cfRule>
  </conditionalFormatting>
  <conditionalFormatting sqref="K43">
    <cfRule type="cellIs" dxfId="289" priority="9" operator="notEqual">
      <formula>SUM(K32:K42)</formula>
    </cfRule>
  </conditionalFormatting>
  <conditionalFormatting sqref="N43">
    <cfRule type="cellIs" dxfId="288" priority="8" operator="notEqual">
      <formula>SUM(N32:N42)</formula>
    </cfRule>
  </conditionalFormatting>
  <conditionalFormatting sqref="H55">
    <cfRule type="cellIs" dxfId="287" priority="7" operator="notEqual">
      <formula>SUM(H44:H54)</formula>
    </cfRule>
  </conditionalFormatting>
  <conditionalFormatting sqref="K55">
    <cfRule type="cellIs" dxfId="286" priority="6" operator="notEqual">
      <formula>SUM(K44:K54)</formula>
    </cfRule>
  </conditionalFormatting>
  <conditionalFormatting sqref="N55">
    <cfRule type="cellIs" dxfId="285" priority="5" operator="notEqual">
      <formula>SUM(N44:N54)</formula>
    </cfRule>
  </conditionalFormatting>
  <conditionalFormatting sqref="H67">
    <cfRule type="cellIs" dxfId="284" priority="4" operator="notEqual">
      <formula>SUM(H56:H66)</formula>
    </cfRule>
  </conditionalFormatting>
  <conditionalFormatting sqref="K67">
    <cfRule type="cellIs" dxfId="283" priority="3" operator="notEqual">
      <formula>SUM(K56:K66)</formula>
    </cfRule>
  </conditionalFormatting>
  <conditionalFormatting sqref="N67">
    <cfRule type="cellIs" dxfId="282" priority="2" operator="notEqual">
      <formula>SUM(N56:N66)</formula>
    </cfRule>
  </conditionalFormatting>
  <conditionalFormatting sqref="D32:D43">
    <cfRule type="cellIs" dxfId="28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70</v>
      </c>
      <c r="B2" s="116"/>
      <c r="C2" s="116"/>
      <c r="D2" s="116"/>
      <c r="E2" s="116"/>
      <c r="F2" s="116"/>
      <c r="G2" s="116"/>
      <c r="H2" s="116"/>
      <c r="I2" s="116"/>
      <c r="J2" s="116"/>
      <c r="K2" s="116"/>
      <c r="L2" s="116"/>
      <c r="M2" s="116"/>
      <c r="N2" s="116"/>
      <c r="O2" s="116"/>
      <c r="P2" s="116"/>
    </row>
    <row r="3" spans="1:16" s="21" customFormat="1" ht="15" customHeight="1" x14ac:dyDescent="0.2">
      <c r="A3" s="117" t="str">
        <f>+Notas!C6</f>
        <v>AGOSTO 2024 Y AGOSTO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12</v>
      </c>
      <c r="E8" s="53">
        <v>0.13186800000000001</v>
      </c>
      <c r="F8" s="44">
        <v>81990.532598999998</v>
      </c>
      <c r="G8" s="66">
        <v>0.25</v>
      </c>
      <c r="H8" s="43">
        <v>6</v>
      </c>
      <c r="I8" s="44">
        <v>51999.540353999997</v>
      </c>
      <c r="J8" s="74">
        <v>0</v>
      </c>
      <c r="K8" s="44">
        <v>6</v>
      </c>
      <c r="L8" s="44">
        <v>111981.524844</v>
      </c>
      <c r="M8" s="66">
        <v>0.5</v>
      </c>
      <c r="N8" s="43">
        <v>0</v>
      </c>
      <c r="O8" s="44">
        <v>0</v>
      </c>
      <c r="P8" s="74">
        <v>0</v>
      </c>
    </row>
    <row r="9" spans="1:16" ht="15" customHeight="1" x14ac:dyDescent="0.2">
      <c r="A9" s="111"/>
      <c r="B9" s="114"/>
      <c r="C9" s="84" t="s">
        <v>47</v>
      </c>
      <c r="D9" s="44">
        <v>69</v>
      </c>
      <c r="E9" s="53">
        <v>0.23630100000000001</v>
      </c>
      <c r="F9" s="44">
        <v>116590.632356</v>
      </c>
      <c r="G9" s="66">
        <v>0.15942000000000001</v>
      </c>
      <c r="H9" s="43">
        <v>21</v>
      </c>
      <c r="I9" s="44">
        <v>125793.25139799999</v>
      </c>
      <c r="J9" s="74">
        <v>0.28571400000000002</v>
      </c>
      <c r="K9" s="44">
        <v>48</v>
      </c>
      <c r="L9" s="44">
        <v>112564.486525</v>
      </c>
      <c r="M9" s="66">
        <v>0.104167</v>
      </c>
      <c r="N9" s="43">
        <v>0</v>
      </c>
      <c r="O9" s="44">
        <v>0</v>
      </c>
      <c r="P9" s="74">
        <v>0</v>
      </c>
    </row>
    <row r="10" spans="1:16" ht="15" customHeight="1" x14ac:dyDescent="0.2">
      <c r="A10" s="111"/>
      <c r="B10" s="114"/>
      <c r="C10" s="84" t="s">
        <v>48</v>
      </c>
      <c r="D10" s="44">
        <v>619</v>
      </c>
      <c r="E10" s="53">
        <v>0.198907</v>
      </c>
      <c r="F10" s="44">
        <v>120147.89649100001</v>
      </c>
      <c r="G10" s="66">
        <v>0.11147</v>
      </c>
      <c r="H10" s="43">
        <v>203</v>
      </c>
      <c r="I10" s="44">
        <v>128284.87226600001</v>
      </c>
      <c r="J10" s="74">
        <v>0.17734</v>
      </c>
      <c r="K10" s="44">
        <v>416</v>
      </c>
      <c r="L10" s="44">
        <v>116177.208792</v>
      </c>
      <c r="M10" s="66">
        <v>7.9326999999999995E-2</v>
      </c>
      <c r="N10" s="43">
        <v>0</v>
      </c>
      <c r="O10" s="44">
        <v>0</v>
      </c>
      <c r="P10" s="74">
        <v>0</v>
      </c>
    </row>
    <row r="11" spans="1:16" ht="15" customHeight="1" x14ac:dyDescent="0.2">
      <c r="A11" s="111"/>
      <c r="B11" s="114"/>
      <c r="C11" s="84" t="s">
        <v>49</v>
      </c>
      <c r="D11" s="44">
        <v>1497</v>
      </c>
      <c r="E11" s="53">
        <v>0.158329</v>
      </c>
      <c r="F11" s="44">
        <v>127443.520888</v>
      </c>
      <c r="G11" s="66">
        <v>0.213093</v>
      </c>
      <c r="H11" s="43">
        <v>512</v>
      </c>
      <c r="I11" s="44">
        <v>146352.15474200001</v>
      </c>
      <c r="J11" s="74">
        <v>0.37304700000000002</v>
      </c>
      <c r="K11" s="44">
        <v>985</v>
      </c>
      <c r="L11" s="44">
        <v>117614.87059999999</v>
      </c>
      <c r="M11" s="66">
        <v>0.12994900000000001</v>
      </c>
      <c r="N11" s="43">
        <v>0</v>
      </c>
      <c r="O11" s="44">
        <v>0</v>
      </c>
      <c r="P11" s="74">
        <v>0</v>
      </c>
    </row>
    <row r="12" spans="1:16" ht="15" customHeight="1" x14ac:dyDescent="0.2">
      <c r="A12" s="111"/>
      <c r="B12" s="114"/>
      <c r="C12" s="84" t="s">
        <v>50</v>
      </c>
      <c r="D12" s="44">
        <v>1585</v>
      </c>
      <c r="E12" s="53">
        <v>0.118116</v>
      </c>
      <c r="F12" s="44">
        <v>146247.15640599999</v>
      </c>
      <c r="G12" s="66">
        <v>0.38485799999999998</v>
      </c>
      <c r="H12" s="43">
        <v>502</v>
      </c>
      <c r="I12" s="44">
        <v>162662.038237</v>
      </c>
      <c r="J12" s="74">
        <v>0.51992000000000005</v>
      </c>
      <c r="K12" s="44">
        <v>1083</v>
      </c>
      <c r="L12" s="44">
        <v>138638.41154999999</v>
      </c>
      <c r="M12" s="66">
        <v>0.32225300000000001</v>
      </c>
      <c r="N12" s="43">
        <v>0</v>
      </c>
      <c r="O12" s="44">
        <v>0</v>
      </c>
      <c r="P12" s="74">
        <v>0</v>
      </c>
    </row>
    <row r="13" spans="1:16" ht="15" customHeight="1" x14ac:dyDescent="0.2">
      <c r="A13" s="111"/>
      <c r="B13" s="114"/>
      <c r="C13" s="84" t="s">
        <v>51</v>
      </c>
      <c r="D13" s="44">
        <v>1277</v>
      </c>
      <c r="E13" s="53">
        <v>9.8985000000000004E-2</v>
      </c>
      <c r="F13" s="44">
        <v>166213.01494600001</v>
      </c>
      <c r="G13" s="66">
        <v>0.61002299999999998</v>
      </c>
      <c r="H13" s="43">
        <v>368</v>
      </c>
      <c r="I13" s="44">
        <v>184678.20819</v>
      </c>
      <c r="J13" s="74">
        <v>0.66847800000000002</v>
      </c>
      <c r="K13" s="44">
        <v>909</v>
      </c>
      <c r="L13" s="44">
        <v>158737.55717499999</v>
      </c>
      <c r="M13" s="66">
        <v>0.58635899999999996</v>
      </c>
      <c r="N13" s="43">
        <v>0</v>
      </c>
      <c r="O13" s="44">
        <v>0</v>
      </c>
      <c r="P13" s="74">
        <v>0</v>
      </c>
    </row>
    <row r="14" spans="1:16" s="3" customFormat="1" ht="15" customHeight="1" x14ac:dyDescent="0.2">
      <c r="A14" s="111"/>
      <c r="B14" s="114"/>
      <c r="C14" s="84" t="s">
        <v>52</v>
      </c>
      <c r="D14" s="35">
        <v>1000</v>
      </c>
      <c r="E14" s="55">
        <v>9.1499999999999998E-2</v>
      </c>
      <c r="F14" s="35">
        <v>176104.109341</v>
      </c>
      <c r="G14" s="68">
        <v>0.68600000000000005</v>
      </c>
      <c r="H14" s="43">
        <v>293</v>
      </c>
      <c r="I14" s="44">
        <v>187849.143186</v>
      </c>
      <c r="J14" s="74">
        <v>0.65529000000000004</v>
      </c>
      <c r="K14" s="35">
        <v>707</v>
      </c>
      <c r="L14" s="35">
        <v>171236.64835500001</v>
      </c>
      <c r="M14" s="68">
        <v>0.69872699999999999</v>
      </c>
      <c r="N14" s="43">
        <v>0</v>
      </c>
      <c r="O14" s="44">
        <v>0</v>
      </c>
      <c r="P14" s="74">
        <v>0</v>
      </c>
    </row>
    <row r="15" spans="1:16" ht="15" customHeight="1" x14ac:dyDescent="0.2">
      <c r="A15" s="111"/>
      <c r="B15" s="114"/>
      <c r="C15" s="84" t="s">
        <v>53</v>
      </c>
      <c r="D15" s="44">
        <v>689</v>
      </c>
      <c r="E15" s="53">
        <v>6.9560999999999998E-2</v>
      </c>
      <c r="F15" s="44">
        <v>180797.313627</v>
      </c>
      <c r="G15" s="66">
        <v>0.77793900000000005</v>
      </c>
      <c r="H15" s="43">
        <v>185</v>
      </c>
      <c r="I15" s="44">
        <v>181030.98738800001</v>
      </c>
      <c r="J15" s="74">
        <v>0.61621599999999999</v>
      </c>
      <c r="K15" s="44">
        <v>504</v>
      </c>
      <c r="L15" s="44">
        <v>180711.54052099999</v>
      </c>
      <c r="M15" s="66">
        <v>0.83730199999999999</v>
      </c>
      <c r="N15" s="43">
        <v>0</v>
      </c>
      <c r="O15" s="44">
        <v>0</v>
      </c>
      <c r="P15" s="74">
        <v>0</v>
      </c>
    </row>
    <row r="16" spans="1:16" ht="15" customHeight="1" x14ac:dyDescent="0.2">
      <c r="A16" s="111"/>
      <c r="B16" s="114"/>
      <c r="C16" s="84" t="s">
        <v>54</v>
      </c>
      <c r="D16" s="44">
        <v>656</v>
      </c>
      <c r="E16" s="53">
        <v>8.3206000000000002E-2</v>
      </c>
      <c r="F16" s="44">
        <v>189771.31883599999</v>
      </c>
      <c r="G16" s="66">
        <v>0.74847600000000003</v>
      </c>
      <c r="H16" s="43">
        <v>192</v>
      </c>
      <c r="I16" s="44">
        <v>180279.12783899999</v>
      </c>
      <c r="J16" s="74">
        <v>0.41666700000000001</v>
      </c>
      <c r="K16" s="44">
        <v>464</v>
      </c>
      <c r="L16" s="44">
        <v>193699.12200800001</v>
      </c>
      <c r="M16" s="66">
        <v>0.88577600000000001</v>
      </c>
      <c r="N16" s="43">
        <v>0</v>
      </c>
      <c r="O16" s="44">
        <v>0</v>
      </c>
      <c r="P16" s="74">
        <v>0</v>
      </c>
    </row>
    <row r="17" spans="1:16" ht="15" customHeight="1" x14ac:dyDescent="0.2">
      <c r="A17" s="111"/>
      <c r="B17" s="114"/>
      <c r="C17" s="84" t="s">
        <v>55</v>
      </c>
      <c r="D17" s="44">
        <v>573</v>
      </c>
      <c r="E17" s="53">
        <v>8.6937E-2</v>
      </c>
      <c r="F17" s="44">
        <v>189899.345164</v>
      </c>
      <c r="G17" s="66">
        <v>0.595113</v>
      </c>
      <c r="H17" s="43">
        <v>200</v>
      </c>
      <c r="I17" s="44">
        <v>173379.27440600001</v>
      </c>
      <c r="J17" s="74">
        <v>0.28000000000000003</v>
      </c>
      <c r="K17" s="44">
        <v>373</v>
      </c>
      <c r="L17" s="44">
        <v>198757.291952</v>
      </c>
      <c r="M17" s="66">
        <v>0.76407499999999995</v>
      </c>
      <c r="N17" s="43">
        <v>0</v>
      </c>
      <c r="O17" s="44">
        <v>0</v>
      </c>
      <c r="P17" s="74">
        <v>0</v>
      </c>
    </row>
    <row r="18" spans="1:16" s="3" customFormat="1" ht="15" customHeight="1" x14ac:dyDescent="0.2">
      <c r="A18" s="111"/>
      <c r="B18" s="114"/>
      <c r="C18" s="84" t="s">
        <v>56</v>
      </c>
      <c r="D18" s="35">
        <v>788</v>
      </c>
      <c r="E18" s="55">
        <v>6.7293000000000006E-2</v>
      </c>
      <c r="F18" s="35">
        <v>218636.32420100001</v>
      </c>
      <c r="G18" s="68">
        <v>0.412437</v>
      </c>
      <c r="H18" s="43">
        <v>279</v>
      </c>
      <c r="I18" s="44">
        <v>178364.00917</v>
      </c>
      <c r="J18" s="74">
        <v>5.7348000000000003E-2</v>
      </c>
      <c r="K18" s="35">
        <v>509</v>
      </c>
      <c r="L18" s="35">
        <v>240710.93302900001</v>
      </c>
      <c r="M18" s="68">
        <v>0.60707299999999997</v>
      </c>
      <c r="N18" s="43">
        <v>0</v>
      </c>
      <c r="O18" s="44">
        <v>0</v>
      </c>
      <c r="P18" s="74">
        <v>0</v>
      </c>
    </row>
    <row r="19" spans="1:16" s="3" customFormat="1" ht="15" customHeight="1" x14ac:dyDescent="0.2">
      <c r="A19" s="112"/>
      <c r="B19" s="115"/>
      <c r="C19" s="85" t="s">
        <v>9</v>
      </c>
      <c r="D19" s="46">
        <v>8765</v>
      </c>
      <c r="E19" s="54">
        <v>0.101577</v>
      </c>
      <c r="F19" s="46">
        <v>162521.40257199999</v>
      </c>
      <c r="G19" s="67">
        <v>0.47575600000000001</v>
      </c>
      <c r="H19" s="87">
        <v>2761</v>
      </c>
      <c r="I19" s="46">
        <v>167015.302149</v>
      </c>
      <c r="J19" s="75">
        <v>0.43390099999999998</v>
      </c>
      <c r="K19" s="46">
        <v>6004</v>
      </c>
      <c r="L19" s="46">
        <v>160454.83749400001</v>
      </c>
      <c r="M19" s="67">
        <v>0.49500300000000003</v>
      </c>
      <c r="N19" s="87">
        <v>0</v>
      </c>
      <c r="O19" s="46">
        <v>0</v>
      </c>
      <c r="P19" s="75">
        <v>0</v>
      </c>
    </row>
    <row r="20" spans="1:16" ht="15" customHeight="1" x14ac:dyDescent="0.2">
      <c r="A20" s="110">
        <v>2</v>
      </c>
      <c r="B20" s="113" t="s">
        <v>57</v>
      </c>
      <c r="C20" s="84" t="s">
        <v>46</v>
      </c>
      <c r="D20" s="44">
        <v>26</v>
      </c>
      <c r="E20" s="53">
        <v>0.28571400000000002</v>
      </c>
      <c r="F20" s="44">
        <v>69679.115384999997</v>
      </c>
      <c r="G20" s="66">
        <v>0.19230800000000001</v>
      </c>
      <c r="H20" s="43">
        <v>14</v>
      </c>
      <c r="I20" s="44">
        <v>80404.928570999997</v>
      </c>
      <c r="J20" s="74">
        <v>0.35714299999999999</v>
      </c>
      <c r="K20" s="44">
        <v>12</v>
      </c>
      <c r="L20" s="44">
        <v>57165.666666999998</v>
      </c>
      <c r="M20" s="66">
        <v>0</v>
      </c>
      <c r="N20" s="43">
        <v>0</v>
      </c>
      <c r="O20" s="44">
        <v>0</v>
      </c>
      <c r="P20" s="74">
        <v>0</v>
      </c>
    </row>
    <row r="21" spans="1:16" ht="15" customHeight="1" x14ac:dyDescent="0.2">
      <c r="A21" s="111"/>
      <c r="B21" s="114"/>
      <c r="C21" s="84" t="s">
        <v>47</v>
      </c>
      <c r="D21" s="44">
        <v>112</v>
      </c>
      <c r="E21" s="53">
        <v>0.38356200000000001</v>
      </c>
      <c r="F21" s="44">
        <v>115281.044643</v>
      </c>
      <c r="G21" s="66">
        <v>3.5714000000000003E-2</v>
      </c>
      <c r="H21" s="43">
        <v>46</v>
      </c>
      <c r="I21" s="44">
        <v>110879.652174</v>
      </c>
      <c r="J21" s="74">
        <v>0</v>
      </c>
      <c r="K21" s="44">
        <v>66</v>
      </c>
      <c r="L21" s="44">
        <v>118348.681818</v>
      </c>
      <c r="M21" s="66">
        <v>6.0606E-2</v>
      </c>
      <c r="N21" s="43">
        <v>0</v>
      </c>
      <c r="O21" s="44">
        <v>0</v>
      </c>
      <c r="P21" s="74">
        <v>0</v>
      </c>
    </row>
    <row r="22" spans="1:16" ht="15" customHeight="1" x14ac:dyDescent="0.2">
      <c r="A22" s="111"/>
      <c r="B22" s="114"/>
      <c r="C22" s="84" t="s">
        <v>48</v>
      </c>
      <c r="D22" s="44">
        <v>680</v>
      </c>
      <c r="E22" s="53">
        <v>0.21850900000000001</v>
      </c>
      <c r="F22" s="44">
        <v>148288.11176500001</v>
      </c>
      <c r="G22" s="66">
        <v>5.1471000000000003E-2</v>
      </c>
      <c r="H22" s="43">
        <v>290</v>
      </c>
      <c r="I22" s="44">
        <v>152153.231034</v>
      </c>
      <c r="J22" s="74">
        <v>4.4828E-2</v>
      </c>
      <c r="K22" s="44">
        <v>390</v>
      </c>
      <c r="L22" s="44">
        <v>145414.04871800001</v>
      </c>
      <c r="M22" s="66">
        <v>5.6410000000000002E-2</v>
      </c>
      <c r="N22" s="43">
        <v>0</v>
      </c>
      <c r="O22" s="44">
        <v>0</v>
      </c>
      <c r="P22" s="74">
        <v>0</v>
      </c>
    </row>
    <row r="23" spans="1:16" ht="15" customHeight="1" x14ac:dyDescent="0.2">
      <c r="A23" s="111"/>
      <c r="B23" s="114"/>
      <c r="C23" s="84" t="s">
        <v>49</v>
      </c>
      <c r="D23" s="44">
        <v>523</v>
      </c>
      <c r="E23" s="53">
        <v>5.5315000000000003E-2</v>
      </c>
      <c r="F23" s="44">
        <v>154324.499044</v>
      </c>
      <c r="G23" s="66">
        <v>0.143403</v>
      </c>
      <c r="H23" s="43">
        <v>188</v>
      </c>
      <c r="I23" s="44">
        <v>151557.02127699999</v>
      </c>
      <c r="J23" s="74">
        <v>0.117021</v>
      </c>
      <c r="K23" s="44">
        <v>335</v>
      </c>
      <c r="L23" s="44">
        <v>155877.59104500001</v>
      </c>
      <c r="M23" s="66">
        <v>0.15820899999999999</v>
      </c>
      <c r="N23" s="43">
        <v>0</v>
      </c>
      <c r="O23" s="44">
        <v>0</v>
      </c>
      <c r="P23" s="74">
        <v>0</v>
      </c>
    </row>
    <row r="24" spans="1:16" ht="15" customHeight="1" x14ac:dyDescent="0.2">
      <c r="A24" s="111"/>
      <c r="B24" s="114"/>
      <c r="C24" s="84" t="s">
        <v>50</v>
      </c>
      <c r="D24" s="44">
        <v>386</v>
      </c>
      <c r="E24" s="53">
        <v>2.8764999999999999E-2</v>
      </c>
      <c r="F24" s="44">
        <v>177052.800518</v>
      </c>
      <c r="G24" s="66">
        <v>0.25906699999999999</v>
      </c>
      <c r="H24" s="43">
        <v>129</v>
      </c>
      <c r="I24" s="44">
        <v>191371.596899</v>
      </c>
      <c r="J24" s="74">
        <v>0.36434100000000003</v>
      </c>
      <c r="K24" s="44">
        <v>257</v>
      </c>
      <c r="L24" s="44">
        <v>169865.54474700001</v>
      </c>
      <c r="M24" s="66">
        <v>0.20622599999999999</v>
      </c>
      <c r="N24" s="43">
        <v>0</v>
      </c>
      <c r="O24" s="44">
        <v>0</v>
      </c>
      <c r="P24" s="74">
        <v>0</v>
      </c>
    </row>
    <row r="25" spans="1:16" ht="15" customHeight="1" x14ac:dyDescent="0.2">
      <c r="A25" s="111"/>
      <c r="B25" s="114"/>
      <c r="C25" s="84" t="s">
        <v>51</v>
      </c>
      <c r="D25" s="44">
        <v>214</v>
      </c>
      <c r="E25" s="53">
        <v>1.6587999999999999E-2</v>
      </c>
      <c r="F25" s="44">
        <v>179413.911215</v>
      </c>
      <c r="G25" s="66">
        <v>0.29439300000000002</v>
      </c>
      <c r="H25" s="43">
        <v>58</v>
      </c>
      <c r="I25" s="44">
        <v>183679.37930999999</v>
      </c>
      <c r="J25" s="74">
        <v>0.293103</v>
      </c>
      <c r="K25" s="44">
        <v>156</v>
      </c>
      <c r="L25" s="44">
        <v>177828.03205099999</v>
      </c>
      <c r="M25" s="66">
        <v>0.29487200000000002</v>
      </c>
      <c r="N25" s="43">
        <v>0</v>
      </c>
      <c r="O25" s="44">
        <v>0</v>
      </c>
      <c r="P25" s="74">
        <v>0</v>
      </c>
    </row>
    <row r="26" spans="1:16" s="3" customFormat="1" ht="15" customHeight="1" x14ac:dyDescent="0.2">
      <c r="A26" s="111"/>
      <c r="B26" s="114"/>
      <c r="C26" s="84" t="s">
        <v>52</v>
      </c>
      <c r="D26" s="35">
        <v>170</v>
      </c>
      <c r="E26" s="55">
        <v>1.5554999999999999E-2</v>
      </c>
      <c r="F26" s="35">
        <v>190436.91764699999</v>
      </c>
      <c r="G26" s="68">
        <v>0.41764699999999999</v>
      </c>
      <c r="H26" s="43">
        <v>54</v>
      </c>
      <c r="I26" s="44">
        <v>205319.59259300001</v>
      </c>
      <c r="J26" s="74">
        <v>0.46296300000000001</v>
      </c>
      <c r="K26" s="35">
        <v>116</v>
      </c>
      <c r="L26" s="35">
        <v>183508.77586200001</v>
      </c>
      <c r="M26" s="68">
        <v>0.39655200000000002</v>
      </c>
      <c r="N26" s="43">
        <v>0</v>
      </c>
      <c r="O26" s="44">
        <v>0</v>
      </c>
      <c r="P26" s="74">
        <v>0</v>
      </c>
    </row>
    <row r="27" spans="1:16" ht="15" customHeight="1" x14ac:dyDescent="0.2">
      <c r="A27" s="111"/>
      <c r="B27" s="114"/>
      <c r="C27" s="84" t="s">
        <v>53</v>
      </c>
      <c r="D27" s="44">
        <v>114</v>
      </c>
      <c r="E27" s="53">
        <v>1.1509E-2</v>
      </c>
      <c r="F27" s="44">
        <v>212407.035088</v>
      </c>
      <c r="G27" s="66">
        <v>0.53508800000000001</v>
      </c>
      <c r="H27" s="43">
        <v>49</v>
      </c>
      <c r="I27" s="44">
        <v>207318.73469400001</v>
      </c>
      <c r="J27" s="74">
        <v>0.44897999999999999</v>
      </c>
      <c r="K27" s="44">
        <v>65</v>
      </c>
      <c r="L27" s="44">
        <v>216242.83076899999</v>
      </c>
      <c r="M27" s="66">
        <v>0.6</v>
      </c>
      <c r="N27" s="43">
        <v>0</v>
      </c>
      <c r="O27" s="44">
        <v>0</v>
      </c>
      <c r="P27" s="74">
        <v>0</v>
      </c>
    </row>
    <row r="28" spans="1:16" ht="15" customHeight="1" x14ac:dyDescent="0.2">
      <c r="A28" s="111"/>
      <c r="B28" s="114"/>
      <c r="C28" s="84" t="s">
        <v>54</v>
      </c>
      <c r="D28" s="44">
        <v>43</v>
      </c>
      <c r="E28" s="53">
        <v>5.4539999999999996E-3</v>
      </c>
      <c r="F28" s="44">
        <v>198401.209302</v>
      </c>
      <c r="G28" s="66">
        <v>0.27906999999999998</v>
      </c>
      <c r="H28" s="43">
        <v>14</v>
      </c>
      <c r="I28" s="44">
        <v>207427.857143</v>
      </c>
      <c r="J28" s="74">
        <v>0.28571400000000002</v>
      </c>
      <c r="K28" s="44">
        <v>29</v>
      </c>
      <c r="L28" s="44">
        <v>194043.51724099999</v>
      </c>
      <c r="M28" s="66">
        <v>0.275862</v>
      </c>
      <c r="N28" s="43">
        <v>0</v>
      </c>
      <c r="O28" s="44">
        <v>0</v>
      </c>
      <c r="P28" s="74">
        <v>0</v>
      </c>
    </row>
    <row r="29" spans="1:16" ht="15" customHeight="1" x14ac:dyDescent="0.2">
      <c r="A29" s="111"/>
      <c r="B29" s="114"/>
      <c r="C29" s="84" t="s">
        <v>55</v>
      </c>
      <c r="D29" s="44">
        <v>22</v>
      </c>
      <c r="E29" s="53">
        <v>3.3379999999999998E-3</v>
      </c>
      <c r="F29" s="44">
        <v>228579.59090899999</v>
      </c>
      <c r="G29" s="66">
        <v>0.31818200000000002</v>
      </c>
      <c r="H29" s="43">
        <v>10</v>
      </c>
      <c r="I29" s="44">
        <v>178794.3</v>
      </c>
      <c r="J29" s="74">
        <v>0</v>
      </c>
      <c r="K29" s="44">
        <v>12</v>
      </c>
      <c r="L29" s="44">
        <v>270067.33333300002</v>
      </c>
      <c r="M29" s="66">
        <v>0.58333299999999999</v>
      </c>
      <c r="N29" s="43">
        <v>0</v>
      </c>
      <c r="O29" s="44">
        <v>0</v>
      </c>
      <c r="P29" s="74">
        <v>0</v>
      </c>
    </row>
    <row r="30" spans="1:16" s="3" customFormat="1" ht="15" customHeight="1" x14ac:dyDescent="0.2">
      <c r="A30" s="111"/>
      <c r="B30" s="114"/>
      <c r="C30" s="84" t="s">
        <v>56</v>
      </c>
      <c r="D30" s="35">
        <v>48</v>
      </c>
      <c r="E30" s="55">
        <v>4.0990000000000002E-3</v>
      </c>
      <c r="F30" s="35">
        <v>96217.854166999998</v>
      </c>
      <c r="G30" s="68">
        <v>6.25E-2</v>
      </c>
      <c r="H30" s="43">
        <v>48</v>
      </c>
      <c r="I30" s="44">
        <v>96217.854166999998</v>
      </c>
      <c r="J30" s="74">
        <v>6.25E-2</v>
      </c>
      <c r="K30" s="35">
        <v>0</v>
      </c>
      <c r="L30" s="35">
        <v>0</v>
      </c>
      <c r="M30" s="68">
        <v>0</v>
      </c>
      <c r="N30" s="43">
        <v>0</v>
      </c>
      <c r="O30" s="44">
        <v>0</v>
      </c>
      <c r="P30" s="74">
        <v>0</v>
      </c>
    </row>
    <row r="31" spans="1:16" s="3" customFormat="1" ht="15" customHeight="1" x14ac:dyDescent="0.2">
      <c r="A31" s="112"/>
      <c r="B31" s="115"/>
      <c r="C31" s="85" t="s">
        <v>9</v>
      </c>
      <c r="D31" s="46">
        <v>2338</v>
      </c>
      <c r="E31" s="54">
        <v>2.7095000000000001E-2</v>
      </c>
      <c r="F31" s="46">
        <v>161580.35029900001</v>
      </c>
      <c r="G31" s="67">
        <v>0.18648400000000001</v>
      </c>
      <c r="H31" s="87">
        <v>900</v>
      </c>
      <c r="I31" s="46">
        <v>160822.10666699999</v>
      </c>
      <c r="J31" s="75">
        <v>0.17555599999999999</v>
      </c>
      <c r="K31" s="46">
        <v>1438</v>
      </c>
      <c r="L31" s="46">
        <v>162054.91168300001</v>
      </c>
      <c r="M31" s="67">
        <v>0.193324</v>
      </c>
      <c r="N31" s="87">
        <v>0</v>
      </c>
      <c r="O31" s="46">
        <v>0</v>
      </c>
      <c r="P31" s="75">
        <v>0</v>
      </c>
    </row>
    <row r="32" spans="1:16" ht="15" customHeight="1" x14ac:dyDescent="0.2">
      <c r="A32" s="110">
        <v>3</v>
      </c>
      <c r="B32" s="113" t="s">
        <v>58</v>
      </c>
      <c r="C32" s="84" t="s">
        <v>46</v>
      </c>
      <c r="D32" s="44">
        <v>14</v>
      </c>
      <c r="E32" s="44">
        <v>0</v>
      </c>
      <c r="F32" s="44">
        <v>-12311.417214999999</v>
      </c>
      <c r="G32" s="66">
        <v>-5.7692E-2</v>
      </c>
      <c r="H32" s="43">
        <v>8</v>
      </c>
      <c r="I32" s="44">
        <v>28405.388217</v>
      </c>
      <c r="J32" s="74">
        <v>0.35714299999999999</v>
      </c>
      <c r="K32" s="44">
        <v>6</v>
      </c>
      <c r="L32" s="44">
        <v>-54815.858178000002</v>
      </c>
      <c r="M32" s="66">
        <v>-0.5</v>
      </c>
      <c r="N32" s="43">
        <v>0</v>
      </c>
      <c r="O32" s="44">
        <v>0</v>
      </c>
      <c r="P32" s="74">
        <v>0</v>
      </c>
    </row>
    <row r="33" spans="1:16" ht="15" customHeight="1" x14ac:dyDescent="0.2">
      <c r="A33" s="111"/>
      <c r="B33" s="114"/>
      <c r="C33" s="84" t="s">
        <v>47</v>
      </c>
      <c r="D33" s="44">
        <v>43</v>
      </c>
      <c r="E33" s="44">
        <v>0</v>
      </c>
      <c r="F33" s="44">
        <v>-1309.5877129999999</v>
      </c>
      <c r="G33" s="66">
        <v>-0.123706</v>
      </c>
      <c r="H33" s="43">
        <v>25</v>
      </c>
      <c r="I33" s="44">
        <v>-14913.599225</v>
      </c>
      <c r="J33" s="74">
        <v>-0.28571400000000002</v>
      </c>
      <c r="K33" s="44">
        <v>18</v>
      </c>
      <c r="L33" s="44">
        <v>5784.1952940000001</v>
      </c>
      <c r="M33" s="66">
        <v>-4.3561000000000002E-2</v>
      </c>
      <c r="N33" s="43">
        <v>0</v>
      </c>
      <c r="O33" s="44">
        <v>0</v>
      </c>
      <c r="P33" s="74">
        <v>0</v>
      </c>
    </row>
    <row r="34" spans="1:16" ht="15" customHeight="1" x14ac:dyDescent="0.2">
      <c r="A34" s="111"/>
      <c r="B34" s="114"/>
      <c r="C34" s="84" t="s">
        <v>48</v>
      </c>
      <c r="D34" s="44">
        <v>61</v>
      </c>
      <c r="E34" s="44">
        <v>0</v>
      </c>
      <c r="F34" s="44">
        <v>28140.215273999998</v>
      </c>
      <c r="G34" s="66">
        <v>-0.06</v>
      </c>
      <c r="H34" s="43">
        <v>87</v>
      </c>
      <c r="I34" s="44">
        <v>23868.358768999999</v>
      </c>
      <c r="J34" s="74">
        <v>-0.13251199999999999</v>
      </c>
      <c r="K34" s="44">
        <v>-26</v>
      </c>
      <c r="L34" s="44">
        <v>29236.839926000001</v>
      </c>
      <c r="M34" s="66">
        <v>-2.2917E-2</v>
      </c>
      <c r="N34" s="43">
        <v>0</v>
      </c>
      <c r="O34" s="44">
        <v>0</v>
      </c>
      <c r="P34" s="74">
        <v>0</v>
      </c>
    </row>
    <row r="35" spans="1:16" ht="15" customHeight="1" x14ac:dyDescent="0.2">
      <c r="A35" s="111"/>
      <c r="B35" s="114"/>
      <c r="C35" s="84" t="s">
        <v>49</v>
      </c>
      <c r="D35" s="44">
        <v>-974</v>
      </c>
      <c r="E35" s="44">
        <v>0</v>
      </c>
      <c r="F35" s="44">
        <v>26880.978156000001</v>
      </c>
      <c r="G35" s="66">
        <v>-6.9689000000000001E-2</v>
      </c>
      <c r="H35" s="43">
        <v>-324</v>
      </c>
      <c r="I35" s="44">
        <v>5204.8665339999998</v>
      </c>
      <c r="J35" s="74">
        <v>-0.25602599999999998</v>
      </c>
      <c r="K35" s="44">
        <v>-650</v>
      </c>
      <c r="L35" s="44">
        <v>38262.720444999999</v>
      </c>
      <c r="M35" s="66">
        <v>2.826E-2</v>
      </c>
      <c r="N35" s="43">
        <v>0</v>
      </c>
      <c r="O35" s="44">
        <v>0</v>
      </c>
      <c r="P35" s="74">
        <v>0</v>
      </c>
    </row>
    <row r="36" spans="1:16" ht="15" customHeight="1" x14ac:dyDescent="0.2">
      <c r="A36" s="111"/>
      <c r="B36" s="114"/>
      <c r="C36" s="84" t="s">
        <v>50</v>
      </c>
      <c r="D36" s="44">
        <v>-1199</v>
      </c>
      <c r="E36" s="44">
        <v>0</v>
      </c>
      <c r="F36" s="44">
        <v>30805.644112000002</v>
      </c>
      <c r="G36" s="66">
        <v>-0.12579099999999999</v>
      </c>
      <c r="H36" s="43">
        <v>-373</v>
      </c>
      <c r="I36" s="44">
        <v>28709.558661999999</v>
      </c>
      <c r="J36" s="74">
        <v>-0.155579</v>
      </c>
      <c r="K36" s="44">
        <v>-826</v>
      </c>
      <c r="L36" s="44">
        <v>31227.133196999999</v>
      </c>
      <c r="M36" s="66">
        <v>-0.11602700000000001</v>
      </c>
      <c r="N36" s="43">
        <v>0</v>
      </c>
      <c r="O36" s="44">
        <v>0</v>
      </c>
      <c r="P36" s="74">
        <v>0</v>
      </c>
    </row>
    <row r="37" spans="1:16" ht="15" customHeight="1" x14ac:dyDescent="0.2">
      <c r="A37" s="111"/>
      <c r="B37" s="114"/>
      <c r="C37" s="84" t="s">
        <v>51</v>
      </c>
      <c r="D37" s="44">
        <v>-1063</v>
      </c>
      <c r="E37" s="44">
        <v>0</v>
      </c>
      <c r="F37" s="44">
        <v>13200.896269000001</v>
      </c>
      <c r="G37" s="66">
        <v>-0.31563099999999999</v>
      </c>
      <c r="H37" s="43">
        <v>-310</v>
      </c>
      <c r="I37" s="44">
        <v>-998.82888000000003</v>
      </c>
      <c r="J37" s="74">
        <v>-0.37537500000000001</v>
      </c>
      <c r="K37" s="44">
        <v>-753</v>
      </c>
      <c r="L37" s="44">
        <v>19090.474876</v>
      </c>
      <c r="M37" s="66">
        <v>-0.291487</v>
      </c>
      <c r="N37" s="43">
        <v>0</v>
      </c>
      <c r="O37" s="44">
        <v>0</v>
      </c>
      <c r="P37" s="74">
        <v>0</v>
      </c>
    </row>
    <row r="38" spans="1:16" s="3" customFormat="1" ht="15" customHeight="1" x14ac:dyDescent="0.2">
      <c r="A38" s="111"/>
      <c r="B38" s="114"/>
      <c r="C38" s="84" t="s">
        <v>52</v>
      </c>
      <c r="D38" s="35">
        <v>-830</v>
      </c>
      <c r="E38" s="35">
        <v>0</v>
      </c>
      <c r="F38" s="35">
        <v>14332.808306999999</v>
      </c>
      <c r="G38" s="68">
        <v>-0.26835300000000001</v>
      </c>
      <c r="H38" s="43">
        <v>-239</v>
      </c>
      <c r="I38" s="44">
        <v>17470.449407</v>
      </c>
      <c r="J38" s="74">
        <v>-0.192327</v>
      </c>
      <c r="K38" s="35">
        <v>-591</v>
      </c>
      <c r="L38" s="35">
        <v>12272.127506999999</v>
      </c>
      <c r="M38" s="68">
        <v>-0.30217500000000003</v>
      </c>
      <c r="N38" s="43">
        <v>0</v>
      </c>
      <c r="O38" s="44">
        <v>0</v>
      </c>
      <c r="P38" s="74">
        <v>0</v>
      </c>
    </row>
    <row r="39" spans="1:16" ht="15" customHeight="1" x14ac:dyDescent="0.2">
      <c r="A39" s="111"/>
      <c r="B39" s="114"/>
      <c r="C39" s="84" t="s">
        <v>53</v>
      </c>
      <c r="D39" s="44">
        <v>-575</v>
      </c>
      <c r="E39" s="44">
        <v>0</v>
      </c>
      <c r="F39" s="44">
        <v>31609.721461000001</v>
      </c>
      <c r="G39" s="66">
        <v>-0.24285100000000001</v>
      </c>
      <c r="H39" s="43">
        <v>-136</v>
      </c>
      <c r="I39" s="44">
        <v>26287.747306000001</v>
      </c>
      <c r="J39" s="74">
        <v>-0.167237</v>
      </c>
      <c r="K39" s="44">
        <v>-439</v>
      </c>
      <c r="L39" s="44">
        <v>35531.290248999998</v>
      </c>
      <c r="M39" s="66">
        <v>-0.23730200000000001</v>
      </c>
      <c r="N39" s="43">
        <v>0</v>
      </c>
      <c r="O39" s="44">
        <v>0</v>
      </c>
      <c r="P39" s="74">
        <v>0</v>
      </c>
    </row>
    <row r="40" spans="1:16" ht="15" customHeight="1" x14ac:dyDescent="0.2">
      <c r="A40" s="111"/>
      <c r="B40" s="114"/>
      <c r="C40" s="84" t="s">
        <v>54</v>
      </c>
      <c r="D40" s="44">
        <v>-613</v>
      </c>
      <c r="E40" s="44">
        <v>0</v>
      </c>
      <c r="F40" s="44">
        <v>8629.8904660000007</v>
      </c>
      <c r="G40" s="66">
        <v>-0.46940599999999999</v>
      </c>
      <c r="H40" s="43">
        <v>-178</v>
      </c>
      <c r="I40" s="44">
        <v>27148.729304</v>
      </c>
      <c r="J40" s="74">
        <v>-0.13095200000000001</v>
      </c>
      <c r="K40" s="44">
        <v>-435</v>
      </c>
      <c r="L40" s="44">
        <v>344.39523400000002</v>
      </c>
      <c r="M40" s="66">
        <v>-0.60991399999999996</v>
      </c>
      <c r="N40" s="43">
        <v>0</v>
      </c>
      <c r="O40" s="44">
        <v>0</v>
      </c>
      <c r="P40" s="74">
        <v>0</v>
      </c>
    </row>
    <row r="41" spans="1:16" ht="15" customHeight="1" x14ac:dyDescent="0.2">
      <c r="A41" s="111"/>
      <c r="B41" s="114"/>
      <c r="C41" s="84" t="s">
        <v>55</v>
      </c>
      <c r="D41" s="44">
        <v>-551</v>
      </c>
      <c r="E41" s="44">
        <v>0</v>
      </c>
      <c r="F41" s="44">
        <v>38680.245745</v>
      </c>
      <c r="G41" s="66">
        <v>-0.27693200000000001</v>
      </c>
      <c r="H41" s="43">
        <v>-190</v>
      </c>
      <c r="I41" s="44">
        <v>5415.0255939999997</v>
      </c>
      <c r="J41" s="74">
        <v>-0.28000000000000003</v>
      </c>
      <c r="K41" s="44">
        <v>-361</v>
      </c>
      <c r="L41" s="44">
        <v>71310.041381999996</v>
      </c>
      <c r="M41" s="66">
        <v>-0.18074200000000001</v>
      </c>
      <c r="N41" s="43">
        <v>0</v>
      </c>
      <c r="O41" s="44">
        <v>0</v>
      </c>
      <c r="P41" s="74">
        <v>0</v>
      </c>
    </row>
    <row r="42" spans="1:16" s="3" customFormat="1" ht="15" customHeight="1" x14ac:dyDescent="0.2">
      <c r="A42" s="111"/>
      <c r="B42" s="114"/>
      <c r="C42" s="84" t="s">
        <v>56</v>
      </c>
      <c r="D42" s="35">
        <v>-740</v>
      </c>
      <c r="E42" s="35">
        <v>0</v>
      </c>
      <c r="F42" s="35">
        <v>-122418.47003500001</v>
      </c>
      <c r="G42" s="68">
        <v>-0.349937</v>
      </c>
      <c r="H42" s="43">
        <v>-231</v>
      </c>
      <c r="I42" s="44">
        <v>-82146.155004</v>
      </c>
      <c r="J42" s="74">
        <v>5.1520000000000003E-3</v>
      </c>
      <c r="K42" s="35">
        <v>-509</v>
      </c>
      <c r="L42" s="35">
        <v>-240710.93302900001</v>
      </c>
      <c r="M42" s="68">
        <v>-0.60707299999999997</v>
      </c>
      <c r="N42" s="43">
        <v>0</v>
      </c>
      <c r="O42" s="44">
        <v>0</v>
      </c>
      <c r="P42" s="74">
        <v>0</v>
      </c>
    </row>
    <row r="43" spans="1:16" s="3" customFormat="1" ht="15" customHeight="1" x14ac:dyDescent="0.2">
      <c r="A43" s="112"/>
      <c r="B43" s="115"/>
      <c r="C43" s="85" t="s">
        <v>9</v>
      </c>
      <c r="D43" s="46">
        <v>-6427</v>
      </c>
      <c r="E43" s="46">
        <v>0</v>
      </c>
      <c r="F43" s="46">
        <v>-941.05227300000001</v>
      </c>
      <c r="G43" s="67">
        <v>-0.28927199999999997</v>
      </c>
      <c r="H43" s="87">
        <v>-1861</v>
      </c>
      <c r="I43" s="46">
        <v>-6193.1954820000001</v>
      </c>
      <c r="J43" s="75">
        <v>-0.25834499999999999</v>
      </c>
      <c r="K43" s="46">
        <v>-4566</v>
      </c>
      <c r="L43" s="46">
        <v>1600.0741889999999</v>
      </c>
      <c r="M43" s="67">
        <v>-0.30167899999999997</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2</v>
      </c>
      <c r="E45" s="53">
        <v>6.8490000000000001E-3</v>
      </c>
      <c r="F45" s="44">
        <v>77535</v>
      </c>
      <c r="G45" s="66">
        <v>0</v>
      </c>
      <c r="H45" s="43">
        <v>1</v>
      </c>
      <c r="I45" s="44">
        <v>72951</v>
      </c>
      <c r="J45" s="74">
        <v>0</v>
      </c>
      <c r="K45" s="44">
        <v>1</v>
      </c>
      <c r="L45" s="44">
        <v>82119</v>
      </c>
      <c r="M45" s="66">
        <v>0</v>
      </c>
      <c r="N45" s="43">
        <v>0</v>
      </c>
      <c r="O45" s="44">
        <v>0</v>
      </c>
      <c r="P45" s="74">
        <v>0</v>
      </c>
    </row>
    <row r="46" spans="1:16" ht="15" customHeight="1" x14ac:dyDescent="0.2">
      <c r="A46" s="111"/>
      <c r="B46" s="114"/>
      <c r="C46" s="84" t="s">
        <v>48</v>
      </c>
      <c r="D46" s="44">
        <v>161</v>
      </c>
      <c r="E46" s="53">
        <v>5.1735000000000003E-2</v>
      </c>
      <c r="F46" s="44">
        <v>162554.006211</v>
      </c>
      <c r="G46" s="66">
        <v>6.2112000000000001E-2</v>
      </c>
      <c r="H46" s="43">
        <v>36</v>
      </c>
      <c r="I46" s="44">
        <v>167333.63888899999</v>
      </c>
      <c r="J46" s="74">
        <v>5.5556000000000001E-2</v>
      </c>
      <c r="K46" s="44">
        <v>125</v>
      </c>
      <c r="L46" s="44">
        <v>161177.47200000001</v>
      </c>
      <c r="M46" s="66">
        <v>6.4000000000000001E-2</v>
      </c>
      <c r="N46" s="43">
        <v>0</v>
      </c>
      <c r="O46" s="44">
        <v>0</v>
      </c>
      <c r="P46" s="74">
        <v>0</v>
      </c>
    </row>
    <row r="47" spans="1:16" ht="15" customHeight="1" x14ac:dyDescent="0.2">
      <c r="A47" s="111"/>
      <c r="B47" s="114"/>
      <c r="C47" s="84" t="s">
        <v>49</v>
      </c>
      <c r="D47" s="44">
        <v>653</v>
      </c>
      <c r="E47" s="53">
        <v>6.9064E-2</v>
      </c>
      <c r="F47" s="44">
        <v>183181.21898899999</v>
      </c>
      <c r="G47" s="66">
        <v>0.229709</v>
      </c>
      <c r="H47" s="43">
        <v>205</v>
      </c>
      <c r="I47" s="44">
        <v>184500.502439</v>
      </c>
      <c r="J47" s="74">
        <v>0.23902399999999999</v>
      </c>
      <c r="K47" s="44">
        <v>448</v>
      </c>
      <c r="L47" s="44">
        <v>182577.529018</v>
      </c>
      <c r="M47" s="66">
        <v>0.22544600000000001</v>
      </c>
      <c r="N47" s="43">
        <v>0</v>
      </c>
      <c r="O47" s="44">
        <v>0</v>
      </c>
      <c r="P47" s="74">
        <v>0</v>
      </c>
    </row>
    <row r="48" spans="1:16" ht="15" customHeight="1" x14ac:dyDescent="0.2">
      <c r="A48" s="111"/>
      <c r="B48" s="114"/>
      <c r="C48" s="84" t="s">
        <v>50</v>
      </c>
      <c r="D48" s="44">
        <v>696</v>
      </c>
      <c r="E48" s="53">
        <v>5.1867000000000003E-2</v>
      </c>
      <c r="F48" s="44">
        <v>199314.45546</v>
      </c>
      <c r="G48" s="66">
        <v>0.37787399999999999</v>
      </c>
      <c r="H48" s="43">
        <v>172</v>
      </c>
      <c r="I48" s="44">
        <v>203058.453488</v>
      </c>
      <c r="J48" s="74">
        <v>0.49418600000000001</v>
      </c>
      <c r="K48" s="44">
        <v>524</v>
      </c>
      <c r="L48" s="44">
        <v>198085.50954200001</v>
      </c>
      <c r="M48" s="66">
        <v>0.33969500000000002</v>
      </c>
      <c r="N48" s="43">
        <v>0</v>
      </c>
      <c r="O48" s="44">
        <v>0</v>
      </c>
      <c r="P48" s="74">
        <v>0</v>
      </c>
    </row>
    <row r="49" spans="1:16" ht="15" customHeight="1" x14ac:dyDescent="0.2">
      <c r="A49" s="111"/>
      <c r="B49" s="114"/>
      <c r="C49" s="84" t="s">
        <v>51</v>
      </c>
      <c r="D49" s="44">
        <v>543</v>
      </c>
      <c r="E49" s="53">
        <v>4.2090000000000002E-2</v>
      </c>
      <c r="F49" s="44">
        <v>213633.71823200001</v>
      </c>
      <c r="G49" s="66">
        <v>0.55801100000000003</v>
      </c>
      <c r="H49" s="43">
        <v>126</v>
      </c>
      <c r="I49" s="44">
        <v>212391.63492099999</v>
      </c>
      <c r="J49" s="74">
        <v>0.52381</v>
      </c>
      <c r="K49" s="44">
        <v>417</v>
      </c>
      <c r="L49" s="44">
        <v>214009.02398100001</v>
      </c>
      <c r="M49" s="66">
        <v>0.56834499999999999</v>
      </c>
      <c r="N49" s="43">
        <v>0</v>
      </c>
      <c r="O49" s="44">
        <v>0</v>
      </c>
      <c r="P49" s="74">
        <v>0</v>
      </c>
    </row>
    <row r="50" spans="1:16" s="3" customFormat="1" ht="15" customHeight="1" x14ac:dyDescent="0.2">
      <c r="A50" s="111"/>
      <c r="B50" s="114"/>
      <c r="C50" s="84" t="s">
        <v>52</v>
      </c>
      <c r="D50" s="35">
        <v>328</v>
      </c>
      <c r="E50" s="55">
        <v>3.0012E-2</v>
      </c>
      <c r="F50" s="35">
        <v>225266.551829</v>
      </c>
      <c r="G50" s="68">
        <v>0.73780500000000004</v>
      </c>
      <c r="H50" s="43">
        <v>72</v>
      </c>
      <c r="I50" s="44">
        <v>225604.75</v>
      </c>
      <c r="J50" s="74">
        <v>0.69444399999999995</v>
      </c>
      <c r="K50" s="35">
        <v>256</v>
      </c>
      <c r="L50" s="35">
        <v>225171.433594</v>
      </c>
      <c r="M50" s="68">
        <v>0.75</v>
      </c>
      <c r="N50" s="43">
        <v>0</v>
      </c>
      <c r="O50" s="44">
        <v>0</v>
      </c>
      <c r="P50" s="74">
        <v>0</v>
      </c>
    </row>
    <row r="51" spans="1:16" ht="15" customHeight="1" x14ac:dyDescent="0.2">
      <c r="A51" s="111"/>
      <c r="B51" s="114"/>
      <c r="C51" s="84" t="s">
        <v>53</v>
      </c>
      <c r="D51" s="44">
        <v>230</v>
      </c>
      <c r="E51" s="53">
        <v>2.3220999999999999E-2</v>
      </c>
      <c r="F51" s="44">
        <v>247352.27391300001</v>
      </c>
      <c r="G51" s="66">
        <v>0.74347799999999997</v>
      </c>
      <c r="H51" s="43">
        <v>73</v>
      </c>
      <c r="I51" s="44">
        <v>228955.739726</v>
      </c>
      <c r="J51" s="74">
        <v>0.52054800000000001</v>
      </c>
      <c r="K51" s="44">
        <v>157</v>
      </c>
      <c r="L51" s="44">
        <v>255906.07643300001</v>
      </c>
      <c r="M51" s="66">
        <v>0.84713400000000005</v>
      </c>
      <c r="N51" s="43">
        <v>0</v>
      </c>
      <c r="O51" s="44">
        <v>0</v>
      </c>
      <c r="P51" s="74">
        <v>0</v>
      </c>
    </row>
    <row r="52" spans="1:16" ht="15" customHeight="1" x14ac:dyDescent="0.2">
      <c r="A52" s="111"/>
      <c r="B52" s="114"/>
      <c r="C52" s="84" t="s">
        <v>54</v>
      </c>
      <c r="D52" s="44">
        <v>88</v>
      </c>
      <c r="E52" s="53">
        <v>1.1162E-2</v>
      </c>
      <c r="F52" s="44">
        <v>253892.477273</v>
      </c>
      <c r="G52" s="66">
        <v>0.70454499999999998</v>
      </c>
      <c r="H52" s="43">
        <v>25</v>
      </c>
      <c r="I52" s="44">
        <v>218446.52</v>
      </c>
      <c r="J52" s="74">
        <v>0.28000000000000003</v>
      </c>
      <c r="K52" s="44">
        <v>63</v>
      </c>
      <c r="L52" s="44">
        <v>267958.33333300002</v>
      </c>
      <c r="M52" s="66">
        <v>0.87301600000000001</v>
      </c>
      <c r="N52" s="43">
        <v>0</v>
      </c>
      <c r="O52" s="44">
        <v>0</v>
      </c>
      <c r="P52" s="74">
        <v>0</v>
      </c>
    </row>
    <row r="53" spans="1:16" ht="15" customHeight="1" x14ac:dyDescent="0.2">
      <c r="A53" s="111"/>
      <c r="B53" s="114"/>
      <c r="C53" s="84" t="s">
        <v>55</v>
      </c>
      <c r="D53" s="44">
        <v>26</v>
      </c>
      <c r="E53" s="53">
        <v>3.9449999999999997E-3</v>
      </c>
      <c r="F53" s="44">
        <v>279579</v>
      </c>
      <c r="G53" s="66">
        <v>0.69230800000000003</v>
      </c>
      <c r="H53" s="43">
        <v>10</v>
      </c>
      <c r="I53" s="44">
        <v>226197.4</v>
      </c>
      <c r="J53" s="74">
        <v>0.2</v>
      </c>
      <c r="K53" s="44">
        <v>16</v>
      </c>
      <c r="L53" s="44">
        <v>312942.5</v>
      </c>
      <c r="M53" s="66">
        <v>1</v>
      </c>
      <c r="N53" s="43">
        <v>0</v>
      </c>
      <c r="O53" s="44">
        <v>0</v>
      </c>
      <c r="P53" s="74">
        <v>0</v>
      </c>
    </row>
    <row r="54" spans="1:16" s="3" customFormat="1" ht="15" customHeight="1" x14ac:dyDescent="0.2">
      <c r="A54" s="111"/>
      <c r="B54" s="114"/>
      <c r="C54" s="84" t="s">
        <v>56</v>
      </c>
      <c r="D54" s="35">
        <v>6</v>
      </c>
      <c r="E54" s="55">
        <v>5.1199999999999998E-4</v>
      </c>
      <c r="F54" s="35">
        <v>361446</v>
      </c>
      <c r="G54" s="68">
        <v>1.1666669999999999</v>
      </c>
      <c r="H54" s="43">
        <v>1</v>
      </c>
      <c r="I54" s="44">
        <v>179244</v>
      </c>
      <c r="J54" s="74">
        <v>0</v>
      </c>
      <c r="K54" s="35">
        <v>5</v>
      </c>
      <c r="L54" s="35">
        <v>397886.4</v>
      </c>
      <c r="M54" s="68">
        <v>1.4</v>
      </c>
      <c r="N54" s="43">
        <v>0</v>
      </c>
      <c r="O54" s="44">
        <v>0</v>
      </c>
      <c r="P54" s="74">
        <v>0</v>
      </c>
    </row>
    <row r="55" spans="1:16" s="3" customFormat="1" ht="15" customHeight="1" x14ac:dyDescent="0.2">
      <c r="A55" s="112"/>
      <c r="B55" s="115"/>
      <c r="C55" s="85" t="s">
        <v>9</v>
      </c>
      <c r="D55" s="46">
        <v>2733</v>
      </c>
      <c r="E55" s="54">
        <v>3.1673E-2</v>
      </c>
      <c r="F55" s="46">
        <v>206084.26308100001</v>
      </c>
      <c r="G55" s="67">
        <v>0.44859100000000002</v>
      </c>
      <c r="H55" s="87">
        <v>721</v>
      </c>
      <c r="I55" s="46">
        <v>203143.768377</v>
      </c>
      <c r="J55" s="75">
        <v>0.41470200000000002</v>
      </c>
      <c r="K55" s="46">
        <v>2012</v>
      </c>
      <c r="L55" s="46">
        <v>207137.98906600001</v>
      </c>
      <c r="M55" s="67">
        <v>0.46073599999999998</v>
      </c>
      <c r="N55" s="87">
        <v>0</v>
      </c>
      <c r="O55" s="46">
        <v>0</v>
      </c>
      <c r="P55" s="75">
        <v>0</v>
      </c>
    </row>
    <row r="56" spans="1:16" ht="15" customHeight="1" x14ac:dyDescent="0.2">
      <c r="A56" s="110">
        <v>5</v>
      </c>
      <c r="B56" s="113" t="s">
        <v>60</v>
      </c>
      <c r="C56" s="84" t="s">
        <v>46</v>
      </c>
      <c r="D56" s="44">
        <v>91</v>
      </c>
      <c r="E56" s="53">
        <v>1</v>
      </c>
      <c r="F56" s="44">
        <v>61227.824176000002</v>
      </c>
      <c r="G56" s="66">
        <v>0.13186800000000001</v>
      </c>
      <c r="H56" s="43">
        <v>46</v>
      </c>
      <c r="I56" s="44">
        <v>59849.891303999997</v>
      </c>
      <c r="J56" s="74">
        <v>0.130435</v>
      </c>
      <c r="K56" s="44">
        <v>45</v>
      </c>
      <c r="L56" s="44">
        <v>62636.377778000002</v>
      </c>
      <c r="M56" s="66">
        <v>0.13333300000000001</v>
      </c>
      <c r="N56" s="43">
        <v>0</v>
      </c>
      <c r="O56" s="44">
        <v>0</v>
      </c>
      <c r="P56" s="74">
        <v>0</v>
      </c>
    </row>
    <row r="57" spans="1:16" ht="15" customHeight="1" x14ac:dyDescent="0.2">
      <c r="A57" s="111"/>
      <c r="B57" s="114"/>
      <c r="C57" s="84" t="s">
        <v>47</v>
      </c>
      <c r="D57" s="44">
        <v>292</v>
      </c>
      <c r="E57" s="53">
        <v>1</v>
      </c>
      <c r="F57" s="44">
        <v>116300.746575</v>
      </c>
      <c r="G57" s="66">
        <v>6.1643999999999997E-2</v>
      </c>
      <c r="H57" s="43">
        <v>120</v>
      </c>
      <c r="I57" s="44">
        <v>114602.18333299999</v>
      </c>
      <c r="J57" s="74">
        <v>6.6667000000000004E-2</v>
      </c>
      <c r="K57" s="44">
        <v>172</v>
      </c>
      <c r="L57" s="44">
        <v>117485.790698</v>
      </c>
      <c r="M57" s="66">
        <v>5.8139999999999997E-2</v>
      </c>
      <c r="N57" s="43">
        <v>0</v>
      </c>
      <c r="O57" s="44">
        <v>0</v>
      </c>
      <c r="P57" s="74">
        <v>0</v>
      </c>
    </row>
    <row r="58" spans="1:16" ht="15" customHeight="1" x14ac:dyDescent="0.2">
      <c r="A58" s="111"/>
      <c r="B58" s="114"/>
      <c r="C58" s="84" t="s">
        <v>48</v>
      </c>
      <c r="D58" s="44">
        <v>3112</v>
      </c>
      <c r="E58" s="53">
        <v>1</v>
      </c>
      <c r="F58" s="44">
        <v>155789.57904899999</v>
      </c>
      <c r="G58" s="66">
        <v>7.7120999999999995E-2</v>
      </c>
      <c r="H58" s="43">
        <v>1313</v>
      </c>
      <c r="I58" s="44">
        <v>159470.417365</v>
      </c>
      <c r="J58" s="74">
        <v>9.8248000000000002E-2</v>
      </c>
      <c r="K58" s="44">
        <v>1799</v>
      </c>
      <c r="L58" s="44">
        <v>153103.119511</v>
      </c>
      <c r="M58" s="66">
        <v>6.1700999999999999E-2</v>
      </c>
      <c r="N58" s="43">
        <v>0</v>
      </c>
      <c r="O58" s="44">
        <v>0</v>
      </c>
      <c r="P58" s="74">
        <v>0</v>
      </c>
    </row>
    <row r="59" spans="1:16" ht="15" customHeight="1" x14ac:dyDescent="0.2">
      <c r="A59" s="111"/>
      <c r="B59" s="114"/>
      <c r="C59" s="84" t="s">
        <v>49</v>
      </c>
      <c r="D59" s="44">
        <v>9455</v>
      </c>
      <c r="E59" s="53">
        <v>1</v>
      </c>
      <c r="F59" s="44">
        <v>172647.34458</v>
      </c>
      <c r="G59" s="66">
        <v>0.21099899999999999</v>
      </c>
      <c r="H59" s="43">
        <v>3725</v>
      </c>
      <c r="I59" s="44">
        <v>175831.71033599999</v>
      </c>
      <c r="J59" s="74">
        <v>0.27382600000000001</v>
      </c>
      <c r="K59" s="44">
        <v>5730</v>
      </c>
      <c r="L59" s="44">
        <v>170577.22897</v>
      </c>
      <c r="M59" s="66">
        <v>0.170157</v>
      </c>
      <c r="N59" s="43">
        <v>0</v>
      </c>
      <c r="O59" s="44">
        <v>0</v>
      </c>
      <c r="P59" s="74">
        <v>0</v>
      </c>
    </row>
    <row r="60" spans="1:16" ht="15" customHeight="1" x14ac:dyDescent="0.2">
      <c r="A60" s="111"/>
      <c r="B60" s="114"/>
      <c r="C60" s="84" t="s">
        <v>50</v>
      </c>
      <c r="D60" s="44">
        <v>13419</v>
      </c>
      <c r="E60" s="53">
        <v>1</v>
      </c>
      <c r="F60" s="44">
        <v>195131.15955000001</v>
      </c>
      <c r="G60" s="66">
        <v>0.44593500000000003</v>
      </c>
      <c r="H60" s="43">
        <v>5230</v>
      </c>
      <c r="I60" s="44">
        <v>200902.79044000001</v>
      </c>
      <c r="J60" s="74">
        <v>0.54340299999999997</v>
      </c>
      <c r="K60" s="44">
        <v>8189</v>
      </c>
      <c r="L60" s="44">
        <v>191445.04042</v>
      </c>
      <c r="M60" s="66">
        <v>0.383685</v>
      </c>
      <c r="N60" s="43">
        <v>0</v>
      </c>
      <c r="O60" s="44">
        <v>0</v>
      </c>
      <c r="P60" s="74">
        <v>0</v>
      </c>
    </row>
    <row r="61" spans="1:16" ht="15" customHeight="1" x14ac:dyDescent="0.2">
      <c r="A61" s="111"/>
      <c r="B61" s="114"/>
      <c r="C61" s="84" t="s">
        <v>51</v>
      </c>
      <c r="D61" s="44">
        <v>12901</v>
      </c>
      <c r="E61" s="53">
        <v>1</v>
      </c>
      <c r="F61" s="44">
        <v>220431.33958599999</v>
      </c>
      <c r="G61" s="66">
        <v>0.70901499999999995</v>
      </c>
      <c r="H61" s="43">
        <v>4949</v>
      </c>
      <c r="I61" s="44">
        <v>221703.330976</v>
      </c>
      <c r="J61" s="74">
        <v>0.71428599999999998</v>
      </c>
      <c r="K61" s="44">
        <v>7952</v>
      </c>
      <c r="L61" s="44">
        <v>219639.7041</v>
      </c>
      <c r="M61" s="66">
        <v>0.70573399999999997</v>
      </c>
      <c r="N61" s="43">
        <v>0</v>
      </c>
      <c r="O61" s="44">
        <v>0</v>
      </c>
      <c r="P61" s="74">
        <v>0</v>
      </c>
    </row>
    <row r="62" spans="1:16" s="3" customFormat="1" ht="15" customHeight="1" x14ac:dyDescent="0.2">
      <c r="A62" s="111"/>
      <c r="B62" s="114"/>
      <c r="C62" s="84" t="s">
        <v>52</v>
      </c>
      <c r="D62" s="35">
        <v>10929</v>
      </c>
      <c r="E62" s="55">
        <v>1</v>
      </c>
      <c r="F62" s="35">
        <v>233932.107238</v>
      </c>
      <c r="G62" s="68">
        <v>0.901729</v>
      </c>
      <c r="H62" s="43">
        <v>4249</v>
      </c>
      <c r="I62" s="44">
        <v>222591.78159599999</v>
      </c>
      <c r="J62" s="74">
        <v>0.73358400000000001</v>
      </c>
      <c r="K62" s="35">
        <v>6680</v>
      </c>
      <c r="L62" s="35">
        <v>241145.437126</v>
      </c>
      <c r="M62" s="68">
        <v>1.008683</v>
      </c>
      <c r="N62" s="43">
        <v>0</v>
      </c>
      <c r="O62" s="44">
        <v>0</v>
      </c>
      <c r="P62" s="74">
        <v>0</v>
      </c>
    </row>
    <row r="63" spans="1:16" ht="15" customHeight="1" x14ac:dyDescent="0.2">
      <c r="A63" s="111"/>
      <c r="B63" s="114"/>
      <c r="C63" s="84" t="s">
        <v>53</v>
      </c>
      <c r="D63" s="44">
        <v>9905</v>
      </c>
      <c r="E63" s="53">
        <v>1</v>
      </c>
      <c r="F63" s="44">
        <v>239998.548006</v>
      </c>
      <c r="G63" s="66">
        <v>0.93346799999999996</v>
      </c>
      <c r="H63" s="43">
        <v>3920</v>
      </c>
      <c r="I63" s="44">
        <v>223377.36454099999</v>
      </c>
      <c r="J63" s="74">
        <v>0.67984699999999998</v>
      </c>
      <c r="K63" s="44">
        <v>5985</v>
      </c>
      <c r="L63" s="44">
        <v>250884.93717600001</v>
      </c>
      <c r="M63" s="66">
        <v>1.0995820000000001</v>
      </c>
      <c r="N63" s="43">
        <v>0</v>
      </c>
      <c r="O63" s="44">
        <v>0</v>
      </c>
      <c r="P63" s="74">
        <v>0</v>
      </c>
    </row>
    <row r="64" spans="1:16" ht="15" customHeight="1" x14ac:dyDescent="0.2">
      <c r="A64" s="111"/>
      <c r="B64" s="114"/>
      <c r="C64" s="84" t="s">
        <v>54</v>
      </c>
      <c r="D64" s="44">
        <v>7884</v>
      </c>
      <c r="E64" s="53">
        <v>1</v>
      </c>
      <c r="F64" s="44">
        <v>238441.017631</v>
      </c>
      <c r="G64" s="66">
        <v>0.86123799999999995</v>
      </c>
      <c r="H64" s="43">
        <v>3063</v>
      </c>
      <c r="I64" s="44">
        <v>212873.10153399999</v>
      </c>
      <c r="J64" s="74">
        <v>0.487431</v>
      </c>
      <c r="K64" s="44">
        <v>4821</v>
      </c>
      <c r="L64" s="44">
        <v>254685.47459</v>
      </c>
      <c r="M64" s="66">
        <v>1.098735</v>
      </c>
      <c r="N64" s="43">
        <v>0</v>
      </c>
      <c r="O64" s="44">
        <v>0</v>
      </c>
      <c r="P64" s="74">
        <v>0</v>
      </c>
    </row>
    <row r="65" spans="1:16" ht="15" customHeight="1" x14ac:dyDescent="0.2">
      <c r="A65" s="111"/>
      <c r="B65" s="114"/>
      <c r="C65" s="84" t="s">
        <v>55</v>
      </c>
      <c r="D65" s="44">
        <v>6591</v>
      </c>
      <c r="E65" s="53">
        <v>1</v>
      </c>
      <c r="F65" s="44">
        <v>245667.587164</v>
      </c>
      <c r="G65" s="66">
        <v>0.69306599999999996</v>
      </c>
      <c r="H65" s="43">
        <v>2464</v>
      </c>
      <c r="I65" s="44">
        <v>213066.97280799999</v>
      </c>
      <c r="J65" s="74">
        <v>0.28043800000000002</v>
      </c>
      <c r="K65" s="44">
        <v>4127</v>
      </c>
      <c r="L65" s="44">
        <v>265131.58371699997</v>
      </c>
      <c r="M65" s="66">
        <v>0.93942300000000001</v>
      </c>
      <c r="N65" s="43">
        <v>0</v>
      </c>
      <c r="O65" s="44">
        <v>0</v>
      </c>
      <c r="P65" s="74">
        <v>0</v>
      </c>
    </row>
    <row r="66" spans="1:16" s="3" customFormat="1" ht="15" customHeight="1" x14ac:dyDescent="0.2">
      <c r="A66" s="111"/>
      <c r="B66" s="114"/>
      <c r="C66" s="84" t="s">
        <v>56</v>
      </c>
      <c r="D66" s="35">
        <v>11710</v>
      </c>
      <c r="E66" s="55">
        <v>1</v>
      </c>
      <c r="F66" s="35">
        <v>226818.34517499999</v>
      </c>
      <c r="G66" s="68">
        <v>0.35140900000000003</v>
      </c>
      <c r="H66" s="43">
        <v>4952</v>
      </c>
      <c r="I66" s="44">
        <v>189821.92770599999</v>
      </c>
      <c r="J66" s="74">
        <v>6.9668999999999995E-2</v>
      </c>
      <c r="K66" s="35">
        <v>6758</v>
      </c>
      <c r="L66" s="35">
        <v>253927.883397</v>
      </c>
      <c r="M66" s="68">
        <v>0.55785700000000005</v>
      </c>
      <c r="N66" s="43">
        <v>0</v>
      </c>
      <c r="O66" s="44">
        <v>0</v>
      </c>
      <c r="P66" s="74">
        <v>0</v>
      </c>
    </row>
    <row r="67" spans="1:16" s="3" customFormat="1" ht="15" customHeight="1" x14ac:dyDescent="0.2">
      <c r="A67" s="112"/>
      <c r="B67" s="115"/>
      <c r="C67" s="85" t="s">
        <v>9</v>
      </c>
      <c r="D67" s="46">
        <v>86289</v>
      </c>
      <c r="E67" s="54">
        <v>1</v>
      </c>
      <c r="F67" s="46">
        <v>216805.33549999999</v>
      </c>
      <c r="G67" s="67">
        <v>0.60227799999999998</v>
      </c>
      <c r="H67" s="87">
        <v>34031</v>
      </c>
      <c r="I67" s="46">
        <v>204732.50216</v>
      </c>
      <c r="J67" s="75">
        <v>0.465781</v>
      </c>
      <c r="K67" s="46">
        <v>52258</v>
      </c>
      <c r="L67" s="46">
        <v>224667.300968</v>
      </c>
      <c r="M67" s="67">
        <v>0.69116699999999998</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45926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280" priority="30" operator="notEqual">
      <formula>H8+K8+N8</formula>
    </cfRule>
  </conditionalFormatting>
  <conditionalFormatting sqref="D20:D30">
    <cfRule type="cellIs" dxfId="279" priority="29" operator="notEqual">
      <formula>H20+K20+N20</formula>
    </cfRule>
  </conditionalFormatting>
  <conditionalFormatting sqref="D32:D42">
    <cfRule type="cellIs" dxfId="278" priority="28" operator="notEqual">
      <formula>H32+K32+N32</formula>
    </cfRule>
  </conditionalFormatting>
  <conditionalFormatting sqref="D44:D54">
    <cfRule type="cellIs" dxfId="277" priority="27" operator="notEqual">
      <formula>H44+K44+N44</formula>
    </cfRule>
  </conditionalFormatting>
  <conditionalFormatting sqref="D56:D66">
    <cfRule type="cellIs" dxfId="276" priority="26" operator="notEqual">
      <formula>H56+K56+N56</formula>
    </cfRule>
  </conditionalFormatting>
  <conditionalFormatting sqref="D19">
    <cfRule type="cellIs" dxfId="275" priority="25" operator="notEqual">
      <formula>SUM(D8:D18)</formula>
    </cfRule>
  </conditionalFormatting>
  <conditionalFormatting sqref="D31">
    <cfRule type="cellIs" dxfId="274" priority="24" operator="notEqual">
      <formula>H31+K31+N31</formula>
    </cfRule>
  </conditionalFormatting>
  <conditionalFormatting sqref="D31">
    <cfRule type="cellIs" dxfId="273" priority="23" operator="notEqual">
      <formula>SUM(D20:D30)</formula>
    </cfRule>
  </conditionalFormatting>
  <conditionalFormatting sqref="D43">
    <cfRule type="cellIs" dxfId="272" priority="22" operator="notEqual">
      <formula>H43+K43+N43</formula>
    </cfRule>
  </conditionalFormatting>
  <conditionalFormatting sqref="D43">
    <cfRule type="cellIs" dxfId="271" priority="21" operator="notEqual">
      <formula>SUM(D32:D42)</formula>
    </cfRule>
  </conditionalFormatting>
  <conditionalFormatting sqref="D55">
    <cfRule type="cellIs" dxfId="270" priority="20" operator="notEqual">
      <formula>H55+K55+N55</formula>
    </cfRule>
  </conditionalFormatting>
  <conditionalFormatting sqref="D55">
    <cfRule type="cellIs" dxfId="269" priority="19" operator="notEqual">
      <formula>SUM(D44:D54)</formula>
    </cfRule>
  </conditionalFormatting>
  <conditionalFormatting sqref="D67">
    <cfRule type="cellIs" dxfId="268" priority="18" operator="notEqual">
      <formula>H67+K67+N67</formula>
    </cfRule>
  </conditionalFormatting>
  <conditionalFormatting sqref="D67">
    <cfRule type="cellIs" dxfId="267" priority="17" operator="notEqual">
      <formula>SUM(D56:D66)</formula>
    </cfRule>
  </conditionalFormatting>
  <conditionalFormatting sqref="H19">
    <cfRule type="cellIs" dxfId="266" priority="16" operator="notEqual">
      <formula>SUM(H8:H18)</formula>
    </cfRule>
  </conditionalFormatting>
  <conditionalFormatting sqref="K19">
    <cfRule type="cellIs" dxfId="265" priority="15" operator="notEqual">
      <formula>SUM(K8:K18)</formula>
    </cfRule>
  </conditionalFormatting>
  <conditionalFormatting sqref="N19">
    <cfRule type="cellIs" dxfId="264" priority="14" operator="notEqual">
      <formula>SUM(N8:N18)</formula>
    </cfRule>
  </conditionalFormatting>
  <conditionalFormatting sqref="H31">
    <cfRule type="cellIs" dxfId="263" priority="13" operator="notEqual">
      <formula>SUM(H20:H30)</formula>
    </cfRule>
  </conditionalFormatting>
  <conditionalFormatting sqref="K31">
    <cfRule type="cellIs" dxfId="262" priority="12" operator="notEqual">
      <formula>SUM(K20:K30)</formula>
    </cfRule>
  </conditionalFormatting>
  <conditionalFormatting sqref="N31">
    <cfRule type="cellIs" dxfId="261" priority="11" operator="notEqual">
      <formula>SUM(N20:N30)</formula>
    </cfRule>
  </conditionalFormatting>
  <conditionalFormatting sqref="H43">
    <cfRule type="cellIs" dxfId="260" priority="10" operator="notEqual">
      <formula>SUM(H32:H42)</formula>
    </cfRule>
  </conditionalFormatting>
  <conditionalFormatting sqref="K43">
    <cfRule type="cellIs" dxfId="259" priority="9" operator="notEqual">
      <formula>SUM(K32:K42)</formula>
    </cfRule>
  </conditionalFormatting>
  <conditionalFormatting sqref="N43">
    <cfRule type="cellIs" dxfId="258" priority="8" operator="notEqual">
      <formula>SUM(N32:N42)</formula>
    </cfRule>
  </conditionalFormatting>
  <conditionalFormatting sqref="H55">
    <cfRule type="cellIs" dxfId="257" priority="7" operator="notEqual">
      <formula>SUM(H44:H54)</formula>
    </cfRule>
  </conditionalFormatting>
  <conditionalFormatting sqref="K55">
    <cfRule type="cellIs" dxfId="256" priority="6" operator="notEqual">
      <formula>SUM(K44:K54)</formula>
    </cfRule>
  </conditionalFormatting>
  <conditionalFormatting sqref="N55">
    <cfRule type="cellIs" dxfId="255" priority="5" operator="notEqual">
      <formula>SUM(N44:N54)</formula>
    </cfRule>
  </conditionalFormatting>
  <conditionalFormatting sqref="H67">
    <cfRule type="cellIs" dxfId="254" priority="4" operator="notEqual">
      <formula>SUM(H56:H66)</formula>
    </cfRule>
  </conditionalFormatting>
  <conditionalFormatting sqref="K67">
    <cfRule type="cellIs" dxfId="253" priority="3" operator="notEqual">
      <formula>SUM(K56:K66)</formula>
    </cfRule>
  </conditionalFormatting>
  <conditionalFormatting sqref="N67">
    <cfRule type="cellIs" dxfId="252" priority="2" operator="notEqual">
      <formula>SUM(N56:N66)</formula>
    </cfRule>
  </conditionalFormatting>
  <conditionalFormatting sqref="D32:D43">
    <cfRule type="cellIs" dxfId="25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71</v>
      </c>
      <c r="B2" s="116"/>
      <c r="C2" s="116"/>
      <c r="D2" s="116"/>
      <c r="E2" s="116"/>
      <c r="F2" s="116"/>
      <c r="G2" s="116"/>
      <c r="H2" s="116"/>
      <c r="I2" s="116"/>
      <c r="J2" s="116"/>
      <c r="K2" s="116"/>
      <c r="L2" s="116"/>
      <c r="M2" s="116"/>
      <c r="N2" s="116"/>
      <c r="O2" s="116"/>
      <c r="P2" s="116"/>
    </row>
    <row r="3" spans="1:16" s="21" customFormat="1" ht="15" customHeight="1" x14ac:dyDescent="0.2">
      <c r="A3" s="117" t="str">
        <f>+Notas!C6</f>
        <v>AGOSTO 2024 Y AGOSTO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3</v>
      </c>
      <c r="E8" s="53">
        <v>7.4999999999999997E-2</v>
      </c>
      <c r="F8" s="44">
        <v>67793.298229000007</v>
      </c>
      <c r="G8" s="66">
        <v>0.33333299999999999</v>
      </c>
      <c r="H8" s="43">
        <v>1</v>
      </c>
      <c r="I8" s="44">
        <v>62667.015223000002</v>
      </c>
      <c r="J8" s="74">
        <v>0</v>
      </c>
      <c r="K8" s="44">
        <v>2</v>
      </c>
      <c r="L8" s="44">
        <v>70356.439731999999</v>
      </c>
      <c r="M8" s="66">
        <v>0.5</v>
      </c>
      <c r="N8" s="43">
        <v>0</v>
      </c>
      <c r="O8" s="44">
        <v>0</v>
      </c>
      <c r="P8" s="74">
        <v>0</v>
      </c>
    </row>
    <row r="9" spans="1:16" ht="15" customHeight="1" x14ac:dyDescent="0.2">
      <c r="A9" s="111"/>
      <c r="B9" s="114"/>
      <c r="C9" s="84" t="s">
        <v>47</v>
      </c>
      <c r="D9" s="44">
        <v>39</v>
      </c>
      <c r="E9" s="53">
        <v>0.357798</v>
      </c>
      <c r="F9" s="44">
        <v>117696.341172</v>
      </c>
      <c r="G9" s="66">
        <v>0.12820500000000001</v>
      </c>
      <c r="H9" s="43">
        <v>13</v>
      </c>
      <c r="I9" s="44">
        <v>110783.505365</v>
      </c>
      <c r="J9" s="74">
        <v>0</v>
      </c>
      <c r="K9" s="44">
        <v>26</v>
      </c>
      <c r="L9" s="44">
        <v>121152.75907499999</v>
      </c>
      <c r="M9" s="66">
        <v>0.19230800000000001</v>
      </c>
      <c r="N9" s="43">
        <v>0</v>
      </c>
      <c r="O9" s="44">
        <v>0</v>
      </c>
      <c r="P9" s="74">
        <v>0</v>
      </c>
    </row>
    <row r="10" spans="1:16" ht="15" customHeight="1" x14ac:dyDescent="0.2">
      <c r="A10" s="111"/>
      <c r="B10" s="114"/>
      <c r="C10" s="84" t="s">
        <v>48</v>
      </c>
      <c r="D10" s="44">
        <v>233</v>
      </c>
      <c r="E10" s="53">
        <v>0.19863600000000001</v>
      </c>
      <c r="F10" s="44">
        <v>122271.417615</v>
      </c>
      <c r="G10" s="66">
        <v>0.12446400000000001</v>
      </c>
      <c r="H10" s="43">
        <v>92</v>
      </c>
      <c r="I10" s="44">
        <v>140179.55283599999</v>
      </c>
      <c r="J10" s="74">
        <v>0.26086999999999999</v>
      </c>
      <c r="K10" s="44">
        <v>141</v>
      </c>
      <c r="L10" s="44">
        <v>110586.676903</v>
      </c>
      <c r="M10" s="66">
        <v>3.5460999999999999E-2</v>
      </c>
      <c r="N10" s="43">
        <v>0</v>
      </c>
      <c r="O10" s="44">
        <v>0</v>
      </c>
      <c r="P10" s="74">
        <v>0</v>
      </c>
    </row>
    <row r="11" spans="1:16" ht="15" customHeight="1" x14ac:dyDescent="0.2">
      <c r="A11" s="111"/>
      <c r="B11" s="114"/>
      <c r="C11" s="84" t="s">
        <v>49</v>
      </c>
      <c r="D11" s="44">
        <v>758</v>
      </c>
      <c r="E11" s="53">
        <v>0.17615600000000001</v>
      </c>
      <c r="F11" s="44">
        <v>131382.039532</v>
      </c>
      <c r="G11" s="66">
        <v>0.24010600000000001</v>
      </c>
      <c r="H11" s="43">
        <v>309</v>
      </c>
      <c r="I11" s="44">
        <v>146757.911226</v>
      </c>
      <c r="J11" s="74">
        <v>0.40453099999999997</v>
      </c>
      <c r="K11" s="44">
        <v>449</v>
      </c>
      <c r="L11" s="44">
        <v>120800.426272</v>
      </c>
      <c r="M11" s="66">
        <v>0.12694900000000001</v>
      </c>
      <c r="N11" s="43">
        <v>0</v>
      </c>
      <c r="O11" s="44">
        <v>0</v>
      </c>
      <c r="P11" s="74">
        <v>0</v>
      </c>
    </row>
    <row r="12" spans="1:16" ht="15" customHeight="1" x14ac:dyDescent="0.2">
      <c r="A12" s="111"/>
      <c r="B12" s="114"/>
      <c r="C12" s="84" t="s">
        <v>50</v>
      </c>
      <c r="D12" s="44">
        <v>802</v>
      </c>
      <c r="E12" s="53">
        <v>0.13232099999999999</v>
      </c>
      <c r="F12" s="44">
        <v>155495.309947</v>
      </c>
      <c r="G12" s="66">
        <v>0.43017499999999997</v>
      </c>
      <c r="H12" s="43">
        <v>311</v>
      </c>
      <c r="I12" s="44">
        <v>182640.447311</v>
      </c>
      <c r="J12" s="74">
        <v>0.63022500000000004</v>
      </c>
      <c r="K12" s="44">
        <v>491</v>
      </c>
      <c r="L12" s="44">
        <v>138301.546768</v>
      </c>
      <c r="M12" s="66">
        <v>0.30346200000000001</v>
      </c>
      <c r="N12" s="43">
        <v>0</v>
      </c>
      <c r="O12" s="44">
        <v>0</v>
      </c>
      <c r="P12" s="74">
        <v>0</v>
      </c>
    </row>
    <row r="13" spans="1:16" ht="15" customHeight="1" x14ac:dyDescent="0.2">
      <c r="A13" s="111"/>
      <c r="B13" s="114"/>
      <c r="C13" s="84" t="s">
        <v>51</v>
      </c>
      <c r="D13" s="44">
        <v>670</v>
      </c>
      <c r="E13" s="53">
        <v>0.12323000000000001</v>
      </c>
      <c r="F13" s="44">
        <v>175164.582746</v>
      </c>
      <c r="G13" s="66">
        <v>0.61641800000000002</v>
      </c>
      <c r="H13" s="43">
        <v>228</v>
      </c>
      <c r="I13" s="44">
        <v>190191.87612299999</v>
      </c>
      <c r="J13" s="74">
        <v>0.65350900000000001</v>
      </c>
      <c r="K13" s="44">
        <v>442</v>
      </c>
      <c r="L13" s="44">
        <v>167412.94724899999</v>
      </c>
      <c r="M13" s="66">
        <v>0.59728499999999995</v>
      </c>
      <c r="N13" s="43">
        <v>0</v>
      </c>
      <c r="O13" s="44">
        <v>0</v>
      </c>
      <c r="P13" s="74">
        <v>0</v>
      </c>
    </row>
    <row r="14" spans="1:16" s="3" customFormat="1" ht="15" customHeight="1" x14ac:dyDescent="0.2">
      <c r="A14" s="111"/>
      <c r="B14" s="114"/>
      <c r="C14" s="84" t="s">
        <v>52</v>
      </c>
      <c r="D14" s="35">
        <v>503</v>
      </c>
      <c r="E14" s="55">
        <v>0.107548</v>
      </c>
      <c r="F14" s="35">
        <v>181686.28674800001</v>
      </c>
      <c r="G14" s="68">
        <v>0.67991999999999997</v>
      </c>
      <c r="H14" s="43">
        <v>193</v>
      </c>
      <c r="I14" s="44">
        <v>191693.93383299999</v>
      </c>
      <c r="J14" s="74">
        <v>0.69430099999999995</v>
      </c>
      <c r="K14" s="35">
        <v>310</v>
      </c>
      <c r="L14" s="35">
        <v>175455.71937000001</v>
      </c>
      <c r="M14" s="68">
        <v>0.67096800000000001</v>
      </c>
      <c r="N14" s="43">
        <v>0</v>
      </c>
      <c r="O14" s="44">
        <v>0</v>
      </c>
      <c r="P14" s="74">
        <v>0</v>
      </c>
    </row>
    <row r="15" spans="1:16" ht="15" customHeight="1" x14ac:dyDescent="0.2">
      <c r="A15" s="111"/>
      <c r="B15" s="114"/>
      <c r="C15" s="84" t="s">
        <v>53</v>
      </c>
      <c r="D15" s="44">
        <v>360</v>
      </c>
      <c r="E15" s="53">
        <v>8.5571999999999995E-2</v>
      </c>
      <c r="F15" s="44">
        <v>183492.96182999999</v>
      </c>
      <c r="G15" s="66">
        <v>0.71944399999999997</v>
      </c>
      <c r="H15" s="43">
        <v>134</v>
      </c>
      <c r="I15" s="44">
        <v>182102.06604999999</v>
      </c>
      <c r="J15" s="74">
        <v>0.58209</v>
      </c>
      <c r="K15" s="44">
        <v>226</v>
      </c>
      <c r="L15" s="44">
        <v>184317.652248</v>
      </c>
      <c r="M15" s="66">
        <v>0.80088499999999996</v>
      </c>
      <c r="N15" s="43">
        <v>0</v>
      </c>
      <c r="O15" s="44">
        <v>0</v>
      </c>
      <c r="P15" s="74">
        <v>0</v>
      </c>
    </row>
    <row r="16" spans="1:16" ht="15" customHeight="1" x14ac:dyDescent="0.2">
      <c r="A16" s="111"/>
      <c r="B16" s="114"/>
      <c r="C16" s="84" t="s">
        <v>54</v>
      </c>
      <c r="D16" s="44">
        <v>289</v>
      </c>
      <c r="E16" s="53">
        <v>8.3094000000000001E-2</v>
      </c>
      <c r="F16" s="44">
        <v>192548.85474000001</v>
      </c>
      <c r="G16" s="66">
        <v>0.69896199999999997</v>
      </c>
      <c r="H16" s="43">
        <v>125</v>
      </c>
      <c r="I16" s="44">
        <v>180779.07242099999</v>
      </c>
      <c r="J16" s="74">
        <v>0.44</v>
      </c>
      <c r="K16" s="44">
        <v>164</v>
      </c>
      <c r="L16" s="44">
        <v>201519.72541000001</v>
      </c>
      <c r="M16" s="66">
        <v>0.89634100000000005</v>
      </c>
      <c r="N16" s="43">
        <v>0</v>
      </c>
      <c r="O16" s="44">
        <v>0</v>
      </c>
      <c r="P16" s="74">
        <v>0</v>
      </c>
    </row>
    <row r="17" spans="1:16" ht="15" customHeight="1" x14ac:dyDescent="0.2">
      <c r="A17" s="111"/>
      <c r="B17" s="114"/>
      <c r="C17" s="84" t="s">
        <v>55</v>
      </c>
      <c r="D17" s="44">
        <v>343</v>
      </c>
      <c r="E17" s="53">
        <v>0.118767</v>
      </c>
      <c r="F17" s="44">
        <v>184953.27254000001</v>
      </c>
      <c r="G17" s="66">
        <v>0.41691</v>
      </c>
      <c r="H17" s="43">
        <v>174</v>
      </c>
      <c r="I17" s="44">
        <v>174335.62906499999</v>
      </c>
      <c r="J17" s="74">
        <v>0.24712600000000001</v>
      </c>
      <c r="K17" s="44">
        <v>169</v>
      </c>
      <c r="L17" s="44">
        <v>195885.047479</v>
      </c>
      <c r="M17" s="66">
        <v>0.59171600000000002</v>
      </c>
      <c r="N17" s="43">
        <v>0</v>
      </c>
      <c r="O17" s="44">
        <v>0</v>
      </c>
      <c r="P17" s="74">
        <v>0</v>
      </c>
    </row>
    <row r="18" spans="1:16" s="3" customFormat="1" ht="15" customHeight="1" x14ac:dyDescent="0.2">
      <c r="A18" s="111"/>
      <c r="B18" s="114"/>
      <c r="C18" s="84" t="s">
        <v>56</v>
      </c>
      <c r="D18" s="35">
        <v>458</v>
      </c>
      <c r="E18" s="55">
        <v>8.8433999999999999E-2</v>
      </c>
      <c r="F18" s="35">
        <v>211986.85578300001</v>
      </c>
      <c r="G18" s="68">
        <v>0.36026200000000003</v>
      </c>
      <c r="H18" s="43">
        <v>186</v>
      </c>
      <c r="I18" s="44">
        <v>185945.819766</v>
      </c>
      <c r="J18" s="74">
        <v>0.112903</v>
      </c>
      <c r="K18" s="35">
        <v>272</v>
      </c>
      <c r="L18" s="35">
        <v>229794.32894199999</v>
      </c>
      <c r="M18" s="68">
        <v>0.52941199999999999</v>
      </c>
      <c r="N18" s="43">
        <v>0</v>
      </c>
      <c r="O18" s="44">
        <v>0</v>
      </c>
      <c r="P18" s="74">
        <v>0</v>
      </c>
    </row>
    <row r="19" spans="1:16" s="3" customFormat="1" ht="15" customHeight="1" x14ac:dyDescent="0.2">
      <c r="A19" s="112"/>
      <c r="B19" s="115"/>
      <c r="C19" s="85" t="s">
        <v>9</v>
      </c>
      <c r="D19" s="46">
        <v>4458</v>
      </c>
      <c r="E19" s="54">
        <v>0.118715</v>
      </c>
      <c r="F19" s="46">
        <v>167913.663623</v>
      </c>
      <c r="G19" s="67">
        <v>0.46792299999999998</v>
      </c>
      <c r="H19" s="87">
        <v>1766</v>
      </c>
      <c r="I19" s="46">
        <v>174874.74799100001</v>
      </c>
      <c r="J19" s="75">
        <v>0.46715699999999999</v>
      </c>
      <c r="K19" s="46">
        <v>2692</v>
      </c>
      <c r="L19" s="46">
        <v>163347.068157</v>
      </c>
      <c r="M19" s="67">
        <v>0.46842499999999998</v>
      </c>
      <c r="N19" s="87">
        <v>0</v>
      </c>
      <c r="O19" s="46">
        <v>0</v>
      </c>
      <c r="P19" s="75">
        <v>0</v>
      </c>
    </row>
    <row r="20" spans="1:16" ht="15" customHeight="1" x14ac:dyDescent="0.2">
      <c r="A20" s="110">
        <v>2</v>
      </c>
      <c r="B20" s="113" t="s">
        <v>57</v>
      </c>
      <c r="C20" s="84" t="s">
        <v>46</v>
      </c>
      <c r="D20" s="44">
        <v>11</v>
      </c>
      <c r="E20" s="53">
        <v>0.27500000000000002</v>
      </c>
      <c r="F20" s="44">
        <v>91973.363635999995</v>
      </c>
      <c r="G20" s="66">
        <v>9.0909000000000004E-2</v>
      </c>
      <c r="H20" s="43">
        <v>5</v>
      </c>
      <c r="I20" s="44">
        <v>131562.6</v>
      </c>
      <c r="J20" s="74">
        <v>0</v>
      </c>
      <c r="K20" s="44">
        <v>6</v>
      </c>
      <c r="L20" s="44">
        <v>58982.333333000002</v>
      </c>
      <c r="M20" s="66">
        <v>0.16666700000000001</v>
      </c>
      <c r="N20" s="43">
        <v>0</v>
      </c>
      <c r="O20" s="44">
        <v>0</v>
      </c>
      <c r="P20" s="74">
        <v>0</v>
      </c>
    </row>
    <row r="21" spans="1:16" ht="15" customHeight="1" x14ac:dyDescent="0.2">
      <c r="A21" s="111"/>
      <c r="B21" s="114"/>
      <c r="C21" s="84" t="s">
        <v>47</v>
      </c>
      <c r="D21" s="44">
        <v>33</v>
      </c>
      <c r="E21" s="53">
        <v>0.30275200000000002</v>
      </c>
      <c r="F21" s="44">
        <v>123076.878788</v>
      </c>
      <c r="G21" s="66">
        <v>0.121212</v>
      </c>
      <c r="H21" s="43">
        <v>13</v>
      </c>
      <c r="I21" s="44">
        <v>117654.769231</v>
      </c>
      <c r="J21" s="74">
        <v>0.15384600000000001</v>
      </c>
      <c r="K21" s="44">
        <v>20</v>
      </c>
      <c r="L21" s="44">
        <v>126601.25</v>
      </c>
      <c r="M21" s="66">
        <v>0.1</v>
      </c>
      <c r="N21" s="43">
        <v>0</v>
      </c>
      <c r="O21" s="44">
        <v>0</v>
      </c>
      <c r="P21" s="74">
        <v>0</v>
      </c>
    </row>
    <row r="22" spans="1:16" ht="15" customHeight="1" x14ac:dyDescent="0.2">
      <c r="A22" s="111"/>
      <c r="B22" s="114"/>
      <c r="C22" s="84" t="s">
        <v>48</v>
      </c>
      <c r="D22" s="44">
        <v>227</v>
      </c>
      <c r="E22" s="53">
        <v>0.193521</v>
      </c>
      <c r="F22" s="44">
        <v>162579.00440500001</v>
      </c>
      <c r="G22" s="66">
        <v>7.9295000000000004E-2</v>
      </c>
      <c r="H22" s="43">
        <v>120</v>
      </c>
      <c r="I22" s="44">
        <v>167142.716667</v>
      </c>
      <c r="J22" s="74">
        <v>7.4999999999999997E-2</v>
      </c>
      <c r="K22" s="44">
        <v>107</v>
      </c>
      <c r="L22" s="44">
        <v>157460.82243</v>
      </c>
      <c r="M22" s="66">
        <v>8.4112000000000006E-2</v>
      </c>
      <c r="N22" s="43">
        <v>0</v>
      </c>
      <c r="O22" s="44">
        <v>0</v>
      </c>
      <c r="P22" s="74">
        <v>0</v>
      </c>
    </row>
    <row r="23" spans="1:16" ht="15" customHeight="1" x14ac:dyDescent="0.2">
      <c r="A23" s="111"/>
      <c r="B23" s="114"/>
      <c r="C23" s="84" t="s">
        <v>49</v>
      </c>
      <c r="D23" s="44">
        <v>207</v>
      </c>
      <c r="E23" s="53">
        <v>4.8106000000000003E-2</v>
      </c>
      <c r="F23" s="44">
        <v>162646.46376799999</v>
      </c>
      <c r="G23" s="66">
        <v>0.18840599999999999</v>
      </c>
      <c r="H23" s="43">
        <v>92</v>
      </c>
      <c r="I23" s="44">
        <v>170622.98913</v>
      </c>
      <c r="J23" s="74">
        <v>0.19565199999999999</v>
      </c>
      <c r="K23" s="44">
        <v>115</v>
      </c>
      <c r="L23" s="44">
        <v>156265.24347799999</v>
      </c>
      <c r="M23" s="66">
        <v>0.18260899999999999</v>
      </c>
      <c r="N23" s="43">
        <v>0</v>
      </c>
      <c r="O23" s="44">
        <v>0</v>
      </c>
      <c r="P23" s="74">
        <v>0</v>
      </c>
    </row>
    <row r="24" spans="1:16" ht="15" customHeight="1" x14ac:dyDescent="0.2">
      <c r="A24" s="111"/>
      <c r="B24" s="114"/>
      <c r="C24" s="84" t="s">
        <v>50</v>
      </c>
      <c r="D24" s="44">
        <v>153</v>
      </c>
      <c r="E24" s="53">
        <v>2.5243000000000002E-2</v>
      </c>
      <c r="F24" s="44">
        <v>189077.013072</v>
      </c>
      <c r="G24" s="66">
        <v>0.30065399999999998</v>
      </c>
      <c r="H24" s="43">
        <v>58</v>
      </c>
      <c r="I24" s="44">
        <v>201264.034483</v>
      </c>
      <c r="J24" s="74">
        <v>0.39655200000000002</v>
      </c>
      <c r="K24" s="44">
        <v>95</v>
      </c>
      <c r="L24" s="44">
        <v>181636.515789</v>
      </c>
      <c r="M24" s="66">
        <v>0.24210499999999999</v>
      </c>
      <c r="N24" s="43">
        <v>0</v>
      </c>
      <c r="O24" s="44">
        <v>0</v>
      </c>
      <c r="P24" s="74">
        <v>0</v>
      </c>
    </row>
    <row r="25" spans="1:16" ht="15" customHeight="1" x14ac:dyDescent="0.2">
      <c r="A25" s="111"/>
      <c r="B25" s="114"/>
      <c r="C25" s="84" t="s">
        <v>51</v>
      </c>
      <c r="D25" s="44">
        <v>93</v>
      </c>
      <c r="E25" s="53">
        <v>1.7104999999999999E-2</v>
      </c>
      <c r="F25" s="44">
        <v>210794.11828</v>
      </c>
      <c r="G25" s="66">
        <v>0.462366</v>
      </c>
      <c r="H25" s="43">
        <v>34</v>
      </c>
      <c r="I25" s="44">
        <v>215322.14705900001</v>
      </c>
      <c r="J25" s="74">
        <v>0.41176499999999999</v>
      </c>
      <c r="K25" s="44">
        <v>59</v>
      </c>
      <c r="L25" s="44">
        <v>208184.74576300001</v>
      </c>
      <c r="M25" s="66">
        <v>0.49152499999999999</v>
      </c>
      <c r="N25" s="43">
        <v>0</v>
      </c>
      <c r="O25" s="44">
        <v>0</v>
      </c>
      <c r="P25" s="74">
        <v>0</v>
      </c>
    </row>
    <row r="26" spans="1:16" s="3" customFormat="1" ht="15" customHeight="1" x14ac:dyDescent="0.2">
      <c r="A26" s="111"/>
      <c r="B26" s="114"/>
      <c r="C26" s="84" t="s">
        <v>52</v>
      </c>
      <c r="D26" s="35">
        <v>67</v>
      </c>
      <c r="E26" s="55">
        <v>1.4324999999999999E-2</v>
      </c>
      <c r="F26" s="35">
        <v>224852.029851</v>
      </c>
      <c r="G26" s="68">
        <v>0.492537</v>
      </c>
      <c r="H26" s="43">
        <v>21</v>
      </c>
      <c r="I26" s="44">
        <v>245387.857143</v>
      </c>
      <c r="J26" s="74">
        <v>0.57142899999999996</v>
      </c>
      <c r="K26" s="35">
        <v>46</v>
      </c>
      <c r="L26" s="35">
        <v>215476.97826100001</v>
      </c>
      <c r="M26" s="68">
        <v>0.45652199999999998</v>
      </c>
      <c r="N26" s="43">
        <v>0</v>
      </c>
      <c r="O26" s="44">
        <v>0</v>
      </c>
      <c r="P26" s="74">
        <v>0</v>
      </c>
    </row>
    <row r="27" spans="1:16" ht="15" customHeight="1" x14ac:dyDescent="0.2">
      <c r="A27" s="111"/>
      <c r="B27" s="114"/>
      <c r="C27" s="84" t="s">
        <v>53</v>
      </c>
      <c r="D27" s="44">
        <v>42</v>
      </c>
      <c r="E27" s="53">
        <v>9.9830000000000006E-3</v>
      </c>
      <c r="F27" s="44">
        <v>190550.02381000001</v>
      </c>
      <c r="G27" s="66">
        <v>0.28571400000000002</v>
      </c>
      <c r="H27" s="43">
        <v>15</v>
      </c>
      <c r="I27" s="44">
        <v>188770</v>
      </c>
      <c r="J27" s="74">
        <v>0.26666699999999999</v>
      </c>
      <c r="K27" s="44">
        <v>27</v>
      </c>
      <c r="L27" s="44">
        <v>191538.925926</v>
      </c>
      <c r="M27" s="66">
        <v>0.296296</v>
      </c>
      <c r="N27" s="43">
        <v>0</v>
      </c>
      <c r="O27" s="44">
        <v>0</v>
      </c>
      <c r="P27" s="74">
        <v>0</v>
      </c>
    </row>
    <row r="28" spans="1:16" ht="15" customHeight="1" x14ac:dyDescent="0.2">
      <c r="A28" s="111"/>
      <c r="B28" s="114"/>
      <c r="C28" s="84" t="s">
        <v>54</v>
      </c>
      <c r="D28" s="44">
        <v>24</v>
      </c>
      <c r="E28" s="53">
        <v>6.901E-3</v>
      </c>
      <c r="F28" s="44">
        <v>245113.83333299999</v>
      </c>
      <c r="G28" s="66">
        <v>0.45833299999999999</v>
      </c>
      <c r="H28" s="43">
        <v>12</v>
      </c>
      <c r="I28" s="44">
        <v>222001.58333299999</v>
      </c>
      <c r="J28" s="74">
        <v>0</v>
      </c>
      <c r="K28" s="44">
        <v>12</v>
      </c>
      <c r="L28" s="44">
        <v>268226.08333300002</v>
      </c>
      <c r="M28" s="66">
        <v>0.91666700000000001</v>
      </c>
      <c r="N28" s="43">
        <v>0</v>
      </c>
      <c r="O28" s="44">
        <v>0</v>
      </c>
      <c r="P28" s="74">
        <v>0</v>
      </c>
    </row>
    <row r="29" spans="1:16" ht="15" customHeight="1" x14ac:dyDescent="0.2">
      <c r="A29" s="111"/>
      <c r="B29" s="114"/>
      <c r="C29" s="84" t="s">
        <v>55</v>
      </c>
      <c r="D29" s="44">
        <v>9</v>
      </c>
      <c r="E29" s="53">
        <v>3.1159999999999998E-3</v>
      </c>
      <c r="F29" s="44">
        <v>245805</v>
      </c>
      <c r="G29" s="66">
        <v>0.111111</v>
      </c>
      <c r="H29" s="43">
        <v>5</v>
      </c>
      <c r="I29" s="44">
        <v>203355</v>
      </c>
      <c r="J29" s="74">
        <v>0</v>
      </c>
      <c r="K29" s="44">
        <v>4</v>
      </c>
      <c r="L29" s="44">
        <v>298867.5</v>
      </c>
      <c r="M29" s="66">
        <v>0.25</v>
      </c>
      <c r="N29" s="43">
        <v>0</v>
      </c>
      <c r="O29" s="44">
        <v>0</v>
      </c>
      <c r="P29" s="74">
        <v>0</v>
      </c>
    </row>
    <row r="30" spans="1:16" s="3" customFormat="1" ht="15" customHeight="1" x14ac:dyDescent="0.2">
      <c r="A30" s="111"/>
      <c r="B30" s="114"/>
      <c r="C30" s="84" t="s">
        <v>56</v>
      </c>
      <c r="D30" s="35">
        <v>20</v>
      </c>
      <c r="E30" s="55">
        <v>3.862E-3</v>
      </c>
      <c r="F30" s="35">
        <v>140953.5</v>
      </c>
      <c r="G30" s="68">
        <v>0.2</v>
      </c>
      <c r="H30" s="43">
        <v>19</v>
      </c>
      <c r="I30" s="44">
        <v>129005.315789</v>
      </c>
      <c r="J30" s="74">
        <v>0.21052599999999999</v>
      </c>
      <c r="K30" s="35">
        <v>1</v>
      </c>
      <c r="L30" s="35">
        <v>367969</v>
      </c>
      <c r="M30" s="68">
        <v>0</v>
      </c>
      <c r="N30" s="43">
        <v>0</v>
      </c>
      <c r="O30" s="44">
        <v>0</v>
      </c>
      <c r="P30" s="74">
        <v>0</v>
      </c>
    </row>
    <row r="31" spans="1:16" s="3" customFormat="1" ht="15" customHeight="1" x14ac:dyDescent="0.2">
      <c r="A31" s="112"/>
      <c r="B31" s="115"/>
      <c r="C31" s="85" t="s">
        <v>9</v>
      </c>
      <c r="D31" s="46">
        <v>886</v>
      </c>
      <c r="E31" s="54">
        <v>2.3594E-2</v>
      </c>
      <c r="F31" s="46">
        <v>178511.69977400001</v>
      </c>
      <c r="G31" s="67">
        <v>0.23927799999999999</v>
      </c>
      <c r="H31" s="87">
        <v>394</v>
      </c>
      <c r="I31" s="46">
        <v>180336.60659899999</v>
      </c>
      <c r="J31" s="75">
        <v>0.218274</v>
      </c>
      <c r="K31" s="46">
        <v>492</v>
      </c>
      <c r="L31" s="46">
        <v>177050.29065000001</v>
      </c>
      <c r="M31" s="67">
        <v>0.25609799999999999</v>
      </c>
      <c r="N31" s="87">
        <v>0</v>
      </c>
      <c r="O31" s="46">
        <v>0</v>
      </c>
      <c r="P31" s="75">
        <v>0</v>
      </c>
    </row>
    <row r="32" spans="1:16" ht="15" customHeight="1" x14ac:dyDescent="0.2">
      <c r="A32" s="110">
        <v>3</v>
      </c>
      <c r="B32" s="113" t="s">
        <v>58</v>
      </c>
      <c r="C32" s="84" t="s">
        <v>46</v>
      </c>
      <c r="D32" s="44">
        <v>8</v>
      </c>
      <c r="E32" s="44">
        <v>0</v>
      </c>
      <c r="F32" s="44">
        <v>24180.065407999999</v>
      </c>
      <c r="G32" s="66">
        <v>-0.242424</v>
      </c>
      <c r="H32" s="43">
        <v>4</v>
      </c>
      <c r="I32" s="44">
        <v>68895.584776999996</v>
      </c>
      <c r="J32" s="74">
        <v>0</v>
      </c>
      <c r="K32" s="44">
        <v>4</v>
      </c>
      <c r="L32" s="44">
        <v>-11374.106399</v>
      </c>
      <c r="M32" s="66">
        <v>-0.33333299999999999</v>
      </c>
      <c r="N32" s="43">
        <v>0</v>
      </c>
      <c r="O32" s="44">
        <v>0</v>
      </c>
      <c r="P32" s="74">
        <v>0</v>
      </c>
    </row>
    <row r="33" spans="1:16" ht="15" customHeight="1" x14ac:dyDescent="0.2">
      <c r="A33" s="111"/>
      <c r="B33" s="114"/>
      <c r="C33" s="84" t="s">
        <v>47</v>
      </c>
      <c r="D33" s="44">
        <v>-6</v>
      </c>
      <c r="E33" s="44">
        <v>0</v>
      </c>
      <c r="F33" s="44">
        <v>5380.5376159999996</v>
      </c>
      <c r="G33" s="66">
        <v>-6.9930000000000001E-3</v>
      </c>
      <c r="H33" s="43">
        <v>0</v>
      </c>
      <c r="I33" s="44">
        <v>6871.2638660000002</v>
      </c>
      <c r="J33" s="74">
        <v>0.15384600000000001</v>
      </c>
      <c r="K33" s="44">
        <v>-6</v>
      </c>
      <c r="L33" s="44">
        <v>5448.4909250000001</v>
      </c>
      <c r="M33" s="66">
        <v>-9.2308000000000001E-2</v>
      </c>
      <c r="N33" s="43">
        <v>0</v>
      </c>
      <c r="O33" s="44">
        <v>0</v>
      </c>
      <c r="P33" s="74">
        <v>0</v>
      </c>
    </row>
    <row r="34" spans="1:16" ht="15" customHeight="1" x14ac:dyDescent="0.2">
      <c r="A34" s="111"/>
      <c r="B34" s="114"/>
      <c r="C34" s="84" t="s">
        <v>48</v>
      </c>
      <c r="D34" s="44">
        <v>-6</v>
      </c>
      <c r="E34" s="44">
        <v>0</v>
      </c>
      <c r="F34" s="44">
        <v>40307.586790000001</v>
      </c>
      <c r="G34" s="66">
        <v>-4.5168E-2</v>
      </c>
      <c r="H34" s="43">
        <v>28</v>
      </c>
      <c r="I34" s="44">
        <v>26963.163831000002</v>
      </c>
      <c r="J34" s="74">
        <v>-0.18587000000000001</v>
      </c>
      <c r="K34" s="44">
        <v>-34</v>
      </c>
      <c r="L34" s="44">
        <v>46874.145527000001</v>
      </c>
      <c r="M34" s="66">
        <v>4.8651E-2</v>
      </c>
      <c r="N34" s="43">
        <v>0</v>
      </c>
      <c r="O34" s="44">
        <v>0</v>
      </c>
      <c r="P34" s="74">
        <v>0</v>
      </c>
    </row>
    <row r="35" spans="1:16" ht="15" customHeight="1" x14ac:dyDescent="0.2">
      <c r="A35" s="111"/>
      <c r="B35" s="114"/>
      <c r="C35" s="84" t="s">
        <v>49</v>
      </c>
      <c r="D35" s="44">
        <v>-551</v>
      </c>
      <c r="E35" s="44">
        <v>0</v>
      </c>
      <c r="F35" s="44">
        <v>31264.424236999999</v>
      </c>
      <c r="G35" s="66">
        <v>-5.1700000000000003E-2</v>
      </c>
      <c r="H35" s="43">
        <v>-217</v>
      </c>
      <c r="I35" s="44">
        <v>23865.077904000002</v>
      </c>
      <c r="J35" s="74">
        <v>-0.20887900000000001</v>
      </c>
      <c r="K35" s="44">
        <v>-334</v>
      </c>
      <c r="L35" s="44">
        <v>35464.817206</v>
      </c>
      <c r="M35" s="66">
        <v>5.5660000000000001E-2</v>
      </c>
      <c r="N35" s="43">
        <v>0</v>
      </c>
      <c r="O35" s="44">
        <v>0</v>
      </c>
      <c r="P35" s="74">
        <v>0</v>
      </c>
    </row>
    <row r="36" spans="1:16" ht="15" customHeight="1" x14ac:dyDescent="0.2">
      <c r="A36" s="111"/>
      <c r="B36" s="114"/>
      <c r="C36" s="84" t="s">
        <v>50</v>
      </c>
      <c r="D36" s="44">
        <v>-649</v>
      </c>
      <c r="E36" s="44">
        <v>0</v>
      </c>
      <c r="F36" s="44">
        <v>33581.703125</v>
      </c>
      <c r="G36" s="66">
        <v>-0.129521</v>
      </c>
      <c r="H36" s="43">
        <v>-253</v>
      </c>
      <c r="I36" s="44">
        <v>18623.587170999999</v>
      </c>
      <c r="J36" s="74">
        <v>-0.23367299999999999</v>
      </c>
      <c r="K36" s="44">
        <v>-396</v>
      </c>
      <c r="L36" s="44">
        <v>43334.969020999997</v>
      </c>
      <c r="M36" s="66">
        <v>-6.1357000000000002E-2</v>
      </c>
      <c r="N36" s="43">
        <v>0</v>
      </c>
      <c r="O36" s="44">
        <v>0</v>
      </c>
      <c r="P36" s="74">
        <v>0</v>
      </c>
    </row>
    <row r="37" spans="1:16" ht="15" customHeight="1" x14ac:dyDescent="0.2">
      <c r="A37" s="111"/>
      <c r="B37" s="114"/>
      <c r="C37" s="84" t="s">
        <v>51</v>
      </c>
      <c r="D37" s="44">
        <v>-577</v>
      </c>
      <c r="E37" s="44">
        <v>0</v>
      </c>
      <c r="F37" s="44">
        <v>35629.535533000002</v>
      </c>
      <c r="G37" s="66">
        <v>-0.15405199999999999</v>
      </c>
      <c r="H37" s="43">
        <v>-194</v>
      </c>
      <c r="I37" s="44">
        <v>25130.270936000001</v>
      </c>
      <c r="J37" s="74">
        <v>-0.24174399999999999</v>
      </c>
      <c r="K37" s="44">
        <v>-383</v>
      </c>
      <c r="L37" s="44">
        <v>40771.798514000002</v>
      </c>
      <c r="M37" s="66">
        <v>-0.10576000000000001</v>
      </c>
      <c r="N37" s="43">
        <v>0</v>
      </c>
      <c r="O37" s="44">
        <v>0</v>
      </c>
      <c r="P37" s="74">
        <v>0</v>
      </c>
    </row>
    <row r="38" spans="1:16" s="3" customFormat="1" ht="15" customHeight="1" x14ac:dyDescent="0.2">
      <c r="A38" s="111"/>
      <c r="B38" s="114"/>
      <c r="C38" s="84" t="s">
        <v>52</v>
      </c>
      <c r="D38" s="35">
        <v>-436</v>
      </c>
      <c r="E38" s="35">
        <v>0</v>
      </c>
      <c r="F38" s="35">
        <v>43165.743102</v>
      </c>
      <c r="G38" s="68">
        <v>-0.18738299999999999</v>
      </c>
      <c r="H38" s="43">
        <v>-172</v>
      </c>
      <c r="I38" s="44">
        <v>53693.923309999998</v>
      </c>
      <c r="J38" s="74">
        <v>-0.122872</v>
      </c>
      <c r="K38" s="35">
        <v>-264</v>
      </c>
      <c r="L38" s="35">
        <v>40021.258890999998</v>
      </c>
      <c r="M38" s="68">
        <v>-0.214446</v>
      </c>
      <c r="N38" s="43">
        <v>0</v>
      </c>
      <c r="O38" s="44">
        <v>0</v>
      </c>
      <c r="P38" s="74">
        <v>0</v>
      </c>
    </row>
    <row r="39" spans="1:16" ht="15" customHeight="1" x14ac:dyDescent="0.2">
      <c r="A39" s="111"/>
      <c r="B39" s="114"/>
      <c r="C39" s="84" t="s">
        <v>53</v>
      </c>
      <c r="D39" s="44">
        <v>-318</v>
      </c>
      <c r="E39" s="44">
        <v>0</v>
      </c>
      <c r="F39" s="44">
        <v>7057.0619790000001</v>
      </c>
      <c r="G39" s="66">
        <v>-0.43373</v>
      </c>
      <c r="H39" s="43">
        <v>-119</v>
      </c>
      <c r="I39" s="44">
        <v>6667.9339499999996</v>
      </c>
      <c r="J39" s="74">
        <v>-0.31542300000000001</v>
      </c>
      <c r="K39" s="44">
        <v>-199</v>
      </c>
      <c r="L39" s="44">
        <v>7221.2736779999996</v>
      </c>
      <c r="M39" s="66">
        <v>-0.50458899999999995</v>
      </c>
      <c r="N39" s="43">
        <v>0</v>
      </c>
      <c r="O39" s="44">
        <v>0</v>
      </c>
      <c r="P39" s="74">
        <v>0</v>
      </c>
    </row>
    <row r="40" spans="1:16" ht="15" customHeight="1" x14ac:dyDescent="0.2">
      <c r="A40" s="111"/>
      <c r="B40" s="114"/>
      <c r="C40" s="84" t="s">
        <v>54</v>
      </c>
      <c r="D40" s="44">
        <v>-265</v>
      </c>
      <c r="E40" s="44">
        <v>0</v>
      </c>
      <c r="F40" s="44">
        <v>52564.978593</v>
      </c>
      <c r="G40" s="66">
        <v>-0.24062900000000001</v>
      </c>
      <c r="H40" s="43">
        <v>-113</v>
      </c>
      <c r="I40" s="44">
        <v>41222.510911999998</v>
      </c>
      <c r="J40" s="74">
        <v>-0.44</v>
      </c>
      <c r="K40" s="44">
        <v>-152</v>
      </c>
      <c r="L40" s="44">
        <v>66706.357923999996</v>
      </c>
      <c r="M40" s="66">
        <v>2.0324999999999999E-2</v>
      </c>
      <c r="N40" s="43">
        <v>0</v>
      </c>
      <c r="O40" s="44">
        <v>0</v>
      </c>
      <c r="P40" s="74">
        <v>0</v>
      </c>
    </row>
    <row r="41" spans="1:16" ht="15" customHeight="1" x14ac:dyDescent="0.2">
      <c r="A41" s="111"/>
      <c r="B41" s="114"/>
      <c r="C41" s="84" t="s">
        <v>55</v>
      </c>
      <c r="D41" s="44">
        <v>-334</v>
      </c>
      <c r="E41" s="44">
        <v>0</v>
      </c>
      <c r="F41" s="44">
        <v>60851.727460000002</v>
      </c>
      <c r="G41" s="66">
        <v>-0.30579899999999999</v>
      </c>
      <c r="H41" s="43">
        <v>-169</v>
      </c>
      <c r="I41" s="44">
        <v>29019.370934999999</v>
      </c>
      <c r="J41" s="74">
        <v>-0.24712600000000001</v>
      </c>
      <c r="K41" s="44">
        <v>-165</v>
      </c>
      <c r="L41" s="44">
        <v>102982.452521</v>
      </c>
      <c r="M41" s="66">
        <v>-0.34171600000000002</v>
      </c>
      <c r="N41" s="43">
        <v>0</v>
      </c>
      <c r="O41" s="44">
        <v>0</v>
      </c>
      <c r="P41" s="74">
        <v>0</v>
      </c>
    </row>
    <row r="42" spans="1:16" s="3" customFormat="1" ht="15" customHeight="1" x14ac:dyDescent="0.2">
      <c r="A42" s="111"/>
      <c r="B42" s="114"/>
      <c r="C42" s="84" t="s">
        <v>56</v>
      </c>
      <c r="D42" s="35">
        <v>-438</v>
      </c>
      <c r="E42" s="35">
        <v>0</v>
      </c>
      <c r="F42" s="35">
        <v>-71033.355783000006</v>
      </c>
      <c r="G42" s="68">
        <v>-0.16026199999999999</v>
      </c>
      <c r="H42" s="43">
        <v>-167</v>
      </c>
      <c r="I42" s="44">
        <v>-56940.503976</v>
      </c>
      <c r="J42" s="74">
        <v>9.7623000000000001E-2</v>
      </c>
      <c r="K42" s="35">
        <v>-271</v>
      </c>
      <c r="L42" s="35">
        <v>138174.67105800001</v>
      </c>
      <c r="M42" s="68">
        <v>-0.52941199999999999</v>
      </c>
      <c r="N42" s="43">
        <v>0</v>
      </c>
      <c r="O42" s="44">
        <v>0</v>
      </c>
      <c r="P42" s="74">
        <v>0</v>
      </c>
    </row>
    <row r="43" spans="1:16" s="3" customFormat="1" ht="15" customHeight="1" x14ac:dyDescent="0.2">
      <c r="A43" s="112"/>
      <c r="B43" s="115"/>
      <c r="C43" s="85" t="s">
        <v>9</v>
      </c>
      <c r="D43" s="46">
        <v>-3572</v>
      </c>
      <c r="E43" s="46">
        <v>0</v>
      </c>
      <c r="F43" s="46">
        <v>10598.036152000001</v>
      </c>
      <c r="G43" s="67">
        <v>-0.22864499999999999</v>
      </c>
      <c r="H43" s="87">
        <v>-1372</v>
      </c>
      <c r="I43" s="46">
        <v>5461.8586079999995</v>
      </c>
      <c r="J43" s="75">
        <v>-0.24888299999999999</v>
      </c>
      <c r="K43" s="46">
        <v>-2200</v>
      </c>
      <c r="L43" s="46">
        <v>13703.222494</v>
      </c>
      <c r="M43" s="67">
        <v>-0.21232699999999999</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4</v>
      </c>
      <c r="E45" s="53">
        <v>3.6697E-2</v>
      </c>
      <c r="F45" s="44">
        <v>234829.25</v>
      </c>
      <c r="G45" s="66">
        <v>0.75</v>
      </c>
      <c r="H45" s="43">
        <v>1</v>
      </c>
      <c r="I45" s="44">
        <v>393827</v>
      </c>
      <c r="J45" s="74">
        <v>3</v>
      </c>
      <c r="K45" s="44">
        <v>3</v>
      </c>
      <c r="L45" s="44">
        <v>181830</v>
      </c>
      <c r="M45" s="66">
        <v>0</v>
      </c>
      <c r="N45" s="43">
        <v>0</v>
      </c>
      <c r="O45" s="44">
        <v>0</v>
      </c>
      <c r="P45" s="74">
        <v>0</v>
      </c>
    </row>
    <row r="46" spans="1:16" ht="15" customHeight="1" x14ac:dyDescent="0.2">
      <c r="A46" s="111"/>
      <c r="B46" s="114"/>
      <c r="C46" s="84" t="s">
        <v>48</v>
      </c>
      <c r="D46" s="44">
        <v>51</v>
      </c>
      <c r="E46" s="53">
        <v>4.3478000000000003E-2</v>
      </c>
      <c r="F46" s="44">
        <v>167772.29411799999</v>
      </c>
      <c r="G46" s="66">
        <v>0.21568599999999999</v>
      </c>
      <c r="H46" s="43">
        <v>15</v>
      </c>
      <c r="I46" s="44">
        <v>157081.79999999999</v>
      </c>
      <c r="J46" s="74">
        <v>0.13333300000000001</v>
      </c>
      <c r="K46" s="44">
        <v>36</v>
      </c>
      <c r="L46" s="44">
        <v>172226.66666700001</v>
      </c>
      <c r="M46" s="66">
        <v>0.25</v>
      </c>
      <c r="N46" s="43">
        <v>0</v>
      </c>
      <c r="O46" s="44">
        <v>0</v>
      </c>
      <c r="P46" s="74">
        <v>0</v>
      </c>
    </row>
    <row r="47" spans="1:16" ht="15" customHeight="1" x14ac:dyDescent="0.2">
      <c r="A47" s="111"/>
      <c r="B47" s="114"/>
      <c r="C47" s="84" t="s">
        <v>49</v>
      </c>
      <c r="D47" s="44">
        <v>326</v>
      </c>
      <c r="E47" s="53">
        <v>7.5760999999999995E-2</v>
      </c>
      <c r="F47" s="44">
        <v>187101.960123</v>
      </c>
      <c r="G47" s="66">
        <v>0.24846599999999999</v>
      </c>
      <c r="H47" s="43">
        <v>109</v>
      </c>
      <c r="I47" s="44">
        <v>186520.23853199999</v>
      </c>
      <c r="J47" s="74">
        <v>0.22018299999999999</v>
      </c>
      <c r="K47" s="44">
        <v>217</v>
      </c>
      <c r="L47" s="44">
        <v>187394.16128999999</v>
      </c>
      <c r="M47" s="66">
        <v>0.26267299999999999</v>
      </c>
      <c r="N47" s="43">
        <v>0</v>
      </c>
      <c r="O47" s="44">
        <v>0</v>
      </c>
      <c r="P47" s="74">
        <v>0</v>
      </c>
    </row>
    <row r="48" spans="1:16" ht="15" customHeight="1" x14ac:dyDescent="0.2">
      <c r="A48" s="111"/>
      <c r="B48" s="114"/>
      <c r="C48" s="84" t="s">
        <v>50</v>
      </c>
      <c r="D48" s="44">
        <v>320</v>
      </c>
      <c r="E48" s="53">
        <v>5.2796999999999997E-2</v>
      </c>
      <c r="F48" s="44">
        <v>213750.47812499999</v>
      </c>
      <c r="G48" s="66">
        <v>0.45937499999999998</v>
      </c>
      <c r="H48" s="43">
        <v>104</v>
      </c>
      <c r="I48" s="44">
        <v>214920.346154</v>
      </c>
      <c r="J48" s="74">
        <v>0.42307699999999998</v>
      </c>
      <c r="K48" s="44">
        <v>216</v>
      </c>
      <c r="L48" s="44">
        <v>213187.20833299999</v>
      </c>
      <c r="M48" s="66">
        <v>0.476852</v>
      </c>
      <c r="N48" s="43">
        <v>0</v>
      </c>
      <c r="O48" s="44">
        <v>0</v>
      </c>
      <c r="P48" s="74">
        <v>0</v>
      </c>
    </row>
    <row r="49" spans="1:16" ht="15" customHeight="1" x14ac:dyDescent="0.2">
      <c r="A49" s="111"/>
      <c r="B49" s="114"/>
      <c r="C49" s="84" t="s">
        <v>51</v>
      </c>
      <c r="D49" s="44">
        <v>269</v>
      </c>
      <c r="E49" s="53">
        <v>4.9475999999999999E-2</v>
      </c>
      <c r="F49" s="44">
        <v>231249.75464699999</v>
      </c>
      <c r="G49" s="66">
        <v>0.65799300000000005</v>
      </c>
      <c r="H49" s="43">
        <v>86</v>
      </c>
      <c r="I49" s="44">
        <v>229897.51162800001</v>
      </c>
      <c r="J49" s="74">
        <v>0.62790699999999999</v>
      </c>
      <c r="K49" s="44">
        <v>183</v>
      </c>
      <c r="L49" s="44">
        <v>231885.23497300001</v>
      </c>
      <c r="M49" s="66">
        <v>0.67213100000000003</v>
      </c>
      <c r="N49" s="43">
        <v>0</v>
      </c>
      <c r="O49" s="44">
        <v>0</v>
      </c>
      <c r="P49" s="74">
        <v>0</v>
      </c>
    </row>
    <row r="50" spans="1:16" s="3" customFormat="1" ht="15" customHeight="1" x14ac:dyDescent="0.2">
      <c r="A50" s="111"/>
      <c r="B50" s="114"/>
      <c r="C50" s="84" t="s">
        <v>52</v>
      </c>
      <c r="D50" s="35">
        <v>153</v>
      </c>
      <c r="E50" s="55">
        <v>3.2712999999999999E-2</v>
      </c>
      <c r="F50" s="35">
        <v>227251.13071900001</v>
      </c>
      <c r="G50" s="68">
        <v>0.63398699999999997</v>
      </c>
      <c r="H50" s="43">
        <v>51</v>
      </c>
      <c r="I50" s="44">
        <v>245438.88235299999</v>
      </c>
      <c r="J50" s="74">
        <v>0.72548999999999997</v>
      </c>
      <c r="K50" s="35">
        <v>102</v>
      </c>
      <c r="L50" s="35">
        <v>218157.25490199999</v>
      </c>
      <c r="M50" s="68">
        <v>0.58823499999999995</v>
      </c>
      <c r="N50" s="43">
        <v>0</v>
      </c>
      <c r="O50" s="44">
        <v>0</v>
      </c>
      <c r="P50" s="74">
        <v>0</v>
      </c>
    </row>
    <row r="51" spans="1:16" ht="15" customHeight="1" x14ac:dyDescent="0.2">
      <c r="A51" s="111"/>
      <c r="B51" s="114"/>
      <c r="C51" s="84" t="s">
        <v>53</v>
      </c>
      <c r="D51" s="44">
        <v>105</v>
      </c>
      <c r="E51" s="53">
        <v>2.4958000000000001E-2</v>
      </c>
      <c r="F51" s="44">
        <v>222395.32381</v>
      </c>
      <c r="G51" s="66">
        <v>0.48571399999999998</v>
      </c>
      <c r="H51" s="43">
        <v>31</v>
      </c>
      <c r="I51" s="44">
        <v>245488.03225799999</v>
      </c>
      <c r="J51" s="74">
        <v>0.58064499999999997</v>
      </c>
      <c r="K51" s="44">
        <v>74</v>
      </c>
      <c r="L51" s="44">
        <v>212721.35135099999</v>
      </c>
      <c r="M51" s="66">
        <v>0.44594600000000001</v>
      </c>
      <c r="N51" s="43">
        <v>0</v>
      </c>
      <c r="O51" s="44">
        <v>0</v>
      </c>
      <c r="P51" s="74">
        <v>0</v>
      </c>
    </row>
    <row r="52" spans="1:16" ht="15" customHeight="1" x14ac:dyDescent="0.2">
      <c r="A52" s="111"/>
      <c r="B52" s="114"/>
      <c r="C52" s="84" t="s">
        <v>54</v>
      </c>
      <c r="D52" s="44">
        <v>50</v>
      </c>
      <c r="E52" s="53">
        <v>1.4376E-2</v>
      </c>
      <c r="F52" s="44">
        <v>279552.52</v>
      </c>
      <c r="G52" s="66">
        <v>0.6</v>
      </c>
      <c r="H52" s="43">
        <v>22</v>
      </c>
      <c r="I52" s="44">
        <v>245150.36363599999</v>
      </c>
      <c r="J52" s="74">
        <v>0.31818200000000002</v>
      </c>
      <c r="K52" s="44">
        <v>28</v>
      </c>
      <c r="L52" s="44">
        <v>306582.785714</v>
      </c>
      <c r="M52" s="66">
        <v>0.82142899999999996</v>
      </c>
      <c r="N52" s="43">
        <v>0</v>
      </c>
      <c r="O52" s="44">
        <v>0</v>
      </c>
      <c r="P52" s="74">
        <v>0</v>
      </c>
    </row>
    <row r="53" spans="1:16" ht="15" customHeight="1" x14ac:dyDescent="0.2">
      <c r="A53" s="111"/>
      <c r="B53" s="114"/>
      <c r="C53" s="84" t="s">
        <v>55</v>
      </c>
      <c r="D53" s="44">
        <v>21</v>
      </c>
      <c r="E53" s="53">
        <v>7.2709999999999997E-3</v>
      </c>
      <c r="F53" s="44">
        <v>260936.04761899999</v>
      </c>
      <c r="G53" s="66">
        <v>0.19047600000000001</v>
      </c>
      <c r="H53" s="43">
        <v>11</v>
      </c>
      <c r="I53" s="44">
        <v>229560.54545500001</v>
      </c>
      <c r="J53" s="74">
        <v>0</v>
      </c>
      <c r="K53" s="44">
        <v>10</v>
      </c>
      <c r="L53" s="44">
        <v>295449.09999999998</v>
      </c>
      <c r="M53" s="66">
        <v>0.4</v>
      </c>
      <c r="N53" s="43">
        <v>0</v>
      </c>
      <c r="O53" s="44">
        <v>0</v>
      </c>
      <c r="P53" s="74">
        <v>0</v>
      </c>
    </row>
    <row r="54" spans="1:16" s="3" customFormat="1" ht="15" customHeight="1" x14ac:dyDescent="0.2">
      <c r="A54" s="111"/>
      <c r="B54" s="114"/>
      <c r="C54" s="84" t="s">
        <v>56</v>
      </c>
      <c r="D54" s="35">
        <v>3</v>
      </c>
      <c r="E54" s="55">
        <v>5.7899999999999998E-4</v>
      </c>
      <c r="F54" s="35">
        <v>227029.66666700001</v>
      </c>
      <c r="G54" s="68">
        <v>0</v>
      </c>
      <c r="H54" s="43">
        <v>1</v>
      </c>
      <c r="I54" s="44">
        <v>178735</v>
      </c>
      <c r="J54" s="74">
        <v>0</v>
      </c>
      <c r="K54" s="35">
        <v>2</v>
      </c>
      <c r="L54" s="35">
        <v>251177</v>
      </c>
      <c r="M54" s="68">
        <v>0</v>
      </c>
      <c r="N54" s="43">
        <v>0</v>
      </c>
      <c r="O54" s="44">
        <v>0</v>
      </c>
      <c r="P54" s="74">
        <v>0</v>
      </c>
    </row>
    <row r="55" spans="1:16" s="3" customFormat="1" ht="15" customHeight="1" x14ac:dyDescent="0.2">
      <c r="A55" s="112"/>
      <c r="B55" s="115"/>
      <c r="C55" s="85" t="s">
        <v>9</v>
      </c>
      <c r="D55" s="46">
        <v>1302</v>
      </c>
      <c r="E55" s="54">
        <v>3.4672000000000001E-2</v>
      </c>
      <c r="F55" s="46">
        <v>214559.588326</v>
      </c>
      <c r="G55" s="67">
        <v>0.46159800000000001</v>
      </c>
      <c r="H55" s="87">
        <v>431</v>
      </c>
      <c r="I55" s="46">
        <v>216771.19025499999</v>
      </c>
      <c r="J55" s="75">
        <v>0.43851499999999999</v>
      </c>
      <c r="K55" s="46">
        <v>871</v>
      </c>
      <c r="L55" s="46">
        <v>213465.213548</v>
      </c>
      <c r="M55" s="67">
        <v>0.47302</v>
      </c>
      <c r="N55" s="87">
        <v>0</v>
      </c>
      <c r="O55" s="46">
        <v>0</v>
      </c>
      <c r="P55" s="75">
        <v>0</v>
      </c>
    </row>
    <row r="56" spans="1:16" ht="15" customHeight="1" x14ac:dyDescent="0.2">
      <c r="A56" s="110">
        <v>5</v>
      </c>
      <c r="B56" s="113" t="s">
        <v>60</v>
      </c>
      <c r="C56" s="84" t="s">
        <v>46</v>
      </c>
      <c r="D56" s="44">
        <v>40</v>
      </c>
      <c r="E56" s="53">
        <v>1</v>
      </c>
      <c r="F56" s="44">
        <v>99841.7</v>
      </c>
      <c r="G56" s="66">
        <v>0.05</v>
      </c>
      <c r="H56" s="43">
        <v>21</v>
      </c>
      <c r="I56" s="44">
        <v>111253.47619</v>
      </c>
      <c r="J56" s="74">
        <v>4.7619000000000002E-2</v>
      </c>
      <c r="K56" s="44">
        <v>19</v>
      </c>
      <c r="L56" s="44">
        <v>87228.684211</v>
      </c>
      <c r="M56" s="66">
        <v>5.2631999999999998E-2</v>
      </c>
      <c r="N56" s="43">
        <v>0</v>
      </c>
      <c r="O56" s="44">
        <v>0</v>
      </c>
      <c r="P56" s="74">
        <v>0</v>
      </c>
    </row>
    <row r="57" spans="1:16" ht="15" customHeight="1" x14ac:dyDescent="0.2">
      <c r="A57" s="111"/>
      <c r="B57" s="114"/>
      <c r="C57" s="84" t="s">
        <v>47</v>
      </c>
      <c r="D57" s="44">
        <v>109</v>
      </c>
      <c r="E57" s="53">
        <v>1</v>
      </c>
      <c r="F57" s="44">
        <v>140002.036697</v>
      </c>
      <c r="G57" s="66">
        <v>0.16513800000000001</v>
      </c>
      <c r="H57" s="43">
        <v>40</v>
      </c>
      <c r="I57" s="44">
        <v>160715.22500000001</v>
      </c>
      <c r="J57" s="74">
        <v>0.375</v>
      </c>
      <c r="K57" s="44">
        <v>69</v>
      </c>
      <c r="L57" s="44">
        <v>127994.391304</v>
      </c>
      <c r="M57" s="66">
        <v>4.3478000000000003E-2</v>
      </c>
      <c r="N57" s="43">
        <v>0</v>
      </c>
      <c r="O57" s="44">
        <v>0</v>
      </c>
      <c r="P57" s="74">
        <v>0</v>
      </c>
    </row>
    <row r="58" spans="1:16" ht="15" customHeight="1" x14ac:dyDescent="0.2">
      <c r="A58" s="111"/>
      <c r="B58" s="114"/>
      <c r="C58" s="84" t="s">
        <v>48</v>
      </c>
      <c r="D58" s="44">
        <v>1173</v>
      </c>
      <c r="E58" s="53">
        <v>1</v>
      </c>
      <c r="F58" s="44">
        <v>163640.285592</v>
      </c>
      <c r="G58" s="66">
        <v>0.11253199999999999</v>
      </c>
      <c r="H58" s="43">
        <v>518</v>
      </c>
      <c r="I58" s="44">
        <v>164231.25289599999</v>
      </c>
      <c r="J58" s="74">
        <v>0.13706599999999999</v>
      </c>
      <c r="K58" s="44">
        <v>655</v>
      </c>
      <c r="L58" s="44">
        <v>163172.92519099999</v>
      </c>
      <c r="M58" s="66">
        <v>9.3130000000000004E-2</v>
      </c>
      <c r="N58" s="43">
        <v>0</v>
      </c>
      <c r="O58" s="44">
        <v>0</v>
      </c>
      <c r="P58" s="74">
        <v>0</v>
      </c>
    </row>
    <row r="59" spans="1:16" ht="15" customHeight="1" x14ac:dyDescent="0.2">
      <c r="A59" s="111"/>
      <c r="B59" s="114"/>
      <c r="C59" s="84" t="s">
        <v>49</v>
      </c>
      <c r="D59" s="44">
        <v>4303</v>
      </c>
      <c r="E59" s="53">
        <v>1</v>
      </c>
      <c r="F59" s="44">
        <v>176037.90518199999</v>
      </c>
      <c r="G59" s="66">
        <v>0.22612099999999999</v>
      </c>
      <c r="H59" s="43">
        <v>1781</v>
      </c>
      <c r="I59" s="44">
        <v>184146.669287</v>
      </c>
      <c r="J59" s="74">
        <v>0.33071299999999998</v>
      </c>
      <c r="K59" s="44">
        <v>2522</v>
      </c>
      <c r="L59" s="44">
        <v>170311.613006</v>
      </c>
      <c r="M59" s="66">
        <v>0.15226000000000001</v>
      </c>
      <c r="N59" s="43">
        <v>0</v>
      </c>
      <c r="O59" s="44">
        <v>0</v>
      </c>
      <c r="P59" s="74">
        <v>0</v>
      </c>
    </row>
    <row r="60" spans="1:16" ht="15" customHeight="1" x14ac:dyDescent="0.2">
      <c r="A60" s="111"/>
      <c r="B60" s="114"/>
      <c r="C60" s="84" t="s">
        <v>50</v>
      </c>
      <c r="D60" s="44">
        <v>6061</v>
      </c>
      <c r="E60" s="53">
        <v>1</v>
      </c>
      <c r="F60" s="44">
        <v>197328.096189</v>
      </c>
      <c r="G60" s="66">
        <v>0.41230800000000001</v>
      </c>
      <c r="H60" s="43">
        <v>2401</v>
      </c>
      <c r="I60" s="44">
        <v>208870.78342399999</v>
      </c>
      <c r="J60" s="74">
        <v>0.54727199999999998</v>
      </c>
      <c r="K60" s="44">
        <v>3660</v>
      </c>
      <c r="L60" s="44">
        <v>189755.967213</v>
      </c>
      <c r="M60" s="66">
        <v>0.32377</v>
      </c>
      <c r="N60" s="43">
        <v>0</v>
      </c>
      <c r="O60" s="44">
        <v>0</v>
      </c>
      <c r="P60" s="74">
        <v>0</v>
      </c>
    </row>
    <row r="61" spans="1:16" ht="15" customHeight="1" x14ac:dyDescent="0.2">
      <c r="A61" s="111"/>
      <c r="B61" s="114"/>
      <c r="C61" s="84" t="s">
        <v>51</v>
      </c>
      <c r="D61" s="44">
        <v>5437</v>
      </c>
      <c r="E61" s="53">
        <v>1</v>
      </c>
      <c r="F61" s="44">
        <v>221261.69542</v>
      </c>
      <c r="G61" s="66">
        <v>0.65385300000000002</v>
      </c>
      <c r="H61" s="43">
        <v>2111</v>
      </c>
      <c r="I61" s="44">
        <v>229033.015159</v>
      </c>
      <c r="J61" s="74">
        <v>0.70440499999999995</v>
      </c>
      <c r="K61" s="44">
        <v>3326</v>
      </c>
      <c r="L61" s="44">
        <v>216329.267288</v>
      </c>
      <c r="M61" s="66">
        <v>0.62176799999999999</v>
      </c>
      <c r="N61" s="43">
        <v>0</v>
      </c>
      <c r="O61" s="44">
        <v>0</v>
      </c>
      <c r="P61" s="74">
        <v>0</v>
      </c>
    </row>
    <row r="62" spans="1:16" s="3" customFormat="1" ht="15" customHeight="1" x14ac:dyDescent="0.2">
      <c r="A62" s="111"/>
      <c r="B62" s="114"/>
      <c r="C62" s="84" t="s">
        <v>52</v>
      </c>
      <c r="D62" s="35">
        <v>4677</v>
      </c>
      <c r="E62" s="55">
        <v>1</v>
      </c>
      <c r="F62" s="35">
        <v>234674.736156</v>
      </c>
      <c r="G62" s="68">
        <v>0.80564499999999994</v>
      </c>
      <c r="H62" s="43">
        <v>1812</v>
      </c>
      <c r="I62" s="44">
        <v>231438.53807899999</v>
      </c>
      <c r="J62" s="74">
        <v>0.71302399999999999</v>
      </c>
      <c r="K62" s="35">
        <v>2865</v>
      </c>
      <c r="L62" s="35">
        <v>236721.50436299999</v>
      </c>
      <c r="M62" s="68">
        <v>0.86422299999999996</v>
      </c>
      <c r="N62" s="43">
        <v>0</v>
      </c>
      <c r="O62" s="44">
        <v>0</v>
      </c>
      <c r="P62" s="74">
        <v>0</v>
      </c>
    </row>
    <row r="63" spans="1:16" ht="15" customHeight="1" x14ac:dyDescent="0.2">
      <c r="A63" s="111"/>
      <c r="B63" s="114"/>
      <c r="C63" s="84" t="s">
        <v>53</v>
      </c>
      <c r="D63" s="44">
        <v>4207</v>
      </c>
      <c r="E63" s="53">
        <v>1</v>
      </c>
      <c r="F63" s="44">
        <v>236753.19824100001</v>
      </c>
      <c r="G63" s="66">
        <v>0.81316900000000003</v>
      </c>
      <c r="H63" s="43">
        <v>1780</v>
      </c>
      <c r="I63" s="44">
        <v>223572.921348</v>
      </c>
      <c r="J63" s="74">
        <v>0.62415699999999996</v>
      </c>
      <c r="K63" s="44">
        <v>2427</v>
      </c>
      <c r="L63" s="44">
        <v>246419.82076599999</v>
      </c>
      <c r="M63" s="66">
        <v>0.95179199999999997</v>
      </c>
      <c r="N63" s="43">
        <v>0</v>
      </c>
      <c r="O63" s="44">
        <v>0</v>
      </c>
      <c r="P63" s="74">
        <v>0</v>
      </c>
    </row>
    <row r="64" spans="1:16" ht="15" customHeight="1" x14ac:dyDescent="0.2">
      <c r="A64" s="111"/>
      <c r="B64" s="114"/>
      <c r="C64" s="84" t="s">
        <v>54</v>
      </c>
      <c r="D64" s="44">
        <v>3478</v>
      </c>
      <c r="E64" s="53">
        <v>1</v>
      </c>
      <c r="F64" s="44">
        <v>237873.64519800001</v>
      </c>
      <c r="G64" s="66">
        <v>0.73605500000000001</v>
      </c>
      <c r="H64" s="43">
        <v>1453</v>
      </c>
      <c r="I64" s="44">
        <v>214304.956641</v>
      </c>
      <c r="J64" s="74">
        <v>0.44115599999999999</v>
      </c>
      <c r="K64" s="44">
        <v>2025</v>
      </c>
      <c r="L64" s="44">
        <v>254784.906667</v>
      </c>
      <c r="M64" s="66">
        <v>0.947654</v>
      </c>
      <c r="N64" s="43">
        <v>0</v>
      </c>
      <c r="O64" s="44">
        <v>0</v>
      </c>
      <c r="P64" s="74">
        <v>0</v>
      </c>
    </row>
    <row r="65" spans="1:16" ht="15" customHeight="1" x14ac:dyDescent="0.2">
      <c r="A65" s="111"/>
      <c r="B65" s="114"/>
      <c r="C65" s="84" t="s">
        <v>55</v>
      </c>
      <c r="D65" s="44">
        <v>2888</v>
      </c>
      <c r="E65" s="53">
        <v>1</v>
      </c>
      <c r="F65" s="44">
        <v>240075.084141</v>
      </c>
      <c r="G65" s="66">
        <v>0.54639899999999997</v>
      </c>
      <c r="H65" s="43">
        <v>1197</v>
      </c>
      <c r="I65" s="44">
        <v>213389.507101</v>
      </c>
      <c r="J65" s="74">
        <v>0.246449</v>
      </c>
      <c r="K65" s="44">
        <v>1691</v>
      </c>
      <c r="L65" s="44">
        <v>258964.87463000001</v>
      </c>
      <c r="M65" s="66">
        <v>0.75872300000000004</v>
      </c>
      <c r="N65" s="43">
        <v>0</v>
      </c>
      <c r="O65" s="44">
        <v>0</v>
      </c>
      <c r="P65" s="74">
        <v>0</v>
      </c>
    </row>
    <row r="66" spans="1:16" s="3" customFormat="1" ht="15" customHeight="1" x14ac:dyDescent="0.2">
      <c r="A66" s="111"/>
      <c r="B66" s="114"/>
      <c r="C66" s="84" t="s">
        <v>56</v>
      </c>
      <c r="D66" s="35">
        <v>5179</v>
      </c>
      <c r="E66" s="55">
        <v>1</v>
      </c>
      <c r="F66" s="35">
        <v>229297.84089600001</v>
      </c>
      <c r="G66" s="68">
        <v>0.32342199999999999</v>
      </c>
      <c r="H66" s="43">
        <v>2225</v>
      </c>
      <c r="I66" s="44">
        <v>187413.201348</v>
      </c>
      <c r="J66" s="74">
        <v>8.2697000000000007E-2</v>
      </c>
      <c r="K66" s="35">
        <v>2954</v>
      </c>
      <c r="L66" s="35">
        <v>260846.02064999999</v>
      </c>
      <c r="M66" s="68">
        <v>0.50473900000000005</v>
      </c>
      <c r="N66" s="43">
        <v>0</v>
      </c>
      <c r="O66" s="44">
        <v>0</v>
      </c>
      <c r="P66" s="74">
        <v>0</v>
      </c>
    </row>
    <row r="67" spans="1:16" s="3" customFormat="1" ht="15" customHeight="1" x14ac:dyDescent="0.2">
      <c r="A67" s="112"/>
      <c r="B67" s="115"/>
      <c r="C67" s="85" t="s">
        <v>9</v>
      </c>
      <c r="D67" s="46">
        <v>37552</v>
      </c>
      <c r="E67" s="54">
        <v>1</v>
      </c>
      <c r="F67" s="46">
        <v>217551.39073799999</v>
      </c>
      <c r="G67" s="67">
        <v>0.53741499999999998</v>
      </c>
      <c r="H67" s="87">
        <v>15339</v>
      </c>
      <c r="I67" s="46">
        <v>209135.04993800001</v>
      </c>
      <c r="J67" s="75">
        <v>0.45635300000000001</v>
      </c>
      <c r="K67" s="46">
        <v>22213</v>
      </c>
      <c r="L67" s="46">
        <v>223363.22396800001</v>
      </c>
      <c r="M67" s="67">
        <v>0.593391</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45926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250" priority="30" operator="notEqual">
      <formula>H8+K8+N8</formula>
    </cfRule>
  </conditionalFormatting>
  <conditionalFormatting sqref="D20:D30">
    <cfRule type="cellIs" dxfId="249" priority="29" operator="notEqual">
      <formula>H20+K20+N20</formula>
    </cfRule>
  </conditionalFormatting>
  <conditionalFormatting sqref="D32:D42">
    <cfRule type="cellIs" dxfId="248" priority="28" operator="notEqual">
      <formula>H32+K32+N32</formula>
    </cfRule>
  </conditionalFormatting>
  <conditionalFormatting sqref="D44:D54">
    <cfRule type="cellIs" dxfId="247" priority="27" operator="notEqual">
      <formula>H44+K44+N44</formula>
    </cfRule>
  </conditionalFormatting>
  <conditionalFormatting sqref="D56:D66">
    <cfRule type="cellIs" dxfId="246" priority="26" operator="notEqual">
      <formula>H56+K56+N56</formula>
    </cfRule>
  </conditionalFormatting>
  <conditionalFormatting sqref="D19">
    <cfRule type="cellIs" dxfId="245" priority="25" operator="notEqual">
      <formula>SUM(D8:D18)</formula>
    </cfRule>
  </conditionalFormatting>
  <conditionalFormatting sqref="D31">
    <cfRule type="cellIs" dxfId="244" priority="24" operator="notEqual">
      <formula>H31+K31+N31</formula>
    </cfRule>
  </conditionalFormatting>
  <conditionalFormatting sqref="D31">
    <cfRule type="cellIs" dxfId="243" priority="23" operator="notEqual">
      <formula>SUM(D20:D30)</formula>
    </cfRule>
  </conditionalFormatting>
  <conditionalFormatting sqref="D43">
    <cfRule type="cellIs" dxfId="242" priority="22" operator="notEqual">
      <formula>H43+K43+N43</formula>
    </cfRule>
  </conditionalFormatting>
  <conditionalFormatting sqref="D43">
    <cfRule type="cellIs" dxfId="241" priority="21" operator="notEqual">
      <formula>SUM(D32:D42)</formula>
    </cfRule>
  </conditionalFormatting>
  <conditionalFormatting sqref="D55">
    <cfRule type="cellIs" dxfId="240" priority="20" operator="notEqual">
      <formula>H55+K55+N55</formula>
    </cfRule>
  </conditionalFormatting>
  <conditionalFormatting sqref="D55">
    <cfRule type="cellIs" dxfId="239" priority="19" operator="notEqual">
      <formula>SUM(D44:D54)</formula>
    </cfRule>
  </conditionalFormatting>
  <conditionalFormatting sqref="D67">
    <cfRule type="cellIs" dxfId="238" priority="18" operator="notEqual">
      <formula>H67+K67+N67</formula>
    </cfRule>
  </conditionalFormatting>
  <conditionalFormatting sqref="D67">
    <cfRule type="cellIs" dxfId="237" priority="17" operator="notEqual">
      <formula>SUM(D56:D66)</formula>
    </cfRule>
  </conditionalFormatting>
  <conditionalFormatting sqref="H19">
    <cfRule type="cellIs" dxfId="236" priority="16" operator="notEqual">
      <formula>SUM(H8:H18)</formula>
    </cfRule>
  </conditionalFormatting>
  <conditionalFormatting sqref="K19">
    <cfRule type="cellIs" dxfId="235" priority="15" operator="notEqual">
      <formula>SUM(K8:K18)</formula>
    </cfRule>
  </conditionalFormatting>
  <conditionalFormatting sqref="N19">
    <cfRule type="cellIs" dxfId="234" priority="14" operator="notEqual">
      <formula>SUM(N8:N18)</formula>
    </cfRule>
  </conditionalFormatting>
  <conditionalFormatting sqref="H31">
    <cfRule type="cellIs" dxfId="233" priority="13" operator="notEqual">
      <formula>SUM(H20:H30)</formula>
    </cfRule>
  </conditionalFormatting>
  <conditionalFormatting sqref="K31">
    <cfRule type="cellIs" dxfId="232" priority="12" operator="notEqual">
      <formula>SUM(K20:K30)</formula>
    </cfRule>
  </conditionalFormatting>
  <conditionalFormatting sqref="N31">
    <cfRule type="cellIs" dxfId="231" priority="11" operator="notEqual">
      <formula>SUM(N20:N30)</formula>
    </cfRule>
  </conditionalFormatting>
  <conditionalFormatting sqref="H43">
    <cfRule type="cellIs" dxfId="230" priority="10" operator="notEqual">
      <formula>SUM(H32:H42)</formula>
    </cfRule>
  </conditionalFormatting>
  <conditionalFormatting sqref="K43">
    <cfRule type="cellIs" dxfId="229" priority="9" operator="notEqual">
      <formula>SUM(K32:K42)</formula>
    </cfRule>
  </conditionalFormatting>
  <conditionalFormatting sqref="N43">
    <cfRule type="cellIs" dxfId="228" priority="8" operator="notEqual">
      <formula>SUM(N32:N42)</formula>
    </cfRule>
  </conditionalFormatting>
  <conditionalFormatting sqref="H55">
    <cfRule type="cellIs" dxfId="227" priority="7" operator="notEqual">
      <formula>SUM(H44:H54)</formula>
    </cfRule>
  </conditionalFormatting>
  <conditionalFormatting sqref="K55">
    <cfRule type="cellIs" dxfId="226" priority="6" operator="notEqual">
      <formula>SUM(K44:K54)</formula>
    </cfRule>
  </conditionalFormatting>
  <conditionalFormatting sqref="N55">
    <cfRule type="cellIs" dxfId="225" priority="5" operator="notEqual">
      <formula>SUM(N44:N54)</formula>
    </cfRule>
  </conditionalFormatting>
  <conditionalFormatting sqref="H67">
    <cfRule type="cellIs" dxfId="224" priority="4" operator="notEqual">
      <formula>SUM(H56:H66)</formula>
    </cfRule>
  </conditionalFormatting>
  <conditionalFormatting sqref="K67">
    <cfRule type="cellIs" dxfId="223" priority="3" operator="notEqual">
      <formula>SUM(K56:K66)</formula>
    </cfRule>
  </conditionalFormatting>
  <conditionalFormatting sqref="N67">
    <cfRule type="cellIs" dxfId="222" priority="2" operator="notEqual">
      <formula>SUM(N56:N66)</formula>
    </cfRule>
  </conditionalFormatting>
  <conditionalFormatting sqref="D32:D43">
    <cfRule type="cellIs" dxfId="22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72</v>
      </c>
      <c r="B2" s="116"/>
      <c r="C2" s="116"/>
      <c r="D2" s="116"/>
      <c r="E2" s="116"/>
      <c r="F2" s="116"/>
      <c r="G2" s="116"/>
      <c r="H2" s="116"/>
      <c r="I2" s="116"/>
      <c r="J2" s="116"/>
      <c r="K2" s="116"/>
      <c r="L2" s="116"/>
      <c r="M2" s="116"/>
      <c r="N2" s="116"/>
      <c r="O2" s="116"/>
      <c r="P2" s="116"/>
    </row>
    <row r="3" spans="1:16" s="21" customFormat="1" ht="15" customHeight="1" x14ac:dyDescent="0.2">
      <c r="A3" s="117" t="str">
        <f>+Notas!C6</f>
        <v>AGOSTO 2024 Y AGOSTO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v>
      </c>
      <c r="E8" s="53">
        <v>4.3478000000000003E-2</v>
      </c>
      <c r="F8" s="44">
        <v>295234.78563900001</v>
      </c>
      <c r="G8" s="66">
        <v>3</v>
      </c>
      <c r="H8" s="43">
        <v>1</v>
      </c>
      <c r="I8" s="44">
        <v>295234.78563900001</v>
      </c>
      <c r="J8" s="74">
        <v>3</v>
      </c>
      <c r="K8" s="44">
        <v>0</v>
      </c>
      <c r="L8" s="44">
        <v>0</v>
      </c>
      <c r="M8" s="66">
        <v>0</v>
      </c>
      <c r="N8" s="43">
        <v>0</v>
      </c>
      <c r="O8" s="44">
        <v>0</v>
      </c>
      <c r="P8" s="74">
        <v>0</v>
      </c>
    </row>
    <row r="9" spans="1:16" ht="15" customHeight="1" x14ac:dyDescent="0.2">
      <c r="A9" s="111"/>
      <c r="B9" s="114"/>
      <c r="C9" s="84" t="s">
        <v>47</v>
      </c>
      <c r="D9" s="44">
        <v>21</v>
      </c>
      <c r="E9" s="53">
        <v>0.44680900000000001</v>
      </c>
      <c r="F9" s="44">
        <v>105327.750092</v>
      </c>
      <c r="G9" s="66">
        <v>0.14285700000000001</v>
      </c>
      <c r="H9" s="43">
        <v>10</v>
      </c>
      <c r="I9" s="44">
        <v>112711.161053</v>
      </c>
      <c r="J9" s="74">
        <v>0.3</v>
      </c>
      <c r="K9" s="44">
        <v>11</v>
      </c>
      <c r="L9" s="44">
        <v>98615.558309999993</v>
      </c>
      <c r="M9" s="66">
        <v>0</v>
      </c>
      <c r="N9" s="43">
        <v>0</v>
      </c>
      <c r="O9" s="44">
        <v>0</v>
      </c>
      <c r="P9" s="74">
        <v>0</v>
      </c>
    </row>
    <row r="10" spans="1:16" ht="15" customHeight="1" x14ac:dyDescent="0.2">
      <c r="A10" s="111"/>
      <c r="B10" s="114"/>
      <c r="C10" s="84" t="s">
        <v>48</v>
      </c>
      <c r="D10" s="44">
        <v>121</v>
      </c>
      <c r="E10" s="53">
        <v>0.22366</v>
      </c>
      <c r="F10" s="44">
        <v>107432.18915799999</v>
      </c>
      <c r="G10" s="66">
        <v>9.0909000000000004E-2</v>
      </c>
      <c r="H10" s="43">
        <v>48</v>
      </c>
      <c r="I10" s="44">
        <v>121005.554057</v>
      </c>
      <c r="J10" s="74">
        <v>0.16666700000000001</v>
      </c>
      <c r="K10" s="44">
        <v>73</v>
      </c>
      <c r="L10" s="44">
        <v>98507.236894999995</v>
      </c>
      <c r="M10" s="66">
        <v>4.1096000000000001E-2</v>
      </c>
      <c r="N10" s="43">
        <v>0</v>
      </c>
      <c r="O10" s="44">
        <v>0</v>
      </c>
      <c r="P10" s="74">
        <v>0</v>
      </c>
    </row>
    <row r="11" spans="1:16" ht="15" customHeight="1" x14ac:dyDescent="0.2">
      <c r="A11" s="111"/>
      <c r="B11" s="114"/>
      <c r="C11" s="84" t="s">
        <v>49</v>
      </c>
      <c r="D11" s="44">
        <v>295</v>
      </c>
      <c r="E11" s="53">
        <v>0.16006500000000001</v>
      </c>
      <c r="F11" s="44">
        <v>128258.871191</v>
      </c>
      <c r="G11" s="66">
        <v>0.20677999999999999</v>
      </c>
      <c r="H11" s="43">
        <v>106</v>
      </c>
      <c r="I11" s="44">
        <v>145026.706098</v>
      </c>
      <c r="J11" s="74">
        <v>0.33962300000000001</v>
      </c>
      <c r="K11" s="44">
        <v>189</v>
      </c>
      <c r="L11" s="44">
        <v>118854.68865</v>
      </c>
      <c r="M11" s="66">
        <v>0.132275</v>
      </c>
      <c r="N11" s="43">
        <v>0</v>
      </c>
      <c r="O11" s="44">
        <v>0</v>
      </c>
      <c r="P11" s="74">
        <v>0</v>
      </c>
    </row>
    <row r="12" spans="1:16" ht="15" customHeight="1" x14ac:dyDescent="0.2">
      <c r="A12" s="111"/>
      <c r="B12" s="114"/>
      <c r="C12" s="84" t="s">
        <v>50</v>
      </c>
      <c r="D12" s="44">
        <v>341</v>
      </c>
      <c r="E12" s="53">
        <v>0.128631</v>
      </c>
      <c r="F12" s="44">
        <v>151453.856604</v>
      </c>
      <c r="G12" s="66">
        <v>0.37536700000000001</v>
      </c>
      <c r="H12" s="43">
        <v>126</v>
      </c>
      <c r="I12" s="44">
        <v>177171.547211</v>
      </c>
      <c r="J12" s="74">
        <v>0.49206299999999997</v>
      </c>
      <c r="K12" s="44">
        <v>215</v>
      </c>
      <c r="L12" s="44">
        <v>136382.09373699999</v>
      </c>
      <c r="M12" s="66">
        <v>0.306977</v>
      </c>
      <c r="N12" s="43">
        <v>0</v>
      </c>
      <c r="O12" s="44">
        <v>0</v>
      </c>
      <c r="P12" s="74">
        <v>0</v>
      </c>
    </row>
    <row r="13" spans="1:16" ht="15" customHeight="1" x14ac:dyDescent="0.2">
      <c r="A13" s="111"/>
      <c r="B13" s="114"/>
      <c r="C13" s="84" t="s">
        <v>51</v>
      </c>
      <c r="D13" s="44">
        <v>262</v>
      </c>
      <c r="E13" s="53">
        <v>0.104758</v>
      </c>
      <c r="F13" s="44">
        <v>172822.812982</v>
      </c>
      <c r="G13" s="66">
        <v>0.60305299999999995</v>
      </c>
      <c r="H13" s="43">
        <v>99</v>
      </c>
      <c r="I13" s="44">
        <v>196689.10649400001</v>
      </c>
      <c r="J13" s="74">
        <v>0.71717200000000003</v>
      </c>
      <c r="K13" s="44">
        <v>163</v>
      </c>
      <c r="L13" s="44">
        <v>158327.33410000001</v>
      </c>
      <c r="M13" s="66">
        <v>0.53374200000000005</v>
      </c>
      <c r="N13" s="43">
        <v>0</v>
      </c>
      <c r="O13" s="44">
        <v>0</v>
      </c>
      <c r="P13" s="74">
        <v>0</v>
      </c>
    </row>
    <row r="14" spans="1:16" s="3" customFormat="1" ht="15" customHeight="1" x14ac:dyDescent="0.2">
      <c r="A14" s="111"/>
      <c r="B14" s="114"/>
      <c r="C14" s="84" t="s">
        <v>52</v>
      </c>
      <c r="D14" s="35">
        <v>219</v>
      </c>
      <c r="E14" s="55">
        <v>9.7767999999999994E-2</v>
      </c>
      <c r="F14" s="35">
        <v>192791.48072699999</v>
      </c>
      <c r="G14" s="68">
        <v>0.87671200000000005</v>
      </c>
      <c r="H14" s="43">
        <v>62</v>
      </c>
      <c r="I14" s="44">
        <v>223616.87376300001</v>
      </c>
      <c r="J14" s="74">
        <v>1.112903</v>
      </c>
      <c r="K14" s="35">
        <v>157</v>
      </c>
      <c r="L14" s="35">
        <v>180618.395579</v>
      </c>
      <c r="M14" s="68">
        <v>0.783439</v>
      </c>
      <c r="N14" s="43">
        <v>0</v>
      </c>
      <c r="O14" s="44">
        <v>0</v>
      </c>
      <c r="P14" s="74">
        <v>0</v>
      </c>
    </row>
    <row r="15" spans="1:16" ht="15" customHeight="1" x14ac:dyDescent="0.2">
      <c r="A15" s="111"/>
      <c r="B15" s="114"/>
      <c r="C15" s="84" t="s">
        <v>53</v>
      </c>
      <c r="D15" s="44">
        <v>179</v>
      </c>
      <c r="E15" s="53">
        <v>9.1372999999999996E-2</v>
      </c>
      <c r="F15" s="44">
        <v>183994.436461</v>
      </c>
      <c r="G15" s="66">
        <v>0.74860300000000002</v>
      </c>
      <c r="H15" s="43">
        <v>70</v>
      </c>
      <c r="I15" s="44">
        <v>190683.401327</v>
      </c>
      <c r="J15" s="74">
        <v>0.7</v>
      </c>
      <c r="K15" s="44">
        <v>109</v>
      </c>
      <c r="L15" s="44">
        <v>179698.77095100001</v>
      </c>
      <c r="M15" s="66">
        <v>0.77981699999999998</v>
      </c>
      <c r="N15" s="43">
        <v>0</v>
      </c>
      <c r="O15" s="44">
        <v>0</v>
      </c>
      <c r="P15" s="74">
        <v>0</v>
      </c>
    </row>
    <row r="16" spans="1:16" ht="15" customHeight="1" x14ac:dyDescent="0.2">
      <c r="A16" s="111"/>
      <c r="B16" s="114"/>
      <c r="C16" s="84" t="s">
        <v>54</v>
      </c>
      <c r="D16" s="44">
        <v>163</v>
      </c>
      <c r="E16" s="53">
        <v>0.10759100000000001</v>
      </c>
      <c r="F16" s="44">
        <v>190105.17698399999</v>
      </c>
      <c r="G16" s="66">
        <v>0.58895699999999995</v>
      </c>
      <c r="H16" s="43">
        <v>75</v>
      </c>
      <c r="I16" s="44">
        <v>198296.91616699999</v>
      </c>
      <c r="J16" s="74">
        <v>0.50666699999999998</v>
      </c>
      <c r="K16" s="44">
        <v>88</v>
      </c>
      <c r="L16" s="44">
        <v>183123.58108900001</v>
      </c>
      <c r="M16" s="66">
        <v>0.65909099999999998</v>
      </c>
      <c r="N16" s="43">
        <v>0</v>
      </c>
      <c r="O16" s="44">
        <v>0</v>
      </c>
      <c r="P16" s="74">
        <v>0</v>
      </c>
    </row>
    <row r="17" spans="1:16" ht="15" customHeight="1" x14ac:dyDescent="0.2">
      <c r="A17" s="111"/>
      <c r="B17" s="114"/>
      <c r="C17" s="84" t="s">
        <v>55</v>
      </c>
      <c r="D17" s="44">
        <v>151</v>
      </c>
      <c r="E17" s="53">
        <v>0.11705400000000001</v>
      </c>
      <c r="F17" s="44">
        <v>189509.648357</v>
      </c>
      <c r="G17" s="66">
        <v>0.50331099999999995</v>
      </c>
      <c r="H17" s="43">
        <v>69</v>
      </c>
      <c r="I17" s="44">
        <v>187463.704814</v>
      </c>
      <c r="J17" s="74">
        <v>0.30434800000000001</v>
      </c>
      <c r="K17" s="44">
        <v>82</v>
      </c>
      <c r="L17" s="44">
        <v>191231.23499600001</v>
      </c>
      <c r="M17" s="66">
        <v>0.67073199999999999</v>
      </c>
      <c r="N17" s="43">
        <v>0</v>
      </c>
      <c r="O17" s="44">
        <v>0</v>
      </c>
      <c r="P17" s="74">
        <v>0</v>
      </c>
    </row>
    <row r="18" spans="1:16" s="3" customFormat="1" ht="15" customHeight="1" x14ac:dyDescent="0.2">
      <c r="A18" s="111"/>
      <c r="B18" s="114"/>
      <c r="C18" s="84" t="s">
        <v>56</v>
      </c>
      <c r="D18" s="35">
        <v>191</v>
      </c>
      <c r="E18" s="55">
        <v>7.7926999999999996E-2</v>
      </c>
      <c r="F18" s="35">
        <v>215687.19286099999</v>
      </c>
      <c r="G18" s="68">
        <v>0.39267000000000002</v>
      </c>
      <c r="H18" s="43">
        <v>77</v>
      </c>
      <c r="I18" s="44">
        <v>195046.28410300001</v>
      </c>
      <c r="J18" s="74">
        <v>0.14285700000000001</v>
      </c>
      <c r="K18" s="35">
        <v>114</v>
      </c>
      <c r="L18" s="35">
        <v>229628.859303</v>
      </c>
      <c r="M18" s="68">
        <v>0.56140400000000001</v>
      </c>
      <c r="N18" s="43">
        <v>0</v>
      </c>
      <c r="O18" s="44">
        <v>0</v>
      </c>
      <c r="P18" s="74">
        <v>0</v>
      </c>
    </row>
    <row r="19" spans="1:16" s="3" customFormat="1" ht="15" customHeight="1" x14ac:dyDescent="0.2">
      <c r="A19" s="112"/>
      <c r="B19" s="115"/>
      <c r="C19" s="85" t="s">
        <v>9</v>
      </c>
      <c r="D19" s="46">
        <v>1944</v>
      </c>
      <c r="E19" s="54">
        <v>0.113944</v>
      </c>
      <c r="F19" s="46">
        <v>167810.60417800001</v>
      </c>
      <c r="G19" s="67">
        <v>0.48199599999999998</v>
      </c>
      <c r="H19" s="87">
        <v>743</v>
      </c>
      <c r="I19" s="46">
        <v>180938.34833899999</v>
      </c>
      <c r="J19" s="75">
        <v>0.49932700000000002</v>
      </c>
      <c r="K19" s="46">
        <v>1201</v>
      </c>
      <c r="L19" s="46">
        <v>159689.11049699999</v>
      </c>
      <c r="M19" s="67">
        <v>0.47127400000000003</v>
      </c>
      <c r="N19" s="87">
        <v>0</v>
      </c>
      <c r="O19" s="46">
        <v>0</v>
      </c>
      <c r="P19" s="75">
        <v>0</v>
      </c>
    </row>
    <row r="20" spans="1:16" ht="15" customHeight="1" x14ac:dyDescent="0.2">
      <c r="A20" s="110">
        <v>2</v>
      </c>
      <c r="B20" s="113" t="s">
        <v>57</v>
      </c>
      <c r="C20" s="84" t="s">
        <v>46</v>
      </c>
      <c r="D20" s="44">
        <v>7</v>
      </c>
      <c r="E20" s="53">
        <v>0.30434800000000001</v>
      </c>
      <c r="F20" s="44">
        <v>61669.714286000002</v>
      </c>
      <c r="G20" s="66">
        <v>0.71428599999999998</v>
      </c>
      <c r="H20" s="43">
        <v>3</v>
      </c>
      <c r="I20" s="44">
        <v>30845</v>
      </c>
      <c r="J20" s="74">
        <v>0.33333299999999999</v>
      </c>
      <c r="K20" s="44">
        <v>4</v>
      </c>
      <c r="L20" s="44">
        <v>84788.25</v>
      </c>
      <c r="M20" s="66">
        <v>1</v>
      </c>
      <c r="N20" s="43">
        <v>0</v>
      </c>
      <c r="O20" s="44">
        <v>0</v>
      </c>
      <c r="P20" s="74">
        <v>0</v>
      </c>
    </row>
    <row r="21" spans="1:16" ht="15" customHeight="1" x14ac:dyDescent="0.2">
      <c r="A21" s="111"/>
      <c r="B21" s="114"/>
      <c r="C21" s="84" t="s">
        <v>47</v>
      </c>
      <c r="D21" s="44">
        <v>18</v>
      </c>
      <c r="E21" s="53">
        <v>0.38297900000000001</v>
      </c>
      <c r="F21" s="44">
        <v>99143.555556000007</v>
      </c>
      <c r="G21" s="66">
        <v>5.5556000000000001E-2</v>
      </c>
      <c r="H21" s="43">
        <v>4</v>
      </c>
      <c r="I21" s="44">
        <v>96588.25</v>
      </c>
      <c r="J21" s="74">
        <v>0.25</v>
      </c>
      <c r="K21" s="44">
        <v>14</v>
      </c>
      <c r="L21" s="44">
        <v>99873.642856999999</v>
      </c>
      <c r="M21" s="66">
        <v>0</v>
      </c>
      <c r="N21" s="43">
        <v>0</v>
      </c>
      <c r="O21" s="44">
        <v>0</v>
      </c>
      <c r="P21" s="74">
        <v>0</v>
      </c>
    </row>
    <row r="22" spans="1:16" ht="15" customHeight="1" x14ac:dyDescent="0.2">
      <c r="A22" s="111"/>
      <c r="B22" s="114"/>
      <c r="C22" s="84" t="s">
        <v>48</v>
      </c>
      <c r="D22" s="44">
        <v>100</v>
      </c>
      <c r="E22" s="53">
        <v>0.18484300000000001</v>
      </c>
      <c r="F22" s="44">
        <v>146828.89000000001</v>
      </c>
      <c r="G22" s="66">
        <v>0.1</v>
      </c>
      <c r="H22" s="43">
        <v>43</v>
      </c>
      <c r="I22" s="44">
        <v>149922.67441899999</v>
      </c>
      <c r="J22" s="74">
        <v>4.6511999999999998E-2</v>
      </c>
      <c r="K22" s="44">
        <v>57</v>
      </c>
      <c r="L22" s="44">
        <v>144494.982456</v>
      </c>
      <c r="M22" s="66">
        <v>0.140351</v>
      </c>
      <c r="N22" s="43">
        <v>0</v>
      </c>
      <c r="O22" s="44">
        <v>0</v>
      </c>
      <c r="P22" s="74">
        <v>0</v>
      </c>
    </row>
    <row r="23" spans="1:16" ht="15" customHeight="1" x14ac:dyDescent="0.2">
      <c r="A23" s="111"/>
      <c r="B23" s="114"/>
      <c r="C23" s="84" t="s">
        <v>49</v>
      </c>
      <c r="D23" s="44">
        <v>101</v>
      </c>
      <c r="E23" s="53">
        <v>5.4801999999999997E-2</v>
      </c>
      <c r="F23" s="44">
        <v>164153.36633700001</v>
      </c>
      <c r="G23" s="66">
        <v>0.13861399999999999</v>
      </c>
      <c r="H23" s="43">
        <v>44</v>
      </c>
      <c r="I23" s="44">
        <v>163861.84090899999</v>
      </c>
      <c r="J23" s="74">
        <v>0.204545</v>
      </c>
      <c r="K23" s="44">
        <v>57</v>
      </c>
      <c r="L23" s="44">
        <v>164378.403509</v>
      </c>
      <c r="M23" s="66">
        <v>8.7719000000000005E-2</v>
      </c>
      <c r="N23" s="43">
        <v>0</v>
      </c>
      <c r="O23" s="44">
        <v>0</v>
      </c>
      <c r="P23" s="74">
        <v>0</v>
      </c>
    </row>
    <row r="24" spans="1:16" ht="15" customHeight="1" x14ac:dyDescent="0.2">
      <c r="A24" s="111"/>
      <c r="B24" s="114"/>
      <c r="C24" s="84" t="s">
        <v>50</v>
      </c>
      <c r="D24" s="44">
        <v>77</v>
      </c>
      <c r="E24" s="53">
        <v>2.9045999999999999E-2</v>
      </c>
      <c r="F24" s="44">
        <v>182678.46753200001</v>
      </c>
      <c r="G24" s="66">
        <v>0.37662299999999999</v>
      </c>
      <c r="H24" s="43">
        <v>34</v>
      </c>
      <c r="I24" s="44">
        <v>189801.61764700001</v>
      </c>
      <c r="J24" s="74">
        <v>0.47058800000000001</v>
      </c>
      <c r="K24" s="44">
        <v>43</v>
      </c>
      <c r="L24" s="44">
        <v>177046.209302</v>
      </c>
      <c r="M24" s="66">
        <v>0.30232599999999998</v>
      </c>
      <c r="N24" s="43">
        <v>0</v>
      </c>
      <c r="O24" s="44">
        <v>0</v>
      </c>
      <c r="P24" s="74">
        <v>0</v>
      </c>
    </row>
    <row r="25" spans="1:16" ht="15" customHeight="1" x14ac:dyDescent="0.2">
      <c r="A25" s="111"/>
      <c r="B25" s="114"/>
      <c r="C25" s="84" t="s">
        <v>51</v>
      </c>
      <c r="D25" s="44">
        <v>47</v>
      </c>
      <c r="E25" s="53">
        <v>1.8792E-2</v>
      </c>
      <c r="F25" s="44">
        <v>190671.468085</v>
      </c>
      <c r="G25" s="66">
        <v>0.31914900000000002</v>
      </c>
      <c r="H25" s="43">
        <v>20</v>
      </c>
      <c r="I25" s="44">
        <v>164929.25</v>
      </c>
      <c r="J25" s="74">
        <v>0.25</v>
      </c>
      <c r="K25" s="44">
        <v>27</v>
      </c>
      <c r="L25" s="44">
        <v>209739.77777799999</v>
      </c>
      <c r="M25" s="66">
        <v>0.37036999999999998</v>
      </c>
      <c r="N25" s="43">
        <v>0</v>
      </c>
      <c r="O25" s="44">
        <v>0</v>
      </c>
      <c r="P25" s="74">
        <v>0</v>
      </c>
    </row>
    <row r="26" spans="1:16" s="3" customFormat="1" ht="15" customHeight="1" x14ac:dyDescent="0.2">
      <c r="A26" s="111"/>
      <c r="B26" s="114"/>
      <c r="C26" s="84" t="s">
        <v>52</v>
      </c>
      <c r="D26" s="35">
        <v>37</v>
      </c>
      <c r="E26" s="55">
        <v>1.6518000000000001E-2</v>
      </c>
      <c r="F26" s="35">
        <v>211589.972973</v>
      </c>
      <c r="G26" s="68">
        <v>0.37837799999999999</v>
      </c>
      <c r="H26" s="43">
        <v>14</v>
      </c>
      <c r="I26" s="44">
        <v>217021.142857</v>
      </c>
      <c r="J26" s="74">
        <v>0.35714299999999999</v>
      </c>
      <c r="K26" s="35">
        <v>23</v>
      </c>
      <c r="L26" s="35">
        <v>208284.04347800001</v>
      </c>
      <c r="M26" s="68">
        <v>0.39130399999999999</v>
      </c>
      <c r="N26" s="43">
        <v>0</v>
      </c>
      <c r="O26" s="44">
        <v>0</v>
      </c>
      <c r="P26" s="74">
        <v>0</v>
      </c>
    </row>
    <row r="27" spans="1:16" ht="15" customHeight="1" x14ac:dyDescent="0.2">
      <c r="A27" s="111"/>
      <c r="B27" s="114"/>
      <c r="C27" s="84" t="s">
        <v>53</v>
      </c>
      <c r="D27" s="44">
        <v>29</v>
      </c>
      <c r="E27" s="53">
        <v>1.4803E-2</v>
      </c>
      <c r="F27" s="44">
        <v>182175</v>
      </c>
      <c r="G27" s="66">
        <v>0.103448</v>
      </c>
      <c r="H27" s="43">
        <v>14</v>
      </c>
      <c r="I27" s="44">
        <v>197523.928571</v>
      </c>
      <c r="J27" s="74">
        <v>0.214286</v>
      </c>
      <c r="K27" s="44">
        <v>15</v>
      </c>
      <c r="L27" s="44">
        <v>167849.33333299999</v>
      </c>
      <c r="M27" s="66">
        <v>0</v>
      </c>
      <c r="N27" s="43">
        <v>0</v>
      </c>
      <c r="O27" s="44">
        <v>0</v>
      </c>
      <c r="P27" s="74">
        <v>0</v>
      </c>
    </row>
    <row r="28" spans="1:16" ht="15" customHeight="1" x14ac:dyDescent="0.2">
      <c r="A28" s="111"/>
      <c r="B28" s="114"/>
      <c r="C28" s="84" t="s">
        <v>54</v>
      </c>
      <c r="D28" s="44">
        <v>11</v>
      </c>
      <c r="E28" s="53">
        <v>7.2610000000000001E-3</v>
      </c>
      <c r="F28" s="44">
        <v>190473.63636400001</v>
      </c>
      <c r="G28" s="66">
        <v>0.63636400000000004</v>
      </c>
      <c r="H28" s="43">
        <v>3</v>
      </c>
      <c r="I28" s="44">
        <v>147285.66666700001</v>
      </c>
      <c r="J28" s="74">
        <v>0.33333299999999999</v>
      </c>
      <c r="K28" s="44">
        <v>8</v>
      </c>
      <c r="L28" s="44">
        <v>206669.125</v>
      </c>
      <c r="M28" s="66">
        <v>0.75</v>
      </c>
      <c r="N28" s="43">
        <v>0</v>
      </c>
      <c r="O28" s="44">
        <v>0</v>
      </c>
      <c r="P28" s="74">
        <v>0</v>
      </c>
    </row>
    <row r="29" spans="1:16" ht="15" customHeight="1" x14ac:dyDescent="0.2">
      <c r="A29" s="111"/>
      <c r="B29" s="114"/>
      <c r="C29" s="84" t="s">
        <v>55</v>
      </c>
      <c r="D29" s="44">
        <v>3</v>
      </c>
      <c r="E29" s="53">
        <v>2.3259999999999999E-3</v>
      </c>
      <c r="F29" s="44">
        <v>286176.66666699998</v>
      </c>
      <c r="G29" s="66">
        <v>0.66666700000000001</v>
      </c>
      <c r="H29" s="43">
        <v>1</v>
      </c>
      <c r="I29" s="44">
        <v>298231</v>
      </c>
      <c r="J29" s="74">
        <v>0</v>
      </c>
      <c r="K29" s="44">
        <v>2</v>
      </c>
      <c r="L29" s="44">
        <v>280149.5</v>
      </c>
      <c r="M29" s="66">
        <v>1</v>
      </c>
      <c r="N29" s="43">
        <v>0</v>
      </c>
      <c r="O29" s="44">
        <v>0</v>
      </c>
      <c r="P29" s="74">
        <v>0</v>
      </c>
    </row>
    <row r="30" spans="1:16" s="3" customFormat="1" ht="15" customHeight="1" x14ac:dyDescent="0.2">
      <c r="A30" s="111"/>
      <c r="B30" s="114"/>
      <c r="C30" s="84" t="s">
        <v>56</v>
      </c>
      <c r="D30" s="35">
        <v>12</v>
      </c>
      <c r="E30" s="55">
        <v>4.8960000000000002E-3</v>
      </c>
      <c r="F30" s="35">
        <v>116233.25</v>
      </c>
      <c r="G30" s="68">
        <v>8.3333000000000004E-2</v>
      </c>
      <c r="H30" s="43">
        <v>11</v>
      </c>
      <c r="I30" s="44">
        <v>103826.727273</v>
      </c>
      <c r="J30" s="74">
        <v>9.0909000000000004E-2</v>
      </c>
      <c r="K30" s="35">
        <v>1</v>
      </c>
      <c r="L30" s="35">
        <v>252705</v>
      </c>
      <c r="M30" s="68">
        <v>0</v>
      </c>
      <c r="N30" s="43">
        <v>0</v>
      </c>
      <c r="O30" s="44">
        <v>0</v>
      </c>
      <c r="P30" s="74">
        <v>0</v>
      </c>
    </row>
    <row r="31" spans="1:16" s="3" customFormat="1" ht="15" customHeight="1" x14ac:dyDescent="0.2">
      <c r="A31" s="112"/>
      <c r="B31" s="115"/>
      <c r="C31" s="85" t="s">
        <v>9</v>
      </c>
      <c r="D31" s="46">
        <v>442</v>
      </c>
      <c r="E31" s="54">
        <v>2.5906999999999999E-2</v>
      </c>
      <c r="F31" s="46">
        <v>167345.91628999999</v>
      </c>
      <c r="G31" s="67">
        <v>0.22850699999999999</v>
      </c>
      <c r="H31" s="87">
        <v>191</v>
      </c>
      <c r="I31" s="46">
        <v>165304.38219900001</v>
      </c>
      <c r="J31" s="75">
        <v>0.23036599999999999</v>
      </c>
      <c r="K31" s="46">
        <v>251</v>
      </c>
      <c r="L31" s="46">
        <v>168899.434263</v>
      </c>
      <c r="M31" s="67">
        <v>0.22709199999999999</v>
      </c>
      <c r="N31" s="87">
        <v>0</v>
      </c>
      <c r="O31" s="46">
        <v>0</v>
      </c>
      <c r="P31" s="75">
        <v>0</v>
      </c>
    </row>
    <row r="32" spans="1:16" ht="15" customHeight="1" x14ac:dyDescent="0.2">
      <c r="A32" s="110">
        <v>3</v>
      </c>
      <c r="B32" s="113" t="s">
        <v>58</v>
      </c>
      <c r="C32" s="84" t="s">
        <v>46</v>
      </c>
      <c r="D32" s="44">
        <v>6</v>
      </c>
      <c r="E32" s="44">
        <v>0</v>
      </c>
      <c r="F32" s="44">
        <v>-233565.07135300001</v>
      </c>
      <c r="G32" s="66">
        <v>-2.285714</v>
      </c>
      <c r="H32" s="43">
        <v>2</v>
      </c>
      <c r="I32" s="44">
        <v>-264389.78563900001</v>
      </c>
      <c r="J32" s="74">
        <v>-2.6666669999999999</v>
      </c>
      <c r="K32" s="44">
        <v>4</v>
      </c>
      <c r="L32" s="44">
        <v>84788.25</v>
      </c>
      <c r="M32" s="66">
        <v>1</v>
      </c>
      <c r="N32" s="43">
        <v>0</v>
      </c>
      <c r="O32" s="44">
        <v>0</v>
      </c>
      <c r="P32" s="74">
        <v>0</v>
      </c>
    </row>
    <row r="33" spans="1:16" ht="15" customHeight="1" x14ac:dyDescent="0.2">
      <c r="A33" s="111"/>
      <c r="B33" s="114"/>
      <c r="C33" s="84" t="s">
        <v>47</v>
      </c>
      <c r="D33" s="44">
        <v>-3</v>
      </c>
      <c r="E33" s="44">
        <v>0</v>
      </c>
      <c r="F33" s="44">
        <v>-6184.1945370000003</v>
      </c>
      <c r="G33" s="66">
        <v>-8.7302000000000005E-2</v>
      </c>
      <c r="H33" s="43">
        <v>-6</v>
      </c>
      <c r="I33" s="44">
        <v>-16122.911053</v>
      </c>
      <c r="J33" s="74">
        <v>-0.05</v>
      </c>
      <c r="K33" s="44">
        <v>3</v>
      </c>
      <c r="L33" s="44">
        <v>1258.0845469999999</v>
      </c>
      <c r="M33" s="66">
        <v>0</v>
      </c>
      <c r="N33" s="43">
        <v>0</v>
      </c>
      <c r="O33" s="44">
        <v>0</v>
      </c>
      <c r="P33" s="74">
        <v>0</v>
      </c>
    </row>
    <row r="34" spans="1:16" ht="15" customHeight="1" x14ac:dyDescent="0.2">
      <c r="A34" s="111"/>
      <c r="B34" s="114"/>
      <c r="C34" s="84" t="s">
        <v>48</v>
      </c>
      <c r="D34" s="44">
        <v>-21</v>
      </c>
      <c r="E34" s="44">
        <v>0</v>
      </c>
      <c r="F34" s="44">
        <v>39396.700841999998</v>
      </c>
      <c r="G34" s="66">
        <v>9.0910000000000001E-3</v>
      </c>
      <c r="H34" s="43">
        <v>-5</v>
      </c>
      <c r="I34" s="44">
        <v>28917.120362000001</v>
      </c>
      <c r="J34" s="74">
        <v>-0.120155</v>
      </c>
      <c r="K34" s="44">
        <v>-16</v>
      </c>
      <c r="L34" s="44">
        <v>45987.745561000003</v>
      </c>
      <c r="M34" s="66">
        <v>9.9254999999999996E-2</v>
      </c>
      <c r="N34" s="43">
        <v>0</v>
      </c>
      <c r="O34" s="44">
        <v>0</v>
      </c>
      <c r="P34" s="74">
        <v>0</v>
      </c>
    </row>
    <row r="35" spans="1:16" ht="15" customHeight="1" x14ac:dyDescent="0.2">
      <c r="A35" s="111"/>
      <c r="B35" s="114"/>
      <c r="C35" s="84" t="s">
        <v>49</v>
      </c>
      <c r="D35" s="44">
        <v>-194</v>
      </c>
      <c r="E35" s="44">
        <v>0</v>
      </c>
      <c r="F35" s="44">
        <v>35894.495146000001</v>
      </c>
      <c r="G35" s="66">
        <v>-6.8166000000000004E-2</v>
      </c>
      <c r="H35" s="43">
        <v>-62</v>
      </c>
      <c r="I35" s="44">
        <v>18835.134812</v>
      </c>
      <c r="J35" s="74">
        <v>-0.135077</v>
      </c>
      <c r="K35" s="44">
        <v>-132</v>
      </c>
      <c r="L35" s="44">
        <v>45523.714857999999</v>
      </c>
      <c r="M35" s="66">
        <v>-4.4555999999999998E-2</v>
      </c>
      <c r="N35" s="43">
        <v>0</v>
      </c>
      <c r="O35" s="44">
        <v>0</v>
      </c>
      <c r="P35" s="74">
        <v>0</v>
      </c>
    </row>
    <row r="36" spans="1:16" ht="15" customHeight="1" x14ac:dyDescent="0.2">
      <c r="A36" s="111"/>
      <c r="B36" s="114"/>
      <c r="C36" s="84" t="s">
        <v>50</v>
      </c>
      <c r="D36" s="44">
        <v>-264</v>
      </c>
      <c r="E36" s="44">
        <v>0</v>
      </c>
      <c r="F36" s="44">
        <v>31224.610927999998</v>
      </c>
      <c r="G36" s="66">
        <v>1.2570000000000001E-3</v>
      </c>
      <c r="H36" s="43">
        <v>-92</v>
      </c>
      <c r="I36" s="44">
        <v>12630.070436</v>
      </c>
      <c r="J36" s="74">
        <v>-2.1475000000000001E-2</v>
      </c>
      <c r="K36" s="44">
        <v>-172</v>
      </c>
      <c r="L36" s="44">
        <v>40664.115566</v>
      </c>
      <c r="M36" s="66">
        <v>-4.6509999999999998E-3</v>
      </c>
      <c r="N36" s="43">
        <v>0</v>
      </c>
      <c r="O36" s="44">
        <v>0</v>
      </c>
      <c r="P36" s="74">
        <v>0</v>
      </c>
    </row>
    <row r="37" spans="1:16" ht="15" customHeight="1" x14ac:dyDescent="0.2">
      <c r="A37" s="111"/>
      <c r="B37" s="114"/>
      <c r="C37" s="84" t="s">
        <v>51</v>
      </c>
      <c r="D37" s="44">
        <v>-215</v>
      </c>
      <c r="E37" s="44">
        <v>0</v>
      </c>
      <c r="F37" s="44">
        <v>17848.655103000001</v>
      </c>
      <c r="G37" s="66">
        <v>-0.28390399999999999</v>
      </c>
      <c r="H37" s="43">
        <v>-79</v>
      </c>
      <c r="I37" s="44">
        <v>-31759.856494</v>
      </c>
      <c r="J37" s="74">
        <v>-0.46717199999999998</v>
      </c>
      <c r="K37" s="44">
        <v>-136</v>
      </c>
      <c r="L37" s="44">
        <v>51412.443678000003</v>
      </c>
      <c r="M37" s="66">
        <v>-0.16337199999999999</v>
      </c>
      <c r="N37" s="43">
        <v>0</v>
      </c>
      <c r="O37" s="44">
        <v>0</v>
      </c>
      <c r="P37" s="74">
        <v>0</v>
      </c>
    </row>
    <row r="38" spans="1:16" s="3" customFormat="1" ht="15" customHeight="1" x14ac:dyDescent="0.2">
      <c r="A38" s="111"/>
      <c r="B38" s="114"/>
      <c r="C38" s="84" t="s">
        <v>52</v>
      </c>
      <c r="D38" s="35">
        <v>-182</v>
      </c>
      <c r="E38" s="35">
        <v>0</v>
      </c>
      <c r="F38" s="35">
        <v>18798.492246000002</v>
      </c>
      <c r="G38" s="68">
        <v>-0.498334</v>
      </c>
      <c r="H38" s="43">
        <v>-48</v>
      </c>
      <c r="I38" s="44">
        <v>-6595.7309059999998</v>
      </c>
      <c r="J38" s="74">
        <v>-0.75575999999999999</v>
      </c>
      <c r="K38" s="35">
        <v>-134</v>
      </c>
      <c r="L38" s="35">
        <v>27665.647899</v>
      </c>
      <c r="M38" s="68">
        <v>-0.39213500000000001</v>
      </c>
      <c r="N38" s="43">
        <v>0</v>
      </c>
      <c r="O38" s="44">
        <v>0</v>
      </c>
      <c r="P38" s="74">
        <v>0</v>
      </c>
    </row>
    <row r="39" spans="1:16" ht="15" customHeight="1" x14ac:dyDescent="0.2">
      <c r="A39" s="111"/>
      <c r="B39" s="114"/>
      <c r="C39" s="84" t="s">
        <v>53</v>
      </c>
      <c r="D39" s="44">
        <v>-150</v>
      </c>
      <c r="E39" s="44">
        <v>0</v>
      </c>
      <c r="F39" s="44">
        <v>-1819.436461</v>
      </c>
      <c r="G39" s="66">
        <v>-0.64515500000000003</v>
      </c>
      <c r="H39" s="43">
        <v>-56</v>
      </c>
      <c r="I39" s="44">
        <v>6840.5272450000002</v>
      </c>
      <c r="J39" s="74">
        <v>-0.48571399999999998</v>
      </c>
      <c r="K39" s="44">
        <v>-94</v>
      </c>
      <c r="L39" s="44">
        <v>-11849.437618</v>
      </c>
      <c r="M39" s="66">
        <v>-0.77981699999999998</v>
      </c>
      <c r="N39" s="43">
        <v>0</v>
      </c>
      <c r="O39" s="44">
        <v>0</v>
      </c>
      <c r="P39" s="74">
        <v>0</v>
      </c>
    </row>
    <row r="40" spans="1:16" ht="15" customHeight="1" x14ac:dyDescent="0.2">
      <c r="A40" s="111"/>
      <c r="B40" s="114"/>
      <c r="C40" s="84" t="s">
        <v>54</v>
      </c>
      <c r="D40" s="44">
        <v>-152</v>
      </c>
      <c r="E40" s="44">
        <v>0</v>
      </c>
      <c r="F40" s="44">
        <v>368.45938000000001</v>
      </c>
      <c r="G40" s="66">
        <v>4.7406999999999998E-2</v>
      </c>
      <c r="H40" s="43">
        <v>-72</v>
      </c>
      <c r="I40" s="44">
        <v>-51011.249499999998</v>
      </c>
      <c r="J40" s="74">
        <v>-0.17333299999999999</v>
      </c>
      <c r="K40" s="44">
        <v>-80</v>
      </c>
      <c r="L40" s="44">
        <v>23545.543911000001</v>
      </c>
      <c r="M40" s="66">
        <v>9.0909000000000004E-2</v>
      </c>
      <c r="N40" s="43">
        <v>0</v>
      </c>
      <c r="O40" s="44">
        <v>0</v>
      </c>
      <c r="P40" s="74">
        <v>0</v>
      </c>
    </row>
    <row r="41" spans="1:16" ht="15" customHeight="1" x14ac:dyDescent="0.2">
      <c r="A41" s="111"/>
      <c r="B41" s="114"/>
      <c r="C41" s="84" t="s">
        <v>55</v>
      </c>
      <c r="D41" s="44">
        <v>-148</v>
      </c>
      <c r="E41" s="44">
        <v>0</v>
      </c>
      <c r="F41" s="44">
        <v>96667.018309999999</v>
      </c>
      <c r="G41" s="66">
        <v>0.163355</v>
      </c>
      <c r="H41" s="43">
        <v>-68</v>
      </c>
      <c r="I41" s="44">
        <v>110767.295186</v>
      </c>
      <c r="J41" s="74">
        <v>-0.30434800000000001</v>
      </c>
      <c r="K41" s="44">
        <v>-80</v>
      </c>
      <c r="L41" s="44">
        <v>88918.265004000001</v>
      </c>
      <c r="M41" s="66">
        <v>0.32926800000000001</v>
      </c>
      <c r="N41" s="43">
        <v>0</v>
      </c>
      <c r="O41" s="44">
        <v>0</v>
      </c>
      <c r="P41" s="74">
        <v>0</v>
      </c>
    </row>
    <row r="42" spans="1:16" s="3" customFormat="1" ht="15" customHeight="1" x14ac:dyDescent="0.2">
      <c r="A42" s="111"/>
      <c r="B42" s="114"/>
      <c r="C42" s="84" t="s">
        <v>56</v>
      </c>
      <c r="D42" s="35">
        <v>-179</v>
      </c>
      <c r="E42" s="35">
        <v>0</v>
      </c>
      <c r="F42" s="35">
        <v>-99453.942861000003</v>
      </c>
      <c r="G42" s="68">
        <v>-0.30933699999999997</v>
      </c>
      <c r="H42" s="43">
        <v>-66</v>
      </c>
      <c r="I42" s="44">
        <v>-91219.556830000001</v>
      </c>
      <c r="J42" s="74">
        <v>-5.1948000000000001E-2</v>
      </c>
      <c r="K42" s="35">
        <v>-113</v>
      </c>
      <c r="L42" s="35">
        <v>23076.140696999999</v>
      </c>
      <c r="M42" s="68">
        <v>-0.56140400000000001</v>
      </c>
      <c r="N42" s="43">
        <v>0</v>
      </c>
      <c r="O42" s="44">
        <v>0</v>
      </c>
      <c r="P42" s="74">
        <v>0</v>
      </c>
    </row>
    <row r="43" spans="1:16" s="3" customFormat="1" ht="15" customHeight="1" x14ac:dyDescent="0.2">
      <c r="A43" s="112"/>
      <c r="B43" s="115"/>
      <c r="C43" s="85" t="s">
        <v>9</v>
      </c>
      <c r="D43" s="46">
        <v>-1502</v>
      </c>
      <c r="E43" s="46">
        <v>0</v>
      </c>
      <c r="F43" s="46">
        <v>-464.68788899999998</v>
      </c>
      <c r="G43" s="67">
        <v>-0.25348900000000002</v>
      </c>
      <c r="H43" s="87">
        <v>-552</v>
      </c>
      <c r="I43" s="46">
        <v>-15633.96614</v>
      </c>
      <c r="J43" s="75">
        <v>-0.26896100000000001</v>
      </c>
      <c r="K43" s="46">
        <v>-950</v>
      </c>
      <c r="L43" s="46">
        <v>9210.3237659999995</v>
      </c>
      <c r="M43" s="67">
        <v>-0.24418200000000001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1</v>
      </c>
      <c r="E45" s="53">
        <v>2.1277000000000001E-2</v>
      </c>
      <c r="F45" s="44">
        <v>121455</v>
      </c>
      <c r="G45" s="66">
        <v>0</v>
      </c>
      <c r="H45" s="43">
        <v>0</v>
      </c>
      <c r="I45" s="44">
        <v>0</v>
      </c>
      <c r="J45" s="74">
        <v>0</v>
      </c>
      <c r="K45" s="44">
        <v>1</v>
      </c>
      <c r="L45" s="44">
        <v>121455</v>
      </c>
      <c r="M45" s="66">
        <v>0</v>
      </c>
      <c r="N45" s="43">
        <v>0</v>
      </c>
      <c r="O45" s="44">
        <v>0</v>
      </c>
      <c r="P45" s="74">
        <v>0</v>
      </c>
    </row>
    <row r="46" spans="1:16" ht="15" customHeight="1" x14ac:dyDescent="0.2">
      <c r="A46" s="111"/>
      <c r="B46" s="114"/>
      <c r="C46" s="84" t="s">
        <v>48</v>
      </c>
      <c r="D46" s="44">
        <v>28</v>
      </c>
      <c r="E46" s="53">
        <v>5.1756000000000003E-2</v>
      </c>
      <c r="F46" s="44">
        <v>160156.928571</v>
      </c>
      <c r="G46" s="66">
        <v>0.25</v>
      </c>
      <c r="H46" s="43">
        <v>11</v>
      </c>
      <c r="I46" s="44">
        <v>136275.63636400001</v>
      </c>
      <c r="J46" s="74">
        <v>9.0909000000000004E-2</v>
      </c>
      <c r="K46" s="44">
        <v>17</v>
      </c>
      <c r="L46" s="44">
        <v>175609.529412</v>
      </c>
      <c r="M46" s="66">
        <v>0.352941</v>
      </c>
      <c r="N46" s="43">
        <v>0</v>
      </c>
      <c r="O46" s="44">
        <v>0</v>
      </c>
      <c r="P46" s="74">
        <v>0</v>
      </c>
    </row>
    <row r="47" spans="1:16" ht="15" customHeight="1" x14ac:dyDescent="0.2">
      <c r="A47" s="111"/>
      <c r="B47" s="114"/>
      <c r="C47" s="84" t="s">
        <v>49</v>
      </c>
      <c r="D47" s="44">
        <v>124</v>
      </c>
      <c r="E47" s="53">
        <v>6.7281999999999995E-2</v>
      </c>
      <c r="F47" s="44">
        <v>190608.508065</v>
      </c>
      <c r="G47" s="66">
        <v>0.27419399999999999</v>
      </c>
      <c r="H47" s="43">
        <v>42</v>
      </c>
      <c r="I47" s="44">
        <v>181693.73809500001</v>
      </c>
      <c r="J47" s="74">
        <v>0.19047600000000001</v>
      </c>
      <c r="K47" s="44">
        <v>82</v>
      </c>
      <c r="L47" s="44">
        <v>195174.60975599999</v>
      </c>
      <c r="M47" s="66">
        <v>0.31707299999999999</v>
      </c>
      <c r="N47" s="43">
        <v>0</v>
      </c>
      <c r="O47" s="44">
        <v>0</v>
      </c>
      <c r="P47" s="74">
        <v>0</v>
      </c>
    </row>
    <row r="48" spans="1:16" ht="15" customHeight="1" x14ac:dyDescent="0.2">
      <c r="A48" s="111"/>
      <c r="B48" s="114"/>
      <c r="C48" s="84" t="s">
        <v>50</v>
      </c>
      <c r="D48" s="44">
        <v>165</v>
      </c>
      <c r="E48" s="53">
        <v>6.2240999999999998E-2</v>
      </c>
      <c r="F48" s="44">
        <v>205469.97575799999</v>
      </c>
      <c r="G48" s="66">
        <v>0.39393899999999998</v>
      </c>
      <c r="H48" s="43">
        <v>47</v>
      </c>
      <c r="I48" s="44">
        <v>197264.72340399999</v>
      </c>
      <c r="J48" s="74">
        <v>0.29787200000000003</v>
      </c>
      <c r="K48" s="44">
        <v>118</v>
      </c>
      <c r="L48" s="44">
        <v>208738.16949199999</v>
      </c>
      <c r="M48" s="66">
        <v>0.432203</v>
      </c>
      <c r="N48" s="43">
        <v>0</v>
      </c>
      <c r="O48" s="44">
        <v>0</v>
      </c>
      <c r="P48" s="74">
        <v>0</v>
      </c>
    </row>
    <row r="49" spans="1:16" ht="15" customHeight="1" x14ac:dyDescent="0.2">
      <c r="A49" s="111"/>
      <c r="B49" s="114"/>
      <c r="C49" s="84" t="s">
        <v>51</v>
      </c>
      <c r="D49" s="44">
        <v>113</v>
      </c>
      <c r="E49" s="53">
        <v>4.5182E-2</v>
      </c>
      <c r="F49" s="44">
        <v>223478.513274</v>
      </c>
      <c r="G49" s="66">
        <v>0.54867299999999997</v>
      </c>
      <c r="H49" s="43">
        <v>39</v>
      </c>
      <c r="I49" s="44">
        <v>240165.358974</v>
      </c>
      <c r="J49" s="74">
        <v>0.69230800000000003</v>
      </c>
      <c r="K49" s="44">
        <v>74</v>
      </c>
      <c r="L49" s="44">
        <v>214684.094595</v>
      </c>
      <c r="M49" s="66">
        <v>0.47297299999999998</v>
      </c>
      <c r="N49" s="43">
        <v>0</v>
      </c>
      <c r="O49" s="44">
        <v>0</v>
      </c>
      <c r="P49" s="74">
        <v>0</v>
      </c>
    </row>
    <row r="50" spans="1:16" s="3" customFormat="1" ht="15" customHeight="1" x14ac:dyDescent="0.2">
      <c r="A50" s="111"/>
      <c r="B50" s="114"/>
      <c r="C50" s="84" t="s">
        <v>52</v>
      </c>
      <c r="D50" s="35">
        <v>98</v>
      </c>
      <c r="E50" s="55">
        <v>4.3749999999999997E-2</v>
      </c>
      <c r="F50" s="35">
        <v>236046.755102</v>
      </c>
      <c r="G50" s="68">
        <v>0.70408199999999999</v>
      </c>
      <c r="H50" s="43">
        <v>29</v>
      </c>
      <c r="I50" s="44">
        <v>226685.62069000001</v>
      </c>
      <c r="J50" s="74">
        <v>0.44827600000000001</v>
      </c>
      <c r="K50" s="35">
        <v>69</v>
      </c>
      <c r="L50" s="35">
        <v>239981.14492799999</v>
      </c>
      <c r="M50" s="68">
        <v>0.81159400000000004</v>
      </c>
      <c r="N50" s="43">
        <v>0</v>
      </c>
      <c r="O50" s="44">
        <v>0</v>
      </c>
      <c r="P50" s="74">
        <v>0</v>
      </c>
    </row>
    <row r="51" spans="1:16" ht="15" customHeight="1" x14ac:dyDescent="0.2">
      <c r="A51" s="111"/>
      <c r="B51" s="114"/>
      <c r="C51" s="84" t="s">
        <v>53</v>
      </c>
      <c r="D51" s="44">
        <v>52</v>
      </c>
      <c r="E51" s="53">
        <v>2.6544000000000002E-2</v>
      </c>
      <c r="F51" s="44">
        <v>229154.346154</v>
      </c>
      <c r="G51" s="66">
        <v>0.67307700000000004</v>
      </c>
      <c r="H51" s="43">
        <v>23</v>
      </c>
      <c r="I51" s="44">
        <v>230532.78260899999</v>
      </c>
      <c r="J51" s="74">
        <v>0.60869600000000001</v>
      </c>
      <c r="K51" s="44">
        <v>29</v>
      </c>
      <c r="L51" s="44">
        <v>228061.10344800001</v>
      </c>
      <c r="M51" s="66">
        <v>0.72413799999999995</v>
      </c>
      <c r="N51" s="43">
        <v>0</v>
      </c>
      <c r="O51" s="44">
        <v>0</v>
      </c>
      <c r="P51" s="74">
        <v>0</v>
      </c>
    </row>
    <row r="52" spans="1:16" ht="15" customHeight="1" x14ac:dyDescent="0.2">
      <c r="A52" s="111"/>
      <c r="B52" s="114"/>
      <c r="C52" s="84" t="s">
        <v>54</v>
      </c>
      <c r="D52" s="44">
        <v>21</v>
      </c>
      <c r="E52" s="53">
        <v>1.3861E-2</v>
      </c>
      <c r="F52" s="44">
        <v>262962.09523799998</v>
      </c>
      <c r="G52" s="66">
        <v>0.52381</v>
      </c>
      <c r="H52" s="43">
        <v>9</v>
      </c>
      <c r="I52" s="44">
        <v>236710.88888899999</v>
      </c>
      <c r="J52" s="74">
        <v>0.222222</v>
      </c>
      <c r="K52" s="44">
        <v>12</v>
      </c>
      <c r="L52" s="44">
        <v>282650.5</v>
      </c>
      <c r="M52" s="66">
        <v>0.75</v>
      </c>
      <c r="N52" s="43">
        <v>0</v>
      </c>
      <c r="O52" s="44">
        <v>0</v>
      </c>
      <c r="P52" s="74">
        <v>0</v>
      </c>
    </row>
    <row r="53" spans="1:16" ht="15" customHeight="1" x14ac:dyDescent="0.2">
      <c r="A53" s="111"/>
      <c r="B53" s="114"/>
      <c r="C53" s="84" t="s">
        <v>55</v>
      </c>
      <c r="D53" s="44">
        <v>7</v>
      </c>
      <c r="E53" s="53">
        <v>5.4260000000000003E-3</v>
      </c>
      <c r="F53" s="44">
        <v>359131.571429</v>
      </c>
      <c r="G53" s="66">
        <v>0.42857099999999998</v>
      </c>
      <c r="H53" s="43">
        <v>2</v>
      </c>
      <c r="I53" s="44">
        <v>284341.5</v>
      </c>
      <c r="J53" s="74">
        <v>0</v>
      </c>
      <c r="K53" s="44">
        <v>5</v>
      </c>
      <c r="L53" s="44">
        <v>389047.6</v>
      </c>
      <c r="M53" s="66">
        <v>0.6</v>
      </c>
      <c r="N53" s="43">
        <v>0</v>
      </c>
      <c r="O53" s="44">
        <v>0</v>
      </c>
      <c r="P53" s="74">
        <v>0</v>
      </c>
    </row>
    <row r="54" spans="1:16" s="3" customFormat="1" ht="15" customHeight="1" x14ac:dyDescent="0.2">
      <c r="A54" s="111"/>
      <c r="B54" s="114"/>
      <c r="C54" s="84" t="s">
        <v>56</v>
      </c>
      <c r="D54" s="35">
        <v>0</v>
      </c>
      <c r="E54" s="55">
        <v>0</v>
      </c>
      <c r="F54" s="35">
        <v>0</v>
      </c>
      <c r="G54" s="68">
        <v>0</v>
      </c>
      <c r="H54" s="43">
        <v>0</v>
      </c>
      <c r="I54" s="44">
        <v>0</v>
      </c>
      <c r="J54" s="74">
        <v>0</v>
      </c>
      <c r="K54" s="35">
        <v>0</v>
      </c>
      <c r="L54" s="35">
        <v>0</v>
      </c>
      <c r="M54" s="68">
        <v>0</v>
      </c>
      <c r="N54" s="43">
        <v>0</v>
      </c>
      <c r="O54" s="44">
        <v>0</v>
      </c>
      <c r="P54" s="74">
        <v>0</v>
      </c>
    </row>
    <row r="55" spans="1:16" s="3" customFormat="1" ht="15" customHeight="1" x14ac:dyDescent="0.2">
      <c r="A55" s="112"/>
      <c r="B55" s="115"/>
      <c r="C55" s="85" t="s">
        <v>9</v>
      </c>
      <c r="D55" s="46">
        <v>609</v>
      </c>
      <c r="E55" s="54">
        <v>3.5694999999999998E-2</v>
      </c>
      <c r="F55" s="46">
        <v>214255.59113300001</v>
      </c>
      <c r="G55" s="67">
        <v>0.46962199999999998</v>
      </c>
      <c r="H55" s="87">
        <v>202</v>
      </c>
      <c r="I55" s="46">
        <v>209620.188119</v>
      </c>
      <c r="J55" s="75">
        <v>0.39108900000000002</v>
      </c>
      <c r="K55" s="46">
        <v>407</v>
      </c>
      <c r="L55" s="46">
        <v>216556.20884499999</v>
      </c>
      <c r="M55" s="67">
        <v>0.50860000000000005</v>
      </c>
      <c r="N55" s="87">
        <v>0</v>
      </c>
      <c r="O55" s="46">
        <v>0</v>
      </c>
      <c r="P55" s="75">
        <v>0</v>
      </c>
    </row>
    <row r="56" spans="1:16" ht="15" customHeight="1" x14ac:dyDescent="0.2">
      <c r="A56" s="110">
        <v>5</v>
      </c>
      <c r="B56" s="113" t="s">
        <v>60</v>
      </c>
      <c r="C56" s="84" t="s">
        <v>46</v>
      </c>
      <c r="D56" s="44">
        <v>23</v>
      </c>
      <c r="E56" s="53">
        <v>1</v>
      </c>
      <c r="F56" s="44">
        <v>40084.652174000003</v>
      </c>
      <c r="G56" s="66">
        <v>0.26086999999999999</v>
      </c>
      <c r="H56" s="43">
        <v>12</v>
      </c>
      <c r="I56" s="44">
        <v>33502.416666999998</v>
      </c>
      <c r="J56" s="74">
        <v>0.16666700000000001</v>
      </c>
      <c r="K56" s="44">
        <v>11</v>
      </c>
      <c r="L56" s="44">
        <v>47265.272727000003</v>
      </c>
      <c r="M56" s="66">
        <v>0.36363600000000001</v>
      </c>
      <c r="N56" s="43">
        <v>0</v>
      </c>
      <c r="O56" s="44">
        <v>0</v>
      </c>
      <c r="P56" s="74">
        <v>0</v>
      </c>
    </row>
    <row r="57" spans="1:16" ht="15" customHeight="1" x14ac:dyDescent="0.2">
      <c r="A57" s="111"/>
      <c r="B57" s="114"/>
      <c r="C57" s="84" t="s">
        <v>47</v>
      </c>
      <c r="D57" s="44">
        <v>47</v>
      </c>
      <c r="E57" s="53">
        <v>1</v>
      </c>
      <c r="F57" s="44">
        <v>110304.02127700001</v>
      </c>
      <c r="G57" s="66">
        <v>8.5106000000000001E-2</v>
      </c>
      <c r="H57" s="43">
        <v>14</v>
      </c>
      <c r="I57" s="44">
        <v>102674.214286</v>
      </c>
      <c r="J57" s="74">
        <v>0.214286</v>
      </c>
      <c r="K57" s="44">
        <v>33</v>
      </c>
      <c r="L57" s="44">
        <v>113540.90909099999</v>
      </c>
      <c r="M57" s="66">
        <v>3.0303E-2</v>
      </c>
      <c r="N57" s="43">
        <v>0</v>
      </c>
      <c r="O57" s="44">
        <v>0</v>
      </c>
      <c r="P57" s="74">
        <v>0</v>
      </c>
    </row>
    <row r="58" spans="1:16" ht="15" customHeight="1" x14ac:dyDescent="0.2">
      <c r="A58" s="111"/>
      <c r="B58" s="114"/>
      <c r="C58" s="84" t="s">
        <v>48</v>
      </c>
      <c r="D58" s="44">
        <v>541</v>
      </c>
      <c r="E58" s="53">
        <v>1</v>
      </c>
      <c r="F58" s="44">
        <v>149342.92976</v>
      </c>
      <c r="G58" s="66">
        <v>8.1331000000000001E-2</v>
      </c>
      <c r="H58" s="43">
        <v>223</v>
      </c>
      <c r="I58" s="44">
        <v>159908.91479800001</v>
      </c>
      <c r="J58" s="74">
        <v>9.4170000000000004E-2</v>
      </c>
      <c r="K58" s="44">
        <v>318</v>
      </c>
      <c r="L58" s="44">
        <v>141933.44968600001</v>
      </c>
      <c r="M58" s="66">
        <v>7.2327000000000002E-2</v>
      </c>
      <c r="N58" s="43">
        <v>0</v>
      </c>
      <c r="O58" s="44">
        <v>0</v>
      </c>
      <c r="P58" s="74">
        <v>0</v>
      </c>
    </row>
    <row r="59" spans="1:16" ht="15" customHeight="1" x14ac:dyDescent="0.2">
      <c r="A59" s="111"/>
      <c r="B59" s="114"/>
      <c r="C59" s="84" t="s">
        <v>49</v>
      </c>
      <c r="D59" s="44">
        <v>1843</v>
      </c>
      <c r="E59" s="53">
        <v>1</v>
      </c>
      <c r="F59" s="44">
        <v>173154.00922400001</v>
      </c>
      <c r="G59" s="66">
        <v>0.209984</v>
      </c>
      <c r="H59" s="43">
        <v>748</v>
      </c>
      <c r="I59" s="44">
        <v>181223.31149699999</v>
      </c>
      <c r="J59" s="74">
        <v>0.27673799999999998</v>
      </c>
      <c r="K59" s="44">
        <v>1095</v>
      </c>
      <c r="L59" s="44">
        <v>167641.82831099999</v>
      </c>
      <c r="M59" s="66">
        <v>0.164384</v>
      </c>
      <c r="N59" s="43">
        <v>0</v>
      </c>
      <c r="O59" s="44">
        <v>0</v>
      </c>
      <c r="P59" s="74">
        <v>0</v>
      </c>
    </row>
    <row r="60" spans="1:16" ht="15" customHeight="1" x14ac:dyDescent="0.2">
      <c r="A60" s="111"/>
      <c r="B60" s="114"/>
      <c r="C60" s="84" t="s">
        <v>50</v>
      </c>
      <c r="D60" s="44">
        <v>2651</v>
      </c>
      <c r="E60" s="53">
        <v>1</v>
      </c>
      <c r="F60" s="44">
        <v>194552.69558699999</v>
      </c>
      <c r="G60" s="66">
        <v>0.39645399999999997</v>
      </c>
      <c r="H60" s="43">
        <v>980</v>
      </c>
      <c r="I60" s="44">
        <v>206742.02449000001</v>
      </c>
      <c r="J60" s="74">
        <v>0.49591800000000003</v>
      </c>
      <c r="K60" s="44">
        <v>1671</v>
      </c>
      <c r="L60" s="44">
        <v>187403.95691199999</v>
      </c>
      <c r="M60" s="66">
        <v>0.338121</v>
      </c>
      <c r="N60" s="43">
        <v>0</v>
      </c>
      <c r="O60" s="44">
        <v>0</v>
      </c>
      <c r="P60" s="74">
        <v>0</v>
      </c>
    </row>
    <row r="61" spans="1:16" ht="15" customHeight="1" x14ac:dyDescent="0.2">
      <c r="A61" s="111"/>
      <c r="B61" s="114"/>
      <c r="C61" s="84" t="s">
        <v>51</v>
      </c>
      <c r="D61" s="44">
        <v>2501</v>
      </c>
      <c r="E61" s="53">
        <v>1</v>
      </c>
      <c r="F61" s="44">
        <v>222109.62055200001</v>
      </c>
      <c r="G61" s="66">
        <v>0.69052400000000003</v>
      </c>
      <c r="H61" s="43">
        <v>977</v>
      </c>
      <c r="I61" s="44">
        <v>227518.22824999999</v>
      </c>
      <c r="J61" s="74">
        <v>0.70521999999999996</v>
      </c>
      <c r="K61" s="44">
        <v>1524</v>
      </c>
      <c r="L61" s="44">
        <v>218642.29133899999</v>
      </c>
      <c r="M61" s="66">
        <v>0.68110199999999999</v>
      </c>
      <c r="N61" s="43">
        <v>0</v>
      </c>
      <c r="O61" s="44">
        <v>0</v>
      </c>
      <c r="P61" s="74">
        <v>0</v>
      </c>
    </row>
    <row r="62" spans="1:16" s="3" customFormat="1" ht="15" customHeight="1" x14ac:dyDescent="0.2">
      <c r="A62" s="111"/>
      <c r="B62" s="114"/>
      <c r="C62" s="84" t="s">
        <v>52</v>
      </c>
      <c r="D62" s="35">
        <v>2240</v>
      </c>
      <c r="E62" s="55">
        <v>1</v>
      </c>
      <c r="F62" s="35">
        <v>232983.667411</v>
      </c>
      <c r="G62" s="68">
        <v>0.82142899999999996</v>
      </c>
      <c r="H62" s="43">
        <v>872</v>
      </c>
      <c r="I62" s="44">
        <v>224949.55504599999</v>
      </c>
      <c r="J62" s="74">
        <v>0.67545900000000003</v>
      </c>
      <c r="K62" s="35">
        <v>1368</v>
      </c>
      <c r="L62" s="35">
        <v>238104.82675400001</v>
      </c>
      <c r="M62" s="68">
        <v>0.91447400000000001</v>
      </c>
      <c r="N62" s="43">
        <v>0</v>
      </c>
      <c r="O62" s="44">
        <v>0</v>
      </c>
      <c r="P62" s="74">
        <v>0</v>
      </c>
    </row>
    <row r="63" spans="1:16" ht="15" customHeight="1" x14ac:dyDescent="0.2">
      <c r="A63" s="111"/>
      <c r="B63" s="114"/>
      <c r="C63" s="84" t="s">
        <v>53</v>
      </c>
      <c r="D63" s="44">
        <v>1959</v>
      </c>
      <c r="E63" s="53">
        <v>1</v>
      </c>
      <c r="F63" s="44">
        <v>240814.11485499999</v>
      </c>
      <c r="G63" s="66">
        <v>0.86932100000000001</v>
      </c>
      <c r="H63" s="43">
        <v>792</v>
      </c>
      <c r="I63" s="44">
        <v>228160.05050499999</v>
      </c>
      <c r="J63" s="74">
        <v>0.665404</v>
      </c>
      <c r="K63" s="44">
        <v>1167</v>
      </c>
      <c r="L63" s="44">
        <v>249401.96315299999</v>
      </c>
      <c r="M63" s="66">
        <v>1.0077119999999999</v>
      </c>
      <c r="N63" s="43">
        <v>0</v>
      </c>
      <c r="O63" s="44">
        <v>0</v>
      </c>
      <c r="P63" s="74">
        <v>0</v>
      </c>
    </row>
    <row r="64" spans="1:16" ht="15" customHeight="1" x14ac:dyDescent="0.2">
      <c r="A64" s="111"/>
      <c r="B64" s="114"/>
      <c r="C64" s="84" t="s">
        <v>54</v>
      </c>
      <c r="D64" s="44">
        <v>1515</v>
      </c>
      <c r="E64" s="53">
        <v>1</v>
      </c>
      <c r="F64" s="44">
        <v>237555.81320100001</v>
      </c>
      <c r="G64" s="66">
        <v>0.73993399999999998</v>
      </c>
      <c r="H64" s="43">
        <v>603</v>
      </c>
      <c r="I64" s="44">
        <v>218936.45273600001</v>
      </c>
      <c r="J64" s="74">
        <v>0.466003</v>
      </c>
      <c r="K64" s="44">
        <v>912</v>
      </c>
      <c r="L64" s="44">
        <v>249866.64035100001</v>
      </c>
      <c r="M64" s="66">
        <v>0.92105300000000001</v>
      </c>
      <c r="N64" s="43">
        <v>0</v>
      </c>
      <c r="O64" s="44">
        <v>0</v>
      </c>
      <c r="P64" s="74">
        <v>0</v>
      </c>
    </row>
    <row r="65" spans="1:16" ht="15" customHeight="1" x14ac:dyDescent="0.2">
      <c r="A65" s="111"/>
      <c r="B65" s="114"/>
      <c r="C65" s="84" t="s">
        <v>55</v>
      </c>
      <c r="D65" s="44">
        <v>1290</v>
      </c>
      <c r="E65" s="53">
        <v>1</v>
      </c>
      <c r="F65" s="44">
        <v>241531.02170499999</v>
      </c>
      <c r="G65" s="66">
        <v>0.59922500000000001</v>
      </c>
      <c r="H65" s="43">
        <v>506</v>
      </c>
      <c r="I65" s="44">
        <v>218695.693676</v>
      </c>
      <c r="J65" s="74">
        <v>0.32213399999999998</v>
      </c>
      <c r="K65" s="44">
        <v>784</v>
      </c>
      <c r="L65" s="44">
        <v>256269.12882700001</v>
      </c>
      <c r="M65" s="66">
        <v>0.778061</v>
      </c>
      <c r="N65" s="43">
        <v>0</v>
      </c>
      <c r="O65" s="44">
        <v>0</v>
      </c>
      <c r="P65" s="74">
        <v>0</v>
      </c>
    </row>
    <row r="66" spans="1:16" s="3" customFormat="1" ht="15" customHeight="1" x14ac:dyDescent="0.2">
      <c r="A66" s="111"/>
      <c r="B66" s="114"/>
      <c r="C66" s="84" t="s">
        <v>56</v>
      </c>
      <c r="D66" s="35">
        <v>2451</v>
      </c>
      <c r="E66" s="55">
        <v>1</v>
      </c>
      <c r="F66" s="35">
        <v>230199.46307600001</v>
      </c>
      <c r="G66" s="68">
        <v>0.30518200000000001</v>
      </c>
      <c r="H66" s="43">
        <v>1051</v>
      </c>
      <c r="I66" s="44">
        <v>193752.850618</v>
      </c>
      <c r="J66" s="74">
        <v>9.3244999999999995E-2</v>
      </c>
      <c r="K66" s="35">
        <v>1400</v>
      </c>
      <c r="L66" s="35">
        <v>257560.45571400001</v>
      </c>
      <c r="M66" s="68">
        <v>0.46428599999999998</v>
      </c>
      <c r="N66" s="43">
        <v>0</v>
      </c>
      <c r="O66" s="44">
        <v>0</v>
      </c>
      <c r="P66" s="74">
        <v>0</v>
      </c>
    </row>
    <row r="67" spans="1:16" s="3" customFormat="1" ht="15" customHeight="1" x14ac:dyDescent="0.2">
      <c r="A67" s="112"/>
      <c r="B67" s="115"/>
      <c r="C67" s="85" t="s">
        <v>9</v>
      </c>
      <c r="D67" s="46">
        <v>17061</v>
      </c>
      <c r="E67" s="54">
        <v>1</v>
      </c>
      <c r="F67" s="46">
        <v>217256.209015</v>
      </c>
      <c r="G67" s="67">
        <v>0.55119899999999999</v>
      </c>
      <c r="H67" s="87">
        <v>6778</v>
      </c>
      <c r="I67" s="46">
        <v>209666.33313700001</v>
      </c>
      <c r="J67" s="75">
        <v>0.45234600000000003</v>
      </c>
      <c r="K67" s="46">
        <v>10283</v>
      </c>
      <c r="L67" s="46">
        <v>222259.04658200001</v>
      </c>
      <c r="M67" s="67">
        <v>0.61635700000000004</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45926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220" priority="30" operator="notEqual">
      <formula>H8+K8+N8</formula>
    </cfRule>
  </conditionalFormatting>
  <conditionalFormatting sqref="D20:D30">
    <cfRule type="cellIs" dxfId="219" priority="29" operator="notEqual">
      <formula>H20+K20+N20</formula>
    </cfRule>
  </conditionalFormatting>
  <conditionalFormatting sqref="D32:D42">
    <cfRule type="cellIs" dxfId="218" priority="28" operator="notEqual">
      <formula>H32+K32+N32</formula>
    </cfRule>
  </conditionalFormatting>
  <conditionalFormatting sqref="D44:D54">
    <cfRule type="cellIs" dxfId="217" priority="27" operator="notEqual">
      <formula>H44+K44+N44</formula>
    </cfRule>
  </conditionalFormatting>
  <conditionalFormatting sqref="D56:D66">
    <cfRule type="cellIs" dxfId="216" priority="26" operator="notEqual">
      <formula>H56+K56+N56</formula>
    </cfRule>
  </conditionalFormatting>
  <conditionalFormatting sqref="D19">
    <cfRule type="cellIs" dxfId="215" priority="25" operator="notEqual">
      <formula>SUM(D8:D18)</formula>
    </cfRule>
  </conditionalFormatting>
  <conditionalFormatting sqref="D31">
    <cfRule type="cellIs" dxfId="214" priority="24" operator="notEqual">
      <formula>H31+K31+N31</formula>
    </cfRule>
  </conditionalFormatting>
  <conditionalFormatting sqref="D31">
    <cfRule type="cellIs" dxfId="213" priority="23" operator="notEqual">
      <formula>SUM(D20:D30)</formula>
    </cfRule>
  </conditionalFormatting>
  <conditionalFormatting sqref="D43">
    <cfRule type="cellIs" dxfId="212" priority="22" operator="notEqual">
      <formula>H43+K43+N43</formula>
    </cfRule>
  </conditionalFormatting>
  <conditionalFormatting sqref="D43">
    <cfRule type="cellIs" dxfId="211" priority="21" operator="notEqual">
      <formula>SUM(D32:D42)</formula>
    </cfRule>
  </conditionalFormatting>
  <conditionalFormatting sqref="D55">
    <cfRule type="cellIs" dxfId="210" priority="20" operator="notEqual">
      <formula>H55+K55+N55</formula>
    </cfRule>
  </conditionalFormatting>
  <conditionalFormatting sqref="D55">
    <cfRule type="cellIs" dxfId="209" priority="19" operator="notEqual">
      <formula>SUM(D44:D54)</formula>
    </cfRule>
  </conditionalFormatting>
  <conditionalFormatting sqref="D67">
    <cfRule type="cellIs" dxfId="208" priority="18" operator="notEqual">
      <formula>H67+K67+N67</formula>
    </cfRule>
  </conditionalFormatting>
  <conditionalFormatting sqref="D67">
    <cfRule type="cellIs" dxfId="207" priority="17" operator="notEqual">
      <formula>SUM(D56:D66)</formula>
    </cfRule>
  </conditionalFormatting>
  <conditionalFormatting sqref="H19">
    <cfRule type="cellIs" dxfId="206" priority="16" operator="notEqual">
      <formula>SUM(H8:H18)</formula>
    </cfRule>
  </conditionalFormatting>
  <conditionalFormatting sqref="K19">
    <cfRule type="cellIs" dxfId="205" priority="15" operator="notEqual">
      <formula>SUM(K8:K18)</formula>
    </cfRule>
  </conditionalFormatting>
  <conditionalFormatting sqref="N19">
    <cfRule type="cellIs" dxfId="204" priority="14" operator="notEqual">
      <formula>SUM(N8:N18)</formula>
    </cfRule>
  </conditionalFormatting>
  <conditionalFormatting sqref="H31">
    <cfRule type="cellIs" dxfId="203" priority="13" operator="notEqual">
      <formula>SUM(H20:H30)</formula>
    </cfRule>
  </conditionalFormatting>
  <conditionalFormatting sqref="K31">
    <cfRule type="cellIs" dxfId="202" priority="12" operator="notEqual">
      <formula>SUM(K20:K30)</formula>
    </cfRule>
  </conditionalFormatting>
  <conditionalFormatting sqref="N31">
    <cfRule type="cellIs" dxfId="201" priority="11" operator="notEqual">
      <formula>SUM(N20:N30)</formula>
    </cfRule>
  </conditionalFormatting>
  <conditionalFormatting sqref="H43">
    <cfRule type="cellIs" dxfId="200" priority="10" operator="notEqual">
      <formula>SUM(H32:H42)</formula>
    </cfRule>
  </conditionalFormatting>
  <conditionalFormatting sqref="K43">
    <cfRule type="cellIs" dxfId="199" priority="9" operator="notEqual">
      <formula>SUM(K32:K42)</formula>
    </cfRule>
  </conditionalFormatting>
  <conditionalFormatting sqref="N43">
    <cfRule type="cellIs" dxfId="198" priority="8" operator="notEqual">
      <formula>SUM(N32:N42)</formula>
    </cfRule>
  </conditionalFormatting>
  <conditionalFormatting sqref="H55">
    <cfRule type="cellIs" dxfId="197" priority="7" operator="notEqual">
      <formula>SUM(H44:H54)</formula>
    </cfRule>
  </conditionalFormatting>
  <conditionalFormatting sqref="K55">
    <cfRule type="cellIs" dxfId="196" priority="6" operator="notEqual">
      <formula>SUM(K44:K54)</formula>
    </cfRule>
  </conditionalFormatting>
  <conditionalFormatting sqref="N55">
    <cfRule type="cellIs" dxfId="195" priority="5" operator="notEqual">
      <formula>SUM(N44:N54)</formula>
    </cfRule>
  </conditionalFormatting>
  <conditionalFormatting sqref="H67">
    <cfRule type="cellIs" dxfId="194" priority="4" operator="notEqual">
      <formula>SUM(H56:H66)</formula>
    </cfRule>
  </conditionalFormatting>
  <conditionalFormatting sqref="K67">
    <cfRule type="cellIs" dxfId="193" priority="3" operator="notEqual">
      <formula>SUM(K56:K66)</formula>
    </cfRule>
  </conditionalFormatting>
  <conditionalFormatting sqref="N67">
    <cfRule type="cellIs" dxfId="192" priority="2" operator="notEqual">
      <formula>SUM(N56:N66)</formula>
    </cfRule>
  </conditionalFormatting>
  <conditionalFormatting sqref="D32:D43">
    <cfRule type="cellIs" dxfId="19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73</v>
      </c>
      <c r="B2" s="116"/>
      <c r="C2" s="116"/>
      <c r="D2" s="116"/>
      <c r="E2" s="116"/>
      <c r="F2" s="116"/>
      <c r="G2" s="116"/>
      <c r="H2" s="116"/>
      <c r="I2" s="116"/>
      <c r="J2" s="116"/>
      <c r="K2" s="116"/>
      <c r="L2" s="116"/>
      <c r="M2" s="116"/>
      <c r="N2" s="116"/>
      <c r="O2" s="116"/>
      <c r="P2" s="116"/>
    </row>
    <row r="3" spans="1:16" s="21" customFormat="1" ht="15" customHeight="1" x14ac:dyDescent="0.2">
      <c r="A3" s="117" t="str">
        <f>+Notas!C6</f>
        <v>AGOSTO 2024 Y AGOSTO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11</v>
      </c>
      <c r="E8" s="53">
        <v>0.25581399999999999</v>
      </c>
      <c r="F8" s="44">
        <v>79216.492624000006</v>
      </c>
      <c r="G8" s="66">
        <v>0.18181800000000001</v>
      </c>
      <c r="H8" s="43">
        <v>7</v>
      </c>
      <c r="I8" s="44">
        <v>85615.876441</v>
      </c>
      <c r="J8" s="74">
        <v>0.28571400000000002</v>
      </c>
      <c r="K8" s="44">
        <v>4</v>
      </c>
      <c r="L8" s="44">
        <v>68017.570942999999</v>
      </c>
      <c r="M8" s="66">
        <v>0</v>
      </c>
      <c r="N8" s="43">
        <v>0</v>
      </c>
      <c r="O8" s="44">
        <v>0</v>
      </c>
      <c r="P8" s="74">
        <v>0</v>
      </c>
    </row>
    <row r="9" spans="1:16" ht="15" customHeight="1" x14ac:dyDescent="0.2">
      <c r="A9" s="111"/>
      <c r="B9" s="114"/>
      <c r="C9" s="84" t="s">
        <v>47</v>
      </c>
      <c r="D9" s="44">
        <v>70</v>
      </c>
      <c r="E9" s="53">
        <v>0.26819900000000002</v>
      </c>
      <c r="F9" s="44">
        <v>106516.745962</v>
      </c>
      <c r="G9" s="66">
        <v>0.1</v>
      </c>
      <c r="H9" s="43">
        <v>18</v>
      </c>
      <c r="I9" s="44">
        <v>117643.73901400001</v>
      </c>
      <c r="J9" s="74">
        <v>0.16666700000000001</v>
      </c>
      <c r="K9" s="44">
        <v>52</v>
      </c>
      <c r="L9" s="44">
        <v>102665.09452100001</v>
      </c>
      <c r="M9" s="66">
        <v>7.6923000000000005E-2</v>
      </c>
      <c r="N9" s="43">
        <v>0</v>
      </c>
      <c r="O9" s="44">
        <v>0</v>
      </c>
      <c r="P9" s="74">
        <v>0</v>
      </c>
    </row>
    <row r="10" spans="1:16" ht="15" customHeight="1" x14ac:dyDescent="0.2">
      <c r="A10" s="111"/>
      <c r="B10" s="114"/>
      <c r="C10" s="84" t="s">
        <v>48</v>
      </c>
      <c r="D10" s="44">
        <v>400</v>
      </c>
      <c r="E10" s="53">
        <v>0.192215</v>
      </c>
      <c r="F10" s="44">
        <v>113562.73503900001</v>
      </c>
      <c r="G10" s="66">
        <v>9.7500000000000003E-2</v>
      </c>
      <c r="H10" s="43">
        <v>122</v>
      </c>
      <c r="I10" s="44">
        <v>131000.22108600001</v>
      </c>
      <c r="J10" s="74">
        <v>0.20491799999999999</v>
      </c>
      <c r="K10" s="44">
        <v>278</v>
      </c>
      <c r="L10" s="44">
        <v>105910.313104</v>
      </c>
      <c r="M10" s="66">
        <v>5.0360000000000002E-2</v>
      </c>
      <c r="N10" s="43">
        <v>0</v>
      </c>
      <c r="O10" s="44">
        <v>0</v>
      </c>
      <c r="P10" s="74">
        <v>0</v>
      </c>
    </row>
    <row r="11" spans="1:16" ht="15" customHeight="1" x14ac:dyDescent="0.2">
      <c r="A11" s="111"/>
      <c r="B11" s="114"/>
      <c r="C11" s="84" t="s">
        <v>49</v>
      </c>
      <c r="D11" s="44">
        <v>980</v>
      </c>
      <c r="E11" s="53">
        <v>0.16076099999999999</v>
      </c>
      <c r="F11" s="44">
        <v>125252.654072</v>
      </c>
      <c r="G11" s="66">
        <v>0.23877599999999999</v>
      </c>
      <c r="H11" s="43">
        <v>379</v>
      </c>
      <c r="I11" s="44">
        <v>144146.258287</v>
      </c>
      <c r="J11" s="74">
        <v>0.40633200000000003</v>
      </c>
      <c r="K11" s="44">
        <v>601</v>
      </c>
      <c r="L11" s="44">
        <v>113338.051747</v>
      </c>
      <c r="M11" s="66">
        <v>0.13311100000000001</v>
      </c>
      <c r="N11" s="43">
        <v>0</v>
      </c>
      <c r="O11" s="44">
        <v>0</v>
      </c>
      <c r="P11" s="74">
        <v>0</v>
      </c>
    </row>
    <row r="12" spans="1:16" ht="15" customHeight="1" x14ac:dyDescent="0.2">
      <c r="A12" s="111"/>
      <c r="B12" s="114"/>
      <c r="C12" s="84" t="s">
        <v>50</v>
      </c>
      <c r="D12" s="44">
        <v>1045</v>
      </c>
      <c r="E12" s="53">
        <v>0.122609</v>
      </c>
      <c r="F12" s="44">
        <v>152895.46432299999</v>
      </c>
      <c r="G12" s="66">
        <v>0.42870799999999998</v>
      </c>
      <c r="H12" s="43">
        <v>370</v>
      </c>
      <c r="I12" s="44">
        <v>182481.27568200001</v>
      </c>
      <c r="J12" s="74">
        <v>0.63243199999999999</v>
      </c>
      <c r="K12" s="44">
        <v>675</v>
      </c>
      <c r="L12" s="44">
        <v>136678.05661500001</v>
      </c>
      <c r="M12" s="66">
        <v>0.31703700000000001</v>
      </c>
      <c r="N12" s="43">
        <v>0</v>
      </c>
      <c r="O12" s="44">
        <v>0</v>
      </c>
      <c r="P12" s="74">
        <v>0</v>
      </c>
    </row>
    <row r="13" spans="1:16" ht="15" customHeight="1" x14ac:dyDescent="0.2">
      <c r="A13" s="111"/>
      <c r="B13" s="114"/>
      <c r="C13" s="84" t="s">
        <v>51</v>
      </c>
      <c r="D13" s="44">
        <v>868</v>
      </c>
      <c r="E13" s="53">
        <v>0.108541</v>
      </c>
      <c r="F13" s="44">
        <v>166679.78450899999</v>
      </c>
      <c r="G13" s="66">
        <v>0.58525300000000002</v>
      </c>
      <c r="H13" s="43">
        <v>265</v>
      </c>
      <c r="I13" s="44">
        <v>190151.01346700001</v>
      </c>
      <c r="J13" s="74">
        <v>0.68301900000000004</v>
      </c>
      <c r="K13" s="44">
        <v>603</v>
      </c>
      <c r="L13" s="44">
        <v>156364.89947800001</v>
      </c>
      <c r="M13" s="66">
        <v>0.54228900000000002</v>
      </c>
      <c r="N13" s="43">
        <v>0</v>
      </c>
      <c r="O13" s="44">
        <v>0</v>
      </c>
      <c r="P13" s="74">
        <v>0</v>
      </c>
    </row>
    <row r="14" spans="1:16" s="3" customFormat="1" ht="15" customHeight="1" x14ac:dyDescent="0.2">
      <c r="A14" s="111"/>
      <c r="B14" s="114"/>
      <c r="C14" s="84" t="s">
        <v>52</v>
      </c>
      <c r="D14" s="35">
        <v>636</v>
      </c>
      <c r="E14" s="55">
        <v>9.1577000000000006E-2</v>
      </c>
      <c r="F14" s="35">
        <v>181737.14021400001</v>
      </c>
      <c r="G14" s="68">
        <v>0.79874199999999995</v>
      </c>
      <c r="H14" s="43">
        <v>218</v>
      </c>
      <c r="I14" s="44">
        <v>195621.28503200001</v>
      </c>
      <c r="J14" s="74">
        <v>0.76146800000000003</v>
      </c>
      <c r="K14" s="35">
        <v>418</v>
      </c>
      <c r="L14" s="35">
        <v>174496.126888</v>
      </c>
      <c r="M14" s="68">
        <v>0.81818199999999996</v>
      </c>
      <c r="N14" s="43">
        <v>0</v>
      </c>
      <c r="O14" s="44">
        <v>0</v>
      </c>
      <c r="P14" s="74">
        <v>0</v>
      </c>
    </row>
    <row r="15" spans="1:16" ht="15" customHeight="1" x14ac:dyDescent="0.2">
      <c r="A15" s="111"/>
      <c r="B15" s="114"/>
      <c r="C15" s="84" t="s">
        <v>53</v>
      </c>
      <c r="D15" s="44">
        <v>470</v>
      </c>
      <c r="E15" s="53">
        <v>7.8911999999999996E-2</v>
      </c>
      <c r="F15" s="44">
        <v>185624.020876</v>
      </c>
      <c r="G15" s="66">
        <v>0.67872299999999997</v>
      </c>
      <c r="H15" s="43">
        <v>156</v>
      </c>
      <c r="I15" s="44">
        <v>193953.125202</v>
      </c>
      <c r="J15" s="74">
        <v>0.58333299999999999</v>
      </c>
      <c r="K15" s="44">
        <v>314</v>
      </c>
      <c r="L15" s="44">
        <v>181485.994523</v>
      </c>
      <c r="M15" s="66">
        <v>0.72611499999999995</v>
      </c>
      <c r="N15" s="43">
        <v>0</v>
      </c>
      <c r="O15" s="44">
        <v>0</v>
      </c>
      <c r="P15" s="74">
        <v>0</v>
      </c>
    </row>
    <row r="16" spans="1:16" ht="15" customHeight="1" x14ac:dyDescent="0.2">
      <c r="A16" s="111"/>
      <c r="B16" s="114"/>
      <c r="C16" s="84" t="s">
        <v>54</v>
      </c>
      <c r="D16" s="44">
        <v>364</v>
      </c>
      <c r="E16" s="53">
        <v>8.2316E-2</v>
      </c>
      <c r="F16" s="44">
        <v>192022.67859600001</v>
      </c>
      <c r="G16" s="66">
        <v>0.65109899999999998</v>
      </c>
      <c r="H16" s="43">
        <v>136</v>
      </c>
      <c r="I16" s="44">
        <v>173638.05581600001</v>
      </c>
      <c r="J16" s="74">
        <v>0.30882399999999999</v>
      </c>
      <c r="K16" s="44">
        <v>228</v>
      </c>
      <c r="L16" s="44">
        <v>202988.944816</v>
      </c>
      <c r="M16" s="66">
        <v>0.855263</v>
      </c>
      <c r="N16" s="43">
        <v>0</v>
      </c>
      <c r="O16" s="44">
        <v>0</v>
      </c>
      <c r="P16" s="74">
        <v>0</v>
      </c>
    </row>
    <row r="17" spans="1:16" ht="15" customHeight="1" x14ac:dyDescent="0.2">
      <c r="A17" s="111"/>
      <c r="B17" s="114"/>
      <c r="C17" s="84" t="s">
        <v>55</v>
      </c>
      <c r="D17" s="44">
        <v>320</v>
      </c>
      <c r="E17" s="53">
        <v>9.1167999999999999E-2</v>
      </c>
      <c r="F17" s="44">
        <v>186273.50316200001</v>
      </c>
      <c r="G17" s="66">
        <v>0.44687500000000002</v>
      </c>
      <c r="H17" s="43">
        <v>133</v>
      </c>
      <c r="I17" s="44">
        <v>177665.320328</v>
      </c>
      <c r="J17" s="74">
        <v>0.25563900000000001</v>
      </c>
      <c r="K17" s="44">
        <v>187</v>
      </c>
      <c r="L17" s="44">
        <v>192395.90057900001</v>
      </c>
      <c r="M17" s="66">
        <v>0.58288799999999996</v>
      </c>
      <c r="N17" s="43">
        <v>0</v>
      </c>
      <c r="O17" s="44">
        <v>0</v>
      </c>
      <c r="P17" s="74">
        <v>0</v>
      </c>
    </row>
    <row r="18" spans="1:16" s="3" customFormat="1" ht="15" customHeight="1" x14ac:dyDescent="0.2">
      <c r="A18" s="111"/>
      <c r="B18" s="114"/>
      <c r="C18" s="84" t="s">
        <v>56</v>
      </c>
      <c r="D18" s="35">
        <v>396</v>
      </c>
      <c r="E18" s="55">
        <v>7.3839000000000002E-2</v>
      </c>
      <c r="F18" s="35">
        <v>222603.143342</v>
      </c>
      <c r="G18" s="68">
        <v>0.32575799999999999</v>
      </c>
      <c r="H18" s="43">
        <v>147</v>
      </c>
      <c r="I18" s="44">
        <v>189351.12271699999</v>
      </c>
      <c r="J18" s="74">
        <v>6.1224000000000001E-2</v>
      </c>
      <c r="K18" s="35">
        <v>249</v>
      </c>
      <c r="L18" s="35">
        <v>242233.854314</v>
      </c>
      <c r="M18" s="68">
        <v>0.48192800000000002</v>
      </c>
      <c r="N18" s="43">
        <v>0</v>
      </c>
      <c r="O18" s="44">
        <v>0</v>
      </c>
      <c r="P18" s="74">
        <v>0</v>
      </c>
    </row>
    <row r="19" spans="1:16" s="3" customFormat="1" ht="15" customHeight="1" x14ac:dyDescent="0.2">
      <c r="A19" s="112"/>
      <c r="B19" s="115"/>
      <c r="C19" s="85" t="s">
        <v>9</v>
      </c>
      <c r="D19" s="46">
        <v>5560</v>
      </c>
      <c r="E19" s="54">
        <v>0.1086</v>
      </c>
      <c r="F19" s="46">
        <v>162128.91970999999</v>
      </c>
      <c r="G19" s="67">
        <v>0.46294999999999997</v>
      </c>
      <c r="H19" s="87">
        <v>1951</v>
      </c>
      <c r="I19" s="46">
        <v>173869.53038099999</v>
      </c>
      <c r="J19" s="75">
        <v>0.482317</v>
      </c>
      <c r="K19" s="46">
        <v>3609</v>
      </c>
      <c r="L19" s="46">
        <v>155782.028211</v>
      </c>
      <c r="M19" s="67">
        <v>0.45247999999999999</v>
      </c>
      <c r="N19" s="87">
        <v>0</v>
      </c>
      <c r="O19" s="46">
        <v>0</v>
      </c>
      <c r="P19" s="75">
        <v>0</v>
      </c>
    </row>
    <row r="20" spans="1:16" ht="15" customHeight="1" x14ac:dyDescent="0.2">
      <c r="A20" s="110">
        <v>2</v>
      </c>
      <c r="B20" s="113" t="s">
        <v>57</v>
      </c>
      <c r="C20" s="84" t="s">
        <v>46</v>
      </c>
      <c r="D20" s="44">
        <v>14</v>
      </c>
      <c r="E20" s="53">
        <v>0.32558100000000001</v>
      </c>
      <c r="F20" s="44">
        <v>86715.642856999999</v>
      </c>
      <c r="G20" s="66">
        <v>0.14285700000000001</v>
      </c>
      <c r="H20" s="43">
        <v>6</v>
      </c>
      <c r="I20" s="44">
        <v>90344.5</v>
      </c>
      <c r="J20" s="74">
        <v>0.16666700000000001</v>
      </c>
      <c r="K20" s="44">
        <v>8</v>
      </c>
      <c r="L20" s="44">
        <v>83994</v>
      </c>
      <c r="M20" s="66">
        <v>0.125</v>
      </c>
      <c r="N20" s="43">
        <v>0</v>
      </c>
      <c r="O20" s="44">
        <v>0</v>
      </c>
      <c r="P20" s="74">
        <v>0</v>
      </c>
    </row>
    <row r="21" spans="1:16" ht="15" customHeight="1" x14ac:dyDescent="0.2">
      <c r="A21" s="111"/>
      <c r="B21" s="114"/>
      <c r="C21" s="84" t="s">
        <v>47</v>
      </c>
      <c r="D21" s="44">
        <v>92</v>
      </c>
      <c r="E21" s="53">
        <v>0.35249000000000003</v>
      </c>
      <c r="F21" s="44">
        <v>114582.717391</v>
      </c>
      <c r="G21" s="66">
        <v>1.0869999999999999E-2</v>
      </c>
      <c r="H21" s="43">
        <v>30</v>
      </c>
      <c r="I21" s="44">
        <v>115264.2</v>
      </c>
      <c r="J21" s="74">
        <v>0</v>
      </c>
      <c r="K21" s="44">
        <v>62</v>
      </c>
      <c r="L21" s="44">
        <v>114252.96774199999</v>
      </c>
      <c r="M21" s="66">
        <v>1.6129000000000001E-2</v>
      </c>
      <c r="N21" s="43">
        <v>0</v>
      </c>
      <c r="O21" s="44">
        <v>0</v>
      </c>
      <c r="P21" s="74">
        <v>0</v>
      </c>
    </row>
    <row r="22" spans="1:16" ht="15" customHeight="1" x14ac:dyDescent="0.2">
      <c r="A22" s="111"/>
      <c r="B22" s="114"/>
      <c r="C22" s="84" t="s">
        <v>48</v>
      </c>
      <c r="D22" s="44">
        <v>429</v>
      </c>
      <c r="E22" s="53">
        <v>0.206151</v>
      </c>
      <c r="F22" s="44">
        <v>142324.39160800001</v>
      </c>
      <c r="G22" s="66">
        <v>5.1282000000000001E-2</v>
      </c>
      <c r="H22" s="43">
        <v>186</v>
      </c>
      <c r="I22" s="44">
        <v>145794.33871000001</v>
      </c>
      <c r="J22" s="74">
        <v>7.5269000000000003E-2</v>
      </c>
      <c r="K22" s="44">
        <v>243</v>
      </c>
      <c r="L22" s="44">
        <v>139668.38271599999</v>
      </c>
      <c r="M22" s="66">
        <v>3.2922E-2</v>
      </c>
      <c r="N22" s="43">
        <v>0</v>
      </c>
      <c r="O22" s="44">
        <v>0</v>
      </c>
      <c r="P22" s="74">
        <v>0</v>
      </c>
    </row>
    <row r="23" spans="1:16" ht="15" customHeight="1" x14ac:dyDescent="0.2">
      <c r="A23" s="111"/>
      <c r="B23" s="114"/>
      <c r="C23" s="84" t="s">
        <v>49</v>
      </c>
      <c r="D23" s="44">
        <v>405</v>
      </c>
      <c r="E23" s="53">
        <v>6.6436999999999996E-2</v>
      </c>
      <c r="F23" s="44">
        <v>149223.77037000001</v>
      </c>
      <c r="G23" s="66">
        <v>0.165432</v>
      </c>
      <c r="H23" s="43">
        <v>180</v>
      </c>
      <c r="I23" s="44">
        <v>149138.95000000001</v>
      </c>
      <c r="J23" s="74">
        <v>0.17222199999999999</v>
      </c>
      <c r="K23" s="44">
        <v>225</v>
      </c>
      <c r="L23" s="44">
        <v>149291.626667</v>
      </c>
      <c r="M23" s="66">
        <v>0.16</v>
      </c>
      <c r="N23" s="43">
        <v>0</v>
      </c>
      <c r="O23" s="44">
        <v>0</v>
      </c>
      <c r="P23" s="74">
        <v>0</v>
      </c>
    </row>
    <row r="24" spans="1:16" ht="15" customHeight="1" x14ac:dyDescent="0.2">
      <c r="A24" s="111"/>
      <c r="B24" s="114"/>
      <c r="C24" s="84" t="s">
        <v>50</v>
      </c>
      <c r="D24" s="44">
        <v>266</v>
      </c>
      <c r="E24" s="53">
        <v>3.1210000000000002E-2</v>
      </c>
      <c r="F24" s="44">
        <v>184928.72932300001</v>
      </c>
      <c r="G24" s="66">
        <v>0.360902</v>
      </c>
      <c r="H24" s="43">
        <v>95</v>
      </c>
      <c r="I24" s="44">
        <v>196819.4</v>
      </c>
      <c r="J24" s="74">
        <v>0.47368399999999999</v>
      </c>
      <c r="K24" s="44">
        <v>171</v>
      </c>
      <c r="L24" s="44">
        <v>178322.80116999999</v>
      </c>
      <c r="M24" s="66">
        <v>0.29824600000000001</v>
      </c>
      <c r="N24" s="43">
        <v>0</v>
      </c>
      <c r="O24" s="44">
        <v>0</v>
      </c>
      <c r="P24" s="74">
        <v>0</v>
      </c>
    </row>
    <row r="25" spans="1:16" ht="15" customHeight="1" x14ac:dyDescent="0.2">
      <c r="A25" s="111"/>
      <c r="B25" s="114"/>
      <c r="C25" s="84" t="s">
        <v>51</v>
      </c>
      <c r="D25" s="44">
        <v>195</v>
      </c>
      <c r="E25" s="53">
        <v>2.4383999999999999E-2</v>
      </c>
      <c r="F25" s="44">
        <v>192745.93846199999</v>
      </c>
      <c r="G25" s="66">
        <v>0.43076900000000001</v>
      </c>
      <c r="H25" s="43">
        <v>85</v>
      </c>
      <c r="I25" s="44">
        <v>192017.38823499999</v>
      </c>
      <c r="J25" s="74">
        <v>0.47058800000000001</v>
      </c>
      <c r="K25" s="44">
        <v>110</v>
      </c>
      <c r="L25" s="44">
        <v>193308.90909100001</v>
      </c>
      <c r="M25" s="66">
        <v>0.4</v>
      </c>
      <c r="N25" s="43">
        <v>0</v>
      </c>
      <c r="O25" s="44">
        <v>0</v>
      </c>
      <c r="P25" s="74">
        <v>0</v>
      </c>
    </row>
    <row r="26" spans="1:16" s="3" customFormat="1" ht="15" customHeight="1" x14ac:dyDescent="0.2">
      <c r="A26" s="111"/>
      <c r="B26" s="114"/>
      <c r="C26" s="84" t="s">
        <v>52</v>
      </c>
      <c r="D26" s="35">
        <v>143</v>
      </c>
      <c r="E26" s="55">
        <v>2.0590000000000001E-2</v>
      </c>
      <c r="F26" s="35">
        <v>205972.65035000001</v>
      </c>
      <c r="G26" s="68">
        <v>0.475524</v>
      </c>
      <c r="H26" s="43">
        <v>59</v>
      </c>
      <c r="I26" s="44">
        <v>203092.13559300001</v>
      </c>
      <c r="J26" s="74">
        <v>0.37288100000000002</v>
      </c>
      <c r="K26" s="35">
        <v>84</v>
      </c>
      <c r="L26" s="35">
        <v>207995.86904799999</v>
      </c>
      <c r="M26" s="68">
        <v>0.54761899999999997</v>
      </c>
      <c r="N26" s="43">
        <v>0</v>
      </c>
      <c r="O26" s="44">
        <v>0</v>
      </c>
      <c r="P26" s="74">
        <v>0</v>
      </c>
    </row>
    <row r="27" spans="1:16" ht="15" customHeight="1" x14ac:dyDescent="0.2">
      <c r="A27" s="111"/>
      <c r="B27" s="114"/>
      <c r="C27" s="84" t="s">
        <v>53</v>
      </c>
      <c r="D27" s="44">
        <v>90</v>
      </c>
      <c r="E27" s="53">
        <v>1.5110999999999999E-2</v>
      </c>
      <c r="F27" s="44">
        <v>209351.74444400001</v>
      </c>
      <c r="G27" s="66">
        <v>0.48888900000000002</v>
      </c>
      <c r="H27" s="43">
        <v>29</v>
      </c>
      <c r="I27" s="44">
        <v>191501.655172</v>
      </c>
      <c r="J27" s="74">
        <v>0.31034499999999998</v>
      </c>
      <c r="K27" s="44">
        <v>61</v>
      </c>
      <c r="L27" s="44">
        <v>217837.85245899999</v>
      </c>
      <c r="M27" s="66">
        <v>0.57377</v>
      </c>
      <c r="N27" s="43">
        <v>0</v>
      </c>
      <c r="O27" s="44">
        <v>0</v>
      </c>
      <c r="P27" s="74">
        <v>0</v>
      </c>
    </row>
    <row r="28" spans="1:16" ht="15" customHeight="1" x14ac:dyDescent="0.2">
      <c r="A28" s="111"/>
      <c r="B28" s="114"/>
      <c r="C28" s="84" t="s">
        <v>54</v>
      </c>
      <c r="D28" s="44">
        <v>38</v>
      </c>
      <c r="E28" s="53">
        <v>8.5929999999999999E-3</v>
      </c>
      <c r="F28" s="44">
        <v>202640.68421100001</v>
      </c>
      <c r="G28" s="66">
        <v>0.31578899999999999</v>
      </c>
      <c r="H28" s="43">
        <v>17</v>
      </c>
      <c r="I28" s="44">
        <v>182536.35294099999</v>
      </c>
      <c r="J28" s="74">
        <v>0.117647</v>
      </c>
      <c r="K28" s="44">
        <v>21</v>
      </c>
      <c r="L28" s="44">
        <v>218915.61904799999</v>
      </c>
      <c r="M28" s="66">
        <v>0.47619</v>
      </c>
      <c r="N28" s="43">
        <v>0</v>
      </c>
      <c r="O28" s="44">
        <v>0</v>
      </c>
      <c r="P28" s="74">
        <v>0</v>
      </c>
    </row>
    <row r="29" spans="1:16" ht="15" customHeight="1" x14ac:dyDescent="0.2">
      <c r="A29" s="111"/>
      <c r="B29" s="114"/>
      <c r="C29" s="84" t="s">
        <v>55</v>
      </c>
      <c r="D29" s="44">
        <v>17</v>
      </c>
      <c r="E29" s="53">
        <v>4.8430000000000001E-3</v>
      </c>
      <c r="F29" s="44">
        <v>261848.94117599999</v>
      </c>
      <c r="G29" s="66">
        <v>0.352941</v>
      </c>
      <c r="H29" s="43">
        <v>4</v>
      </c>
      <c r="I29" s="44">
        <v>184942.5</v>
      </c>
      <c r="J29" s="74">
        <v>0.25</v>
      </c>
      <c r="K29" s="44">
        <v>13</v>
      </c>
      <c r="L29" s="44">
        <v>285512.46153799997</v>
      </c>
      <c r="M29" s="66">
        <v>0.38461499999999998</v>
      </c>
      <c r="N29" s="43">
        <v>0</v>
      </c>
      <c r="O29" s="44">
        <v>0</v>
      </c>
      <c r="P29" s="74">
        <v>0</v>
      </c>
    </row>
    <row r="30" spans="1:16" s="3" customFormat="1" ht="15" customHeight="1" x14ac:dyDescent="0.2">
      <c r="A30" s="111"/>
      <c r="B30" s="114"/>
      <c r="C30" s="84" t="s">
        <v>56</v>
      </c>
      <c r="D30" s="35">
        <v>20</v>
      </c>
      <c r="E30" s="55">
        <v>3.7290000000000001E-3</v>
      </c>
      <c r="F30" s="35">
        <v>151321.95000000001</v>
      </c>
      <c r="G30" s="68">
        <v>0</v>
      </c>
      <c r="H30" s="43">
        <v>18</v>
      </c>
      <c r="I30" s="44">
        <v>129822.777778</v>
      </c>
      <c r="J30" s="74">
        <v>0</v>
      </c>
      <c r="K30" s="35">
        <v>2</v>
      </c>
      <c r="L30" s="35">
        <v>344814.5</v>
      </c>
      <c r="M30" s="68">
        <v>0</v>
      </c>
      <c r="N30" s="43">
        <v>0</v>
      </c>
      <c r="O30" s="44">
        <v>0</v>
      </c>
      <c r="P30" s="74">
        <v>0</v>
      </c>
    </row>
    <row r="31" spans="1:16" s="3" customFormat="1" ht="15" customHeight="1" x14ac:dyDescent="0.2">
      <c r="A31" s="112"/>
      <c r="B31" s="115"/>
      <c r="C31" s="85" t="s">
        <v>9</v>
      </c>
      <c r="D31" s="46">
        <v>1709</v>
      </c>
      <c r="E31" s="54">
        <v>3.3381000000000001E-2</v>
      </c>
      <c r="F31" s="46">
        <v>165885.82972499999</v>
      </c>
      <c r="G31" s="67">
        <v>0.23522499999999999</v>
      </c>
      <c r="H31" s="87">
        <v>709</v>
      </c>
      <c r="I31" s="46">
        <v>164594.85754600001</v>
      </c>
      <c r="J31" s="75">
        <v>0.23272200000000001</v>
      </c>
      <c r="K31" s="46">
        <v>1000</v>
      </c>
      <c r="L31" s="46">
        <v>166801.12899999999</v>
      </c>
      <c r="M31" s="67">
        <v>0.23699999999999999</v>
      </c>
      <c r="N31" s="87">
        <v>0</v>
      </c>
      <c r="O31" s="46">
        <v>0</v>
      </c>
      <c r="P31" s="75">
        <v>0</v>
      </c>
    </row>
    <row r="32" spans="1:16" ht="15" customHeight="1" x14ac:dyDescent="0.2">
      <c r="A32" s="110">
        <v>3</v>
      </c>
      <c r="B32" s="113" t="s">
        <v>58</v>
      </c>
      <c r="C32" s="84" t="s">
        <v>46</v>
      </c>
      <c r="D32" s="44">
        <v>3</v>
      </c>
      <c r="E32" s="44">
        <v>0</v>
      </c>
      <c r="F32" s="44">
        <v>7499.1502330000003</v>
      </c>
      <c r="G32" s="66">
        <v>-3.8961000000000003E-2</v>
      </c>
      <c r="H32" s="43">
        <v>-1</v>
      </c>
      <c r="I32" s="44">
        <v>4728.6235589999997</v>
      </c>
      <c r="J32" s="74">
        <v>-0.119048</v>
      </c>
      <c r="K32" s="44">
        <v>4</v>
      </c>
      <c r="L32" s="44">
        <v>15976.429056999999</v>
      </c>
      <c r="M32" s="66">
        <v>0.125</v>
      </c>
      <c r="N32" s="43">
        <v>0</v>
      </c>
      <c r="O32" s="44">
        <v>0</v>
      </c>
      <c r="P32" s="74">
        <v>0</v>
      </c>
    </row>
    <row r="33" spans="1:16" ht="15" customHeight="1" x14ac:dyDescent="0.2">
      <c r="A33" s="111"/>
      <c r="B33" s="114"/>
      <c r="C33" s="84" t="s">
        <v>47</v>
      </c>
      <c r="D33" s="44">
        <v>22</v>
      </c>
      <c r="E33" s="44">
        <v>0</v>
      </c>
      <c r="F33" s="44">
        <v>8065.9714290000002</v>
      </c>
      <c r="G33" s="66">
        <v>-8.9130000000000001E-2</v>
      </c>
      <c r="H33" s="43">
        <v>12</v>
      </c>
      <c r="I33" s="44">
        <v>-2379.539014</v>
      </c>
      <c r="J33" s="74">
        <v>-0.16666700000000001</v>
      </c>
      <c r="K33" s="44">
        <v>10</v>
      </c>
      <c r="L33" s="44">
        <v>11587.873221</v>
      </c>
      <c r="M33" s="66">
        <v>-6.0794000000000001E-2</v>
      </c>
      <c r="N33" s="43">
        <v>0</v>
      </c>
      <c r="O33" s="44">
        <v>0</v>
      </c>
      <c r="P33" s="74">
        <v>0</v>
      </c>
    </row>
    <row r="34" spans="1:16" ht="15" customHeight="1" x14ac:dyDescent="0.2">
      <c r="A34" s="111"/>
      <c r="B34" s="114"/>
      <c r="C34" s="84" t="s">
        <v>48</v>
      </c>
      <c r="D34" s="44">
        <v>29</v>
      </c>
      <c r="E34" s="44">
        <v>0</v>
      </c>
      <c r="F34" s="44">
        <v>28761.656569999999</v>
      </c>
      <c r="G34" s="66">
        <v>-4.6218000000000002E-2</v>
      </c>
      <c r="H34" s="43">
        <v>64</v>
      </c>
      <c r="I34" s="44">
        <v>14794.117623</v>
      </c>
      <c r="J34" s="74">
        <v>-0.12964899999999999</v>
      </c>
      <c r="K34" s="44">
        <v>-35</v>
      </c>
      <c r="L34" s="44">
        <v>33758.069611999999</v>
      </c>
      <c r="M34" s="66">
        <v>-1.7437999999999999E-2</v>
      </c>
      <c r="N34" s="43">
        <v>0</v>
      </c>
      <c r="O34" s="44">
        <v>0</v>
      </c>
      <c r="P34" s="74">
        <v>0</v>
      </c>
    </row>
    <row r="35" spans="1:16" ht="15" customHeight="1" x14ac:dyDescent="0.2">
      <c r="A35" s="111"/>
      <c r="B35" s="114"/>
      <c r="C35" s="84" t="s">
        <v>49</v>
      </c>
      <c r="D35" s="44">
        <v>-575</v>
      </c>
      <c r="E35" s="44">
        <v>0</v>
      </c>
      <c r="F35" s="44">
        <v>23971.116298000001</v>
      </c>
      <c r="G35" s="66">
        <v>-7.3343000000000005E-2</v>
      </c>
      <c r="H35" s="43">
        <v>-199</v>
      </c>
      <c r="I35" s="44">
        <v>4992.6917130000002</v>
      </c>
      <c r="J35" s="74">
        <v>-0.23411000000000001</v>
      </c>
      <c r="K35" s="44">
        <v>-376</v>
      </c>
      <c r="L35" s="44">
        <v>35953.574919999999</v>
      </c>
      <c r="M35" s="66">
        <v>2.6889E-2</v>
      </c>
      <c r="N35" s="43">
        <v>0</v>
      </c>
      <c r="O35" s="44">
        <v>0</v>
      </c>
      <c r="P35" s="74">
        <v>0</v>
      </c>
    </row>
    <row r="36" spans="1:16" ht="15" customHeight="1" x14ac:dyDescent="0.2">
      <c r="A36" s="111"/>
      <c r="B36" s="114"/>
      <c r="C36" s="84" t="s">
        <v>50</v>
      </c>
      <c r="D36" s="44">
        <v>-779</v>
      </c>
      <c r="E36" s="44">
        <v>0</v>
      </c>
      <c r="F36" s="44">
        <v>32033.265001</v>
      </c>
      <c r="G36" s="66">
        <v>-6.7806000000000005E-2</v>
      </c>
      <c r="H36" s="43">
        <v>-275</v>
      </c>
      <c r="I36" s="44">
        <v>14338.124318</v>
      </c>
      <c r="J36" s="74">
        <v>-0.158748</v>
      </c>
      <c r="K36" s="44">
        <v>-504</v>
      </c>
      <c r="L36" s="44">
        <v>41644.744554999997</v>
      </c>
      <c r="M36" s="66">
        <v>-1.8790999999999999E-2</v>
      </c>
      <c r="N36" s="43">
        <v>0</v>
      </c>
      <c r="O36" s="44">
        <v>0</v>
      </c>
      <c r="P36" s="74">
        <v>0</v>
      </c>
    </row>
    <row r="37" spans="1:16" ht="15" customHeight="1" x14ac:dyDescent="0.2">
      <c r="A37" s="111"/>
      <c r="B37" s="114"/>
      <c r="C37" s="84" t="s">
        <v>51</v>
      </c>
      <c r="D37" s="44">
        <v>-673</v>
      </c>
      <c r="E37" s="44">
        <v>0</v>
      </c>
      <c r="F37" s="44">
        <v>26066.153952000001</v>
      </c>
      <c r="G37" s="66">
        <v>-0.15448400000000001</v>
      </c>
      <c r="H37" s="43">
        <v>-180</v>
      </c>
      <c r="I37" s="44">
        <v>1866.3747679999999</v>
      </c>
      <c r="J37" s="74">
        <v>-0.21243100000000001</v>
      </c>
      <c r="K37" s="44">
        <v>-493</v>
      </c>
      <c r="L37" s="44">
        <v>36944.009613000002</v>
      </c>
      <c r="M37" s="66">
        <v>-0.142289</v>
      </c>
      <c r="N37" s="43">
        <v>0</v>
      </c>
      <c r="O37" s="44">
        <v>0</v>
      </c>
      <c r="P37" s="74">
        <v>0</v>
      </c>
    </row>
    <row r="38" spans="1:16" s="3" customFormat="1" ht="15" customHeight="1" x14ac:dyDescent="0.2">
      <c r="A38" s="111"/>
      <c r="B38" s="114"/>
      <c r="C38" s="84" t="s">
        <v>52</v>
      </c>
      <c r="D38" s="35">
        <v>-493</v>
      </c>
      <c r="E38" s="35">
        <v>0</v>
      </c>
      <c r="F38" s="35">
        <v>24235.510135</v>
      </c>
      <c r="G38" s="68">
        <v>-0.32321800000000001</v>
      </c>
      <c r="H38" s="43">
        <v>-159</v>
      </c>
      <c r="I38" s="44">
        <v>7470.8505619999996</v>
      </c>
      <c r="J38" s="74">
        <v>-0.38858700000000002</v>
      </c>
      <c r="K38" s="35">
        <v>-334</v>
      </c>
      <c r="L38" s="35">
        <v>33499.742159000001</v>
      </c>
      <c r="M38" s="68">
        <v>-0.270563</v>
      </c>
      <c r="N38" s="43">
        <v>0</v>
      </c>
      <c r="O38" s="44">
        <v>0</v>
      </c>
      <c r="P38" s="74">
        <v>0</v>
      </c>
    </row>
    <row r="39" spans="1:16" ht="15" customHeight="1" x14ac:dyDescent="0.2">
      <c r="A39" s="111"/>
      <c r="B39" s="114"/>
      <c r="C39" s="84" t="s">
        <v>53</v>
      </c>
      <c r="D39" s="44">
        <v>-380</v>
      </c>
      <c r="E39" s="44">
        <v>0</v>
      </c>
      <c r="F39" s="44">
        <v>23727.723568000001</v>
      </c>
      <c r="G39" s="66">
        <v>-0.189835</v>
      </c>
      <c r="H39" s="43">
        <v>-127</v>
      </c>
      <c r="I39" s="44">
        <v>-2451.4700290000001</v>
      </c>
      <c r="J39" s="74">
        <v>-0.27298899999999998</v>
      </c>
      <c r="K39" s="44">
        <v>-253</v>
      </c>
      <c r="L39" s="44">
        <v>36351.857936</v>
      </c>
      <c r="M39" s="66">
        <v>-0.15234400000000001</v>
      </c>
      <c r="N39" s="43">
        <v>0</v>
      </c>
      <c r="O39" s="44">
        <v>0</v>
      </c>
      <c r="P39" s="74">
        <v>0</v>
      </c>
    </row>
    <row r="40" spans="1:16" ht="15" customHeight="1" x14ac:dyDescent="0.2">
      <c r="A40" s="111"/>
      <c r="B40" s="114"/>
      <c r="C40" s="84" t="s">
        <v>54</v>
      </c>
      <c r="D40" s="44">
        <v>-326</v>
      </c>
      <c r="E40" s="44">
        <v>0</v>
      </c>
      <c r="F40" s="44">
        <v>10618.005614</v>
      </c>
      <c r="G40" s="66">
        <v>-0.33530900000000002</v>
      </c>
      <c r="H40" s="43">
        <v>-119</v>
      </c>
      <c r="I40" s="44">
        <v>8898.2971249999991</v>
      </c>
      <c r="J40" s="74">
        <v>-0.19117600000000001</v>
      </c>
      <c r="K40" s="44">
        <v>-207</v>
      </c>
      <c r="L40" s="44">
        <v>15926.674231000001</v>
      </c>
      <c r="M40" s="66">
        <v>-0.37907299999999999</v>
      </c>
      <c r="N40" s="43">
        <v>0</v>
      </c>
      <c r="O40" s="44">
        <v>0</v>
      </c>
      <c r="P40" s="74">
        <v>0</v>
      </c>
    </row>
    <row r="41" spans="1:16" ht="15" customHeight="1" x14ac:dyDescent="0.2">
      <c r="A41" s="111"/>
      <c r="B41" s="114"/>
      <c r="C41" s="84" t="s">
        <v>55</v>
      </c>
      <c r="D41" s="44">
        <v>-303</v>
      </c>
      <c r="E41" s="44">
        <v>0</v>
      </c>
      <c r="F41" s="44">
        <v>75575.438013999999</v>
      </c>
      <c r="G41" s="66">
        <v>-9.3934000000000004E-2</v>
      </c>
      <c r="H41" s="43">
        <v>-129</v>
      </c>
      <c r="I41" s="44">
        <v>7277.1796720000002</v>
      </c>
      <c r="J41" s="74">
        <v>-5.6389999999999999E-3</v>
      </c>
      <c r="K41" s="44">
        <v>-174</v>
      </c>
      <c r="L41" s="44">
        <v>93116.560958999995</v>
      </c>
      <c r="M41" s="66">
        <v>-0.198272</v>
      </c>
      <c r="N41" s="43">
        <v>0</v>
      </c>
      <c r="O41" s="44">
        <v>0</v>
      </c>
      <c r="P41" s="74">
        <v>0</v>
      </c>
    </row>
    <row r="42" spans="1:16" s="3" customFormat="1" ht="15" customHeight="1" x14ac:dyDescent="0.2">
      <c r="A42" s="111"/>
      <c r="B42" s="114"/>
      <c r="C42" s="84" t="s">
        <v>56</v>
      </c>
      <c r="D42" s="35">
        <v>-376</v>
      </c>
      <c r="E42" s="35">
        <v>0</v>
      </c>
      <c r="F42" s="35">
        <v>-71281.193341999999</v>
      </c>
      <c r="G42" s="68">
        <v>-0.32575799999999999</v>
      </c>
      <c r="H42" s="43">
        <v>-129</v>
      </c>
      <c r="I42" s="44">
        <v>-59528.344939000002</v>
      </c>
      <c r="J42" s="74">
        <v>-6.1224000000000001E-2</v>
      </c>
      <c r="K42" s="35">
        <v>-247</v>
      </c>
      <c r="L42" s="35">
        <v>102580.645686</v>
      </c>
      <c r="M42" s="68">
        <v>-0.48192800000000002</v>
      </c>
      <c r="N42" s="43">
        <v>0</v>
      </c>
      <c r="O42" s="44">
        <v>0</v>
      </c>
      <c r="P42" s="74">
        <v>0</v>
      </c>
    </row>
    <row r="43" spans="1:16" s="3" customFormat="1" ht="15" customHeight="1" x14ac:dyDescent="0.2">
      <c r="A43" s="112"/>
      <c r="B43" s="115"/>
      <c r="C43" s="85" t="s">
        <v>9</v>
      </c>
      <c r="D43" s="46">
        <v>-3851</v>
      </c>
      <c r="E43" s="46">
        <v>0</v>
      </c>
      <c r="F43" s="46">
        <v>3756.9100149999999</v>
      </c>
      <c r="G43" s="67">
        <v>-0.22772400000000001</v>
      </c>
      <c r="H43" s="87">
        <v>-1242</v>
      </c>
      <c r="I43" s="46">
        <v>-9274.6728359999997</v>
      </c>
      <c r="J43" s="75">
        <v>-0.24959500000000001</v>
      </c>
      <c r="K43" s="46">
        <v>-2609</v>
      </c>
      <c r="L43" s="46">
        <v>11019.100789</v>
      </c>
      <c r="M43" s="67">
        <v>-0.21548</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5</v>
      </c>
      <c r="E45" s="53">
        <v>1.9157E-2</v>
      </c>
      <c r="F45" s="44">
        <v>132511.6</v>
      </c>
      <c r="G45" s="66">
        <v>0</v>
      </c>
      <c r="H45" s="43">
        <v>0</v>
      </c>
      <c r="I45" s="44">
        <v>0</v>
      </c>
      <c r="J45" s="74">
        <v>0</v>
      </c>
      <c r="K45" s="44">
        <v>5</v>
      </c>
      <c r="L45" s="44">
        <v>132511.6</v>
      </c>
      <c r="M45" s="66">
        <v>0</v>
      </c>
      <c r="N45" s="43">
        <v>0</v>
      </c>
      <c r="O45" s="44">
        <v>0</v>
      </c>
      <c r="P45" s="74">
        <v>0</v>
      </c>
    </row>
    <row r="46" spans="1:16" ht="15" customHeight="1" x14ac:dyDescent="0.2">
      <c r="A46" s="111"/>
      <c r="B46" s="114"/>
      <c r="C46" s="84" t="s">
        <v>48</v>
      </c>
      <c r="D46" s="44">
        <v>138</v>
      </c>
      <c r="E46" s="53">
        <v>6.6313999999999998E-2</v>
      </c>
      <c r="F46" s="44">
        <v>156289.97826100001</v>
      </c>
      <c r="G46" s="66">
        <v>7.2464000000000001E-2</v>
      </c>
      <c r="H46" s="43">
        <v>56</v>
      </c>
      <c r="I46" s="44">
        <v>153261.321429</v>
      </c>
      <c r="J46" s="74">
        <v>7.1429000000000006E-2</v>
      </c>
      <c r="K46" s="44">
        <v>82</v>
      </c>
      <c r="L46" s="44">
        <v>158358.329268</v>
      </c>
      <c r="M46" s="66">
        <v>7.3171E-2</v>
      </c>
      <c r="N46" s="43">
        <v>0</v>
      </c>
      <c r="O46" s="44">
        <v>0</v>
      </c>
      <c r="P46" s="74">
        <v>0</v>
      </c>
    </row>
    <row r="47" spans="1:16" ht="15" customHeight="1" x14ac:dyDescent="0.2">
      <c r="A47" s="111"/>
      <c r="B47" s="114"/>
      <c r="C47" s="84" t="s">
        <v>49</v>
      </c>
      <c r="D47" s="44">
        <v>516</v>
      </c>
      <c r="E47" s="53">
        <v>8.4645999999999999E-2</v>
      </c>
      <c r="F47" s="44">
        <v>179624.36046500001</v>
      </c>
      <c r="G47" s="66">
        <v>0.30620199999999997</v>
      </c>
      <c r="H47" s="43">
        <v>182</v>
      </c>
      <c r="I47" s="44">
        <v>176963.59340700001</v>
      </c>
      <c r="J47" s="74">
        <v>0.269231</v>
      </c>
      <c r="K47" s="44">
        <v>334</v>
      </c>
      <c r="L47" s="44">
        <v>181074.23952100001</v>
      </c>
      <c r="M47" s="66">
        <v>0.326347</v>
      </c>
      <c r="N47" s="43">
        <v>0</v>
      </c>
      <c r="O47" s="44">
        <v>0</v>
      </c>
      <c r="P47" s="74">
        <v>0</v>
      </c>
    </row>
    <row r="48" spans="1:16" ht="15" customHeight="1" x14ac:dyDescent="0.2">
      <c r="A48" s="111"/>
      <c r="B48" s="114"/>
      <c r="C48" s="84" t="s">
        <v>50</v>
      </c>
      <c r="D48" s="44">
        <v>601</v>
      </c>
      <c r="E48" s="53">
        <v>7.0514999999999994E-2</v>
      </c>
      <c r="F48" s="44">
        <v>207690.25124799999</v>
      </c>
      <c r="G48" s="66">
        <v>0.53743799999999997</v>
      </c>
      <c r="H48" s="43">
        <v>212</v>
      </c>
      <c r="I48" s="44">
        <v>207397.55660400001</v>
      </c>
      <c r="J48" s="74">
        <v>0.5</v>
      </c>
      <c r="K48" s="44">
        <v>389</v>
      </c>
      <c r="L48" s="44">
        <v>207849.76606699999</v>
      </c>
      <c r="M48" s="66">
        <v>0.55784100000000003</v>
      </c>
      <c r="N48" s="43">
        <v>0</v>
      </c>
      <c r="O48" s="44">
        <v>0</v>
      </c>
      <c r="P48" s="74">
        <v>0</v>
      </c>
    </row>
    <row r="49" spans="1:16" ht="15" customHeight="1" x14ac:dyDescent="0.2">
      <c r="A49" s="111"/>
      <c r="B49" s="114"/>
      <c r="C49" s="84" t="s">
        <v>51</v>
      </c>
      <c r="D49" s="44">
        <v>489</v>
      </c>
      <c r="E49" s="53">
        <v>6.1148000000000001E-2</v>
      </c>
      <c r="F49" s="44">
        <v>222808.09202499999</v>
      </c>
      <c r="G49" s="66">
        <v>0.68507200000000001</v>
      </c>
      <c r="H49" s="43">
        <v>163</v>
      </c>
      <c r="I49" s="44">
        <v>223473.84662600001</v>
      </c>
      <c r="J49" s="74">
        <v>0.71165599999999996</v>
      </c>
      <c r="K49" s="44">
        <v>326</v>
      </c>
      <c r="L49" s="44">
        <v>222475.21472399999</v>
      </c>
      <c r="M49" s="66">
        <v>0.67177900000000002</v>
      </c>
      <c r="N49" s="43">
        <v>0</v>
      </c>
      <c r="O49" s="44">
        <v>0</v>
      </c>
      <c r="P49" s="74">
        <v>0</v>
      </c>
    </row>
    <row r="50" spans="1:16" s="3" customFormat="1" ht="15" customHeight="1" x14ac:dyDescent="0.2">
      <c r="A50" s="111"/>
      <c r="B50" s="114"/>
      <c r="C50" s="84" t="s">
        <v>52</v>
      </c>
      <c r="D50" s="35">
        <v>347</v>
      </c>
      <c r="E50" s="55">
        <v>4.9964000000000001E-2</v>
      </c>
      <c r="F50" s="35">
        <v>226683.74639799999</v>
      </c>
      <c r="G50" s="68">
        <v>0.67723299999999997</v>
      </c>
      <c r="H50" s="43">
        <v>122</v>
      </c>
      <c r="I50" s="44">
        <v>221335.41803299999</v>
      </c>
      <c r="J50" s="74">
        <v>0.61475400000000002</v>
      </c>
      <c r="K50" s="35">
        <v>225</v>
      </c>
      <c r="L50" s="35">
        <v>229583.72888899999</v>
      </c>
      <c r="M50" s="68">
        <v>0.71111100000000005</v>
      </c>
      <c r="N50" s="43">
        <v>0</v>
      </c>
      <c r="O50" s="44">
        <v>0</v>
      </c>
      <c r="P50" s="74">
        <v>0</v>
      </c>
    </row>
    <row r="51" spans="1:16" ht="15" customHeight="1" x14ac:dyDescent="0.2">
      <c r="A51" s="111"/>
      <c r="B51" s="114"/>
      <c r="C51" s="84" t="s">
        <v>53</v>
      </c>
      <c r="D51" s="44">
        <v>214</v>
      </c>
      <c r="E51" s="53">
        <v>3.5929999999999997E-2</v>
      </c>
      <c r="F51" s="44">
        <v>216317.10747700001</v>
      </c>
      <c r="G51" s="66">
        <v>0.60747700000000004</v>
      </c>
      <c r="H51" s="43">
        <v>80</v>
      </c>
      <c r="I51" s="44">
        <v>229946.13750000001</v>
      </c>
      <c r="J51" s="74">
        <v>0.71250000000000002</v>
      </c>
      <c r="K51" s="44">
        <v>134</v>
      </c>
      <c r="L51" s="44">
        <v>208180.37313399999</v>
      </c>
      <c r="M51" s="66">
        <v>0.54477600000000004</v>
      </c>
      <c r="N51" s="43">
        <v>0</v>
      </c>
      <c r="O51" s="44">
        <v>0</v>
      </c>
      <c r="P51" s="74">
        <v>0</v>
      </c>
    </row>
    <row r="52" spans="1:16" ht="15" customHeight="1" x14ac:dyDescent="0.2">
      <c r="A52" s="111"/>
      <c r="B52" s="114"/>
      <c r="C52" s="84" t="s">
        <v>54</v>
      </c>
      <c r="D52" s="44">
        <v>93</v>
      </c>
      <c r="E52" s="53">
        <v>2.1031000000000001E-2</v>
      </c>
      <c r="F52" s="44">
        <v>251130.397849</v>
      </c>
      <c r="G52" s="66">
        <v>0.58064499999999997</v>
      </c>
      <c r="H52" s="43">
        <v>25</v>
      </c>
      <c r="I52" s="44">
        <v>239162.88</v>
      </c>
      <c r="J52" s="74">
        <v>0.32</v>
      </c>
      <c r="K52" s="44">
        <v>68</v>
      </c>
      <c r="L52" s="44">
        <v>255530.220588</v>
      </c>
      <c r="M52" s="66">
        <v>0.67647100000000004</v>
      </c>
      <c r="N52" s="43">
        <v>0</v>
      </c>
      <c r="O52" s="44">
        <v>0</v>
      </c>
      <c r="P52" s="74">
        <v>0</v>
      </c>
    </row>
    <row r="53" spans="1:16" ht="15" customHeight="1" x14ac:dyDescent="0.2">
      <c r="A53" s="111"/>
      <c r="B53" s="114"/>
      <c r="C53" s="84" t="s">
        <v>55</v>
      </c>
      <c r="D53" s="44">
        <v>39</v>
      </c>
      <c r="E53" s="53">
        <v>1.1110999999999999E-2</v>
      </c>
      <c r="F53" s="44">
        <v>244972.43589699999</v>
      </c>
      <c r="G53" s="66">
        <v>0.35897400000000002</v>
      </c>
      <c r="H53" s="43">
        <v>14</v>
      </c>
      <c r="I53" s="44">
        <v>233311.142857</v>
      </c>
      <c r="J53" s="74">
        <v>0.14285700000000001</v>
      </c>
      <c r="K53" s="44">
        <v>25</v>
      </c>
      <c r="L53" s="44">
        <v>251502.76</v>
      </c>
      <c r="M53" s="66">
        <v>0.48</v>
      </c>
      <c r="N53" s="43">
        <v>0</v>
      </c>
      <c r="O53" s="44">
        <v>0</v>
      </c>
      <c r="P53" s="74">
        <v>0</v>
      </c>
    </row>
    <row r="54" spans="1:16" s="3" customFormat="1" ht="15" customHeight="1" x14ac:dyDescent="0.2">
      <c r="A54" s="111"/>
      <c r="B54" s="114"/>
      <c r="C54" s="84" t="s">
        <v>56</v>
      </c>
      <c r="D54" s="35">
        <v>8</v>
      </c>
      <c r="E54" s="55">
        <v>1.4920000000000001E-3</v>
      </c>
      <c r="F54" s="35">
        <v>232351.25</v>
      </c>
      <c r="G54" s="68">
        <v>0.125</v>
      </c>
      <c r="H54" s="43">
        <v>2</v>
      </c>
      <c r="I54" s="44">
        <v>260638.5</v>
      </c>
      <c r="J54" s="74">
        <v>0</v>
      </c>
      <c r="K54" s="35">
        <v>6</v>
      </c>
      <c r="L54" s="35">
        <v>222922.16666700001</v>
      </c>
      <c r="M54" s="68">
        <v>0.16666700000000001</v>
      </c>
      <c r="N54" s="43">
        <v>0</v>
      </c>
      <c r="O54" s="44">
        <v>0</v>
      </c>
      <c r="P54" s="74">
        <v>0</v>
      </c>
    </row>
    <row r="55" spans="1:16" s="3" customFormat="1" ht="15" customHeight="1" x14ac:dyDescent="0.2">
      <c r="A55" s="112"/>
      <c r="B55" s="115"/>
      <c r="C55" s="85" t="s">
        <v>9</v>
      </c>
      <c r="D55" s="46">
        <v>2450</v>
      </c>
      <c r="E55" s="54">
        <v>4.7854000000000001E-2</v>
      </c>
      <c r="F55" s="46">
        <v>207514.58204099999</v>
      </c>
      <c r="G55" s="67">
        <v>0.51428600000000002</v>
      </c>
      <c r="H55" s="87">
        <v>856</v>
      </c>
      <c r="I55" s="46">
        <v>206016.17289700001</v>
      </c>
      <c r="J55" s="75">
        <v>0.48715000000000003</v>
      </c>
      <c r="K55" s="46">
        <v>1594</v>
      </c>
      <c r="L55" s="46">
        <v>208319.24843199999</v>
      </c>
      <c r="M55" s="67">
        <v>0.52885800000000005</v>
      </c>
      <c r="N55" s="87">
        <v>0</v>
      </c>
      <c r="O55" s="46">
        <v>0</v>
      </c>
      <c r="P55" s="75">
        <v>0</v>
      </c>
    </row>
    <row r="56" spans="1:16" ht="15" customHeight="1" x14ac:dyDescent="0.2">
      <c r="A56" s="110">
        <v>5</v>
      </c>
      <c r="B56" s="113" t="s">
        <v>60</v>
      </c>
      <c r="C56" s="84" t="s">
        <v>46</v>
      </c>
      <c r="D56" s="44">
        <v>43</v>
      </c>
      <c r="E56" s="53">
        <v>1</v>
      </c>
      <c r="F56" s="44">
        <v>83032.906977000006</v>
      </c>
      <c r="G56" s="66">
        <v>9.3022999999999995E-2</v>
      </c>
      <c r="H56" s="43">
        <v>23</v>
      </c>
      <c r="I56" s="44">
        <v>100005.608696</v>
      </c>
      <c r="J56" s="74">
        <v>0.130435</v>
      </c>
      <c r="K56" s="44">
        <v>20</v>
      </c>
      <c r="L56" s="44">
        <v>63514.3</v>
      </c>
      <c r="M56" s="66">
        <v>0.05</v>
      </c>
      <c r="N56" s="43">
        <v>0</v>
      </c>
      <c r="O56" s="44">
        <v>0</v>
      </c>
      <c r="P56" s="74">
        <v>0</v>
      </c>
    </row>
    <row r="57" spans="1:16" ht="15" customHeight="1" x14ac:dyDescent="0.2">
      <c r="A57" s="111"/>
      <c r="B57" s="114"/>
      <c r="C57" s="84" t="s">
        <v>47</v>
      </c>
      <c r="D57" s="44">
        <v>261</v>
      </c>
      <c r="E57" s="53">
        <v>1</v>
      </c>
      <c r="F57" s="44">
        <v>120488.463602</v>
      </c>
      <c r="G57" s="66">
        <v>3.4483E-2</v>
      </c>
      <c r="H57" s="43">
        <v>88</v>
      </c>
      <c r="I57" s="44">
        <v>123257.40909099999</v>
      </c>
      <c r="J57" s="74">
        <v>3.4091000000000003E-2</v>
      </c>
      <c r="K57" s="44">
        <v>173</v>
      </c>
      <c r="L57" s="44">
        <v>119079.982659</v>
      </c>
      <c r="M57" s="66">
        <v>3.4681999999999998E-2</v>
      </c>
      <c r="N57" s="43">
        <v>0</v>
      </c>
      <c r="O57" s="44">
        <v>0</v>
      </c>
      <c r="P57" s="74">
        <v>0</v>
      </c>
    </row>
    <row r="58" spans="1:16" ht="15" customHeight="1" x14ac:dyDescent="0.2">
      <c r="A58" s="111"/>
      <c r="B58" s="114"/>
      <c r="C58" s="84" t="s">
        <v>48</v>
      </c>
      <c r="D58" s="44">
        <v>2081</v>
      </c>
      <c r="E58" s="53">
        <v>1</v>
      </c>
      <c r="F58" s="44">
        <v>146769.74147000001</v>
      </c>
      <c r="G58" s="66">
        <v>7.8808000000000003E-2</v>
      </c>
      <c r="H58" s="43">
        <v>772</v>
      </c>
      <c r="I58" s="44">
        <v>154951.04533699999</v>
      </c>
      <c r="J58" s="74">
        <v>0.130829</v>
      </c>
      <c r="K58" s="44">
        <v>1309</v>
      </c>
      <c r="L58" s="44">
        <v>141944.70970199999</v>
      </c>
      <c r="M58" s="66">
        <v>4.8127999999999997E-2</v>
      </c>
      <c r="N58" s="43">
        <v>0</v>
      </c>
      <c r="O58" s="44">
        <v>0</v>
      </c>
      <c r="P58" s="74">
        <v>0</v>
      </c>
    </row>
    <row r="59" spans="1:16" ht="15" customHeight="1" x14ac:dyDescent="0.2">
      <c r="A59" s="111"/>
      <c r="B59" s="114"/>
      <c r="C59" s="84" t="s">
        <v>49</v>
      </c>
      <c r="D59" s="44">
        <v>6096</v>
      </c>
      <c r="E59" s="53">
        <v>1</v>
      </c>
      <c r="F59" s="44">
        <v>169156.30314999999</v>
      </c>
      <c r="G59" s="66">
        <v>0.227854</v>
      </c>
      <c r="H59" s="43">
        <v>2324</v>
      </c>
      <c r="I59" s="44">
        <v>181122.535714</v>
      </c>
      <c r="J59" s="74">
        <v>0.342943</v>
      </c>
      <c r="K59" s="44">
        <v>3772</v>
      </c>
      <c r="L59" s="44">
        <v>161783.68266200001</v>
      </c>
      <c r="M59" s="66">
        <v>0.156946</v>
      </c>
      <c r="N59" s="43">
        <v>0</v>
      </c>
      <c r="O59" s="44">
        <v>0</v>
      </c>
      <c r="P59" s="74">
        <v>0</v>
      </c>
    </row>
    <row r="60" spans="1:16" ht="15" customHeight="1" x14ac:dyDescent="0.2">
      <c r="A60" s="111"/>
      <c r="B60" s="114"/>
      <c r="C60" s="84" t="s">
        <v>50</v>
      </c>
      <c r="D60" s="44">
        <v>8523</v>
      </c>
      <c r="E60" s="53">
        <v>1</v>
      </c>
      <c r="F60" s="44">
        <v>197688.927608</v>
      </c>
      <c r="G60" s="66">
        <v>0.46063599999999999</v>
      </c>
      <c r="H60" s="43">
        <v>3219</v>
      </c>
      <c r="I60" s="44">
        <v>211770.475924</v>
      </c>
      <c r="J60" s="74">
        <v>0.60608899999999999</v>
      </c>
      <c r="K60" s="44">
        <v>5304</v>
      </c>
      <c r="L60" s="44">
        <v>189142.82956300001</v>
      </c>
      <c r="M60" s="66">
        <v>0.37236000000000002</v>
      </c>
      <c r="N60" s="43">
        <v>0</v>
      </c>
      <c r="O60" s="44">
        <v>0</v>
      </c>
      <c r="P60" s="74">
        <v>0</v>
      </c>
    </row>
    <row r="61" spans="1:16" ht="15" customHeight="1" x14ac:dyDescent="0.2">
      <c r="A61" s="111"/>
      <c r="B61" s="114"/>
      <c r="C61" s="84" t="s">
        <v>51</v>
      </c>
      <c r="D61" s="44">
        <v>7997</v>
      </c>
      <c r="E61" s="53">
        <v>1</v>
      </c>
      <c r="F61" s="44">
        <v>223324.848818</v>
      </c>
      <c r="G61" s="66">
        <v>0.700013</v>
      </c>
      <c r="H61" s="43">
        <v>3050</v>
      </c>
      <c r="I61" s="44">
        <v>230934.44950799999</v>
      </c>
      <c r="J61" s="74">
        <v>0.72590200000000005</v>
      </c>
      <c r="K61" s="44">
        <v>4947</v>
      </c>
      <c r="L61" s="44">
        <v>218633.261573</v>
      </c>
      <c r="M61" s="66">
        <v>0.68405099999999996</v>
      </c>
      <c r="N61" s="43">
        <v>0</v>
      </c>
      <c r="O61" s="44">
        <v>0</v>
      </c>
      <c r="P61" s="74">
        <v>0</v>
      </c>
    </row>
    <row r="62" spans="1:16" s="3" customFormat="1" ht="15" customHeight="1" x14ac:dyDescent="0.2">
      <c r="A62" s="111"/>
      <c r="B62" s="114"/>
      <c r="C62" s="84" t="s">
        <v>52</v>
      </c>
      <c r="D62" s="35">
        <v>6945</v>
      </c>
      <c r="E62" s="55">
        <v>1</v>
      </c>
      <c r="F62" s="35">
        <v>234718.78862499999</v>
      </c>
      <c r="G62" s="68">
        <v>0.83470100000000003</v>
      </c>
      <c r="H62" s="43">
        <v>2518</v>
      </c>
      <c r="I62" s="44">
        <v>227933.39515500001</v>
      </c>
      <c r="J62" s="74">
        <v>0.702542</v>
      </c>
      <c r="K62" s="35">
        <v>4427</v>
      </c>
      <c r="L62" s="35">
        <v>238578.20149100001</v>
      </c>
      <c r="M62" s="68">
        <v>0.90987099999999999</v>
      </c>
      <c r="N62" s="43">
        <v>0</v>
      </c>
      <c r="O62" s="44">
        <v>0</v>
      </c>
      <c r="P62" s="74">
        <v>0</v>
      </c>
    </row>
    <row r="63" spans="1:16" ht="15" customHeight="1" x14ac:dyDescent="0.2">
      <c r="A63" s="111"/>
      <c r="B63" s="114"/>
      <c r="C63" s="84" t="s">
        <v>53</v>
      </c>
      <c r="D63" s="44">
        <v>5956</v>
      </c>
      <c r="E63" s="53">
        <v>1</v>
      </c>
      <c r="F63" s="44">
        <v>236366.21205500001</v>
      </c>
      <c r="G63" s="66">
        <v>0.85275400000000001</v>
      </c>
      <c r="H63" s="43">
        <v>2313</v>
      </c>
      <c r="I63" s="44">
        <v>224558.68741899999</v>
      </c>
      <c r="J63" s="74">
        <v>0.65196699999999996</v>
      </c>
      <c r="K63" s="44">
        <v>3643</v>
      </c>
      <c r="L63" s="44">
        <v>243863.001647</v>
      </c>
      <c r="M63" s="66">
        <v>0.980236</v>
      </c>
      <c r="N63" s="43">
        <v>0</v>
      </c>
      <c r="O63" s="44">
        <v>0</v>
      </c>
      <c r="P63" s="74">
        <v>0</v>
      </c>
    </row>
    <row r="64" spans="1:16" ht="15" customHeight="1" x14ac:dyDescent="0.2">
      <c r="A64" s="111"/>
      <c r="B64" s="114"/>
      <c r="C64" s="84" t="s">
        <v>54</v>
      </c>
      <c r="D64" s="44">
        <v>4422</v>
      </c>
      <c r="E64" s="53">
        <v>1</v>
      </c>
      <c r="F64" s="44">
        <v>238060.934419</v>
      </c>
      <c r="G64" s="66">
        <v>0.74717299999999998</v>
      </c>
      <c r="H64" s="43">
        <v>1676</v>
      </c>
      <c r="I64" s="44">
        <v>216462.636635</v>
      </c>
      <c r="J64" s="74">
        <v>0.45226699999999997</v>
      </c>
      <c r="K64" s="44">
        <v>2746</v>
      </c>
      <c r="L64" s="44">
        <v>251243.28951199999</v>
      </c>
      <c r="M64" s="66">
        <v>0.92716699999999996</v>
      </c>
      <c r="N64" s="43">
        <v>0</v>
      </c>
      <c r="O64" s="44">
        <v>0</v>
      </c>
      <c r="P64" s="74">
        <v>0</v>
      </c>
    </row>
    <row r="65" spans="1:16" ht="15" customHeight="1" x14ac:dyDescent="0.2">
      <c r="A65" s="111"/>
      <c r="B65" s="114"/>
      <c r="C65" s="84" t="s">
        <v>55</v>
      </c>
      <c r="D65" s="44">
        <v>3510</v>
      </c>
      <c r="E65" s="53">
        <v>1</v>
      </c>
      <c r="F65" s="44">
        <v>247670.123647</v>
      </c>
      <c r="G65" s="66">
        <v>0.60370400000000002</v>
      </c>
      <c r="H65" s="43">
        <v>1325</v>
      </c>
      <c r="I65" s="44">
        <v>218472.206038</v>
      </c>
      <c r="J65" s="74">
        <v>0.253585</v>
      </c>
      <c r="K65" s="44">
        <v>2185</v>
      </c>
      <c r="L65" s="44">
        <v>265375.95469099999</v>
      </c>
      <c r="M65" s="66">
        <v>0.81601800000000002</v>
      </c>
      <c r="N65" s="43">
        <v>0</v>
      </c>
      <c r="O65" s="44">
        <v>0</v>
      </c>
      <c r="P65" s="74">
        <v>0</v>
      </c>
    </row>
    <row r="66" spans="1:16" s="3" customFormat="1" ht="15" customHeight="1" x14ac:dyDescent="0.2">
      <c r="A66" s="111"/>
      <c r="B66" s="114"/>
      <c r="C66" s="84" t="s">
        <v>56</v>
      </c>
      <c r="D66" s="35">
        <v>5363</v>
      </c>
      <c r="E66" s="55">
        <v>1</v>
      </c>
      <c r="F66" s="35">
        <v>245112.86127200001</v>
      </c>
      <c r="G66" s="68">
        <v>0.34775299999999998</v>
      </c>
      <c r="H66" s="43">
        <v>2176</v>
      </c>
      <c r="I66" s="44">
        <v>203344.34834600001</v>
      </c>
      <c r="J66" s="74">
        <v>7.7664999999999998E-2</v>
      </c>
      <c r="K66" s="35">
        <v>3187</v>
      </c>
      <c r="L66" s="35">
        <v>273631.30624399998</v>
      </c>
      <c r="M66" s="68">
        <v>0.53216200000000002</v>
      </c>
      <c r="N66" s="43">
        <v>0</v>
      </c>
      <c r="O66" s="44">
        <v>0</v>
      </c>
      <c r="P66" s="74">
        <v>0</v>
      </c>
    </row>
    <row r="67" spans="1:16" s="3" customFormat="1" ht="15" customHeight="1" x14ac:dyDescent="0.2">
      <c r="A67" s="112"/>
      <c r="B67" s="115"/>
      <c r="C67" s="85" t="s">
        <v>9</v>
      </c>
      <c r="D67" s="46">
        <v>51197</v>
      </c>
      <c r="E67" s="54">
        <v>1</v>
      </c>
      <c r="F67" s="46">
        <v>217140.479188</v>
      </c>
      <c r="G67" s="67">
        <v>0.57140100000000005</v>
      </c>
      <c r="H67" s="87">
        <v>19484</v>
      </c>
      <c r="I67" s="46">
        <v>211857.00477299999</v>
      </c>
      <c r="J67" s="75">
        <v>0.493174</v>
      </c>
      <c r="K67" s="46">
        <v>31713</v>
      </c>
      <c r="L67" s="46">
        <v>220386.56803200001</v>
      </c>
      <c r="M67" s="67">
        <v>0.61946199999999996</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45926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190" priority="30" operator="notEqual">
      <formula>H8+K8+N8</formula>
    </cfRule>
  </conditionalFormatting>
  <conditionalFormatting sqref="D20:D30">
    <cfRule type="cellIs" dxfId="189" priority="29" operator="notEqual">
      <formula>H20+K20+N20</formula>
    </cfRule>
  </conditionalFormatting>
  <conditionalFormatting sqref="D32:D42">
    <cfRule type="cellIs" dxfId="188" priority="28" operator="notEqual">
      <formula>H32+K32+N32</formula>
    </cfRule>
  </conditionalFormatting>
  <conditionalFormatting sqref="D44:D54">
    <cfRule type="cellIs" dxfId="187" priority="27" operator="notEqual">
      <formula>H44+K44+N44</formula>
    </cfRule>
  </conditionalFormatting>
  <conditionalFormatting sqref="D56:D66">
    <cfRule type="cellIs" dxfId="186" priority="26" operator="notEqual">
      <formula>H56+K56+N56</formula>
    </cfRule>
  </conditionalFormatting>
  <conditionalFormatting sqref="D19">
    <cfRule type="cellIs" dxfId="185" priority="25" operator="notEqual">
      <formula>SUM(D8:D18)</formula>
    </cfRule>
  </conditionalFormatting>
  <conditionalFormatting sqref="D31">
    <cfRule type="cellIs" dxfId="184" priority="24" operator="notEqual">
      <formula>H31+K31+N31</formula>
    </cfRule>
  </conditionalFormatting>
  <conditionalFormatting sqref="D31">
    <cfRule type="cellIs" dxfId="183" priority="23" operator="notEqual">
      <formula>SUM(D20:D30)</formula>
    </cfRule>
  </conditionalFormatting>
  <conditionalFormatting sqref="D43">
    <cfRule type="cellIs" dxfId="182" priority="22" operator="notEqual">
      <formula>H43+K43+N43</formula>
    </cfRule>
  </conditionalFormatting>
  <conditionalFormatting sqref="D43">
    <cfRule type="cellIs" dxfId="181" priority="21" operator="notEqual">
      <formula>SUM(D32:D42)</formula>
    </cfRule>
  </conditionalFormatting>
  <conditionalFormatting sqref="D55">
    <cfRule type="cellIs" dxfId="180" priority="20" operator="notEqual">
      <formula>H55+K55+N55</formula>
    </cfRule>
  </conditionalFormatting>
  <conditionalFormatting sqref="D55">
    <cfRule type="cellIs" dxfId="179" priority="19" operator="notEqual">
      <formula>SUM(D44:D54)</formula>
    </cfRule>
  </conditionalFormatting>
  <conditionalFormatting sqref="D67">
    <cfRule type="cellIs" dxfId="178" priority="18" operator="notEqual">
      <formula>H67+K67+N67</formula>
    </cfRule>
  </conditionalFormatting>
  <conditionalFormatting sqref="D67">
    <cfRule type="cellIs" dxfId="177" priority="17" operator="notEqual">
      <formula>SUM(D56:D66)</formula>
    </cfRule>
  </conditionalFormatting>
  <conditionalFormatting sqref="H19">
    <cfRule type="cellIs" dxfId="176" priority="16" operator="notEqual">
      <formula>SUM(H8:H18)</formula>
    </cfRule>
  </conditionalFormatting>
  <conditionalFormatting sqref="K19">
    <cfRule type="cellIs" dxfId="175" priority="15" operator="notEqual">
      <formula>SUM(K8:K18)</formula>
    </cfRule>
  </conditionalFormatting>
  <conditionalFormatting sqref="N19">
    <cfRule type="cellIs" dxfId="174" priority="14" operator="notEqual">
      <formula>SUM(N8:N18)</formula>
    </cfRule>
  </conditionalFormatting>
  <conditionalFormatting sqref="H31">
    <cfRule type="cellIs" dxfId="173" priority="13" operator="notEqual">
      <formula>SUM(H20:H30)</formula>
    </cfRule>
  </conditionalFormatting>
  <conditionalFormatting sqref="K31">
    <cfRule type="cellIs" dxfId="172" priority="12" operator="notEqual">
      <formula>SUM(K20:K30)</formula>
    </cfRule>
  </conditionalFormatting>
  <conditionalFormatting sqref="N31">
    <cfRule type="cellIs" dxfId="171" priority="11" operator="notEqual">
      <formula>SUM(N20:N30)</formula>
    </cfRule>
  </conditionalFormatting>
  <conditionalFormatting sqref="H43">
    <cfRule type="cellIs" dxfId="170" priority="10" operator="notEqual">
      <formula>SUM(H32:H42)</formula>
    </cfRule>
  </conditionalFormatting>
  <conditionalFormatting sqref="K43">
    <cfRule type="cellIs" dxfId="169" priority="9" operator="notEqual">
      <formula>SUM(K32:K42)</formula>
    </cfRule>
  </conditionalFormatting>
  <conditionalFormatting sqref="N43">
    <cfRule type="cellIs" dxfId="168" priority="8" operator="notEqual">
      <formula>SUM(N32:N42)</formula>
    </cfRule>
  </conditionalFormatting>
  <conditionalFormatting sqref="H55">
    <cfRule type="cellIs" dxfId="167" priority="7" operator="notEqual">
      <formula>SUM(H44:H54)</formula>
    </cfRule>
  </conditionalFormatting>
  <conditionalFormatting sqref="K55">
    <cfRule type="cellIs" dxfId="166" priority="6" operator="notEqual">
      <formula>SUM(K44:K54)</formula>
    </cfRule>
  </conditionalFormatting>
  <conditionalFormatting sqref="N55">
    <cfRule type="cellIs" dxfId="165" priority="5" operator="notEqual">
      <formula>SUM(N44:N54)</formula>
    </cfRule>
  </conditionalFormatting>
  <conditionalFormatting sqref="H67">
    <cfRule type="cellIs" dxfId="164" priority="4" operator="notEqual">
      <formula>SUM(H56:H66)</formula>
    </cfRule>
  </conditionalFormatting>
  <conditionalFormatting sqref="K67">
    <cfRule type="cellIs" dxfId="163" priority="3" operator="notEqual">
      <formula>SUM(K56:K66)</formula>
    </cfRule>
  </conditionalFormatting>
  <conditionalFormatting sqref="N67">
    <cfRule type="cellIs" dxfId="162" priority="2" operator="notEqual">
      <formula>SUM(N56:N66)</formula>
    </cfRule>
  </conditionalFormatting>
  <conditionalFormatting sqref="D32:D43">
    <cfRule type="cellIs" dxfId="16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74</v>
      </c>
      <c r="B2" s="116"/>
      <c r="C2" s="116"/>
      <c r="D2" s="116"/>
      <c r="E2" s="116"/>
      <c r="F2" s="116"/>
      <c r="G2" s="116"/>
      <c r="H2" s="116"/>
      <c r="I2" s="116"/>
      <c r="J2" s="116"/>
      <c r="K2" s="116"/>
      <c r="L2" s="116"/>
      <c r="M2" s="116"/>
      <c r="N2" s="116"/>
      <c r="O2" s="116"/>
      <c r="P2" s="116"/>
    </row>
    <row r="3" spans="1:16" s="21" customFormat="1" ht="15" customHeight="1" x14ac:dyDescent="0.2">
      <c r="A3" s="117" t="str">
        <f>+Notas!C6</f>
        <v>AGOSTO 2024 Y AGOSTO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v>
      </c>
      <c r="E8" s="53">
        <v>0.33333299999999999</v>
      </c>
      <c r="F8" s="44">
        <v>23470.351939</v>
      </c>
      <c r="G8" s="66">
        <v>1</v>
      </c>
      <c r="H8" s="43">
        <v>0</v>
      </c>
      <c r="I8" s="44">
        <v>0</v>
      </c>
      <c r="J8" s="74">
        <v>0</v>
      </c>
      <c r="K8" s="44">
        <v>1</v>
      </c>
      <c r="L8" s="44">
        <v>23470.351939</v>
      </c>
      <c r="M8" s="66">
        <v>1</v>
      </c>
      <c r="N8" s="43">
        <v>0</v>
      </c>
      <c r="O8" s="44">
        <v>0</v>
      </c>
      <c r="P8" s="74">
        <v>0</v>
      </c>
    </row>
    <row r="9" spans="1:16" ht="15" customHeight="1" x14ac:dyDescent="0.2">
      <c r="A9" s="111"/>
      <c r="B9" s="114"/>
      <c r="C9" s="84" t="s">
        <v>47</v>
      </c>
      <c r="D9" s="44">
        <v>1</v>
      </c>
      <c r="E9" s="53">
        <v>0.16666700000000001</v>
      </c>
      <c r="F9" s="44">
        <v>259190.250646</v>
      </c>
      <c r="G9" s="66">
        <v>1</v>
      </c>
      <c r="H9" s="43">
        <v>1</v>
      </c>
      <c r="I9" s="44">
        <v>259190.250646</v>
      </c>
      <c r="J9" s="74">
        <v>1</v>
      </c>
      <c r="K9" s="44">
        <v>0</v>
      </c>
      <c r="L9" s="44">
        <v>0</v>
      </c>
      <c r="M9" s="66">
        <v>0</v>
      </c>
      <c r="N9" s="43">
        <v>0</v>
      </c>
      <c r="O9" s="44">
        <v>0</v>
      </c>
      <c r="P9" s="74">
        <v>0</v>
      </c>
    </row>
    <row r="10" spans="1:16" ht="15" customHeight="1" x14ac:dyDescent="0.2">
      <c r="A10" s="111"/>
      <c r="B10" s="114"/>
      <c r="C10" s="84" t="s">
        <v>48</v>
      </c>
      <c r="D10" s="44">
        <v>23</v>
      </c>
      <c r="E10" s="53">
        <v>0.34848499999999999</v>
      </c>
      <c r="F10" s="44">
        <v>138825.130485</v>
      </c>
      <c r="G10" s="66">
        <v>0</v>
      </c>
      <c r="H10" s="43">
        <v>11</v>
      </c>
      <c r="I10" s="44">
        <v>141199.17540400001</v>
      </c>
      <c r="J10" s="74">
        <v>0</v>
      </c>
      <c r="K10" s="44">
        <v>12</v>
      </c>
      <c r="L10" s="44">
        <v>136648.92264199999</v>
      </c>
      <c r="M10" s="66">
        <v>0</v>
      </c>
      <c r="N10" s="43">
        <v>0</v>
      </c>
      <c r="O10" s="44">
        <v>0</v>
      </c>
      <c r="P10" s="74">
        <v>0</v>
      </c>
    </row>
    <row r="11" spans="1:16" ht="15" customHeight="1" x14ac:dyDescent="0.2">
      <c r="A11" s="111"/>
      <c r="B11" s="114"/>
      <c r="C11" s="84" t="s">
        <v>49</v>
      </c>
      <c r="D11" s="44">
        <v>78</v>
      </c>
      <c r="E11" s="53">
        <v>0.253247</v>
      </c>
      <c r="F11" s="44">
        <v>143491.75116499999</v>
      </c>
      <c r="G11" s="66">
        <v>0.282051</v>
      </c>
      <c r="H11" s="43">
        <v>43</v>
      </c>
      <c r="I11" s="44">
        <v>159551.25520799999</v>
      </c>
      <c r="J11" s="74">
        <v>0.34883700000000001</v>
      </c>
      <c r="K11" s="44">
        <v>35</v>
      </c>
      <c r="L11" s="44">
        <v>123761.503341</v>
      </c>
      <c r="M11" s="66">
        <v>0.2</v>
      </c>
      <c r="N11" s="43">
        <v>0</v>
      </c>
      <c r="O11" s="44">
        <v>0</v>
      </c>
      <c r="P11" s="74">
        <v>0</v>
      </c>
    </row>
    <row r="12" spans="1:16" ht="15" customHeight="1" x14ac:dyDescent="0.2">
      <c r="A12" s="111"/>
      <c r="B12" s="114"/>
      <c r="C12" s="84" t="s">
        <v>50</v>
      </c>
      <c r="D12" s="44">
        <v>75</v>
      </c>
      <c r="E12" s="53">
        <v>0.13369</v>
      </c>
      <c r="F12" s="44">
        <v>154490.37795699999</v>
      </c>
      <c r="G12" s="66">
        <v>0.346667</v>
      </c>
      <c r="H12" s="43">
        <v>29</v>
      </c>
      <c r="I12" s="44">
        <v>183543.440504</v>
      </c>
      <c r="J12" s="74">
        <v>0.58620700000000003</v>
      </c>
      <c r="K12" s="44">
        <v>46</v>
      </c>
      <c r="L12" s="44">
        <v>136174.31678600001</v>
      </c>
      <c r="M12" s="66">
        <v>0.19565199999999999</v>
      </c>
      <c r="N12" s="43">
        <v>0</v>
      </c>
      <c r="O12" s="44">
        <v>0</v>
      </c>
      <c r="P12" s="74">
        <v>0</v>
      </c>
    </row>
    <row r="13" spans="1:16" ht="15" customHeight="1" x14ac:dyDescent="0.2">
      <c r="A13" s="111"/>
      <c r="B13" s="114"/>
      <c r="C13" s="84" t="s">
        <v>51</v>
      </c>
      <c r="D13" s="44">
        <v>56</v>
      </c>
      <c r="E13" s="53">
        <v>8.9029999999999998E-2</v>
      </c>
      <c r="F13" s="44">
        <v>198394.04065499999</v>
      </c>
      <c r="G13" s="66">
        <v>0.60714299999999999</v>
      </c>
      <c r="H13" s="43">
        <v>23</v>
      </c>
      <c r="I13" s="44">
        <v>214539.21585099999</v>
      </c>
      <c r="J13" s="74">
        <v>0.69565200000000005</v>
      </c>
      <c r="K13" s="44">
        <v>33</v>
      </c>
      <c r="L13" s="44">
        <v>187141.342791</v>
      </c>
      <c r="M13" s="66">
        <v>0.54545500000000002</v>
      </c>
      <c r="N13" s="43">
        <v>0</v>
      </c>
      <c r="O13" s="44">
        <v>0</v>
      </c>
      <c r="P13" s="74">
        <v>0</v>
      </c>
    </row>
    <row r="14" spans="1:16" s="3" customFormat="1" ht="15" customHeight="1" x14ac:dyDescent="0.2">
      <c r="A14" s="111"/>
      <c r="B14" s="114"/>
      <c r="C14" s="84" t="s">
        <v>52</v>
      </c>
      <c r="D14" s="35">
        <v>48</v>
      </c>
      <c r="E14" s="55">
        <v>7.3171E-2</v>
      </c>
      <c r="F14" s="35">
        <v>190577.559442</v>
      </c>
      <c r="G14" s="68">
        <v>0.6875</v>
      </c>
      <c r="H14" s="43">
        <v>21</v>
      </c>
      <c r="I14" s="44">
        <v>184153.54687799999</v>
      </c>
      <c r="J14" s="74">
        <v>0.38095200000000001</v>
      </c>
      <c r="K14" s="35">
        <v>27</v>
      </c>
      <c r="L14" s="35">
        <v>195574.01365899999</v>
      </c>
      <c r="M14" s="68">
        <v>0.92592600000000003</v>
      </c>
      <c r="N14" s="43">
        <v>0</v>
      </c>
      <c r="O14" s="44">
        <v>0</v>
      </c>
      <c r="P14" s="74">
        <v>0</v>
      </c>
    </row>
    <row r="15" spans="1:16" ht="15" customHeight="1" x14ac:dyDescent="0.2">
      <c r="A15" s="111"/>
      <c r="B15" s="114"/>
      <c r="C15" s="84" t="s">
        <v>53</v>
      </c>
      <c r="D15" s="44">
        <v>54</v>
      </c>
      <c r="E15" s="53">
        <v>9.5070000000000002E-2</v>
      </c>
      <c r="F15" s="44">
        <v>194396.00155300001</v>
      </c>
      <c r="G15" s="66">
        <v>0.703704</v>
      </c>
      <c r="H15" s="43">
        <v>26</v>
      </c>
      <c r="I15" s="44">
        <v>216727.54552399999</v>
      </c>
      <c r="J15" s="74">
        <v>0.769231</v>
      </c>
      <c r="K15" s="44">
        <v>28</v>
      </c>
      <c r="L15" s="44">
        <v>173659.567866</v>
      </c>
      <c r="M15" s="66">
        <v>0.64285700000000001</v>
      </c>
      <c r="N15" s="43">
        <v>0</v>
      </c>
      <c r="O15" s="44">
        <v>0</v>
      </c>
      <c r="P15" s="74">
        <v>0</v>
      </c>
    </row>
    <row r="16" spans="1:16" ht="15" customHeight="1" x14ac:dyDescent="0.2">
      <c r="A16" s="111"/>
      <c r="B16" s="114"/>
      <c r="C16" s="84" t="s">
        <v>54</v>
      </c>
      <c r="D16" s="44">
        <v>26</v>
      </c>
      <c r="E16" s="53">
        <v>6.2052999999999997E-2</v>
      </c>
      <c r="F16" s="44">
        <v>188593.74021399999</v>
      </c>
      <c r="G16" s="66">
        <v>0.69230800000000003</v>
      </c>
      <c r="H16" s="43">
        <v>10</v>
      </c>
      <c r="I16" s="44">
        <v>174560.80756300001</v>
      </c>
      <c r="J16" s="74">
        <v>0.1</v>
      </c>
      <c r="K16" s="44">
        <v>16</v>
      </c>
      <c r="L16" s="44">
        <v>197364.32312099999</v>
      </c>
      <c r="M16" s="66">
        <v>1.0625</v>
      </c>
      <c r="N16" s="43">
        <v>0</v>
      </c>
      <c r="O16" s="44">
        <v>0</v>
      </c>
      <c r="P16" s="74">
        <v>0</v>
      </c>
    </row>
    <row r="17" spans="1:16" ht="15" customHeight="1" x14ac:dyDescent="0.2">
      <c r="A17" s="111"/>
      <c r="B17" s="114"/>
      <c r="C17" s="84" t="s">
        <v>55</v>
      </c>
      <c r="D17" s="44">
        <v>38</v>
      </c>
      <c r="E17" s="53">
        <v>0.12925200000000001</v>
      </c>
      <c r="F17" s="44">
        <v>218235.19583800001</v>
      </c>
      <c r="G17" s="66">
        <v>0.368421</v>
      </c>
      <c r="H17" s="43">
        <v>22</v>
      </c>
      <c r="I17" s="44">
        <v>230702.359241</v>
      </c>
      <c r="J17" s="74">
        <v>0.18181800000000001</v>
      </c>
      <c r="K17" s="44">
        <v>16</v>
      </c>
      <c r="L17" s="44">
        <v>201092.846158</v>
      </c>
      <c r="M17" s="66">
        <v>0.625</v>
      </c>
      <c r="N17" s="43">
        <v>0</v>
      </c>
      <c r="O17" s="44">
        <v>0</v>
      </c>
      <c r="P17" s="74">
        <v>0</v>
      </c>
    </row>
    <row r="18" spans="1:16" s="3" customFormat="1" ht="15" customHeight="1" x14ac:dyDescent="0.2">
      <c r="A18" s="111"/>
      <c r="B18" s="114"/>
      <c r="C18" s="84" t="s">
        <v>56</v>
      </c>
      <c r="D18" s="35">
        <v>38</v>
      </c>
      <c r="E18" s="55">
        <v>9.6447000000000005E-2</v>
      </c>
      <c r="F18" s="35">
        <v>250583.960334</v>
      </c>
      <c r="G18" s="68">
        <v>0.34210499999999999</v>
      </c>
      <c r="H18" s="43">
        <v>10</v>
      </c>
      <c r="I18" s="44">
        <v>252544.877607</v>
      </c>
      <c r="J18" s="74">
        <v>0.2</v>
      </c>
      <c r="K18" s="35">
        <v>28</v>
      </c>
      <c r="L18" s="35">
        <v>249883.632736</v>
      </c>
      <c r="M18" s="68">
        <v>0.39285700000000001</v>
      </c>
      <c r="N18" s="43">
        <v>0</v>
      </c>
      <c r="O18" s="44">
        <v>0</v>
      </c>
      <c r="P18" s="74">
        <v>0</v>
      </c>
    </row>
    <row r="19" spans="1:16" s="3" customFormat="1" ht="15" customHeight="1" x14ac:dyDescent="0.2">
      <c r="A19" s="112"/>
      <c r="B19" s="115"/>
      <c r="C19" s="85" t="s">
        <v>9</v>
      </c>
      <c r="D19" s="46">
        <v>438</v>
      </c>
      <c r="E19" s="54">
        <v>0.112193</v>
      </c>
      <c r="F19" s="46">
        <v>182028.566062</v>
      </c>
      <c r="G19" s="67">
        <v>0.456621</v>
      </c>
      <c r="H19" s="87">
        <v>196</v>
      </c>
      <c r="I19" s="46">
        <v>192749.47100200001</v>
      </c>
      <c r="J19" s="75">
        <v>0.42857099999999998</v>
      </c>
      <c r="K19" s="46">
        <v>242</v>
      </c>
      <c r="L19" s="46">
        <v>173345.51908699999</v>
      </c>
      <c r="M19" s="67">
        <v>0.47933900000000002</v>
      </c>
      <c r="N19" s="87">
        <v>0</v>
      </c>
      <c r="O19" s="46">
        <v>0</v>
      </c>
      <c r="P19" s="75">
        <v>0</v>
      </c>
    </row>
    <row r="20" spans="1:16" ht="15" customHeight="1" x14ac:dyDescent="0.2">
      <c r="A20" s="110">
        <v>2</v>
      </c>
      <c r="B20" s="113" t="s">
        <v>57</v>
      </c>
      <c r="C20" s="84" t="s">
        <v>46</v>
      </c>
      <c r="D20" s="44">
        <v>1</v>
      </c>
      <c r="E20" s="53">
        <v>0.33333299999999999</v>
      </c>
      <c r="F20" s="44">
        <v>28992</v>
      </c>
      <c r="G20" s="66">
        <v>0</v>
      </c>
      <c r="H20" s="43">
        <v>0</v>
      </c>
      <c r="I20" s="44">
        <v>0</v>
      </c>
      <c r="J20" s="74">
        <v>0</v>
      </c>
      <c r="K20" s="44">
        <v>1</v>
      </c>
      <c r="L20" s="44">
        <v>28992</v>
      </c>
      <c r="M20" s="66">
        <v>0</v>
      </c>
      <c r="N20" s="43">
        <v>0</v>
      </c>
      <c r="O20" s="44">
        <v>0</v>
      </c>
      <c r="P20" s="74">
        <v>0</v>
      </c>
    </row>
    <row r="21" spans="1:16" ht="15" customHeight="1" x14ac:dyDescent="0.2">
      <c r="A21" s="111"/>
      <c r="B21" s="114"/>
      <c r="C21" s="84" t="s">
        <v>47</v>
      </c>
      <c r="D21" s="44">
        <v>1</v>
      </c>
      <c r="E21" s="53">
        <v>0.16666700000000001</v>
      </c>
      <c r="F21" s="44">
        <v>217639</v>
      </c>
      <c r="G21" s="66">
        <v>0</v>
      </c>
      <c r="H21" s="43">
        <v>0</v>
      </c>
      <c r="I21" s="44">
        <v>0</v>
      </c>
      <c r="J21" s="74">
        <v>0</v>
      </c>
      <c r="K21" s="44">
        <v>1</v>
      </c>
      <c r="L21" s="44">
        <v>217639</v>
      </c>
      <c r="M21" s="66">
        <v>0</v>
      </c>
      <c r="N21" s="43">
        <v>0</v>
      </c>
      <c r="O21" s="44">
        <v>0</v>
      </c>
      <c r="P21" s="74">
        <v>0</v>
      </c>
    </row>
    <row r="22" spans="1:16" ht="15" customHeight="1" x14ac:dyDescent="0.2">
      <c r="A22" s="111"/>
      <c r="B22" s="114"/>
      <c r="C22" s="84" t="s">
        <v>48</v>
      </c>
      <c r="D22" s="44">
        <v>19</v>
      </c>
      <c r="E22" s="53">
        <v>0.287879</v>
      </c>
      <c r="F22" s="44">
        <v>158576.05263200001</v>
      </c>
      <c r="G22" s="66">
        <v>0.15789500000000001</v>
      </c>
      <c r="H22" s="43">
        <v>10</v>
      </c>
      <c r="I22" s="44">
        <v>169876.3</v>
      </c>
      <c r="J22" s="74">
        <v>0.3</v>
      </c>
      <c r="K22" s="44">
        <v>9</v>
      </c>
      <c r="L22" s="44">
        <v>146020.22222200001</v>
      </c>
      <c r="M22" s="66">
        <v>0</v>
      </c>
      <c r="N22" s="43">
        <v>0</v>
      </c>
      <c r="O22" s="44">
        <v>0</v>
      </c>
      <c r="P22" s="74">
        <v>0</v>
      </c>
    </row>
    <row r="23" spans="1:16" ht="15" customHeight="1" x14ac:dyDescent="0.2">
      <c r="A23" s="111"/>
      <c r="B23" s="114"/>
      <c r="C23" s="84" t="s">
        <v>49</v>
      </c>
      <c r="D23" s="44">
        <v>15</v>
      </c>
      <c r="E23" s="53">
        <v>4.8701000000000001E-2</v>
      </c>
      <c r="F23" s="44">
        <v>159782.466667</v>
      </c>
      <c r="G23" s="66">
        <v>0.2</v>
      </c>
      <c r="H23" s="43">
        <v>7</v>
      </c>
      <c r="I23" s="44">
        <v>180486.714286</v>
      </c>
      <c r="J23" s="74">
        <v>0.28571400000000002</v>
      </c>
      <c r="K23" s="44">
        <v>8</v>
      </c>
      <c r="L23" s="44">
        <v>141666.25</v>
      </c>
      <c r="M23" s="66">
        <v>0.125</v>
      </c>
      <c r="N23" s="43">
        <v>0</v>
      </c>
      <c r="O23" s="44">
        <v>0</v>
      </c>
      <c r="P23" s="74">
        <v>0</v>
      </c>
    </row>
    <row r="24" spans="1:16" ht="15" customHeight="1" x14ac:dyDescent="0.2">
      <c r="A24" s="111"/>
      <c r="B24" s="114"/>
      <c r="C24" s="84" t="s">
        <v>50</v>
      </c>
      <c r="D24" s="44">
        <v>17</v>
      </c>
      <c r="E24" s="53">
        <v>3.0303E-2</v>
      </c>
      <c r="F24" s="44">
        <v>201294.82352899999</v>
      </c>
      <c r="G24" s="66">
        <v>0.41176499999999999</v>
      </c>
      <c r="H24" s="43">
        <v>10</v>
      </c>
      <c r="I24" s="44">
        <v>205376.4</v>
      </c>
      <c r="J24" s="74">
        <v>0.4</v>
      </c>
      <c r="K24" s="44">
        <v>7</v>
      </c>
      <c r="L24" s="44">
        <v>195464</v>
      </c>
      <c r="M24" s="66">
        <v>0.42857099999999998</v>
      </c>
      <c r="N24" s="43">
        <v>0</v>
      </c>
      <c r="O24" s="44">
        <v>0</v>
      </c>
      <c r="P24" s="74">
        <v>0</v>
      </c>
    </row>
    <row r="25" spans="1:16" ht="15" customHeight="1" x14ac:dyDescent="0.2">
      <c r="A25" s="111"/>
      <c r="B25" s="114"/>
      <c r="C25" s="84" t="s">
        <v>51</v>
      </c>
      <c r="D25" s="44">
        <v>11</v>
      </c>
      <c r="E25" s="53">
        <v>1.7488E-2</v>
      </c>
      <c r="F25" s="44">
        <v>220959</v>
      </c>
      <c r="G25" s="66">
        <v>0.54545500000000002</v>
      </c>
      <c r="H25" s="43">
        <v>6</v>
      </c>
      <c r="I25" s="44">
        <v>256648.83333299999</v>
      </c>
      <c r="J25" s="74">
        <v>0.66666700000000001</v>
      </c>
      <c r="K25" s="44">
        <v>5</v>
      </c>
      <c r="L25" s="44">
        <v>178131.20000000001</v>
      </c>
      <c r="M25" s="66">
        <v>0.4</v>
      </c>
      <c r="N25" s="43">
        <v>0</v>
      </c>
      <c r="O25" s="44">
        <v>0</v>
      </c>
      <c r="P25" s="74">
        <v>0</v>
      </c>
    </row>
    <row r="26" spans="1:16" s="3" customFormat="1" ht="15" customHeight="1" x14ac:dyDescent="0.2">
      <c r="A26" s="111"/>
      <c r="B26" s="114"/>
      <c r="C26" s="84" t="s">
        <v>52</v>
      </c>
      <c r="D26" s="35">
        <v>6</v>
      </c>
      <c r="E26" s="55">
        <v>9.1459999999999996E-3</v>
      </c>
      <c r="F26" s="35">
        <v>202993.33333299999</v>
      </c>
      <c r="G26" s="68">
        <v>0.5</v>
      </c>
      <c r="H26" s="43">
        <v>2</v>
      </c>
      <c r="I26" s="44">
        <v>303187</v>
      </c>
      <c r="J26" s="74">
        <v>1</v>
      </c>
      <c r="K26" s="35">
        <v>4</v>
      </c>
      <c r="L26" s="35">
        <v>152896.5</v>
      </c>
      <c r="M26" s="68">
        <v>0.25</v>
      </c>
      <c r="N26" s="43">
        <v>0</v>
      </c>
      <c r="O26" s="44">
        <v>0</v>
      </c>
      <c r="P26" s="74">
        <v>0</v>
      </c>
    </row>
    <row r="27" spans="1:16" ht="15" customHeight="1" x14ac:dyDescent="0.2">
      <c r="A27" s="111"/>
      <c r="B27" s="114"/>
      <c r="C27" s="84" t="s">
        <v>53</v>
      </c>
      <c r="D27" s="44">
        <v>7</v>
      </c>
      <c r="E27" s="53">
        <v>1.2324E-2</v>
      </c>
      <c r="F27" s="44">
        <v>131402.571429</v>
      </c>
      <c r="G27" s="66">
        <v>0.28571400000000002</v>
      </c>
      <c r="H27" s="43">
        <v>5</v>
      </c>
      <c r="I27" s="44">
        <v>122084.4</v>
      </c>
      <c r="J27" s="74">
        <v>0.4</v>
      </c>
      <c r="K27" s="44">
        <v>2</v>
      </c>
      <c r="L27" s="44">
        <v>154698</v>
      </c>
      <c r="M27" s="66">
        <v>0</v>
      </c>
      <c r="N27" s="43">
        <v>0</v>
      </c>
      <c r="O27" s="44">
        <v>0</v>
      </c>
      <c r="P27" s="74">
        <v>0</v>
      </c>
    </row>
    <row r="28" spans="1:16" ht="15" customHeight="1" x14ac:dyDescent="0.2">
      <c r="A28" s="111"/>
      <c r="B28" s="114"/>
      <c r="C28" s="84" t="s">
        <v>54</v>
      </c>
      <c r="D28" s="44">
        <v>5</v>
      </c>
      <c r="E28" s="53">
        <v>1.1932999999999999E-2</v>
      </c>
      <c r="F28" s="44">
        <v>209458.4</v>
      </c>
      <c r="G28" s="66">
        <v>0.4</v>
      </c>
      <c r="H28" s="43">
        <v>3</v>
      </c>
      <c r="I28" s="44">
        <v>218801</v>
      </c>
      <c r="J28" s="74">
        <v>0.66666700000000001</v>
      </c>
      <c r="K28" s="44">
        <v>2</v>
      </c>
      <c r="L28" s="44">
        <v>195444.5</v>
      </c>
      <c r="M28" s="66">
        <v>0</v>
      </c>
      <c r="N28" s="43">
        <v>0</v>
      </c>
      <c r="O28" s="44">
        <v>0</v>
      </c>
      <c r="P28" s="74">
        <v>0</v>
      </c>
    </row>
    <row r="29" spans="1:16" ht="15" customHeight="1" x14ac:dyDescent="0.2">
      <c r="A29" s="111"/>
      <c r="B29" s="114"/>
      <c r="C29" s="84" t="s">
        <v>55</v>
      </c>
      <c r="D29" s="44">
        <v>0</v>
      </c>
      <c r="E29" s="53">
        <v>0</v>
      </c>
      <c r="F29" s="44">
        <v>0</v>
      </c>
      <c r="G29" s="66">
        <v>0</v>
      </c>
      <c r="H29" s="43">
        <v>0</v>
      </c>
      <c r="I29" s="44">
        <v>0</v>
      </c>
      <c r="J29" s="74">
        <v>0</v>
      </c>
      <c r="K29" s="44">
        <v>0</v>
      </c>
      <c r="L29" s="44">
        <v>0</v>
      </c>
      <c r="M29" s="66">
        <v>0</v>
      </c>
      <c r="N29" s="43">
        <v>0</v>
      </c>
      <c r="O29" s="44">
        <v>0</v>
      </c>
      <c r="P29" s="74">
        <v>0</v>
      </c>
    </row>
    <row r="30" spans="1:16" s="3" customFormat="1" ht="15" customHeight="1" x14ac:dyDescent="0.2">
      <c r="A30" s="111"/>
      <c r="B30" s="114"/>
      <c r="C30" s="84" t="s">
        <v>56</v>
      </c>
      <c r="D30" s="35">
        <v>0</v>
      </c>
      <c r="E30" s="55">
        <v>0</v>
      </c>
      <c r="F30" s="35">
        <v>0</v>
      </c>
      <c r="G30" s="68">
        <v>0</v>
      </c>
      <c r="H30" s="43">
        <v>0</v>
      </c>
      <c r="I30" s="44">
        <v>0</v>
      </c>
      <c r="J30" s="74">
        <v>0</v>
      </c>
      <c r="K30" s="35">
        <v>0</v>
      </c>
      <c r="L30" s="35">
        <v>0</v>
      </c>
      <c r="M30" s="68">
        <v>0</v>
      </c>
      <c r="N30" s="43">
        <v>0</v>
      </c>
      <c r="O30" s="44">
        <v>0</v>
      </c>
      <c r="P30" s="74">
        <v>0</v>
      </c>
    </row>
    <row r="31" spans="1:16" s="3" customFormat="1" ht="15" customHeight="1" x14ac:dyDescent="0.2">
      <c r="A31" s="112"/>
      <c r="B31" s="115"/>
      <c r="C31" s="85" t="s">
        <v>9</v>
      </c>
      <c r="D31" s="46">
        <v>82</v>
      </c>
      <c r="E31" s="54">
        <v>2.1003999999999998E-2</v>
      </c>
      <c r="F31" s="46">
        <v>179194.43902399999</v>
      </c>
      <c r="G31" s="67">
        <v>0.31707299999999999</v>
      </c>
      <c r="H31" s="87">
        <v>43</v>
      </c>
      <c r="I31" s="46">
        <v>196023.86046500001</v>
      </c>
      <c r="J31" s="75">
        <v>0.44185999999999998</v>
      </c>
      <c r="K31" s="46">
        <v>39</v>
      </c>
      <c r="L31" s="46">
        <v>160638.92307700001</v>
      </c>
      <c r="M31" s="67">
        <v>0.17948700000000001</v>
      </c>
      <c r="N31" s="87">
        <v>0</v>
      </c>
      <c r="O31" s="46">
        <v>0</v>
      </c>
      <c r="P31" s="75">
        <v>0</v>
      </c>
    </row>
    <row r="32" spans="1:16" ht="15" customHeight="1" x14ac:dyDescent="0.2">
      <c r="A32" s="110">
        <v>3</v>
      </c>
      <c r="B32" s="113" t="s">
        <v>58</v>
      </c>
      <c r="C32" s="84" t="s">
        <v>46</v>
      </c>
      <c r="D32" s="44">
        <v>0</v>
      </c>
      <c r="E32" s="44">
        <v>0</v>
      </c>
      <c r="F32" s="44">
        <v>5521.6480609999999</v>
      </c>
      <c r="G32" s="66">
        <v>-1</v>
      </c>
      <c r="H32" s="43">
        <v>0</v>
      </c>
      <c r="I32" s="44">
        <v>0</v>
      </c>
      <c r="J32" s="74">
        <v>0</v>
      </c>
      <c r="K32" s="44">
        <v>0</v>
      </c>
      <c r="L32" s="44">
        <v>5521.6480609999999</v>
      </c>
      <c r="M32" s="66">
        <v>-1</v>
      </c>
      <c r="N32" s="43">
        <v>0</v>
      </c>
      <c r="O32" s="44">
        <v>0</v>
      </c>
      <c r="P32" s="74">
        <v>0</v>
      </c>
    </row>
    <row r="33" spans="1:16" ht="15" customHeight="1" x14ac:dyDescent="0.2">
      <c r="A33" s="111"/>
      <c r="B33" s="114"/>
      <c r="C33" s="84" t="s">
        <v>47</v>
      </c>
      <c r="D33" s="44">
        <v>0</v>
      </c>
      <c r="E33" s="44">
        <v>0</v>
      </c>
      <c r="F33" s="44">
        <v>-41551.250646</v>
      </c>
      <c r="G33" s="66">
        <v>-1</v>
      </c>
      <c r="H33" s="43">
        <v>-1</v>
      </c>
      <c r="I33" s="44">
        <v>-259190.250646</v>
      </c>
      <c r="J33" s="74">
        <v>-1</v>
      </c>
      <c r="K33" s="44">
        <v>1</v>
      </c>
      <c r="L33" s="44">
        <v>217639</v>
      </c>
      <c r="M33" s="66">
        <v>0</v>
      </c>
      <c r="N33" s="43">
        <v>0</v>
      </c>
      <c r="O33" s="44">
        <v>0</v>
      </c>
      <c r="P33" s="74">
        <v>0</v>
      </c>
    </row>
    <row r="34" spans="1:16" ht="15" customHeight="1" x14ac:dyDescent="0.2">
      <c r="A34" s="111"/>
      <c r="B34" s="114"/>
      <c r="C34" s="84" t="s">
        <v>48</v>
      </c>
      <c r="D34" s="44">
        <v>-4</v>
      </c>
      <c r="E34" s="44">
        <v>0</v>
      </c>
      <c r="F34" s="44">
        <v>19750.922147000001</v>
      </c>
      <c r="G34" s="66">
        <v>0.15789500000000001</v>
      </c>
      <c r="H34" s="43">
        <v>-1</v>
      </c>
      <c r="I34" s="44">
        <v>28677.124596000001</v>
      </c>
      <c r="J34" s="74">
        <v>0.3</v>
      </c>
      <c r="K34" s="44">
        <v>-3</v>
      </c>
      <c r="L34" s="44">
        <v>9371.2995800000008</v>
      </c>
      <c r="M34" s="66">
        <v>0</v>
      </c>
      <c r="N34" s="43">
        <v>0</v>
      </c>
      <c r="O34" s="44">
        <v>0</v>
      </c>
      <c r="P34" s="74">
        <v>0</v>
      </c>
    </row>
    <row r="35" spans="1:16" ht="15" customHeight="1" x14ac:dyDescent="0.2">
      <c r="A35" s="111"/>
      <c r="B35" s="114"/>
      <c r="C35" s="84" t="s">
        <v>49</v>
      </c>
      <c r="D35" s="44">
        <v>-63</v>
      </c>
      <c r="E35" s="44">
        <v>0</v>
      </c>
      <c r="F35" s="44">
        <v>16290.715501000001</v>
      </c>
      <c r="G35" s="66">
        <v>-8.2050999999999999E-2</v>
      </c>
      <c r="H35" s="43">
        <v>-36</v>
      </c>
      <c r="I35" s="44">
        <v>20935.459077</v>
      </c>
      <c r="J35" s="74">
        <v>-6.3122999999999999E-2</v>
      </c>
      <c r="K35" s="44">
        <v>-27</v>
      </c>
      <c r="L35" s="44">
        <v>17904.746659</v>
      </c>
      <c r="M35" s="66">
        <v>-7.4999999999999997E-2</v>
      </c>
      <c r="N35" s="43">
        <v>0</v>
      </c>
      <c r="O35" s="44">
        <v>0</v>
      </c>
      <c r="P35" s="74">
        <v>0</v>
      </c>
    </row>
    <row r="36" spans="1:16" ht="15" customHeight="1" x14ac:dyDescent="0.2">
      <c r="A36" s="111"/>
      <c r="B36" s="114"/>
      <c r="C36" s="84" t="s">
        <v>50</v>
      </c>
      <c r="D36" s="44">
        <v>-58</v>
      </c>
      <c r="E36" s="44">
        <v>0</v>
      </c>
      <c r="F36" s="44">
        <v>46804.445571999997</v>
      </c>
      <c r="G36" s="66">
        <v>6.5098000000000003E-2</v>
      </c>
      <c r="H36" s="43">
        <v>-19</v>
      </c>
      <c r="I36" s="44">
        <v>21832.959495999999</v>
      </c>
      <c r="J36" s="74">
        <v>-0.18620700000000001</v>
      </c>
      <c r="K36" s="44">
        <v>-39</v>
      </c>
      <c r="L36" s="44">
        <v>59289.683213999997</v>
      </c>
      <c r="M36" s="66">
        <v>0.23291899999999999</v>
      </c>
      <c r="N36" s="43">
        <v>0</v>
      </c>
      <c r="O36" s="44">
        <v>0</v>
      </c>
      <c r="P36" s="74">
        <v>0</v>
      </c>
    </row>
    <row r="37" spans="1:16" ht="15" customHeight="1" x14ac:dyDescent="0.2">
      <c r="A37" s="111"/>
      <c r="B37" s="114"/>
      <c r="C37" s="84" t="s">
        <v>51</v>
      </c>
      <c r="D37" s="44">
        <v>-45</v>
      </c>
      <c r="E37" s="44">
        <v>0</v>
      </c>
      <c r="F37" s="44">
        <v>22564.959344999999</v>
      </c>
      <c r="G37" s="66">
        <v>-6.1688E-2</v>
      </c>
      <c r="H37" s="43">
        <v>-17</v>
      </c>
      <c r="I37" s="44">
        <v>42109.617482000001</v>
      </c>
      <c r="J37" s="74">
        <v>-2.8986000000000001E-2</v>
      </c>
      <c r="K37" s="44">
        <v>-28</v>
      </c>
      <c r="L37" s="44">
        <v>-9010.1427910000002</v>
      </c>
      <c r="M37" s="66">
        <v>-0.145455</v>
      </c>
      <c r="N37" s="43">
        <v>0</v>
      </c>
      <c r="O37" s="44">
        <v>0</v>
      </c>
      <c r="P37" s="74">
        <v>0</v>
      </c>
    </row>
    <row r="38" spans="1:16" s="3" customFormat="1" ht="15" customHeight="1" x14ac:dyDescent="0.2">
      <c r="A38" s="111"/>
      <c r="B38" s="114"/>
      <c r="C38" s="84" t="s">
        <v>52</v>
      </c>
      <c r="D38" s="35">
        <v>-42</v>
      </c>
      <c r="E38" s="35">
        <v>0</v>
      </c>
      <c r="F38" s="35">
        <v>12415.773891000001</v>
      </c>
      <c r="G38" s="68">
        <v>-0.1875</v>
      </c>
      <c r="H38" s="43">
        <v>-19</v>
      </c>
      <c r="I38" s="44">
        <v>119033.45312200001</v>
      </c>
      <c r="J38" s="74">
        <v>0.61904800000000004</v>
      </c>
      <c r="K38" s="35">
        <v>-23</v>
      </c>
      <c r="L38" s="35">
        <v>-42677.513658999997</v>
      </c>
      <c r="M38" s="68">
        <v>-0.67592600000000003</v>
      </c>
      <c r="N38" s="43">
        <v>0</v>
      </c>
      <c r="O38" s="44">
        <v>0</v>
      </c>
      <c r="P38" s="74">
        <v>0</v>
      </c>
    </row>
    <row r="39" spans="1:16" ht="15" customHeight="1" x14ac:dyDescent="0.2">
      <c r="A39" s="111"/>
      <c r="B39" s="114"/>
      <c r="C39" s="84" t="s">
        <v>53</v>
      </c>
      <c r="D39" s="44">
        <v>-47</v>
      </c>
      <c r="E39" s="44">
        <v>0</v>
      </c>
      <c r="F39" s="44">
        <v>-62993.430124999999</v>
      </c>
      <c r="G39" s="66">
        <v>-0.417989</v>
      </c>
      <c r="H39" s="43">
        <v>-21</v>
      </c>
      <c r="I39" s="44">
        <v>-94643.145524000007</v>
      </c>
      <c r="J39" s="74">
        <v>-0.36923099999999998</v>
      </c>
      <c r="K39" s="44">
        <v>-26</v>
      </c>
      <c r="L39" s="44">
        <v>-18961.567866000001</v>
      </c>
      <c r="M39" s="66">
        <v>-0.64285700000000001</v>
      </c>
      <c r="N39" s="43">
        <v>0</v>
      </c>
      <c r="O39" s="44">
        <v>0</v>
      </c>
      <c r="P39" s="74">
        <v>0</v>
      </c>
    </row>
    <row r="40" spans="1:16" ht="15" customHeight="1" x14ac:dyDescent="0.2">
      <c r="A40" s="111"/>
      <c r="B40" s="114"/>
      <c r="C40" s="84" t="s">
        <v>54</v>
      </c>
      <c r="D40" s="44">
        <v>-21</v>
      </c>
      <c r="E40" s="44">
        <v>0</v>
      </c>
      <c r="F40" s="44">
        <v>20864.659786</v>
      </c>
      <c r="G40" s="66">
        <v>-0.29230800000000001</v>
      </c>
      <c r="H40" s="43">
        <v>-7</v>
      </c>
      <c r="I40" s="44">
        <v>44240.192436999998</v>
      </c>
      <c r="J40" s="74">
        <v>0.56666700000000003</v>
      </c>
      <c r="K40" s="44">
        <v>-14</v>
      </c>
      <c r="L40" s="44">
        <v>-1919.8231209999999</v>
      </c>
      <c r="M40" s="66">
        <v>-1.0625</v>
      </c>
      <c r="N40" s="43">
        <v>0</v>
      </c>
      <c r="O40" s="44">
        <v>0</v>
      </c>
      <c r="P40" s="74">
        <v>0</v>
      </c>
    </row>
    <row r="41" spans="1:16" ht="15" customHeight="1" x14ac:dyDescent="0.2">
      <c r="A41" s="111"/>
      <c r="B41" s="114"/>
      <c r="C41" s="84" t="s">
        <v>55</v>
      </c>
      <c r="D41" s="44">
        <v>-38</v>
      </c>
      <c r="E41" s="44">
        <v>0</v>
      </c>
      <c r="F41" s="44">
        <v>-218235.19583800001</v>
      </c>
      <c r="G41" s="66">
        <v>-0.368421</v>
      </c>
      <c r="H41" s="43">
        <v>-22</v>
      </c>
      <c r="I41" s="44">
        <v>-230702.359241</v>
      </c>
      <c r="J41" s="74">
        <v>-0.18181800000000001</v>
      </c>
      <c r="K41" s="44">
        <v>-16</v>
      </c>
      <c r="L41" s="44">
        <v>-201092.846158</v>
      </c>
      <c r="M41" s="66">
        <v>-0.625</v>
      </c>
      <c r="N41" s="43">
        <v>0</v>
      </c>
      <c r="O41" s="44">
        <v>0</v>
      </c>
      <c r="P41" s="74">
        <v>0</v>
      </c>
    </row>
    <row r="42" spans="1:16" s="3" customFormat="1" ht="15" customHeight="1" x14ac:dyDescent="0.2">
      <c r="A42" s="111"/>
      <c r="B42" s="114"/>
      <c r="C42" s="84" t="s">
        <v>56</v>
      </c>
      <c r="D42" s="35">
        <v>-38</v>
      </c>
      <c r="E42" s="35">
        <v>0</v>
      </c>
      <c r="F42" s="35">
        <v>-250583.960334</v>
      </c>
      <c r="G42" s="68">
        <v>-0.34210499999999999</v>
      </c>
      <c r="H42" s="43">
        <v>-10</v>
      </c>
      <c r="I42" s="44">
        <v>-252544.877607</v>
      </c>
      <c r="J42" s="74">
        <v>-0.2</v>
      </c>
      <c r="K42" s="35">
        <v>-28</v>
      </c>
      <c r="L42" s="35">
        <v>-249883.632736</v>
      </c>
      <c r="M42" s="68">
        <v>-0.39285700000000001</v>
      </c>
      <c r="N42" s="43">
        <v>0</v>
      </c>
      <c r="O42" s="44">
        <v>0</v>
      </c>
      <c r="P42" s="74">
        <v>0</v>
      </c>
    </row>
    <row r="43" spans="1:16" s="3" customFormat="1" ht="15" customHeight="1" x14ac:dyDescent="0.2">
      <c r="A43" s="112"/>
      <c r="B43" s="115"/>
      <c r="C43" s="85" t="s">
        <v>9</v>
      </c>
      <c r="D43" s="46">
        <v>-356</v>
      </c>
      <c r="E43" s="46">
        <v>0</v>
      </c>
      <c r="F43" s="46">
        <v>-2834.1270380000001</v>
      </c>
      <c r="G43" s="67">
        <v>-0.13954800000000001</v>
      </c>
      <c r="H43" s="87">
        <v>-153</v>
      </c>
      <c r="I43" s="46">
        <v>3274.389463</v>
      </c>
      <c r="J43" s="75">
        <v>1.3289E-2</v>
      </c>
      <c r="K43" s="46">
        <v>-203</v>
      </c>
      <c r="L43" s="46">
        <v>-12706.596009999999</v>
      </c>
      <c r="M43" s="67">
        <v>-0.29985200000000001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4</v>
      </c>
      <c r="E46" s="53">
        <v>6.0606E-2</v>
      </c>
      <c r="F46" s="44">
        <v>174023.5</v>
      </c>
      <c r="G46" s="66">
        <v>0</v>
      </c>
      <c r="H46" s="43">
        <v>1</v>
      </c>
      <c r="I46" s="44">
        <v>179048</v>
      </c>
      <c r="J46" s="74">
        <v>0</v>
      </c>
      <c r="K46" s="44">
        <v>3</v>
      </c>
      <c r="L46" s="44">
        <v>172348.66666700001</v>
      </c>
      <c r="M46" s="66">
        <v>0</v>
      </c>
      <c r="N46" s="43">
        <v>0</v>
      </c>
      <c r="O46" s="44">
        <v>0</v>
      </c>
      <c r="P46" s="74">
        <v>0</v>
      </c>
    </row>
    <row r="47" spans="1:16" ht="15" customHeight="1" x14ac:dyDescent="0.2">
      <c r="A47" s="111"/>
      <c r="B47" s="114"/>
      <c r="C47" s="84" t="s">
        <v>49</v>
      </c>
      <c r="D47" s="44">
        <v>19</v>
      </c>
      <c r="E47" s="53">
        <v>6.1688E-2</v>
      </c>
      <c r="F47" s="44">
        <v>191183.31578899999</v>
      </c>
      <c r="G47" s="66">
        <v>0.15789500000000001</v>
      </c>
      <c r="H47" s="43">
        <v>7</v>
      </c>
      <c r="I47" s="44">
        <v>207525.714286</v>
      </c>
      <c r="J47" s="74">
        <v>0.28571400000000002</v>
      </c>
      <c r="K47" s="44">
        <v>12</v>
      </c>
      <c r="L47" s="44">
        <v>181650.25</v>
      </c>
      <c r="M47" s="66">
        <v>8.3333000000000004E-2</v>
      </c>
      <c r="N47" s="43">
        <v>0</v>
      </c>
      <c r="O47" s="44">
        <v>0</v>
      </c>
      <c r="P47" s="74">
        <v>0</v>
      </c>
    </row>
    <row r="48" spans="1:16" ht="15" customHeight="1" x14ac:dyDescent="0.2">
      <c r="A48" s="111"/>
      <c r="B48" s="114"/>
      <c r="C48" s="84" t="s">
        <v>50</v>
      </c>
      <c r="D48" s="44">
        <v>26</v>
      </c>
      <c r="E48" s="53">
        <v>4.6345999999999998E-2</v>
      </c>
      <c r="F48" s="44">
        <v>206389.038462</v>
      </c>
      <c r="G48" s="66">
        <v>0.269231</v>
      </c>
      <c r="H48" s="43">
        <v>12</v>
      </c>
      <c r="I48" s="44">
        <v>216826.41666700001</v>
      </c>
      <c r="J48" s="74">
        <v>0.41666700000000001</v>
      </c>
      <c r="K48" s="44">
        <v>14</v>
      </c>
      <c r="L48" s="44">
        <v>197442.714286</v>
      </c>
      <c r="M48" s="66">
        <v>0.14285700000000001</v>
      </c>
      <c r="N48" s="43">
        <v>0</v>
      </c>
      <c r="O48" s="44">
        <v>0</v>
      </c>
      <c r="P48" s="74">
        <v>0</v>
      </c>
    </row>
    <row r="49" spans="1:16" ht="15" customHeight="1" x14ac:dyDescent="0.2">
      <c r="A49" s="111"/>
      <c r="B49" s="114"/>
      <c r="C49" s="84" t="s">
        <v>51</v>
      </c>
      <c r="D49" s="44">
        <v>20</v>
      </c>
      <c r="E49" s="53">
        <v>3.1796999999999999E-2</v>
      </c>
      <c r="F49" s="44">
        <v>236662.85</v>
      </c>
      <c r="G49" s="66">
        <v>0.65</v>
      </c>
      <c r="H49" s="43">
        <v>7</v>
      </c>
      <c r="I49" s="44">
        <v>200725.428571</v>
      </c>
      <c r="J49" s="74">
        <v>0.42857099999999998</v>
      </c>
      <c r="K49" s="44">
        <v>13</v>
      </c>
      <c r="L49" s="44">
        <v>256013.76923100001</v>
      </c>
      <c r="M49" s="66">
        <v>0.769231</v>
      </c>
      <c r="N49" s="43">
        <v>0</v>
      </c>
      <c r="O49" s="44">
        <v>0</v>
      </c>
      <c r="P49" s="74">
        <v>0</v>
      </c>
    </row>
    <row r="50" spans="1:16" s="3" customFormat="1" ht="15" customHeight="1" x14ac:dyDescent="0.2">
      <c r="A50" s="111"/>
      <c r="B50" s="114"/>
      <c r="C50" s="84" t="s">
        <v>52</v>
      </c>
      <c r="D50" s="35">
        <v>18</v>
      </c>
      <c r="E50" s="55">
        <v>2.7439000000000002E-2</v>
      </c>
      <c r="F50" s="35">
        <v>222219.05555600001</v>
      </c>
      <c r="G50" s="68">
        <v>0.61111099999999996</v>
      </c>
      <c r="H50" s="43">
        <v>4</v>
      </c>
      <c r="I50" s="44">
        <v>223692.5</v>
      </c>
      <c r="J50" s="74">
        <v>0.75</v>
      </c>
      <c r="K50" s="35">
        <v>14</v>
      </c>
      <c r="L50" s="35">
        <v>221798.071429</v>
      </c>
      <c r="M50" s="68">
        <v>0.57142899999999996</v>
      </c>
      <c r="N50" s="43">
        <v>0</v>
      </c>
      <c r="O50" s="44">
        <v>0</v>
      </c>
      <c r="P50" s="74">
        <v>0</v>
      </c>
    </row>
    <row r="51" spans="1:16" ht="15" customHeight="1" x14ac:dyDescent="0.2">
      <c r="A51" s="111"/>
      <c r="B51" s="114"/>
      <c r="C51" s="84" t="s">
        <v>53</v>
      </c>
      <c r="D51" s="44">
        <v>14</v>
      </c>
      <c r="E51" s="53">
        <v>2.4648E-2</v>
      </c>
      <c r="F51" s="44">
        <v>391862.928571</v>
      </c>
      <c r="G51" s="66">
        <v>1.428571</v>
      </c>
      <c r="H51" s="43">
        <v>3</v>
      </c>
      <c r="I51" s="44">
        <v>296676.66666699998</v>
      </c>
      <c r="J51" s="74">
        <v>0.66666700000000001</v>
      </c>
      <c r="K51" s="44">
        <v>11</v>
      </c>
      <c r="L51" s="44">
        <v>417822.81818200002</v>
      </c>
      <c r="M51" s="66">
        <v>1.6363639999999999</v>
      </c>
      <c r="N51" s="43">
        <v>0</v>
      </c>
      <c r="O51" s="44">
        <v>0</v>
      </c>
      <c r="P51" s="74">
        <v>0</v>
      </c>
    </row>
    <row r="52" spans="1:16" ht="15" customHeight="1" x14ac:dyDescent="0.2">
      <c r="A52" s="111"/>
      <c r="B52" s="114"/>
      <c r="C52" s="84" t="s">
        <v>54</v>
      </c>
      <c r="D52" s="44">
        <v>9</v>
      </c>
      <c r="E52" s="53">
        <v>2.1479999999999999E-2</v>
      </c>
      <c r="F52" s="44">
        <v>236562.88888899999</v>
      </c>
      <c r="G52" s="66">
        <v>0.44444400000000001</v>
      </c>
      <c r="H52" s="43">
        <v>5</v>
      </c>
      <c r="I52" s="44">
        <v>226799.4</v>
      </c>
      <c r="J52" s="74">
        <v>0.2</v>
      </c>
      <c r="K52" s="44">
        <v>4</v>
      </c>
      <c r="L52" s="44">
        <v>248767.25</v>
      </c>
      <c r="M52" s="66">
        <v>0.75</v>
      </c>
      <c r="N52" s="43">
        <v>0</v>
      </c>
      <c r="O52" s="44">
        <v>0</v>
      </c>
      <c r="P52" s="74">
        <v>0</v>
      </c>
    </row>
    <row r="53" spans="1:16" ht="15" customHeight="1" x14ac:dyDescent="0.2">
      <c r="A53" s="111"/>
      <c r="B53" s="114"/>
      <c r="C53" s="84" t="s">
        <v>55</v>
      </c>
      <c r="D53" s="44">
        <v>2</v>
      </c>
      <c r="E53" s="53">
        <v>6.803E-3</v>
      </c>
      <c r="F53" s="44">
        <v>254997</v>
      </c>
      <c r="G53" s="66">
        <v>0</v>
      </c>
      <c r="H53" s="43">
        <v>1</v>
      </c>
      <c r="I53" s="44">
        <v>213134</v>
      </c>
      <c r="J53" s="74">
        <v>0</v>
      </c>
      <c r="K53" s="44">
        <v>1</v>
      </c>
      <c r="L53" s="44">
        <v>296860</v>
      </c>
      <c r="M53" s="66">
        <v>0</v>
      </c>
      <c r="N53" s="43">
        <v>0</v>
      </c>
      <c r="O53" s="44">
        <v>0</v>
      </c>
      <c r="P53" s="74">
        <v>0</v>
      </c>
    </row>
    <row r="54" spans="1:16" s="3" customFormat="1" ht="15" customHeight="1" x14ac:dyDescent="0.2">
      <c r="A54" s="111"/>
      <c r="B54" s="114"/>
      <c r="C54" s="84" t="s">
        <v>56</v>
      </c>
      <c r="D54" s="35">
        <v>2</v>
      </c>
      <c r="E54" s="55">
        <v>5.0759999999999998E-3</v>
      </c>
      <c r="F54" s="35">
        <v>207727.5</v>
      </c>
      <c r="G54" s="68">
        <v>0</v>
      </c>
      <c r="H54" s="43">
        <v>1</v>
      </c>
      <c r="I54" s="44">
        <v>173093</v>
      </c>
      <c r="J54" s="74">
        <v>0</v>
      </c>
      <c r="K54" s="35">
        <v>1</v>
      </c>
      <c r="L54" s="35">
        <v>242362</v>
      </c>
      <c r="M54" s="68">
        <v>0</v>
      </c>
      <c r="N54" s="43">
        <v>0</v>
      </c>
      <c r="O54" s="44">
        <v>0</v>
      </c>
      <c r="P54" s="74">
        <v>0</v>
      </c>
    </row>
    <row r="55" spans="1:16" s="3" customFormat="1" ht="15" customHeight="1" x14ac:dyDescent="0.2">
      <c r="A55" s="112"/>
      <c r="B55" s="115"/>
      <c r="C55" s="85" t="s">
        <v>9</v>
      </c>
      <c r="D55" s="46">
        <v>114</v>
      </c>
      <c r="E55" s="54">
        <v>2.9201000000000001E-2</v>
      </c>
      <c r="F55" s="46">
        <v>236565.68421100001</v>
      </c>
      <c r="G55" s="67">
        <v>0.508772</v>
      </c>
      <c r="H55" s="87">
        <v>41</v>
      </c>
      <c r="I55" s="46">
        <v>218140.170732</v>
      </c>
      <c r="J55" s="75">
        <v>0.39024399999999998</v>
      </c>
      <c r="K55" s="46">
        <v>73</v>
      </c>
      <c r="L55" s="46">
        <v>246914.260274</v>
      </c>
      <c r="M55" s="67">
        <v>0.57534200000000002</v>
      </c>
      <c r="N55" s="87">
        <v>0</v>
      </c>
      <c r="O55" s="46">
        <v>0</v>
      </c>
      <c r="P55" s="75">
        <v>0</v>
      </c>
    </row>
    <row r="56" spans="1:16" ht="15" customHeight="1" x14ac:dyDescent="0.2">
      <c r="A56" s="110">
        <v>5</v>
      </c>
      <c r="B56" s="113" t="s">
        <v>60</v>
      </c>
      <c r="C56" s="84" t="s">
        <v>46</v>
      </c>
      <c r="D56" s="44">
        <v>3</v>
      </c>
      <c r="E56" s="53">
        <v>1</v>
      </c>
      <c r="F56" s="44">
        <v>91940</v>
      </c>
      <c r="G56" s="66">
        <v>0</v>
      </c>
      <c r="H56" s="43">
        <v>2</v>
      </c>
      <c r="I56" s="44">
        <v>123414</v>
      </c>
      <c r="J56" s="74">
        <v>0</v>
      </c>
      <c r="K56" s="44">
        <v>1</v>
      </c>
      <c r="L56" s="44">
        <v>28992</v>
      </c>
      <c r="M56" s="66">
        <v>0</v>
      </c>
      <c r="N56" s="43">
        <v>0</v>
      </c>
      <c r="O56" s="44">
        <v>0</v>
      </c>
      <c r="P56" s="74">
        <v>0</v>
      </c>
    </row>
    <row r="57" spans="1:16" ht="15" customHeight="1" x14ac:dyDescent="0.2">
      <c r="A57" s="111"/>
      <c r="B57" s="114"/>
      <c r="C57" s="84" t="s">
        <v>47</v>
      </c>
      <c r="D57" s="44">
        <v>6</v>
      </c>
      <c r="E57" s="53">
        <v>1</v>
      </c>
      <c r="F57" s="44">
        <v>173340.83333299999</v>
      </c>
      <c r="G57" s="66">
        <v>0.16666700000000001</v>
      </c>
      <c r="H57" s="43">
        <v>0</v>
      </c>
      <c r="I57" s="44">
        <v>0</v>
      </c>
      <c r="J57" s="74">
        <v>0</v>
      </c>
      <c r="K57" s="44">
        <v>6</v>
      </c>
      <c r="L57" s="44">
        <v>173340.83333299999</v>
      </c>
      <c r="M57" s="66">
        <v>0.16666700000000001</v>
      </c>
      <c r="N57" s="43">
        <v>0</v>
      </c>
      <c r="O57" s="44">
        <v>0</v>
      </c>
      <c r="P57" s="74">
        <v>0</v>
      </c>
    </row>
    <row r="58" spans="1:16" ht="15" customHeight="1" x14ac:dyDescent="0.2">
      <c r="A58" s="111"/>
      <c r="B58" s="114"/>
      <c r="C58" s="84" t="s">
        <v>48</v>
      </c>
      <c r="D58" s="44">
        <v>66</v>
      </c>
      <c r="E58" s="53">
        <v>1</v>
      </c>
      <c r="F58" s="44">
        <v>168957.772727</v>
      </c>
      <c r="G58" s="66">
        <v>0.16666700000000001</v>
      </c>
      <c r="H58" s="43">
        <v>29</v>
      </c>
      <c r="I58" s="44">
        <v>170631.344828</v>
      </c>
      <c r="J58" s="74">
        <v>0.24137900000000001</v>
      </c>
      <c r="K58" s="44">
        <v>37</v>
      </c>
      <c r="L58" s="44">
        <v>167646.05405400001</v>
      </c>
      <c r="M58" s="66">
        <v>0.108108</v>
      </c>
      <c r="N58" s="43">
        <v>0</v>
      </c>
      <c r="O58" s="44">
        <v>0</v>
      </c>
      <c r="P58" s="74">
        <v>0</v>
      </c>
    </row>
    <row r="59" spans="1:16" ht="15" customHeight="1" x14ac:dyDescent="0.2">
      <c r="A59" s="111"/>
      <c r="B59" s="114"/>
      <c r="C59" s="84" t="s">
        <v>49</v>
      </c>
      <c r="D59" s="44">
        <v>308</v>
      </c>
      <c r="E59" s="53">
        <v>1</v>
      </c>
      <c r="F59" s="44">
        <v>185475.18181800001</v>
      </c>
      <c r="G59" s="66">
        <v>0.17857100000000001</v>
      </c>
      <c r="H59" s="43">
        <v>141</v>
      </c>
      <c r="I59" s="44">
        <v>198775.546099</v>
      </c>
      <c r="J59" s="74">
        <v>0.283688</v>
      </c>
      <c r="K59" s="44">
        <v>167</v>
      </c>
      <c r="L59" s="44">
        <v>174245.53293399999</v>
      </c>
      <c r="M59" s="66">
        <v>8.9819999999999997E-2</v>
      </c>
      <c r="N59" s="43">
        <v>0</v>
      </c>
      <c r="O59" s="44">
        <v>0</v>
      </c>
      <c r="P59" s="74">
        <v>0</v>
      </c>
    </row>
    <row r="60" spans="1:16" ht="15" customHeight="1" x14ac:dyDescent="0.2">
      <c r="A60" s="111"/>
      <c r="B60" s="114"/>
      <c r="C60" s="84" t="s">
        <v>50</v>
      </c>
      <c r="D60" s="44">
        <v>561</v>
      </c>
      <c r="E60" s="53">
        <v>1</v>
      </c>
      <c r="F60" s="44">
        <v>213898.14616800001</v>
      </c>
      <c r="G60" s="66">
        <v>0.40463500000000002</v>
      </c>
      <c r="H60" s="43">
        <v>219</v>
      </c>
      <c r="I60" s="44">
        <v>227160.465753</v>
      </c>
      <c r="J60" s="74">
        <v>0.58447499999999997</v>
      </c>
      <c r="K60" s="44">
        <v>342</v>
      </c>
      <c r="L60" s="44">
        <v>205405.60818700001</v>
      </c>
      <c r="M60" s="66">
        <v>0.28947400000000001</v>
      </c>
      <c r="N60" s="43">
        <v>0</v>
      </c>
      <c r="O60" s="44">
        <v>0</v>
      </c>
      <c r="P60" s="74">
        <v>0</v>
      </c>
    </row>
    <row r="61" spans="1:16" ht="15" customHeight="1" x14ac:dyDescent="0.2">
      <c r="A61" s="111"/>
      <c r="B61" s="114"/>
      <c r="C61" s="84" t="s">
        <v>51</v>
      </c>
      <c r="D61" s="44">
        <v>629</v>
      </c>
      <c r="E61" s="53">
        <v>1</v>
      </c>
      <c r="F61" s="44">
        <v>234358.782194</v>
      </c>
      <c r="G61" s="66">
        <v>0.59141500000000002</v>
      </c>
      <c r="H61" s="43">
        <v>251</v>
      </c>
      <c r="I61" s="44">
        <v>239267.721116</v>
      </c>
      <c r="J61" s="74">
        <v>0.58565699999999998</v>
      </c>
      <c r="K61" s="44">
        <v>378</v>
      </c>
      <c r="L61" s="44">
        <v>231099.142857</v>
      </c>
      <c r="M61" s="66">
        <v>0.59523800000000004</v>
      </c>
      <c r="N61" s="43">
        <v>0</v>
      </c>
      <c r="O61" s="44">
        <v>0</v>
      </c>
      <c r="P61" s="74">
        <v>0</v>
      </c>
    </row>
    <row r="62" spans="1:16" s="3" customFormat="1" ht="15" customHeight="1" x14ac:dyDescent="0.2">
      <c r="A62" s="111"/>
      <c r="B62" s="114"/>
      <c r="C62" s="84" t="s">
        <v>52</v>
      </c>
      <c r="D62" s="35">
        <v>656</v>
      </c>
      <c r="E62" s="55">
        <v>1</v>
      </c>
      <c r="F62" s="35">
        <v>246752.59298799999</v>
      </c>
      <c r="G62" s="68">
        <v>0.78810999999999998</v>
      </c>
      <c r="H62" s="43">
        <v>268</v>
      </c>
      <c r="I62" s="44">
        <v>247635.64925399999</v>
      </c>
      <c r="J62" s="74">
        <v>0.72761200000000004</v>
      </c>
      <c r="K62" s="35">
        <v>388</v>
      </c>
      <c r="L62" s="35">
        <v>246142.64690699999</v>
      </c>
      <c r="M62" s="68">
        <v>0.829897</v>
      </c>
      <c r="N62" s="43">
        <v>0</v>
      </c>
      <c r="O62" s="44">
        <v>0</v>
      </c>
      <c r="P62" s="74">
        <v>0</v>
      </c>
    </row>
    <row r="63" spans="1:16" ht="15" customHeight="1" x14ac:dyDescent="0.2">
      <c r="A63" s="111"/>
      <c r="B63" s="114"/>
      <c r="C63" s="84" t="s">
        <v>53</v>
      </c>
      <c r="D63" s="44">
        <v>568</v>
      </c>
      <c r="E63" s="53">
        <v>1</v>
      </c>
      <c r="F63" s="44">
        <v>250070.27464799999</v>
      </c>
      <c r="G63" s="66">
        <v>0.80105599999999999</v>
      </c>
      <c r="H63" s="43">
        <v>237</v>
      </c>
      <c r="I63" s="44">
        <v>236200.257384</v>
      </c>
      <c r="J63" s="74">
        <v>0.62447299999999994</v>
      </c>
      <c r="K63" s="44">
        <v>331</v>
      </c>
      <c r="L63" s="44">
        <v>260001.374622</v>
      </c>
      <c r="M63" s="66">
        <v>0.92749199999999998</v>
      </c>
      <c r="N63" s="43">
        <v>0</v>
      </c>
      <c r="O63" s="44">
        <v>0</v>
      </c>
      <c r="P63" s="74">
        <v>0</v>
      </c>
    </row>
    <row r="64" spans="1:16" ht="15" customHeight="1" x14ac:dyDescent="0.2">
      <c r="A64" s="111"/>
      <c r="B64" s="114"/>
      <c r="C64" s="84" t="s">
        <v>54</v>
      </c>
      <c r="D64" s="44">
        <v>419</v>
      </c>
      <c r="E64" s="53">
        <v>1</v>
      </c>
      <c r="F64" s="44">
        <v>271745.78520300001</v>
      </c>
      <c r="G64" s="66">
        <v>0.84009500000000004</v>
      </c>
      <c r="H64" s="43">
        <v>163</v>
      </c>
      <c r="I64" s="44">
        <v>239334.122699</v>
      </c>
      <c r="J64" s="74">
        <v>0.441718</v>
      </c>
      <c r="K64" s="44">
        <v>256</v>
      </c>
      <c r="L64" s="44">
        <v>292382.898438</v>
      </c>
      <c r="M64" s="66">
        <v>1.09375</v>
      </c>
      <c r="N64" s="43">
        <v>0</v>
      </c>
      <c r="O64" s="44">
        <v>0</v>
      </c>
      <c r="P64" s="74">
        <v>0</v>
      </c>
    </row>
    <row r="65" spans="1:16" ht="15" customHeight="1" x14ac:dyDescent="0.2">
      <c r="A65" s="111"/>
      <c r="B65" s="114"/>
      <c r="C65" s="84" t="s">
        <v>55</v>
      </c>
      <c r="D65" s="44">
        <v>294</v>
      </c>
      <c r="E65" s="53">
        <v>1</v>
      </c>
      <c r="F65" s="44">
        <v>260558.391156</v>
      </c>
      <c r="G65" s="66">
        <v>0.60544200000000004</v>
      </c>
      <c r="H65" s="43">
        <v>129</v>
      </c>
      <c r="I65" s="44">
        <v>251632.78294599999</v>
      </c>
      <c r="J65" s="74">
        <v>0.33333299999999999</v>
      </c>
      <c r="K65" s="44">
        <v>165</v>
      </c>
      <c r="L65" s="44">
        <v>267536.59393899998</v>
      </c>
      <c r="M65" s="66">
        <v>0.81818199999999996</v>
      </c>
      <c r="N65" s="43">
        <v>0</v>
      </c>
      <c r="O65" s="44">
        <v>0</v>
      </c>
      <c r="P65" s="74">
        <v>0</v>
      </c>
    </row>
    <row r="66" spans="1:16" s="3" customFormat="1" ht="15" customHeight="1" x14ac:dyDescent="0.2">
      <c r="A66" s="111"/>
      <c r="B66" s="114"/>
      <c r="C66" s="84" t="s">
        <v>56</v>
      </c>
      <c r="D66" s="35">
        <v>394</v>
      </c>
      <c r="E66" s="55">
        <v>1</v>
      </c>
      <c r="F66" s="35">
        <v>273937.82487299998</v>
      </c>
      <c r="G66" s="68">
        <v>0.39086300000000002</v>
      </c>
      <c r="H66" s="43">
        <v>150</v>
      </c>
      <c r="I66" s="44">
        <v>237352.7</v>
      </c>
      <c r="J66" s="74">
        <v>0.126667</v>
      </c>
      <c r="K66" s="35">
        <v>244</v>
      </c>
      <c r="L66" s="35">
        <v>296428.68032799999</v>
      </c>
      <c r="M66" s="68">
        <v>0.55327899999999997</v>
      </c>
      <c r="N66" s="43">
        <v>0</v>
      </c>
      <c r="O66" s="44">
        <v>0</v>
      </c>
      <c r="P66" s="74">
        <v>0</v>
      </c>
    </row>
    <row r="67" spans="1:16" s="3" customFormat="1" ht="15" customHeight="1" x14ac:dyDescent="0.2">
      <c r="A67" s="112"/>
      <c r="B67" s="115"/>
      <c r="C67" s="85" t="s">
        <v>9</v>
      </c>
      <c r="D67" s="46">
        <v>3904</v>
      </c>
      <c r="E67" s="54">
        <v>1</v>
      </c>
      <c r="F67" s="46">
        <v>240601.623719</v>
      </c>
      <c r="G67" s="67">
        <v>0.59477500000000005</v>
      </c>
      <c r="H67" s="87">
        <v>1589</v>
      </c>
      <c r="I67" s="46">
        <v>234391.21460000001</v>
      </c>
      <c r="J67" s="75">
        <v>0.50283199999999995</v>
      </c>
      <c r="K67" s="46">
        <v>2315</v>
      </c>
      <c r="L67" s="46">
        <v>244864.405616</v>
      </c>
      <c r="M67" s="67">
        <v>0.657883</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45926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160" priority="30" operator="notEqual">
      <formula>H8+K8+N8</formula>
    </cfRule>
  </conditionalFormatting>
  <conditionalFormatting sqref="D20:D30">
    <cfRule type="cellIs" dxfId="159" priority="29" operator="notEqual">
      <formula>H20+K20+N20</formula>
    </cfRule>
  </conditionalFormatting>
  <conditionalFormatting sqref="D32:D42">
    <cfRule type="cellIs" dxfId="158" priority="28" operator="notEqual">
      <formula>H32+K32+N32</formula>
    </cfRule>
  </conditionalFormatting>
  <conditionalFormatting sqref="D44:D54">
    <cfRule type="cellIs" dxfId="157" priority="27" operator="notEqual">
      <formula>H44+K44+N44</formula>
    </cfRule>
  </conditionalFormatting>
  <conditionalFormatting sqref="D56:D66">
    <cfRule type="cellIs" dxfId="156" priority="26" operator="notEqual">
      <formula>H56+K56+N56</formula>
    </cfRule>
  </conditionalFormatting>
  <conditionalFormatting sqref="D19">
    <cfRule type="cellIs" dxfId="155" priority="25" operator="notEqual">
      <formula>SUM(D8:D18)</formula>
    </cfRule>
  </conditionalFormatting>
  <conditionalFormatting sqref="D31">
    <cfRule type="cellIs" dxfId="154" priority="24" operator="notEqual">
      <formula>H31+K31+N31</formula>
    </cfRule>
  </conditionalFormatting>
  <conditionalFormatting sqref="D31">
    <cfRule type="cellIs" dxfId="153" priority="23" operator="notEqual">
      <formula>SUM(D20:D30)</formula>
    </cfRule>
  </conditionalFormatting>
  <conditionalFormatting sqref="D43">
    <cfRule type="cellIs" dxfId="152" priority="22" operator="notEqual">
      <formula>H43+K43+N43</formula>
    </cfRule>
  </conditionalFormatting>
  <conditionalFormatting sqref="D43">
    <cfRule type="cellIs" dxfId="151" priority="21" operator="notEqual">
      <formula>SUM(D32:D42)</formula>
    </cfRule>
  </conditionalFormatting>
  <conditionalFormatting sqref="D55">
    <cfRule type="cellIs" dxfId="150" priority="20" operator="notEqual">
      <formula>H55+K55+N55</formula>
    </cfRule>
  </conditionalFormatting>
  <conditionalFormatting sqref="D55">
    <cfRule type="cellIs" dxfId="149" priority="19" operator="notEqual">
      <formula>SUM(D44:D54)</formula>
    </cfRule>
  </conditionalFormatting>
  <conditionalFormatting sqref="D67">
    <cfRule type="cellIs" dxfId="148" priority="18" operator="notEqual">
      <formula>H67+K67+N67</formula>
    </cfRule>
  </conditionalFormatting>
  <conditionalFormatting sqref="D67">
    <cfRule type="cellIs" dxfId="147" priority="17" operator="notEqual">
      <formula>SUM(D56:D66)</formula>
    </cfRule>
  </conditionalFormatting>
  <conditionalFormatting sqref="H19">
    <cfRule type="cellIs" dxfId="146" priority="16" operator="notEqual">
      <formula>SUM(H8:H18)</formula>
    </cfRule>
  </conditionalFormatting>
  <conditionalFormatting sqref="K19">
    <cfRule type="cellIs" dxfId="145" priority="15" operator="notEqual">
      <formula>SUM(K8:K18)</formula>
    </cfRule>
  </conditionalFormatting>
  <conditionalFormatting sqref="N19">
    <cfRule type="cellIs" dxfId="144" priority="14" operator="notEqual">
      <formula>SUM(N8:N18)</formula>
    </cfRule>
  </conditionalFormatting>
  <conditionalFormatting sqref="H31">
    <cfRule type="cellIs" dxfId="143" priority="13" operator="notEqual">
      <formula>SUM(H20:H30)</formula>
    </cfRule>
  </conditionalFormatting>
  <conditionalFormatting sqref="K31">
    <cfRule type="cellIs" dxfId="142" priority="12" operator="notEqual">
      <formula>SUM(K20:K30)</formula>
    </cfRule>
  </conditionalFormatting>
  <conditionalFormatting sqref="N31">
    <cfRule type="cellIs" dxfId="141" priority="11" operator="notEqual">
      <formula>SUM(N20:N30)</formula>
    </cfRule>
  </conditionalFormatting>
  <conditionalFormatting sqref="H43">
    <cfRule type="cellIs" dxfId="140" priority="10" operator="notEqual">
      <formula>SUM(H32:H42)</formula>
    </cfRule>
  </conditionalFormatting>
  <conditionalFormatting sqref="K43">
    <cfRule type="cellIs" dxfId="139" priority="9" operator="notEqual">
      <formula>SUM(K32:K42)</formula>
    </cfRule>
  </conditionalFormatting>
  <conditionalFormatting sqref="N43">
    <cfRule type="cellIs" dxfId="138" priority="8" operator="notEqual">
      <formula>SUM(N32:N42)</formula>
    </cfRule>
  </conditionalFormatting>
  <conditionalFormatting sqref="H55">
    <cfRule type="cellIs" dxfId="137" priority="7" operator="notEqual">
      <formula>SUM(H44:H54)</formula>
    </cfRule>
  </conditionalFormatting>
  <conditionalFormatting sqref="K55">
    <cfRule type="cellIs" dxfId="136" priority="6" operator="notEqual">
      <formula>SUM(K44:K54)</formula>
    </cfRule>
  </conditionalFormatting>
  <conditionalFormatting sqref="N55">
    <cfRule type="cellIs" dxfId="135" priority="5" operator="notEqual">
      <formula>SUM(N44:N54)</formula>
    </cfRule>
  </conditionalFormatting>
  <conditionalFormatting sqref="H67">
    <cfRule type="cellIs" dxfId="134" priority="4" operator="notEqual">
      <formula>SUM(H56:H66)</formula>
    </cfRule>
  </conditionalFormatting>
  <conditionalFormatting sqref="K67">
    <cfRule type="cellIs" dxfId="133" priority="3" operator="notEqual">
      <formula>SUM(K56:K66)</formula>
    </cfRule>
  </conditionalFormatting>
  <conditionalFormatting sqref="N67">
    <cfRule type="cellIs" dxfId="132" priority="2" operator="notEqual">
      <formula>SUM(N56:N66)</formula>
    </cfRule>
  </conditionalFormatting>
  <conditionalFormatting sqref="D32:D43">
    <cfRule type="cellIs" dxfId="13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75</v>
      </c>
      <c r="B2" s="116"/>
      <c r="C2" s="116"/>
      <c r="D2" s="116"/>
      <c r="E2" s="116"/>
      <c r="F2" s="116"/>
      <c r="G2" s="116"/>
      <c r="H2" s="116"/>
      <c r="I2" s="116"/>
      <c r="J2" s="116"/>
      <c r="K2" s="116"/>
      <c r="L2" s="116"/>
      <c r="M2" s="116"/>
      <c r="N2" s="116"/>
      <c r="O2" s="116"/>
      <c r="P2" s="116"/>
    </row>
    <row r="3" spans="1:16" s="21" customFormat="1" ht="15" customHeight="1" x14ac:dyDescent="0.2">
      <c r="A3" s="117" t="str">
        <f>+Notas!C6</f>
        <v>AGOSTO 2024 Y AGOSTO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2</v>
      </c>
      <c r="E8" s="53">
        <v>0.16666700000000001</v>
      </c>
      <c r="F8" s="44">
        <v>509.75011999999998</v>
      </c>
      <c r="G8" s="66">
        <v>0</v>
      </c>
      <c r="H8" s="43">
        <v>2</v>
      </c>
      <c r="I8" s="44">
        <v>509.75011999999998</v>
      </c>
      <c r="J8" s="74">
        <v>0</v>
      </c>
      <c r="K8" s="44">
        <v>0</v>
      </c>
      <c r="L8" s="44">
        <v>0</v>
      </c>
      <c r="M8" s="66">
        <v>0</v>
      </c>
      <c r="N8" s="43">
        <v>0</v>
      </c>
      <c r="O8" s="44">
        <v>0</v>
      </c>
      <c r="P8" s="74">
        <v>0</v>
      </c>
    </row>
    <row r="9" spans="1:16" ht="15" customHeight="1" x14ac:dyDescent="0.2">
      <c r="A9" s="111"/>
      <c r="B9" s="114"/>
      <c r="C9" s="84" t="s">
        <v>47</v>
      </c>
      <c r="D9" s="44">
        <v>12</v>
      </c>
      <c r="E9" s="53">
        <v>0.30769200000000002</v>
      </c>
      <c r="F9" s="44">
        <v>124813.183724</v>
      </c>
      <c r="G9" s="66">
        <v>0.16666700000000001</v>
      </c>
      <c r="H9" s="43">
        <v>3</v>
      </c>
      <c r="I9" s="44">
        <v>132436.548779</v>
      </c>
      <c r="J9" s="74">
        <v>0</v>
      </c>
      <c r="K9" s="44">
        <v>9</v>
      </c>
      <c r="L9" s="44">
        <v>122272.062039</v>
      </c>
      <c r="M9" s="66">
        <v>0.222222</v>
      </c>
      <c r="N9" s="43">
        <v>0</v>
      </c>
      <c r="O9" s="44">
        <v>0</v>
      </c>
      <c r="P9" s="74">
        <v>0</v>
      </c>
    </row>
    <row r="10" spans="1:16" ht="15" customHeight="1" x14ac:dyDescent="0.2">
      <c r="A10" s="111"/>
      <c r="B10" s="114"/>
      <c r="C10" s="84" t="s">
        <v>48</v>
      </c>
      <c r="D10" s="44">
        <v>96</v>
      </c>
      <c r="E10" s="53">
        <v>0.23880599999999999</v>
      </c>
      <c r="F10" s="44">
        <v>105969.074198</v>
      </c>
      <c r="G10" s="66">
        <v>9.375E-2</v>
      </c>
      <c r="H10" s="43">
        <v>34</v>
      </c>
      <c r="I10" s="44">
        <v>121614.72100400001</v>
      </c>
      <c r="J10" s="74">
        <v>0.235294</v>
      </c>
      <c r="K10" s="44">
        <v>62</v>
      </c>
      <c r="L10" s="44">
        <v>97389.203368999995</v>
      </c>
      <c r="M10" s="66">
        <v>1.6129000000000001E-2</v>
      </c>
      <c r="N10" s="43">
        <v>0</v>
      </c>
      <c r="O10" s="44">
        <v>0</v>
      </c>
      <c r="P10" s="74">
        <v>0</v>
      </c>
    </row>
    <row r="11" spans="1:16" ht="15" customHeight="1" x14ac:dyDescent="0.2">
      <c r="A11" s="111"/>
      <c r="B11" s="114"/>
      <c r="C11" s="84" t="s">
        <v>49</v>
      </c>
      <c r="D11" s="44">
        <v>211</v>
      </c>
      <c r="E11" s="53">
        <v>0.17224500000000001</v>
      </c>
      <c r="F11" s="44">
        <v>132964.076141</v>
      </c>
      <c r="G11" s="66">
        <v>0.15639800000000001</v>
      </c>
      <c r="H11" s="43">
        <v>90</v>
      </c>
      <c r="I11" s="44">
        <v>145199.96356199999</v>
      </c>
      <c r="J11" s="74">
        <v>0.21111099999999999</v>
      </c>
      <c r="K11" s="44">
        <v>121</v>
      </c>
      <c r="L11" s="44">
        <v>123863.00285200001</v>
      </c>
      <c r="M11" s="66">
        <v>0.115702</v>
      </c>
      <c r="N11" s="43">
        <v>0</v>
      </c>
      <c r="O11" s="44">
        <v>0</v>
      </c>
      <c r="P11" s="74">
        <v>0</v>
      </c>
    </row>
    <row r="12" spans="1:16" ht="15" customHeight="1" x14ac:dyDescent="0.2">
      <c r="A12" s="111"/>
      <c r="B12" s="114"/>
      <c r="C12" s="84" t="s">
        <v>50</v>
      </c>
      <c r="D12" s="44">
        <v>233</v>
      </c>
      <c r="E12" s="53">
        <v>0.12642400000000001</v>
      </c>
      <c r="F12" s="44">
        <v>153826.76274500001</v>
      </c>
      <c r="G12" s="66">
        <v>0.407725</v>
      </c>
      <c r="H12" s="43">
        <v>70</v>
      </c>
      <c r="I12" s="44">
        <v>171823.568313</v>
      </c>
      <c r="J12" s="74">
        <v>0.42857099999999998</v>
      </c>
      <c r="K12" s="44">
        <v>163</v>
      </c>
      <c r="L12" s="44">
        <v>146098.07323800001</v>
      </c>
      <c r="M12" s="66">
        <v>0.39877299999999999</v>
      </c>
      <c r="N12" s="43">
        <v>0</v>
      </c>
      <c r="O12" s="44">
        <v>0</v>
      </c>
      <c r="P12" s="74">
        <v>0</v>
      </c>
    </row>
    <row r="13" spans="1:16" ht="15" customHeight="1" x14ac:dyDescent="0.2">
      <c r="A13" s="111"/>
      <c r="B13" s="114"/>
      <c r="C13" s="84" t="s">
        <v>51</v>
      </c>
      <c r="D13" s="44">
        <v>211</v>
      </c>
      <c r="E13" s="53">
        <v>0.108819</v>
      </c>
      <c r="F13" s="44">
        <v>175664.58987500001</v>
      </c>
      <c r="G13" s="66">
        <v>0.59715600000000002</v>
      </c>
      <c r="H13" s="43">
        <v>74</v>
      </c>
      <c r="I13" s="44">
        <v>184069.30616199999</v>
      </c>
      <c r="J13" s="74">
        <v>0.56756799999999996</v>
      </c>
      <c r="K13" s="44">
        <v>137</v>
      </c>
      <c r="L13" s="44">
        <v>171124.81611399999</v>
      </c>
      <c r="M13" s="66">
        <v>0.61313899999999999</v>
      </c>
      <c r="N13" s="43">
        <v>0</v>
      </c>
      <c r="O13" s="44">
        <v>0</v>
      </c>
      <c r="P13" s="74">
        <v>0</v>
      </c>
    </row>
    <row r="14" spans="1:16" s="3" customFormat="1" ht="15" customHeight="1" x14ac:dyDescent="0.2">
      <c r="A14" s="111"/>
      <c r="B14" s="114"/>
      <c r="C14" s="84" t="s">
        <v>52</v>
      </c>
      <c r="D14" s="35">
        <v>195</v>
      </c>
      <c r="E14" s="55">
        <v>0.103834</v>
      </c>
      <c r="F14" s="35">
        <v>171608.714182</v>
      </c>
      <c r="G14" s="68">
        <v>0.538462</v>
      </c>
      <c r="H14" s="43">
        <v>63</v>
      </c>
      <c r="I14" s="44">
        <v>179437.227144</v>
      </c>
      <c r="J14" s="74">
        <v>0.33333299999999999</v>
      </c>
      <c r="K14" s="35">
        <v>132</v>
      </c>
      <c r="L14" s="35">
        <v>167872.37844999999</v>
      </c>
      <c r="M14" s="68">
        <v>0.63636400000000004</v>
      </c>
      <c r="N14" s="43">
        <v>0</v>
      </c>
      <c r="O14" s="44">
        <v>0</v>
      </c>
      <c r="P14" s="74">
        <v>0</v>
      </c>
    </row>
    <row r="15" spans="1:16" ht="15" customHeight="1" x14ac:dyDescent="0.2">
      <c r="A15" s="111"/>
      <c r="B15" s="114"/>
      <c r="C15" s="84" t="s">
        <v>53</v>
      </c>
      <c r="D15" s="44">
        <v>112</v>
      </c>
      <c r="E15" s="53">
        <v>7.1383000000000002E-2</v>
      </c>
      <c r="F15" s="44">
        <v>191046.19888400001</v>
      </c>
      <c r="G15" s="66">
        <v>0.59821400000000002</v>
      </c>
      <c r="H15" s="43">
        <v>35</v>
      </c>
      <c r="I15" s="44">
        <v>181017.02318300001</v>
      </c>
      <c r="J15" s="74">
        <v>0.42857099999999998</v>
      </c>
      <c r="K15" s="44">
        <v>77</v>
      </c>
      <c r="L15" s="44">
        <v>195604.91511100001</v>
      </c>
      <c r="M15" s="66">
        <v>0.67532499999999995</v>
      </c>
      <c r="N15" s="43">
        <v>0</v>
      </c>
      <c r="O15" s="44">
        <v>0</v>
      </c>
      <c r="P15" s="74">
        <v>0</v>
      </c>
    </row>
    <row r="16" spans="1:16" ht="15" customHeight="1" x14ac:dyDescent="0.2">
      <c r="A16" s="111"/>
      <c r="B16" s="114"/>
      <c r="C16" s="84" t="s">
        <v>54</v>
      </c>
      <c r="D16" s="44">
        <v>91</v>
      </c>
      <c r="E16" s="53">
        <v>6.8318000000000004E-2</v>
      </c>
      <c r="F16" s="44">
        <v>171732.41461099999</v>
      </c>
      <c r="G16" s="66">
        <v>0.31868099999999999</v>
      </c>
      <c r="H16" s="43">
        <v>35</v>
      </c>
      <c r="I16" s="44">
        <v>171611.07830699999</v>
      </c>
      <c r="J16" s="74">
        <v>0.14285700000000001</v>
      </c>
      <c r="K16" s="44">
        <v>56</v>
      </c>
      <c r="L16" s="44">
        <v>171808.24980200001</v>
      </c>
      <c r="M16" s="66">
        <v>0.42857099999999998</v>
      </c>
      <c r="N16" s="43">
        <v>0</v>
      </c>
      <c r="O16" s="44">
        <v>0</v>
      </c>
      <c r="P16" s="74">
        <v>0</v>
      </c>
    </row>
    <row r="17" spans="1:16" ht="15" customHeight="1" x14ac:dyDescent="0.2">
      <c r="A17" s="111"/>
      <c r="B17" s="114"/>
      <c r="C17" s="84" t="s">
        <v>55</v>
      </c>
      <c r="D17" s="44">
        <v>122</v>
      </c>
      <c r="E17" s="53">
        <v>9.9592E-2</v>
      </c>
      <c r="F17" s="44">
        <v>199230.27460500001</v>
      </c>
      <c r="G17" s="66">
        <v>0.51639299999999999</v>
      </c>
      <c r="H17" s="43">
        <v>49</v>
      </c>
      <c r="I17" s="44">
        <v>190887.13152900001</v>
      </c>
      <c r="J17" s="74">
        <v>0.22449</v>
      </c>
      <c r="K17" s="44">
        <v>73</v>
      </c>
      <c r="L17" s="44">
        <v>204830.46653199999</v>
      </c>
      <c r="M17" s="66">
        <v>0.71232899999999999</v>
      </c>
      <c r="N17" s="43">
        <v>0</v>
      </c>
      <c r="O17" s="44">
        <v>0</v>
      </c>
      <c r="P17" s="74">
        <v>0</v>
      </c>
    </row>
    <row r="18" spans="1:16" s="3" customFormat="1" ht="15" customHeight="1" x14ac:dyDescent="0.2">
      <c r="A18" s="111"/>
      <c r="B18" s="114"/>
      <c r="C18" s="84" t="s">
        <v>56</v>
      </c>
      <c r="D18" s="35">
        <v>179</v>
      </c>
      <c r="E18" s="55">
        <v>8.9634000000000005E-2</v>
      </c>
      <c r="F18" s="35">
        <v>229011.17798400001</v>
      </c>
      <c r="G18" s="68">
        <v>0.39106099999999999</v>
      </c>
      <c r="H18" s="43">
        <v>55</v>
      </c>
      <c r="I18" s="44">
        <v>193105.45071599999</v>
      </c>
      <c r="J18" s="74">
        <v>1.8182E-2</v>
      </c>
      <c r="K18" s="35">
        <v>124</v>
      </c>
      <c r="L18" s="35">
        <v>244937.10540199999</v>
      </c>
      <c r="M18" s="68">
        <v>0.55645199999999995</v>
      </c>
      <c r="N18" s="43">
        <v>0</v>
      </c>
      <c r="O18" s="44">
        <v>0</v>
      </c>
      <c r="P18" s="74">
        <v>0</v>
      </c>
    </row>
    <row r="19" spans="1:16" s="3" customFormat="1" ht="15" customHeight="1" x14ac:dyDescent="0.2">
      <c r="A19" s="112"/>
      <c r="B19" s="115"/>
      <c r="C19" s="85" t="s">
        <v>9</v>
      </c>
      <c r="D19" s="46">
        <v>1464</v>
      </c>
      <c r="E19" s="54">
        <v>0.10875899999999999</v>
      </c>
      <c r="F19" s="46">
        <v>169686.96086600001</v>
      </c>
      <c r="G19" s="67">
        <v>0.40915299999999999</v>
      </c>
      <c r="H19" s="87">
        <v>510</v>
      </c>
      <c r="I19" s="46">
        <v>170334.90767799999</v>
      </c>
      <c r="J19" s="75">
        <v>0.298039</v>
      </c>
      <c r="K19" s="46">
        <v>954</v>
      </c>
      <c r="L19" s="46">
        <v>169340.57420599999</v>
      </c>
      <c r="M19" s="67">
        <v>0.468553</v>
      </c>
      <c r="N19" s="87">
        <v>0</v>
      </c>
      <c r="O19" s="46">
        <v>0</v>
      </c>
      <c r="P19" s="75">
        <v>0</v>
      </c>
    </row>
    <row r="20" spans="1:16" ht="15" customHeight="1" x14ac:dyDescent="0.2">
      <c r="A20" s="110">
        <v>2</v>
      </c>
      <c r="B20" s="113" t="s">
        <v>57</v>
      </c>
      <c r="C20" s="84" t="s">
        <v>46</v>
      </c>
      <c r="D20" s="44">
        <v>3</v>
      </c>
      <c r="E20" s="53">
        <v>0.25</v>
      </c>
      <c r="F20" s="44">
        <v>123061.333333</v>
      </c>
      <c r="G20" s="66">
        <v>0.33333299999999999</v>
      </c>
      <c r="H20" s="43">
        <v>1</v>
      </c>
      <c r="I20" s="44">
        <v>69034</v>
      </c>
      <c r="J20" s="74">
        <v>0</v>
      </c>
      <c r="K20" s="44">
        <v>2</v>
      </c>
      <c r="L20" s="44">
        <v>150075</v>
      </c>
      <c r="M20" s="66">
        <v>0.5</v>
      </c>
      <c r="N20" s="43">
        <v>0</v>
      </c>
      <c r="O20" s="44">
        <v>0</v>
      </c>
      <c r="P20" s="74">
        <v>0</v>
      </c>
    </row>
    <row r="21" spans="1:16" ht="15" customHeight="1" x14ac:dyDescent="0.2">
      <c r="A21" s="111"/>
      <c r="B21" s="114"/>
      <c r="C21" s="84" t="s">
        <v>47</v>
      </c>
      <c r="D21" s="44">
        <v>13</v>
      </c>
      <c r="E21" s="53">
        <v>0.33333299999999999</v>
      </c>
      <c r="F21" s="44">
        <v>101677.384615</v>
      </c>
      <c r="G21" s="66">
        <v>0</v>
      </c>
      <c r="H21" s="43">
        <v>6</v>
      </c>
      <c r="I21" s="44">
        <v>93820.833333000002</v>
      </c>
      <c r="J21" s="74">
        <v>0</v>
      </c>
      <c r="K21" s="44">
        <v>7</v>
      </c>
      <c r="L21" s="44">
        <v>108411.571429</v>
      </c>
      <c r="M21" s="66">
        <v>0</v>
      </c>
      <c r="N21" s="43">
        <v>0</v>
      </c>
      <c r="O21" s="44">
        <v>0</v>
      </c>
      <c r="P21" s="74">
        <v>0</v>
      </c>
    </row>
    <row r="22" spans="1:16" ht="15" customHeight="1" x14ac:dyDescent="0.2">
      <c r="A22" s="111"/>
      <c r="B22" s="114"/>
      <c r="C22" s="84" t="s">
        <v>48</v>
      </c>
      <c r="D22" s="44">
        <v>64</v>
      </c>
      <c r="E22" s="53">
        <v>0.15920400000000001</v>
      </c>
      <c r="F22" s="44">
        <v>143169.421875</v>
      </c>
      <c r="G22" s="66">
        <v>3.125E-2</v>
      </c>
      <c r="H22" s="43">
        <v>30</v>
      </c>
      <c r="I22" s="44">
        <v>150848.466667</v>
      </c>
      <c r="J22" s="74">
        <v>3.3333000000000002E-2</v>
      </c>
      <c r="K22" s="44">
        <v>34</v>
      </c>
      <c r="L22" s="44">
        <v>136393.79411799999</v>
      </c>
      <c r="M22" s="66">
        <v>2.9412000000000001E-2</v>
      </c>
      <c r="N22" s="43">
        <v>0</v>
      </c>
      <c r="O22" s="44">
        <v>0</v>
      </c>
      <c r="P22" s="74">
        <v>0</v>
      </c>
    </row>
    <row r="23" spans="1:16" ht="15" customHeight="1" x14ac:dyDescent="0.2">
      <c r="A23" s="111"/>
      <c r="B23" s="114"/>
      <c r="C23" s="84" t="s">
        <v>49</v>
      </c>
      <c r="D23" s="44">
        <v>55</v>
      </c>
      <c r="E23" s="53">
        <v>4.4898E-2</v>
      </c>
      <c r="F23" s="44">
        <v>159735.10909099999</v>
      </c>
      <c r="G23" s="66">
        <v>0.18181800000000001</v>
      </c>
      <c r="H23" s="43">
        <v>27</v>
      </c>
      <c r="I23" s="44">
        <v>161876.14814800001</v>
      </c>
      <c r="J23" s="74">
        <v>0.33333299999999999</v>
      </c>
      <c r="K23" s="44">
        <v>28</v>
      </c>
      <c r="L23" s="44">
        <v>157670.535714</v>
      </c>
      <c r="M23" s="66">
        <v>3.5714000000000003E-2</v>
      </c>
      <c r="N23" s="43">
        <v>0</v>
      </c>
      <c r="O23" s="44">
        <v>0</v>
      </c>
      <c r="P23" s="74">
        <v>0</v>
      </c>
    </row>
    <row r="24" spans="1:16" ht="15" customHeight="1" x14ac:dyDescent="0.2">
      <c r="A24" s="111"/>
      <c r="B24" s="114"/>
      <c r="C24" s="84" t="s">
        <v>50</v>
      </c>
      <c r="D24" s="44">
        <v>46</v>
      </c>
      <c r="E24" s="53">
        <v>2.4958999999999999E-2</v>
      </c>
      <c r="F24" s="44">
        <v>185508.52173899999</v>
      </c>
      <c r="G24" s="66">
        <v>0.217391</v>
      </c>
      <c r="H24" s="43">
        <v>17</v>
      </c>
      <c r="I24" s="44">
        <v>181037.05882400001</v>
      </c>
      <c r="J24" s="74">
        <v>0.17647099999999999</v>
      </c>
      <c r="K24" s="44">
        <v>29</v>
      </c>
      <c r="L24" s="44">
        <v>188129.72413799999</v>
      </c>
      <c r="M24" s="66">
        <v>0.24137900000000001</v>
      </c>
      <c r="N24" s="43">
        <v>0</v>
      </c>
      <c r="O24" s="44">
        <v>0</v>
      </c>
      <c r="P24" s="74">
        <v>0</v>
      </c>
    </row>
    <row r="25" spans="1:16" ht="15" customHeight="1" x14ac:dyDescent="0.2">
      <c r="A25" s="111"/>
      <c r="B25" s="114"/>
      <c r="C25" s="84" t="s">
        <v>51</v>
      </c>
      <c r="D25" s="44">
        <v>36</v>
      </c>
      <c r="E25" s="53">
        <v>1.8565999999999999E-2</v>
      </c>
      <c r="F25" s="44">
        <v>222672.58333299999</v>
      </c>
      <c r="G25" s="66">
        <v>0.77777799999999997</v>
      </c>
      <c r="H25" s="43">
        <v>10</v>
      </c>
      <c r="I25" s="44">
        <v>226914.2</v>
      </c>
      <c r="J25" s="74">
        <v>1</v>
      </c>
      <c r="K25" s="44">
        <v>26</v>
      </c>
      <c r="L25" s="44">
        <v>221041.192308</v>
      </c>
      <c r="M25" s="66">
        <v>0.69230800000000003</v>
      </c>
      <c r="N25" s="43">
        <v>0</v>
      </c>
      <c r="O25" s="44">
        <v>0</v>
      </c>
      <c r="P25" s="74">
        <v>0</v>
      </c>
    </row>
    <row r="26" spans="1:16" s="3" customFormat="1" ht="15" customHeight="1" x14ac:dyDescent="0.2">
      <c r="A26" s="111"/>
      <c r="B26" s="114"/>
      <c r="C26" s="84" t="s">
        <v>52</v>
      </c>
      <c r="D26" s="35">
        <v>29</v>
      </c>
      <c r="E26" s="55">
        <v>1.5442000000000001E-2</v>
      </c>
      <c r="F26" s="35">
        <v>217865.137931</v>
      </c>
      <c r="G26" s="68">
        <v>0.51724099999999995</v>
      </c>
      <c r="H26" s="43">
        <v>12</v>
      </c>
      <c r="I26" s="44">
        <v>218821.41666700001</v>
      </c>
      <c r="J26" s="74">
        <v>0.41666700000000001</v>
      </c>
      <c r="K26" s="35">
        <v>17</v>
      </c>
      <c r="L26" s="35">
        <v>217190.11764700001</v>
      </c>
      <c r="M26" s="68">
        <v>0.58823499999999995</v>
      </c>
      <c r="N26" s="43">
        <v>0</v>
      </c>
      <c r="O26" s="44">
        <v>0</v>
      </c>
      <c r="P26" s="74">
        <v>0</v>
      </c>
    </row>
    <row r="27" spans="1:16" ht="15" customHeight="1" x14ac:dyDescent="0.2">
      <c r="A27" s="111"/>
      <c r="B27" s="114"/>
      <c r="C27" s="84" t="s">
        <v>53</v>
      </c>
      <c r="D27" s="44">
        <v>17</v>
      </c>
      <c r="E27" s="53">
        <v>1.0834999999999999E-2</v>
      </c>
      <c r="F27" s="44">
        <v>240476.35294099999</v>
      </c>
      <c r="G27" s="66">
        <v>0.64705900000000005</v>
      </c>
      <c r="H27" s="43">
        <v>3</v>
      </c>
      <c r="I27" s="44">
        <v>177795</v>
      </c>
      <c r="J27" s="74">
        <v>0.33333299999999999</v>
      </c>
      <c r="K27" s="44">
        <v>14</v>
      </c>
      <c r="L27" s="44">
        <v>253908.071429</v>
      </c>
      <c r="M27" s="66">
        <v>0.71428599999999998</v>
      </c>
      <c r="N27" s="43">
        <v>0</v>
      </c>
      <c r="O27" s="44">
        <v>0</v>
      </c>
      <c r="P27" s="74">
        <v>0</v>
      </c>
    </row>
    <row r="28" spans="1:16" ht="15" customHeight="1" x14ac:dyDescent="0.2">
      <c r="A28" s="111"/>
      <c r="B28" s="114"/>
      <c r="C28" s="84" t="s">
        <v>54</v>
      </c>
      <c r="D28" s="44">
        <v>9</v>
      </c>
      <c r="E28" s="53">
        <v>6.757E-3</v>
      </c>
      <c r="F28" s="44">
        <v>222557.88888899999</v>
      </c>
      <c r="G28" s="66">
        <v>0.55555600000000005</v>
      </c>
      <c r="H28" s="43">
        <v>3</v>
      </c>
      <c r="I28" s="44">
        <v>188031.33333299999</v>
      </c>
      <c r="J28" s="74">
        <v>0.33333299999999999</v>
      </c>
      <c r="K28" s="44">
        <v>6</v>
      </c>
      <c r="L28" s="44">
        <v>239821.16666700001</v>
      </c>
      <c r="M28" s="66">
        <v>0.66666700000000001</v>
      </c>
      <c r="N28" s="43">
        <v>0</v>
      </c>
      <c r="O28" s="44">
        <v>0</v>
      </c>
      <c r="P28" s="74">
        <v>0</v>
      </c>
    </row>
    <row r="29" spans="1:16" ht="15" customHeight="1" x14ac:dyDescent="0.2">
      <c r="A29" s="111"/>
      <c r="B29" s="114"/>
      <c r="C29" s="84" t="s">
        <v>55</v>
      </c>
      <c r="D29" s="44">
        <v>1</v>
      </c>
      <c r="E29" s="53">
        <v>8.1599999999999999E-4</v>
      </c>
      <c r="F29" s="44">
        <v>200166</v>
      </c>
      <c r="G29" s="66">
        <v>0</v>
      </c>
      <c r="H29" s="43">
        <v>0</v>
      </c>
      <c r="I29" s="44">
        <v>0</v>
      </c>
      <c r="J29" s="74">
        <v>0</v>
      </c>
      <c r="K29" s="44">
        <v>1</v>
      </c>
      <c r="L29" s="44">
        <v>200166</v>
      </c>
      <c r="M29" s="66">
        <v>0</v>
      </c>
      <c r="N29" s="43">
        <v>0</v>
      </c>
      <c r="O29" s="44">
        <v>0</v>
      </c>
      <c r="P29" s="74">
        <v>0</v>
      </c>
    </row>
    <row r="30" spans="1:16" s="3" customFormat="1" ht="15" customHeight="1" x14ac:dyDescent="0.2">
      <c r="A30" s="111"/>
      <c r="B30" s="114"/>
      <c r="C30" s="84" t="s">
        <v>56</v>
      </c>
      <c r="D30" s="35">
        <v>6</v>
      </c>
      <c r="E30" s="55">
        <v>3.0049999999999999E-3</v>
      </c>
      <c r="F30" s="35">
        <v>206755.33333299999</v>
      </c>
      <c r="G30" s="68">
        <v>0.16666700000000001</v>
      </c>
      <c r="H30" s="43">
        <v>6</v>
      </c>
      <c r="I30" s="44">
        <v>206755.33333299999</v>
      </c>
      <c r="J30" s="74">
        <v>0.16666700000000001</v>
      </c>
      <c r="K30" s="35">
        <v>0</v>
      </c>
      <c r="L30" s="35">
        <v>0</v>
      </c>
      <c r="M30" s="68">
        <v>0</v>
      </c>
      <c r="N30" s="43">
        <v>0</v>
      </c>
      <c r="O30" s="44">
        <v>0</v>
      </c>
      <c r="P30" s="74">
        <v>0</v>
      </c>
    </row>
    <row r="31" spans="1:16" s="3" customFormat="1" ht="15" customHeight="1" x14ac:dyDescent="0.2">
      <c r="A31" s="112"/>
      <c r="B31" s="115"/>
      <c r="C31" s="85" t="s">
        <v>9</v>
      </c>
      <c r="D31" s="46">
        <v>279</v>
      </c>
      <c r="E31" s="54">
        <v>2.0726999999999999E-2</v>
      </c>
      <c r="F31" s="46">
        <v>179350.44802899999</v>
      </c>
      <c r="G31" s="67">
        <v>0.29749100000000001</v>
      </c>
      <c r="H31" s="87">
        <v>115</v>
      </c>
      <c r="I31" s="46">
        <v>172510.51304300001</v>
      </c>
      <c r="J31" s="75">
        <v>0.269565</v>
      </c>
      <c r="K31" s="46">
        <v>164</v>
      </c>
      <c r="L31" s="46">
        <v>184146.74390199999</v>
      </c>
      <c r="M31" s="67">
        <v>0.31707299999999999</v>
      </c>
      <c r="N31" s="87">
        <v>0</v>
      </c>
      <c r="O31" s="46">
        <v>0</v>
      </c>
      <c r="P31" s="75">
        <v>0</v>
      </c>
    </row>
    <row r="32" spans="1:16" ht="15" customHeight="1" x14ac:dyDescent="0.2">
      <c r="A32" s="110">
        <v>3</v>
      </c>
      <c r="B32" s="113" t="s">
        <v>58</v>
      </c>
      <c r="C32" s="84" t="s">
        <v>46</v>
      </c>
      <c r="D32" s="44">
        <v>1</v>
      </c>
      <c r="E32" s="44">
        <v>0</v>
      </c>
      <c r="F32" s="44">
        <v>122551.583214</v>
      </c>
      <c r="G32" s="66">
        <v>0.33333299999999999</v>
      </c>
      <c r="H32" s="43">
        <v>-1</v>
      </c>
      <c r="I32" s="44">
        <v>68524.249880000003</v>
      </c>
      <c r="J32" s="74">
        <v>0</v>
      </c>
      <c r="K32" s="44">
        <v>2</v>
      </c>
      <c r="L32" s="44">
        <v>150075</v>
      </c>
      <c r="M32" s="66">
        <v>0.5</v>
      </c>
      <c r="N32" s="43">
        <v>0</v>
      </c>
      <c r="O32" s="44">
        <v>0</v>
      </c>
      <c r="P32" s="74">
        <v>0</v>
      </c>
    </row>
    <row r="33" spans="1:16" ht="15" customHeight="1" x14ac:dyDescent="0.2">
      <c r="A33" s="111"/>
      <c r="B33" s="114"/>
      <c r="C33" s="84" t="s">
        <v>47</v>
      </c>
      <c r="D33" s="44">
        <v>1</v>
      </c>
      <c r="E33" s="44">
        <v>0</v>
      </c>
      <c r="F33" s="44">
        <v>-23135.799109</v>
      </c>
      <c r="G33" s="66">
        <v>-0.16666700000000001</v>
      </c>
      <c r="H33" s="43">
        <v>3</v>
      </c>
      <c r="I33" s="44">
        <v>-38615.715446000002</v>
      </c>
      <c r="J33" s="74">
        <v>0</v>
      </c>
      <c r="K33" s="44">
        <v>-2</v>
      </c>
      <c r="L33" s="44">
        <v>-13860.490610999999</v>
      </c>
      <c r="M33" s="66">
        <v>-0.222222</v>
      </c>
      <c r="N33" s="43">
        <v>0</v>
      </c>
      <c r="O33" s="44">
        <v>0</v>
      </c>
      <c r="P33" s="74">
        <v>0</v>
      </c>
    </row>
    <row r="34" spans="1:16" ht="15" customHeight="1" x14ac:dyDescent="0.2">
      <c r="A34" s="111"/>
      <c r="B34" s="114"/>
      <c r="C34" s="84" t="s">
        <v>48</v>
      </c>
      <c r="D34" s="44">
        <v>-32</v>
      </c>
      <c r="E34" s="44">
        <v>0</v>
      </c>
      <c r="F34" s="44">
        <v>37200.347676999998</v>
      </c>
      <c r="G34" s="66">
        <v>-6.25E-2</v>
      </c>
      <c r="H34" s="43">
        <v>-4</v>
      </c>
      <c r="I34" s="44">
        <v>29233.745663000002</v>
      </c>
      <c r="J34" s="74">
        <v>-0.201961</v>
      </c>
      <c r="K34" s="44">
        <v>-28</v>
      </c>
      <c r="L34" s="44">
        <v>39004.590748000002</v>
      </c>
      <c r="M34" s="66">
        <v>1.3283E-2</v>
      </c>
      <c r="N34" s="43">
        <v>0</v>
      </c>
      <c r="O34" s="44">
        <v>0</v>
      </c>
      <c r="P34" s="74">
        <v>0</v>
      </c>
    </row>
    <row r="35" spans="1:16" ht="15" customHeight="1" x14ac:dyDescent="0.2">
      <c r="A35" s="111"/>
      <c r="B35" s="114"/>
      <c r="C35" s="84" t="s">
        <v>49</v>
      </c>
      <c r="D35" s="44">
        <v>-156</v>
      </c>
      <c r="E35" s="44">
        <v>0</v>
      </c>
      <c r="F35" s="44">
        <v>26771.032950000001</v>
      </c>
      <c r="G35" s="66">
        <v>2.5420000000000002E-2</v>
      </c>
      <c r="H35" s="43">
        <v>-63</v>
      </c>
      <c r="I35" s="44">
        <v>16676.184587</v>
      </c>
      <c r="J35" s="74">
        <v>0.122222</v>
      </c>
      <c r="K35" s="44">
        <v>-93</v>
      </c>
      <c r="L35" s="44">
        <v>33807.532862</v>
      </c>
      <c r="M35" s="66">
        <v>-7.9988000000000004E-2</v>
      </c>
      <c r="N35" s="43">
        <v>0</v>
      </c>
      <c r="O35" s="44">
        <v>0</v>
      </c>
      <c r="P35" s="74">
        <v>0</v>
      </c>
    </row>
    <row r="36" spans="1:16" ht="15" customHeight="1" x14ac:dyDescent="0.2">
      <c r="A36" s="111"/>
      <c r="B36" s="114"/>
      <c r="C36" s="84" t="s">
        <v>50</v>
      </c>
      <c r="D36" s="44">
        <v>-187</v>
      </c>
      <c r="E36" s="44">
        <v>0</v>
      </c>
      <c r="F36" s="44">
        <v>31681.758994</v>
      </c>
      <c r="G36" s="66">
        <v>-0.190334</v>
      </c>
      <c r="H36" s="43">
        <v>-53</v>
      </c>
      <c r="I36" s="44">
        <v>9213.490511</v>
      </c>
      <c r="J36" s="74">
        <v>-0.25210100000000002</v>
      </c>
      <c r="K36" s="44">
        <v>-134</v>
      </c>
      <c r="L36" s="44">
        <v>42031.650900000001</v>
      </c>
      <c r="M36" s="66">
        <v>-0.15739400000000001</v>
      </c>
      <c r="N36" s="43">
        <v>0</v>
      </c>
      <c r="O36" s="44">
        <v>0</v>
      </c>
      <c r="P36" s="74">
        <v>0</v>
      </c>
    </row>
    <row r="37" spans="1:16" ht="15" customHeight="1" x14ac:dyDescent="0.2">
      <c r="A37" s="111"/>
      <c r="B37" s="114"/>
      <c r="C37" s="84" t="s">
        <v>51</v>
      </c>
      <c r="D37" s="44">
        <v>-175</v>
      </c>
      <c r="E37" s="44">
        <v>0</v>
      </c>
      <c r="F37" s="44">
        <v>47007.993458999998</v>
      </c>
      <c r="G37" s="66">
        <v>0.180621</v>
      </c>
      <c r="H37" s="43">
        <v>-64</v>
      </c>
      <c r="I37" s="44">
        <v>42844.893838000004</v>
      </c>
      <c r="J37" s="74">
        <v>0.43243199999999998</v>
      </c>
      <c r="K37" s="44">
        <v>-111</v>
      </c>
      <c r="L37" s="44">
        <v>49916.376193999997</v>
      </c>
      <c r="M37" s="66">
        <v>7.9169000000000003E-2</v>
      </c>
      <c r="N37" s="43">
        <v>0</v>
      </c>
      <c r="O37" s="44">
        <v>0</v>
      </c>
      <c r="P37" s="74">
        <v>0</v>
      </c>
    </row>
    <row r="38" spans="1:16" s="3" customFormat="1" ht="15" customHeight="1" x14ac:dyDescent="0.2">
      <c r="A38" s="111"/>
      <c r="B38" s="114"/>
      <c r="C38" s="84" t="s">
        <v>52</v>
      </c>
      <c r="D38" s="35">
        <v>-166</v>
      </c>
      <c r="E38" s="35">
        <v>0</v>
      </c>
      <c r="F38" s="35">
        <v>46256.423749000001</v>
      </c>
      <c r="G38" s="68">
        <v>-2.1219999999999999E-2</v>
      </c>
      <c r="H38" s="43">
        <v>-51</v>
      </c>
      <c r="I38" s="44">
        <v>39384.189522000001</v>
      </c>
      <c r="J38" s="74">
        <v>8.3333000000000004E-2</v>
      </c>
      <c r="K38" s="35">
        <v>-115</v>
      </c>
      <c r="L38" s="35">
        <v>49317.739197000003</v>
      </c>
      <c r="M38" s="68">
        <v>-4.8127999999999997E-2</v>
      </c>
      <c r="N38" s="43">
        <v>0</v>
      </c>
      <c r="O38" s="44">
        <v>0</v>
      </c>
      <c r="P38" s="74">
        <v>0</v>
      </c>
    </row>
    <row r="39" spans="1:16" ht="15" customHeight="1" x14ac:dyDescent="0.2">
      <c r="A39" s="111"/>
      <c r="B39" s="114"/>
      <c r="C39" s="84" t="s">
        <v>53</v>
      </c>
      <c r="D39" s="44">
        <v>-95</v>
      </c>
      <c r="E39" s="44">
        <v>0</v>
      </c>
      <c r="F39" s="44">
        <v>49430.154058</v>
      </c>
      <c r="G39" s="66">
        <v>4.8845E-2</v>
      </c>
      <c r="H39" s="43">
        <v>-32</v>
      </c>
      <c r="I39" s="44">
        <v>-3222.0231829999998</v>
      </c>
      <c r="J39" s="74">
        <v>-9.5238000000000003E-2</v>
      </c>
      <c r="K39" s="44">
        <v>-63</v>
      </c>
      <c r="L39" s="44">
        <v>58303.156317000001</v>
      </c>
      <c r="M39" s="66">
        <v>3.8961000000000003E-2</v>
      </c>
      <c r="N39" s="43">
        <v>0</v>
      </c>
      <c r="O39" s="44">
        <v>0</v>
      </c>
      <c r="P39" s="74">
        <v>0</v>
      </c>
    </row>
    <row r="40" spans="1:16" ht="15" customHeight="1" x14ac:dyDescent="0.2">
      <c r="A40" s="111"/>
      <c r="B40" s="114"/>
      <c r="C40" s="84" t="s">
        <v>54</v>
      </c>
      <c r="D40" s="44">
        <v>-82</v>
      </c>
      <c r="E40" s="44">
        <v>0</v>
      </c>
      <c r="F40" s="44">
        <v>50825.474278000002</v>
      </c>
      <c r="G40" s="66">
        <v>0.236874</v>
      </c>
      <c r="H40" s="43">
        <v>-32</v>
      </c>
      <c r="I40" s="44">
        <v>16420.255026999999</v>
      </c>
      <c r="J40" s="74">
        <v>0.19047600000000001</v>
      </c>
      <c r="K40" s="44">
        <v>-50</v>
      </c>
      <c r="L40" s="44">
        <v>68012.916865000007</v>
      </c>
      <c r="M40" s="66">
        <v>0.238095</v>
      </c>
      <c r="N40" s="43">
        <v>0</v>
      </c>
      <c r="O40" s="44">
        <v>0</v>
      </c>
      <c r="P40" s="74">
        <v>0</v>
      </c>
    </row>
    <row r="41" spans="1:16" ht="15" customHeight="1" x14ac:dyDescent="0.2">
      <c r="A41" s="111"/>
      <c r="B41" s="114"/>
      <c r="C41" s="84" t="s">
        <v>55</v>
      </c>
      <c r="D41" s="44">
        <v>-121</v>
      </c>
      <c r="E41" s="44">
        <v>0</v>
      </c>
      <c r="F41" s="44">
        <v>935.72539500000005</v>
      </c>
      <c r="G41" s="66">
        <v>-0.51639299999999999</v>
      </c>
      <c r="H41" s="43">
        <v>-49</v>
      </c>
      <c r="I41" s="44">
        <v>-190887.13152900001</v>
      </c>
      <c r="J41" s="74">
        <v>-0.22449</v>
      </c>
      <c r="K41" s="44">
        <v>-72</v>
      </c>
      <c r="L41" s="44">
        <v>-4664.4665320000004</v>
      </c>
      <c r="M41" s="66">
        <v>-0.71232899999999999</v>
      </c>
      <c r="N41" s="43">
        <v>0</v>
      </c>
      <c r="O41" s="44">
        <v>0</v>
      </c>
      <c r="P41" s="74">
        <v>0</v>
      </c>
    </row>
    <row r="42" spans="1:16" s="3" customFormat="1" ht="15" customHeight="1" x14ac:dyDescent="0.2">
      <c r="A42" s="111"/>
      <c r="B42" s="114"/>
      <c r="C42" s="84" t="s">
        <v>56</v>
      </c>
      <c r="D42" s="35">
        <v>-173</v>
      </c>
      <c r="E42" s="35">
        <v>0</v>
      </c>
      <c r="F42" s="35">
        <v>-22255.844650999999</v>
      </c>
      <c r="G42" s="68">
        <v>-0.22439500000000001</v>
      </c>
      <c r="H42" s="43">
        <v>-49</v>
      </c>
      <c r="I42" s="44">
        <v>13649.882616999999</v>
      </c>
      <c r="J42" s="74">
        <v>0.14848500000000001</v>
      </c>
      <c r="K42" s="35">
        <v>-124</v>
      </c>
      <c r="L42" s="35">
        <v>-244937.10540199999</v>
      </c>
      <c r="M42" s="68">
        <v>-0.55645199999999995</v>
      </c>
      <c r="N42" s="43">
        <v>0</v>
      </c>
      <c r="O42" s="44">
        <v>0</v>
      </c>
      <c r="P42" s="74">
        <v>0</v>
      </c>
    </row>
    <row r="43" spans="1:16" s="3" customFormat="1" ht="15" customHeight="1" x14ac:dyDescent="0.2">
      <c r="A43" s="112"/>
      <c r="B43" s="115"/>
      <c r="C43" s="85" t="s">
        <v>9</v>
      </c>
      <c r="D43" s="46">
        <v>-1185</v>
      </c>
      <c r="E43" s="46">
        <v>0</v>
      </c>
      <c r="F43" s="46">
        <v>9663.4871629999998</v>
      </c>
      <c r="G43" s="67">
        <v>-0.111662</v>
      </c>
      <c r="H43" s="87">
        <v>-395</v>
      </c>
      <c r="I43" s="46">
        <v>2175.6053659999998</v>
      </c>
      <c r="J43" s="75">
        <v>-2.8473999999999999E-2</v>
      </c>
      <c r="K43" s="46">
        <v>-790</v>
      </c>
      <c r="L43" s="46">
        <v>14806.169696999999</v>
      </c>
      <c r="M43" s="67">
        <v>-0.15148</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17</v>
      </c>
      <c r="E46" s="53">
        <v>4.2289E-2</v>
      </c>
      <c r="F46" s="44">
        <v>167626.411765</v>
      </c>
      <c r="G46" s="66">
        <v>0.117647</v>
      </c>
      <c r="H46" s="43">
        <v>5</v>
      </c>
      <c r="I46" s="44">
        <v>191985.2</v>
      </c>
      <c r="J46" s="74">
        <v>0.4</v>
      </c>
      <c r="K46" s="44">
        <v>12</v>
      </c>
      <c r="L46" s="44">
        <v>157476.91666700001</v>
      </c>
      <c r="M46" s="66">
        <v>0</v>
      </c>
      <c r="N46" s="43">
        <v>0</v>
      </c>
      <c r="O46" s="44">
        <v>0</v>
      </c>
      <c r="P46" s="74">
        <v>0</v>
      </c>
    </row>
    <row r="47" spans="1:16" ht="15" customHeight="1" x14ac:dyDescent="0.2">
      <c r="A47" s="111"/>
      <c r="B47" s="114"/>
      <c r="C47" s="84" t="s">
        <v>49</v>
      </c>
      <c r="D47" s="44">
        <v>50</v>
      </c>
      <c r="E47" s="53">
        <v>4.0815999999999998E-2</v>
      </c>
      <c r="F47" s="44">
        <v>186855.02</v>
      </c>
      <c r="G47" s="66">
        <v>0.14000000000000001</v>
      </c>
      <c r="H47" s="43">
        <v>25</v>
      </c>
      <c r="I47" s="44">
        <v>188546.72</v>
      </c>
      <c r="J47" s="74">
        <v>0.16</v>
      </c>
      <c r="K47" s="44">
        <v>25</v>
      </c>
      <c r="L47" s="44">
        <v>185163.32</v>
      </c>
      <c r="M47" s="66">
        <v>0.12</v>
      </c>
      <c r="N47" s="43">
        <v>0</v>
      </c>
      <c r="O47" s="44">
        <v>0</v>
      </c>
      <c r="P47" s="74">
        <v>0</v>
      </c>
    </row>
    <row r="48" spans="1:16" ht="15" customHeight="1" x14ac:dyDescent="0.2">
      <c r="A48" s="111"/>
      <c r="B48" s="114"/>
      <c r="C48" s="84" t="s">
        <v>50</v>
      </c>
      <c r="D48" s="44">
        <v>68</v>
      </c>
      <c r="E48" s="53">
        <v>3.6895999999999998E-2</v>
      </c>
      <c r="F48" s="44">
        <v>232025.69117599999</v>
      </c>
      <c r="G48" s="66">
        <v>0.61764699999999995</v>
      </c>
      <c r="H48" s="43">
        <v>23</v>
      </c>
      <c r="I48" s="44">
        <v>231956.91304300001</v>
      </c>
      <c r="J48" s="74">
        <v>0.82608700000000002</v>
      </c>
      <c r="K48" s="44">
        <v>45</v>
      </c>
      <c r="L48" s="44">
        <v>232060.84444399999</v>
      </c>
      <c r="M48" s="66">
        <v>0.51111099999999998</v>
      </c>
      <c r="N48" s="43">
        <v>0</v>
      </c>
      <c r="O48" s="44">
        <v>0</v>
      </c>
      <c r="P48" s="74">
        <v>0</v>
      </c>
    </row>
    <row r="49" spans="1:16" ht="15" customHeight="1" x14ac:dyDescent="0.2">
      <c r="A49" s="111"/>
      <c r="B49" s="114"/>
      <c r="C49" s="84" t="s">
        <v>51</v>
      </c>
      <c r="D49" s="44">
        <v>49</v>
      </c>
      <c r="E49" s="53">
        <v>2.5270999999999998E-2</v>
      </c>
      <c r="F49" s="44">
        <v>204484.20408200001</v>
      </c>
      <c r="G49" s="66">
        <v>0.346939</v>
      </c>
      <c r="H49" s="43">
        <v>21</v>
      </c>
      <c r="I49" s="44">
        <v>210005.23809500001</v>
      </c>
      <c r="J49" s="74">
        <v>0.38095200000000001</v>
      </c>
      <c r="K49" s="44">
        <v>28</v>
      </c>
      <c r="L49" s="44">
        <v>200343.428571</v>
      </c>
      <c r="M49" s="66">
        <v>0.32142900000000002</v>
      </c>
      <c r="N49" s="43">
        <v>0</v>
      </c>
      <c r="O49" s="44">
        <v>0</v>
      </c>
      <c r="P49" s="74">
        <v>0</v>
      </c>
    </row>
    <row r="50" spans="1:16" s="3" customFormat="1" ht="15" customHeight="1" x14ac:dyDescent="0.2">
      <c r="A50" s="111"/>
      <c r="B50" s="114"/>
      <c r="C50" s="84" t="s">
        <v>52</v>
      </c>
      <c r="D50" s="35">
        <v>38</v>
      </c>
      <c r="E50" s="55">
        <v>2.0233999999999999E-2</v>
      </c>
      <c r="F50" s="35">
        <v>230500.473684</v>
      </c>
      <c r="G50" s="68">
        <v>0.68421100000000001</v>
      </c>
      <c r="H50" s="43">
        <v>11</v>
      </c>
      <c r="I50" s="44">
        <v>229019.18181800001</v>
      </c>
      <c r="J50" s="74">
        <v>0.63636400000000004</v>
      </c>
      <c r="K50" s="35">
        <v>27</v>
      </c>
      <c r="L50" s="35">
        <v>231103.962963</v>
      </c>
      <c r="M50" s="68">
        <v>0.703704</v>
      </c>
      <c r="N50" s="43">
        <v>0</v>
      </c>
      <c r="O50" s="44">
        <v>0</v>
      </c>
      <c r="P50" s="74">
        <v>0</v>
      </c>
    </row>
    <row r="51" spans="1:16" ht="15" customHeight="1" x14ac:dyDescent="0.2">
      <c r="A51" s="111"/>
      <c r="B51" s="114"/>
      <c r="C51" s="84" t="s">
        <v>53</v>
      </c>
      <c r="D51" s="44">
        <v>34</v>
      </c>
      <c r="E51" s="53">
        <v>2.1669999999999998E-2</v>
      </c>
      <c r="F51" s="44">
        <v>230295.44117599999</v>
      </c>
      <c r="G51" s="66">
        <v>0.52941199999999999</v>
      </c>
      <c r="H51" s="43">
        <v>14</v>
      </c>
      <c r="I51" s="44">
        <v>245372.642857</v>
      </c>
      <c r="J51" s="74">
        <v>0.64285700000000001</v>
      </c>
      <c r="K51" s="44">
        <v>20</v>
      </c>
      <c r="L51" s="44">
        <v>219741.4</v>
      </c>
      <c r="M51" s="66">
        <v>0.45</v>
      </c>
      <c r="N51" s="43">
        <v>0</v>
      </c>
      <c r="O51" s="44">
        <v>0</v>
      </c>
      <c r="P51" s="74">
        <v>0</v>
      </c>
    </row>
    <row r="52" spans="1:16" ht="15" customHeight="1" x14ac:dyDescent="0.2">
      <c r="A52" s="111"/>
      <c r="B52" s="114"/>
      <c r="C52" s="84" t="s">
        <v>54</v>
      </c>
      <c r="D52" s="44">
        <v>22</v>
      </c>
      <c r="E52" s="53">
        <v>1.6517E-2</v>
      </c>
      <c r="F52" s="44">
        <v>234130.36363599999</v>
      </c>
      <c r="G52" s="66">
        <v>0.18181800000000001</v>
      </c>
      <c r="H52" s="43">
        <v>12</v>
      </c>
      <c r="I52" s="44">
        <v>241159.91666700001</v>
      </c>
      <c r="J52" s="74">
        <v>0.16666700000000001</v>
      </c>
      <c r="K52" s="44">
        <v>10</v>
      </c>
      <c r="L52" s="44">
        <v>225694.9</v>
      </c>
      <c r="M52" s="66">
        <v>0.2</v>
      </c>
      <c r="N52" s="43">
        <v>0</v>
      </c>
      <c r="O52" s="44">
        <v>0</v>
      </c>
      <c r="P52" s="74">
        <v>0</v>
      </c>
    </row>
    <row r="53" spans="1:16" ht="15" customHeight="1" x14ac:dyDescent="0.2">
      <c r="A53" s="111"/>
      <c r="B53" s="114"/>
      <c r="C53" s="84" t="s">
        <v>55</v>
      </c>
      <c r="D53" s="44">
        <v>11</v>
      </c>
      <c r="E53" s="53">
        <v>8.9800000000000001E-3</v>
      </c>
      <c r="F53" s="44">
        <v>228463.54545500001</v>
      </c>
      <c r="G53" s="66">
        <v>9.0909000000000004E-2</v>
      </c>
      <c r="H53" s="43">
        <v>5</v>
      </c>
      <c r="I53" s="44">
        <v>215782.39999999999</v>
      </c>
      <c r="J53" s="74">
        <v>0</v>
      </c>
      <c r="K53" s="44">
        <v>6</v>
      </c>
      <c r="L53" s="44">
        <v>239031.16666700001</v>
      </c>
      <c r="M53" s="66">
        <v>0.16666700000000001</v>
      </c>
      <c r="N53" s="43">
        <v>0</v>
      </c>
      <c r="O53" s="44">
        <v>0</v>
      </c>
      <c r="P53" s="74">
        <v>0</v>
      </c>
    </row>
    <row r="54" spans="1:16" s="3" customFormat="1" ht="15" customHeight="1" x14ac:dyDescent="0.2">
      <c r="A54" s="111"/>
      <c r="B54" s="114"/>
      <c r="C54" s="84" t="s">
        <v>56</v>
      </c>
      <c r="D54" s="35">
        <v>3</v>
      </c>
      <c r="E54" s="55">
        <v>1.5020000000000001E-3</v>
      </c>
      <c r="F54" s="35">
        <v>259469.66666700001</v>
      </c>
      <c r="G54" s="68">
        <v>0</v>
      </c>
      <c r="H54" s="43">
        <v>2</v>
      </c>
      <c r="I54" s="44">
        <v>271158</v>
      </c>
      <c r="J54" s="74">
        <v>0</v>
      </c>
      <c r="K54" s="35">
        <v>1</v>
      </c>
      <c r="L54" s="35">
        <v>236093</v>
      </c>
      <c r="M54" s="68">
        <v>0</v>
      </c>
      <c r="N54" s="43">
        <v>0</v>
      </c>
      <c r="O54" s="44">
        <v>0</v>
      </c>
      <c r="P54" s="74">
        <v>0</v>
      </c>
    </row>
    <row r="55" spans="1:16" s="3" customFormat="1" ht="15" customHeight="1" x14ac:dyDescent="0.2">
      <c r="A55" s="112"/>
      <c r="B55" s="115"/>
      <c r="C55" s="85" t="s">
        <v>9</v>
      </c>
      <c r="D55" s="46">
        <v>292</v>
      </c>
      <c r="E55" s="54">
        <v>2.1691999999999999E-2</v>
      </c>
      <c r="F55" s="46">
        <v>215826.410959</v>
      </c>
      <c r="G55" s="67">
        <v>0.40068500000000001</v>
      </c>
      <c r="H55" s="87">
        <v>118</v>
      </c>
      <c r="I55" s="46">
        <v>219392.271186</v>
      </c>
      <c r="J55" s="75">
        <v>0.432203</v>
      </c>
      <c r="K55" s="46">
        <v>174</v>
      </c>
      <c r="L55" s="46">
        <v>213408.18390800001</v>
      </c>
      <c r="M55" s="67">
        <v>0.37930999999999998</v>
      </c>
      <c r="N55" s="87">
        <v>0</v>
      </c>
      <c r="O55" s="46">
        <v>0</v>
      </c>
      <c r="P55" s="75">
        <v>0</v>
      </c>
    </row>
    <row r="56" spans="1:16" ht="15" customHeight="1" x14ac:dyDescent="0.2">
      <c r="A56" s="110">
        <v>5</v>
      </c>
      <c r="B56" s="113" t="s">
        <v>60</v>
      </c>
      <c r="C56" s="84" t="s">
        <v>46</v>
      </c>
      <c r="D56" s="44">
        <v>12</v>
      </c>
      <c r="E56" s="53">
        <v>1</v>
      </c>
      <c r="F56" s="44">
        <v>68881.75</v>
      </c>
      <c r="G56" s="66">
        <v>8.3333000000000004E-2</v>
      </c>
      <c r="H56" s="43">
        <v>5</v>
      </c>
      <c r="I56" s="44">
        <v>64112</v>
      </c>
      <c r="J56" s="74">
        <v>0</v>
      </c>
      <c r="K56" s="44">
        <v>7</v>
      </c>
      <c r="L56" s="44">
        <v>72288.714286000002</v>
      </c>
      <c r="M56" s="66">
        <v>0.14285700000000001</v>
      </c>
      <c r="N56" s="43">
        <v>0</v>
      </c>
      <c r="O56" s="44">
        <v>0</v>
      </c>
      <c r="P56" s="74">
        <v>0</v>
      </c>
    </row>
    <row r="57" spans="1:16" ht="15" customHeight="1" x14ac:dyDescent="0.2">
      <c r="A57" s="111"/>
      <c r="B57" s="114"/>
      <c r="C57" s="84" t="s">
        <v>47</v>
      </c>
      <c r="D57" s="44">
        <v>39</v>
      </c>
      <c r="E57" s="53">
        <v>1</v>
      </c>
      <c r="F57" s="44">
        <v>123410.282051</v>
      </c>
      <c r="G57" s="66">
        <v>0.102564</v>
      </c>
      <c r="H57" s="43">
        <v>15</v>
      </c>
      <c r="I57" s="44">
        <v>106296.13333300001</v>
      </c>
      <c r="J57" s="74">
        <v>6.6667000000000004E-2</v>
      </c>
      <c r="K57" s="44">
        <v>24</v>
      </c>
      <c r="L57" s="44">
        <v>134106.625</v>
      </c>
      <c r="M57" s="66">
        <v>0.125</v>
      </c>
      <c r="N57" s="43">
        <v>0</v>
      </c>
      <c r="O57" s="44">
        <v>0</v>
      </c>
      <c r="P57" s="74">
        <v>0</v>
      </c>
    </row>
    <row r="58" spans="1:16" ht="15" customHeight="1" x14ac:dyDescent="0.2">
      <c r="A58" s="111"/>
      <c r="B58" s="114"/>
      <c r="C58" s="84" t="s">
        <v>48</v>
      </c>
      <c r="D58" s="44">
        <v>402</v>
      </c>
      <c r="E58" s="53">
        <v>1</v>
      </c>
      <c r="F58" s="44">
        <v>148928.14925399999</v>
      </c>
      <c r="G58" s="66">
        <v>4.9750999999999997E-2</v>
      </c>
      <c r="H58" s="43">
        <v>155</v>
      </c>
      <c r="I58" s="44">
        <v>156299.109677</v>
      </c>
      <c r="J58" s="74">
        <v>7.0968000000000003E-2</v>
      </c>
      <c r="K58" s="44">
        <v>247</v>
      </c>
      <c r="L58" s="44">
        <v>144302.647773</v>
      </c>
      <c r="M58" s="66">
        <v>3.6436999999999997E-2</v>
      </c>
      <c r="N58" s="43">
        <v>0</v>
      </c>
      <c r="O58" s="44">
        <v>0</v>
      </c>
      <c r="P58" s="74">
        <v>0</v>
      </c>
    </row>
    <row r="59" spans="1:16" ht="15" customHeight="1" x14ac:dyDescent="0.2">
      <c r="A59" s="111"/>
      <c r="B59" s="114"/>
      <c r="C59" s="84" t="s">
        <v>49</v>
      </c>
      <c r="D59" s="44">
        <v>1225</v>
      </c>
      <c r="E59" s="53">
        <v>1</v>
      </c>
      <c r="F59" s="44">
        <v>169117.94285699999</v>
      </c>
      <c r="G59" s="66">
        <v>0.16816300000000001</v>
      </c>
      <c r="H59" s="43">
        <v>478</v>
      </c>
      <c r="I59" s="44">
        <v>173126.19456100001</v>
      </c>
      <c r="J59" s="74">
        <v>0.202929</v>
      </c>
      <c r="K59" s="44">
        <v>747</v>
      </c>
      <c r="L59" s="44">
        <v>166553.09103099999</v>
      </c>
      <c r="M59" s="66">
        <v>0.14591699999999999</v>
      </c>
      <c r="N59" s="43">
        <v>0</v>
      </c>
      <c r="O59" s="44">
        <v>0</v>
      </c>
      <c r="P59" s="74">
        <v>0</v>
      </c>
    </row>
    <row r="60" spans="1:16" ht="15" customHeight="1" x14ac:dyDescent="0.2">
      <c r="A60" s="111"/>
      <c r="B60" s="114"/>
      <c r="C60" s="84" t="s">
        <v>50</v>
      </c>
      <c r="D60" s="44">
        <v>1843</v>
      </c>
      <c r="E60" s="53">
        <v>1</v>
      </c>
      <c r="F60" s="44">
        <v>198919.66630499999</v>
      </c>
      <c r="G60" s="66">
        <v>0.38686900000000002</v>
      </c>
      <c r="H60" s="43">
        <v>697</v>
      </c>
      <c r="I60" s="44">
        <v>207558.31420399999</v>
      </c>
      <c r="J60" s="74">
        <v>0.46484900000000001</v>
      </c>
      <c r="K60" s="44">
        <v>1146</v>
      </c>
      <c r="L60" s="44">
        <v>193665.619546</v>
      </c>
      <c r="M60" s="66">
        <v>0.33944200000000002</v>
      </c>
      <c r="N60" s="43">
        <v>0</v>
      </c>
      <c r="O60" s="44">
        <v>0</v>
      </c>
      <c r="P60" s="74">
        <v>0</v>
      </c>
    </row>
    <row r="61" spans="1:16" ht="15" customHeight="1" x14ac:dyDescent="0.2">
      <c r="A61" s="111"/>
      <c r="B61" s="114"/>
      <c r="C61" s="84" t="s">
        <v>51</v>
      </c>
      <c r="D61" s="44">
        <v>1939</v>
      </c>
      <c r="E61" s="53">
        <v>1</v>
      </c>
      <c r="F61" s="44">
        <v>222930.67869999999</v>
      </c>
      <c r="G61" s="66">
        <v>0.61217100000000002</v>
      </c>
      <c r="H61" s="43">
        <v>731</v>
      </c>
      <c r="I61" s="44">
        <v>228838.10259900001</v>
      </c>
      <c r="J61" s="74">
        <v>0.623803</v>
      </c>
      <c r="K61" s="44">
        <v>1208</v>
      </c>
      <c r="L61" s="44">
        <v>219355.904801</v>
      </c>
      <c r="M61" s="66">
        <v>0.605132</v>
      </c>
      <c r="N61" s="43">
        <v>0</v>
      </c>
      <c r="O61" s="44">
        <v>0</v>
      </c>
      <c r="P61" s="74">
        <v>0</v>
      </c>
    </row>
    <row r="62" spans="1:16" s="3" customFormat="1" ht="15" customHeight="1" x14ac:dyDescent="0.2">
      <c r="A62" s="111"/>
      <c r="B62" s="114"/>
      <c r="C62" s="84" t="s">
        <v>52</v>
      </c>
      <c r="D62" s="35">
        <v>1878</v>
      </c>
      <c r="E62" s="55">
        <v>1</v>
      </c>
      <c r="F62" s="35">
        <v>228365.62140599999</v>
      </c>
      <c r="G62" s="68">
        <v>0.69595300000000004</v>
      </c>
      <c r="H62" s="43">
        <v>684</v>
      </c>
      <c r="I62" s="44">
        <v>223938.426901</v>
      </c>
      <c r="J62" s="74">
        <v>0.59941500000000003</v>
      </c>
      <c r="K62" s="35">
        <v>1194</v>
      </c>
      <c r="L62" s="35">
        <v>230901.80318300001</v>
      </c>
      <c r="M62" s="68">
        <v>0.75125600000000003</v>
      </c>
      <c r="N62" s="43">
        <v>0</v>
      </c>
      <c r="O62" s="44">
        <v>0</v>
      </c>
      <c r="P62" s="74">
        <v>0</v>
      </c>
    </row>
    <row r="63" spans="1:16" ht="15" customHeight="1" x14ac:dyDescent="0.2">
      <c r="A63" s="111"/>
      <c r="B63" s="114"/>
      <c r="C63" s="84" t="s">
        <v>53</v>
      </c>
      <c r="D63" s="44">
        <v>1569</v>
      </c>
      <c r="E63" s="53">
        <v>1</v>
      </c>
      <c r="F63" s="44">
        <v>237392.95474799999</v>
      </c>
      <c r="G63" s="66">
        <v>0.73295100000000002</v>
      </c>
      <c r="H63" s="43">
        <v>567</v>
      </c>
      <c r="I63" s="44">
        <v>224966.71957700001</v>
      </c>
      <c r="J63" s="74">
        <v>0.51851899999999995</v>
      </c>
      <c r="K63" s="44">
        <v>1002</v>
      </c>
      <c r="L63" s="44">
        <v>244424.56686600001</v>
      </c>
      <c r="M63" s="66">
        <v>0.85429100000000002</v>
      </c>
      <c r="N63" s="43">
        <v>0</v>
      </c>
      <c r="O63" s="44">
        <v>0</v>
      </c>
      <c r="P63" s="74">
        <v>0</v>
      </c>
    </row>
    <row r="64" spans="1:16" ht="15" customHeight="1" x14ac:dyDescent="0.2">
      <c r="A64" s="111"/>
      <c r="B64" s="114"/>
      <c r="C64" s="84" t="s">
        <v>54</v>
      </c>
      <c r="D64" s="44">
        <v>1332</v>
      </c>
      <c r="E64" s="53">
        <v>1</v>
      </c>
      <c r="F64" s="44">
        <v>238610.89564599999</v>
      </c>
      <c r="G64" s="66">
        <v>0.605105</v>
      </c>
      <c r="H64" s="43">
        <v>482</v>
      </c>
      <c r="I64" s="44">
        <v>226169.182573</v>
      </c>
      <c r="J64" s="74">
        <v>0.381743</v>
      </c>
      <c r="K64" s="44">
        <v>850</v>
      </c>
      <c r="L64" s="44">
        <v>245666.078824</v>
      </c>
      <c r="M64" s="66">
        <v>0.731765</v>
      </c>
      <c r="N64" s="43">
        <v>0</v>
      </c>
      <c r="O64" s="44">
        <v>0</v>
      </c>
      <c r="P64" s="74">
        <v>0</v>
      </c>
    </row>
    <row r="65" spans="1:16" ht="15" customHeight="1" x14ac:dyDescent="0.2">
      <c r="A65" s="111"/>
      <c r="B65" s="114"/>
      <c r="C65" s="84" t="s">
        <v>55</v>
      </c>
      <c r="D65" s="44">
        <v>1225</v>
      </c>
      <c r="E65" s="53">
        <v>1</v>
      </c>
      <c r="F65" s="44">
        <v>249192.13632699999</v>
      </c>
      <c r="G65" s="66">
        <v>0.52571400000000001</v>
      </c>
      <c r="H65" s="43">
        <v>423</v>
      </c>
      <c r="I65" s="44">
        <v>229366.29078000001</v>
      </c>
      <c r="J65" s="74">
        <v>0.257683</v>
      </c>
      <c r="K65" s="44">
        <v>802</v>
      </c>
      <c r="L65" s="44">
        <v>259648.91022399999</v>
      </c>
      <c r="M65" s="66">
        <v>0.66708199999999995</v>
      </c>
      <c r="N65" s="43">
        <v>0</v>
      </c>
      <c r="O65" s="44">
        <v>0</v>
      </c>
      <c r="P65" s="74">
        <v>0</v>
      </c>
    </row>
    <row r="66" spans="1:16" s="3" customFormat="1" ht="15" customHeight="1" x14ac:dyDescent="0.2">
      <c r="A66" s="111"/>
      <c r="B66" s="114"/>
      <c r="C66" s="84" t="s">
        <v>56</v>
      </c>
      <c r="D66" s="35">
        <v>1997</v>
      </c>
      <c r="E66" s="55">
        <v>1</v>
      </c>
      <c r="F66" s="35">
        <v>253042.41161700001</v>
      </c>
      <c r="G66" s="68">
        <v>0.360541</v>
      </c>
      <c r="H66" s="43">
        <v>696</v>
      </c>
      <c r="I66" s="44">
        <v>215075.48132200001</v>
      </c>
      <c r="J66" s="74">
        <v>7.1839E-2</v>
      </c>
      <c r="K66" s="35">
        <v>1301</v>
      </c>
      <c r="L66" s="35">
        <v>273353.69792499999</v>
      </c>
      <c r="M66" s="68">
        <v>0.514988</v>
      </c>
      <c r="N66" s="43">
        <v>0</v>
      </c>
      <c r="O66" s="44">
        <v>0</v>
      </c>
      <c r="P66" s="74">
        <v>0</v>
      </c>
    </row>
    <row r="67" spans="1:16" s="3" customFormat="1" ht="15" customHeight="1" x14ac:dyDescent="0.2">
      <c r="A67" s="112"/>
      <c r="B67" s="115"/>
      <c r="C67" s="85" t="s">
        <v>9</v>
      </c>
      <c r="D67" s="46">
        <v>13461</v>
      </c>
      <c r="E67" s="54">
        <v>1</v>
      </c>
      <c r="F67" s="46">
        <v>222963.05385900001</v>
      </c>
      <c r="G67" s="67">
        <v>0.50204300000000002</v>
      </c>
      <c r="H67" s="87">
        <v>4933</v>
      </c>
      <c r="I67" s="46">
        <v>214332.56010500001</v>
      </c>
      <c r="J67" s="75">
        <v>0.392459</v>
      </c>
      <c r="K67" s="46">
        <v>8528</v>
      </c>
      <c r="L67" s="46">
        <v>227955.34111199999</v>
      </c>
      <c r="M67" s="67">
        <v>0.56543200000000005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45926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130" priority="30" operator="notEqual">
      <formula>H8+K8+N8</formula>
    </cfRule>
  </conditionalFormatting>
  <conditionalFormatting sqref="D20:D30">
    <cfRule type="cellIs" dxfId="129" priority="29" operator="notEqual">
      <formula>H20+K20+N20</formula>
    </cfRule>
  </conditionalFormatting>
  <conditionalFormatting sqref="D32:D42">
    <cfRule type="cellIs" dxfId="128" priority="28" operator="notEqual">
      <formula>H32+K32+N32</formula>
    </cfRule>
  </conditionalFormatting>
  <conditionalFormatting sqref="D44:D54">
    <cfRule type="cellIs" dxfId="127" priority="27" operator="notEqual">
      <formula>H44+K44+N44</formula>
    </cfRule>
  </conditionalFormatting>
  <conditionalFormatting sqref="D56:D66">
    <cfRule type="cellIs" dxfId="126" priority="26" operator="notEqual">
      <formula>H56+K56+N56</formula>
    </cfRule>
  </conditionalFormatting>
  <conditionalFormatting sqref="D19">
    <cfRule type="cellIs" dxfId="125" priority="25" operator="notEqual">
      <formula>SUM(D8:D18)</formula>
    </cfRule>
  </conditionalFormatting>
  <conditionalFormatting sqref="D31">
    <cfRule type="cellIs" dxfId="124" priority="24" operator="notEqual">
      <formula>H31+K31+N31</formula>
    </cfRule>
  </conditionalFormatting>
  <conditionalFormatting sqref="D31">
    <cfRule type="cellIs" dxfId="123" priority="23" operator="notEqual">
      <formula>SUM(D20:D30)</formula>
    </cfRule>
  </conditionalFormatting>
  <conditionalFormatting sqref="D43">
    <cfRule type="cellIs" dxfId="122" priority="22" operator="notEqual">
      <formula>H43+K43+N43</formula>
    </cfRule>
  </conditionalFormatting>
  <conditionalFormatting sqref="D43">
    <cfRule type="cellIs" dxfId="121" priority="21" operator="notEqual">
      <formula>SUM(D32:D42)</formula>
    </cfRule>
  </conditionalFormatting>
  <conditionalFormatting sqref="D55">
    <cfRule type="cellIs" dxfId="120" priority="20" operator="notEqual">
      <formula>H55+K55+N55</formula>
    </cfRule>
  </conditionalFormatting>
  <conditionalFormatting sqref="D55">
    <cfRule type="cellIs" dxfId="119" priority="19" operator="notEqual">
      <formula>SUM(D44:D54)</formula>
    </cfRule>
  </conditionalFormatting>
  <conditionalFormatting sqref="D67">
    <cfRule type="cellIs" dxfId="118" priority="18" operator="notEqual">
      <formula>H67+K67+N67</formula>
    </cfRule>
  </conditionalFormatting>
  <conditionalFormatting sqref="D67">
    <cfRule type="cellIs" dxfId="117" priority="17" operator="notEqual">
      <formula>SUM(D56:D66)</formula>
    </cfRule>
  </conditionalFormatting>
  <conditionalFormatting sqref="H19">
    <cfRule type="cellIs" dxfId="116" priority="16" operator="notEqual">
      <formula>SUM(H8:H18)</formula>
    </cfRule>
  </conditionalFormatting>
  <conditionalFormatting sqref="K19">
    <cfRule type="cellIs" dxfId="115" priority="15" operator="notEqual">
      <formula>SUM(K8:K18)</formula>
    </cfRule>
  </conditionalFormatting>
  <conditionalFormatting sqref="N19">
    <cfRule type="cellIs" dxfId="114" priority="14" operator="notEqual">
      <formula>SUM(N8:N18)</formula>
    </cfRule>
  </conditionalFormatting>
  <conditionalFormatting sqref="H31">
    <cfRule type="cellIs" dxfId="113" priority="13" operator="notEqual">
      <formula>SUM(H20:H30)</formula>
    </cfRule>
  </conditionalFormatting>
  <conditionalFormatting sqref="K31">
    <cfRule type="cellIs" dxfId="112" priority="12" operator="notEqual">
      <formula>SUM(K20:K30)</formula>
    </cfRule>
  </conditionalFormatting>
  <conditionalFormatting sqref="N31">
    <cfRule type="cellIs" dxfId="111" priority="11" operator="notEqual">
      <formula>SUM(N20:N30)</formula>
    </cfRule>
  </conditionalFormatting>
  <conditionalFormatting sqref="H43">
    <cfRule type="cellIs" dxfId="110" priority="10" operator="notEqual">
      <formula>SUM(H32:H42)</formula>
    </cfRule>
  </conditionalFormatting>
  <conditionalFormatting sqref="K43">
    <cfRule type="cellIs" dxfId="109" priority="9" operator="notEqual">
      <formula>SUM(K32:K42)</formula>
    </cfRule>
  </conditionalFormatting>
  <conditionalFormatting sqref="N43">
    <cfRule type="cellIs" dxfId="108" priority="8" operator="notEqual">
      <formula>SUM(N32:N42)</formula>
    </cfRule>
  </conditionalFormatting>
  <conditionalFormatting sqref="H55">
    <cfRule type="cellIs" dxfId="107" priority="7" operator="notEqual">
      <formula>SUM(H44:H54)</formula>
    </cfRule>
  </conditionalFormatting>
  <conditionalFormatting sqref="K55">
    <cfRule type="cellIs" dxfId="106" priority="6" operator="notEqual">
      <formula>SUM(K44:K54)</formula>
    </cfRule>
  </conditionalFormatting>
  <conditionalFormatting sqref="N55">
    <cfRule type="cellIs" dxfId="105" priority="5" operator="notEqual">
      <formula>SUM(N44:N54)</formula>
    </cfRule>
  </conditionalFormatting>
  <conditionalFormatting sqref="H67">
    <cfRule type="cellIs" dxfId="104" priority="4" operator="notEqual">
      <formula>SUM(H56:H66)</formula>
    </cfRule>
  </conditionalFormatting>
  <conditionalFormatting sqref="K67">
    <cfRule type="cellIs" dxfId="103" priority="3" operator="notEqual">
      <formula>SUM(K56:K66)</formula>
    </cfRule>
  </conditionalFormatting>
  <conditionalFormatting sqref="N67">
    <cfRule type="cellIs" dxfId="102" priority="2" operator="notEqual">
      <formula>SUM(N56:N66)</formula>
    </cfRule>
  </conditionalFormatting>
  <conditionalFormatting sqref="D32:D43">
    <cfRule type="cellIs" dxfId="10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76</v>
      </c>
      <c r="B2" s="116"/>
      <c r="C2" s="116"/>
      <c r="D2" s="116"/>
      <c r="E2" s="116"/>
      <c r="F2" s="116"/>
      <c r="G2" s="116"/>
      <c r="H2" s="116"/>
      <c r="I2" s="116"/>
      <c r="J2" s="116"/>
      <c r="K2" s="116"/>
      <c r="L2" s="116"/>
      <c r="M2" s="116"/>
      <c r="N2" s="116"/>
      <c r="O2" s="116"/>
      <c r="P2" s="116"/>
    </row>
    <row r="3" spans="1:16" s="21" customFormat="1" ht="15" customHeight="1" x14ac:dyDescent="0.2">
      <c r="A3" s="117" t="str">
        <f>+Notas!C6</f>
        <v>AGOSTO 2024 Y AGOSTO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105</v>
      </c>
      <c r="E8" s="53">
        <v>0.100478</v>
      </c>
      <c r="F8" s="44">
        <v>90587.361860000005</v>
      </c>
      <c r="G8" s="66">
        <v>0.238095</v>
      </c>
      <c r="H8" s="43">
        <v>40</v>
      </c>
      <c r="I8" s="44">
        <v>95484.129751</v>
      </c>
      <c r="J8" s="74">
        <v>0.3</v>
      </c>
      <c r="K8" s="44">
        <v>65</v>
      </c>
      <c r="L8" s="44">
        <v>87573.966235</v>
      </c>
      <c r="M8" s="66">
        <v>0.2</v>
      </c>
      <c r="N8" s="43">
        <v>0</v>
      </c>
      <c r="O8" s="44">
        <v>0</v>
      </c>
      <c r="P8" s="74">
        <v>0</v>
      </c>
    </row>
    <row r="9" spans="1:16" ht="15" customHeight="1" x14ac:dyDescent="0.2">
      <c r="A9" s="111"/>
      <c r="B9" s="114"/>
      <c r="C9" s="84" t="s">
        <v>47</v>
      </c>
      <c r="D9" s="44">
        <v>1237</v>
      </c>
      <c r="E9" s="53">
        <v>0.164714</v>
      </c>
      <c r="F9" s="44">
        <v>125797.768243</v>
      </c>
      <c r="G9" s="66">
        <v>0.17461599999999999</v>
      </c>
      <c r="H9" s="43">
        <v>492</v>
      </c>
      <c r="I9" s="44">
        <v>139339.78289599999</v>
      </c>
      <c r="J9" s="74">
        <v>0.26016299999999998</v>
      </c>
      <c r="K9" s="44">
        <v>745</v>
      </c>
      <c r="L9" s="44">
        <v>116854.585412</v>
      </c>
      <c r="M9" s="66">
        <v>0.118121</v>
      </c>
      <c r="N9" s="43">
        <v>0</v>
      </c>
      <c r="O9" s="44">
        <v>0</v>
      </c>
      <c r="P9" s="74">
        <v>0</v>
      </c>
    </row>
    <row r="10" spans="1:16" ht="15" customHeight="1" x14ac:dyDescent="0.2">
      <c r="A10" s="111"/>
      <c r="B10" s="114"/>
      <c r="C10" s="84" t="s">
        <v>48</v>
      </c>
      <c r="D10" s="44">
        <v>7427</v>
      </c>
      <c r="E10" s="53">
        <v>0.119717</v>
      </c>
      <c r="F10" s="44">
        <v>128883.35378600001</v>
      </c>
      <c r="G10" s="66">
        <v>0.145011</v>
      </c>
      <c r="H10" s="43">
        <v>3250</v>
      </c>
      <c r="I10" s="44">
        <v>140824.24570100001</v>
      </c>
      <c r="J10" s="74">
        <v>0.21753800000000001</v>
      </c>
      <c r="K10" s="44">
        <v>4177</v>
      </c>
      <c r="L10" s="44">
        <v>119592.499411</v>
      </c>
      <c r="M10" s="66">
        <v>8.8580000000000006E-2</v>
      </c>
      <c r="N10" s="43">
        <v>0</v>
      </c>
      <c r="O10" s="44">
        <v>0</v>
      </c>
      <c r="P10" s="74">
        <v>0</v>
      </c>
    </row>
    <row r="11" spans="1:16" ht="15" customHeight="1" x14ac:dyDescent="0.2">
      <c r="A11" s="111"/>
      <c r="B11" s="114"/>
      <c r="C11" s="84" t="s">
        <v>49</v>
      </c>
      <c r="D11" s="44">
        <v>13543</v>
      </c>
      <c r="E11" s="53">
        <v>0.103533</v>
      </c>
      <c r="F11" s="44">
        <v>143566.18557</v>
      </c>
      <c r="G11" s="66">
        <v>0.28900500000000001</v>
      </c>
      <c r="H11" s="43">
        <v>5577</v>
      </c>
      <c r="I11" s="44">
        <v>161850.335888</v>
      </c>
      <c r="J11" s="74">
        <v>0.42872500000000002</v>
      </c>
      <c r="K11" s="44">
        <v>7966</v>
      </c>
      <c r="L11" s="44">
        <v>130765.444128</v>
      </c>
      <c r="M11" s="66">
        <v>0.191188</v>
      </c>
      <c r="N11" s="43">
        <v>0</v>
      </c>
      <c r="O11" s="44">
        <v>0</v>
      </c>
      <c r="P11" s="74">
        <v>0</v>
      </c>
    </row>
    <row r="12" spans="1:16" ht="15" customHeight="1" x14ac:dyDescent="0.2">
      <c r="A12" s="111"/>
      <c r="B12" s="114"/>
      <c r="C12" s="84" t="s">
        <v>50</v>
      </c>
      <c r="D12" s="44">
        <v>13447</v>
      </c>
      <c r="E12" s="53">
        <v>8.6257E-2</v>
      </c>
      <c r="F12" s="44">
        <v>171567.58469700001</v>
      </c>
      <c r="G12" s="66">
        <v>0.51699300000000004</v>
      </c>
      <c r="H12" s="43">
        <v>5361</v>
      </c>
      <c r="I12" s="44">
        <v>195509.58736800001</v>
      </c>
      <c r="J12" s="74">
        <v>0.66163000000000005</v>
      </c>
      <c r="K12" s="44">
        <v>8086</v>
      </c>
      <c r="L12" s="44">
        <v>155694.090222</v>
      </c>
      <c r="M12" s="66">
        <v>0.42109799999999997</v>
      </c>
      <c r="N12" s="43">
        <v>0</v>
      </c>
      <c r="O12" s="44">
        <v>0</v>
      </c>
      <c r="P12" s="74">
        <v>0</v>
      </c>
    </row>
    <row r="13" spans="1:16" ht="15" customHeight="1" x14ac:dyDescent="0.2">
      <c r="A13" s="111"/>
      <c r="B13" s="114"/>
      <c r="C13" s="84" t="s">
        <v>51</v>
      </c>
      <c r="D13" s="44">
        <v>10048</v>
      </c>
      <c r="E13" s="53">
        <v>7.4295E-2</v>
      </c>
      <c r="F13" s="44">
        <v>195956.67109600001</v>
      </c>
      <c r="G13" s="66">
        <v>0.72720899999999999</v>
      </c>
      <c r="H13" s="43">
        <v>3863</v>
      </c>
      <c r="I13" s="44">
        <v>216764.76589800001</v>
      </c>
      <c r="J13" s="74">
        <v>0.77038600000000002</v>
      </c>
      <c r="K13" s="44">
        <v>6185</v>
      </c>
      <c r="L13" s="44">
        <v>182960.44308999999</v>
      </c>
      <c r="M13" s="66">
        <v>0.70024299999999995</v>
      </c>
      <c r="N13" s="43">
        <v>0</v>
      </c>
      <c r="O13" s="44">
        <v>0</v>
      </c>
      <c r="P13" s="74">
        <v>0</v>
      </c>
    </row>
    <row r="14" spans="1:16" s="3" customFormat="1" ht="15" customHeight="1" x14ac:dyDescent="0.2">
      <c r="A14" s="111"/>
      <c r="B14" s="114"/>
      <c r="C14" s="84" t="s">
        <v>52</v>
      </c>
      <c r="D14" s="35">
        <v>7832</v>
      </c>
      <c r="E14" s="55">
        <v>6.9861999999999994E-2</v>
      </c>
      <c r="F14" s="35">
        <v>204690.97438999999</v>
      </c>
      <c r="G14" s="68">
        <v>0.79175200000000001</v>
      </c>
      <c r="H14" s="43">
        <v>2834</v>
      </c>
      <c r="I14" s="44">
        <v>214012.36829899999</v>
      </c>
      <c r="J14" s="74">
        <v>0.68348600000000004</v>
      </c>
      <c r="K14" s="35">
        <v>4998</v>
      </c>
      <c r="L14" s="35">
        <v>199405.49413100001</v>
      </c>
      <c r="M14" s="68">
        <v>0.85314100000000004</v>
      </c>
      <c r="N14" s="43">
        <v>0</v>
      </c>
      <c r="O14" s="44">
        <v>0</v>
      </c>
      <c r="P14" s="74">
        <v>0</v>
      </c>
    </row>
    <row r="15" spans="1:16" ht="15" customHeight="1" x14ac:dyDescent="0.2">
      <c r="A15" s="111"/>
      <c r="B15" s="114"/>
      <c r="C15" s="84" t="s">
        <v>53</v>
      </c>
      <c r="D15" s="44">
        <v>6237</v>
      </c>
      <c r="E15" s="53">
        <v>6.3328999999999996E-2</v>
      </c>
      <c r="F15" s="44">
        <v>208910.91791700001</v>
      </c>
      <c r="G15" s="66">
        <v>0.81930400000000003</v>
      </c>
      <c r="H15" s="43">
        <v>2218</v>
      </c>
      <c r="I15" s="44">
        <v>207791.28334699999</v>
      </c>
      <c r="J15" s="74">
        <v>0.61271399999999998</v>
      </c>
      <c r="K15" s="44">
        <v>4019</v>
      </c>
      <c r="L15" s="44">
        <v>209528.82024900001</v>
      </c>
      <c r="M15" s="66">
        <v>0.93331699999999995</v>
      </c>
      <c r="N15" s="43">
        <v>0</v>
      </c>
      <c r="O15" s="44">
        <v>0</v>
      </c>
      <c r="P15" s="74">
        <v>0</v>
      </c>
    </row>
    <row r="16" spans="1:16" ht="15" customHeight="1" x14ac:dyDescent="0.2">
      <c r="A16" s="111"/>
      <c r="B16" s="114"/>
      <c r="C16" s="84" t="s">
        <v>54</v>
      </c>
      <c r="D16" s="44">
        <v>4824</v>
      </c>
      <c r="E16" s="53">
        <v>6.3152E-2</v>
      </c>
      <c r="F16" s="44">
        <v>206438.556281</v>
      </c>
      <c r="G16" s="66">
        <v>0.69320099999999996</v>
      </c>
      <c r="H16" s="43">
        <v>1731</v>
      </c>
      <c r="I16" s="44">
        <v>195849.70886899999</v>
      </c>
      <c r="J16" s="74">
        <v>0.38359300000000002</v>
      </c>
      <c r="K16" s="44">
        <v>3093</v>
      </c>
      <c r="L16" s="44">
        <v>212364.613465</v>
      </c>
      <c r="M16" s="66">
        <v>0.86647300000000005</v>
      </c>
      <c r="N16" s="43">
        <v>0</v>
      </c>
      <c r="O16" s="44">
        <v>0</v>
      </c>
      <c r="P16" s="74">
        <v>0</v>
      </c>
    </row>
    <row r="17" spans="1:16" ht="15" customHeight="1" x14ac:dyDescent="0.2">
      <c r="A17" s="111"/>
      <c r="B17" s="114"/>
      <c r="C17" s="84" t="s">
        <v>55</v>
      </c>
      <c r="D17" s="44">
        <v>4214</v>
      </c>
      <c r="E17" s="53">
        <v>6.5527000000000002E-2</v>
      </c>
      <c r="F17" s="44">
        <v>208761.964852</v>
      </c>
      <c r="G17" s="66">
        <v>0.53773099999999996</v>
      </c>
      <c r="H17" s="43">
        <v>1655</v>
      </c>
      <c r="I17" s="44">
        <v>197125.80475700001</v>
      </c>
      <c r="J17" s="74">
        <v>0.24229600000000001</v>
      </c>
      <c r="K17" s="44">
        <v>2559</v>
      </c>
      <c r="L17" s="44">
        <v>216287.50020000001</v>
      </c>
      <c r="M17" s="66">
        <v>0.7288</v>
      </c>
      <c r="N17" s="43">
        <v>0</v>
      </c>
      <c r="O17" s="44">
        <v>0</v>
      </c>
      <c r="P17" s="74">
        <v>0</v>
      </c>
    </row>
    <row r="18" spans="1:16" s="3" customFormat="1" ht="15" customHeight="1" x14ac:dyDescent="0.2">
      <c r="A18" s="111"/>
      <c r="B18" s="114"/>
      <c r="C18" s="84" t="s">
        <v>56</v>
      </c>
      <c r="D18" s="35">
        <v>6576</v>
      </c>
      <c r="E18" s="55">
        <v>5.1410999999999998E-2</v>
      </c>
      <c r="F18" s="35">
        <v>256011.263752</v>
      </c>
      <c r="G18" s="68">
        <v>0.39005499999999999</v>
      </c>
      <c r="H18" s="43">
        <v>2543</v>
      </c>
      <c r="I18" s="44">
        <v>220435.26307300001</v>
      </c>
      <c r="J18" s="74">
        <v>9.1231000000000007E-2</v>
      </c>
      <c r="K18" s="35">
        <v>4033</v>
      </c>
      <c r="L18" s="35">
        <v>278443.63908699999</v>
      </c>
      <c r="M18" s="68">
        <v>0.57847800000000005</v>
      </c>
      <c r="N18" s="43">
        <v>0</v>
      </c>
      <c r="O18" s="44">
        <v>0</v>
      </c>
      <c r="P18" s="74">
        <v>0</v>
      </c>
    </row>
    <row r="19" spans="1:16" s="3" customFormat="1" ht="15" customHeight="1" x14ac:dyDescent="0.2">
      <c r="A19" s="112"/>
      <c r="B19" s="115"/>
      <c r="C19" s="85" t="s">
        <v>9</v>
      </c>
      <c r="D19" s="46">
        <v>75490</v>
      </c>
      <c r="E19" s="54">
        <v>7.7685000000000004E-2</v>
      </c>
      <c r="F19" s="46">
        <v>182910.69899199999</v>
      </c>
      <c r="G19" s="67">
        <v>0.51632</v>
      </c>
      <c r="H19" s="87">
        <v>29564</v>
      </c>
      <c r="I19" s="46">
        <v>189805.164857</v>
      </c>
      <c r="J19" s="75">
        <v>0.48552299999999998</v>
      </c>
      <c r="K19" s="46">
        <v>45926</v>
      </c>
      <c r="L19" s="46">
        <v>178472.51607099999</v>
      </c>
      <c r="M19" s="67">
        <v>0.53614499999999998</v>
      </c>
      <c r="N19" s="87">
        <v>0</v>
      </c>
      <c r="O19" s="46">
        <v>0</v>
      </c>
      <c r="P19" s="75">
        <v>0</v>
      </c>
    </row>
    <row r="20" spans="1:16" ht="15" customHeight="1" x14ac:dyDescent="0.2">
      <c r="A20" s="110">
        <v>2</v>
      </c>
      <c r="B20" s="113" t="s">
        <v>57</v>
      </c>
      <c r="C20" s="84" t="s">
        <v>46</v>
      </c>
      <c r="D20" s="44">
        <v>373</v>
      </c>
      <c r="E20" s="53">
        <v>0.35693799999999998</v>
      </c>
      <c r="F20" s="44">
        <v>99951.286863000001</v>
      </c>
      <c r="G20" s="66">
        <v>0.13941000000000001</v>
      </c>
      <c r="H20" s="43">
        <v>167</v>
      </c>
      <c r="I20" s="44">
        <v>109208.88024</v>
      </c>
      <c r="J20" s="74">
        <v>0.179641</v>
      </c>
      <c r="K20" s="44">
        <v>206</v>
      </c>
      <c r="L20" s="44">
        <v>92446.344660000002</v>
      </c>
      <c r="M20" s="66">
        <v>0.106796</v>
      </c>
      <c r="N20" s="43">
        <v>0</v>
      </c>
      <c r="O20" s="44">
        <v>0</v>
      </c>
      <c r="P20" s="74">
        <v>0</v>
      </c>
    </row>
    <row r="21" spans="1:16" ht="15" customHeight="1" x14ac:dyDescent="0.2">
      <c r="A21" s="111"/>
      <c r="B21" s="114"/>
      <c r="C21" s="84" t="s">
        <v>47</v>
      </c>
      <c r="D21" s="44">
        <v>3803</v>
      </c>
      <c r="E21" s="53">
        <v>0.50639100000000004</v>
      </c>
      <c r="F21" s="44">
        <v>131554.73100199999</v>
      </c>
      <c r="G21" s="66">
        <v>5.8111999999999997E-2</v>
      </c>
      <c r="H21" s="43">
        <v>1746</v>
      </c>
      <c r="I21" s="44">
        <v>134949.21305799999</v>
      </c>
      <c r="J21" s="74">
        <v>6.3574000000000006E-2</v>
      </c>
      <c r="K21" s="44">
        <v>2057</v>
      </c>
      <c r="L21" s="44">
        <v>128673.464268</v>
      </c>
      <c r="M21" s="66">
        <v>5.3476000000000003E-2</v>
      </c>
      <c r="N21" s="43">
        <v>0</v>
      </c>
      <c r="O21" s="44">
        <v>0</v>
      </c>
      <c r="P21" s="74">
        <v>0</v>
      </c>
    </row>
    <row r="22" spans="1:16" ht="15" customHeight="1" x14ac:dyDescent="0.2">
      <c r="A22" s="111"/>
      <c r="B22" s="114"/>
      <c r="C22" s="84" t="s">
        <v>48</v>
      </c>
      <c r="D22" s="44">
        <v>14492</v>
      </c>
      <c r="E22" s="53">
        <v>0.233599</v>
      </c>
      <c r="F22" s="44">
        <v>144597.667472</v>
      </c>
      <c r="G22" s="66">
        <v>5.9136000000000001E-2</v>
      </c>
      <c r="H22" s="43">
        <v>6882</v>
      </c>
      <c r="I22" s="44">
        <v>146728.12714299999</v>
      </c>
      <c r="J22" s="74">
        <v>6.0883E-2</v>
      </c>
      <c r="K22" s="44">
        <v>7610</v>
      </c>
      <c r="L22" s="44">
        <v>142671.015243</v>
      </c>
      <c r="M22" s="66">
        <v>5.7556000000000003E-2</v>
      </c>
      <c r="N22" s="43">
        <v>0</v>
      </c>
      <c r="O22" s="44">
        <v>0</v>
      </c>
      <c r="P22" s="74">
        <v>0</v>
      </c>
    </row>
    <row r="23" spans="1:16" ht="15" customHeight="1" x14ac:dyDescent="0.2">
      <c r="A23" s="111"/>
      <c r="B23" s="114"/>
      <c r="C23" s="84" t="s">
        <v>49</v>
      </c>
      <c r="D23" s="44">
        <v>10180</v>
      </c>
      <c r="E23" s="53">
        <v>7.7823000000000003E-2</v>
      </c>
      <c r="F23" s="44">
        <v>160496.419253</v>
      </c>
      <c r="G23" s="66">
        <v>0.18978400000000001</v>
      </c>
      <c r="H23" s="43">
        <v>4966</v>
      </c>
      <c r="I23" s="44">
        <v>163190.600282</v>
      </c>
      <c r="J23" s="74">
        <v>0.20277899999999999</v>
      </c>
      <c r="K23" s="44">
        <v>5214</v>
      </c>
      <c r="L23" s="44">
        <v>157930.38492499999</v>
      </c>
      <c r="M23" s="66">
        <v>0.17740700000000001</v>
      </c>
      <c r="N23" s="43">
        <v>0</v>
      </c>
      <c r="O23" s="44">
        <v>0</v>
      </c>
      <c r="P23" s="74">
        <v>0</v>
      </c>
    </row>
    <row r="24" spans="1:16" ht="15" customHeight="1" x14ac:dyDescent="0.2">
      <c r="A24" s="111"/>
      <c r="B24" s="114"/>
      <c r="C24" s="84" t="s">
        <v>50</v>
      </c>
      <c r="D24" s="44">
        <v>6300</v>
      </c>
      <c r="E24" s="53">
        <v>4.0411999999999997E-2</v>
      </c>
      <c r="F24" s="44">
        <v>187395.60936500001</v>
      </c>
      <c r="G24" s="66">
        <v>0.33666699999999999</v>
      </c>
      <c r="H24" s="43">
        <v>2944</v>
      </c>
      <c r="I24" s="44">
        <v>192157.442595</v>
      </c>
      <c r="J24" s="74">
        <v>0.34748600000000002</v>
      </c>
      <c r="K24" s="44">
        <v>3356</v>
      </c>
      <c r="L24" s="44">
        <v>183218.36352799999</v>
      </c>
      <c r="M24" s="66">
        <v>0.32717499999999999</v>
      </c>
      <c r="N24" s="43">
        <v>0</v>
      </c>
      <c r="O24" s="44">
        <v>0</v>
      </c>
      <c r="P24" s="74">
        <v>0</v>
      </c>
    </row>
    <row r="25" spans="1:16" ht="15" customHeight="1" x14ac:dyDescent="0.2">
      <c r="A25" s="111"/>
      <c r="B25" s="114"/>
      <c r="C25" s="84" t="s">
        <v>51</v>
      </c>
      <c r="D25" s="44">
        <v>4170</v>
      </c>
      <c r="E25" s="53">
        <v>3.0832999999999999E-2</v>
      </c>
      <c r="F25" s="44">
        <v>204445.417506</v>
      </c>
      <c r="G25" s="66">
        <v>0.46019199999999999</v>
      </c>
      <c r="H25" s="43">
        <v>1828</v>
      </c>
      <c r="I25" s="44">
        <v>205013.71827099999</v>
      </c>
      <c r="J25" s="74">
        <v>0.42560199999999998</v>
      </c>
      <c r="K25" s="44">
        <v>2342</v>
      </c>
      <c r="L25" s="44">
        <v>204001.842015</v>
      </c>
      <c r="M25" s="66">
        <v>0.48719000000000001</v>
      </c>
      <c r="N25" s="43">
        <v>0</v>
      </c>
      <c r="O25" s="44">
        <v>0</v>
      </c>
      <c r="P25" s="74">
        <v>0</v>
      </c>
    </row>
    <row r="26" spans="1:16" s="3" customFormat="1" ht="15" customHeight="1" x14ac:dyDescent="0.2">
      <c r="A26" s="111"/>
      <c r="B26" s="114"/>
      <c r="C26" s="84" t="s">
        <v>52</v>
      </c>
      <c r="D26" s="35">
        <v>2702</v>
      </c>
      <c r="E26" s="55">
        <v>2.4101999999999998E-2</v>
      </c>
      <c r="F26" s="35">
        <v>218922.48852700001</v>
      </c>
      <c r="G26" s="68">
        <v>0.51147299999999996</v>
      </c>
      <c r="H26" s="43">
        <v>1211</v>
      </c>
      <c r="I26" s="44">
        <v>215951.65152799999</v>
      </c>
      <c r="J26" s="74">
        <v>0.42444300000000001</v>
      </c>
      <c r="K26" s="35">
        <v>1491</v>
      </c>
      <c r="L26" s="35">
        <v>221335.42186500001</v>
      </c>
      <c r="M26" s="68">
        <v>0.58216000000000001</v>
      </c>
      <c r="N26" s="43">
        <v>0</v>
      </c>
      <c r="O26" s="44">
        <v>0</v>
      </c>
      <c r="P26" s="74">
        <v>0</v>
      </c>
    </row>
    <row r="27" spans="1:16" ht="15" customHeight="1" x14ac:dyDescent="0.2">
      <c r="A27" s="111"/>
      <c r="B27" s="114"/>
      <c r="C27" s="84" t="s">
        <v>53</v>
      </c>
      <c r="D27" s="44">
        <v>1886</v>
      </c>
      <c r="E27" s="53">
        <v>1.915E-2</v>
      </c>
      <c r="F27" s="44">
        <v>216328.915695</v>
      </c>
      <c r="G27" s="66">
        <v>0.50212100000000004</v>
      </c>
      <c r="H27" s="43">
        <v>875</v>
      </c>
      <c r="I27" s="44">
        <v>205344.50514299999</v>
      </c>
      <c r="J27" s="74">
        <v>0.41028599999999998</v>
      </c>
      <c r="K27" s="44">
        <v>1011</v>
      </c>
      <c r="L27" s="44">
        <v>225835.700297</v>
      </c>
      <c r="M27" s="66">
        <v>0.58160199999999995</v>
      </c>
      <c r="N27" s="43">
        <v>0</v>
      </c>
      <c r="O27" s="44">
        <v>0</v>
      </c>
      <c r="P27" s="74">
        <v>0</v>
      </c>
    </row>
    <row r="28" spans="1:16" ht="15" customHeight="1" x14ac:dyDescent="0.2">
      <c r="A28" s="111"/>
      <c r="B28" s="114"/>
      <c r="C28" s="84" t="s">
        <v>54</v>
      </c>
      <c r="D28" s="44">
        <v>922</v>
      </c>
      <c r="E28" s="53">
        <v>1.2070000000000001E-2</v>
      </c>
      <c r="F28" s="44">
        <v>234894.93166999999</v>
      </c>
      <c r="G28" s="66">
        <v>0.38286300000000001</v>
      </c>
      <c r="H28" s="43">
        <v>424</v>
      </c>
      <c r="I28" s="44">
        <v>213189.19575499999</v>
      </c>
      <c r="J28" s="74">
        <v>0.20283000000000001</v>
      </c>
      <c r="K28" s="44">
        <v>498</v>
      </c>
      <c r="L28" s="44">
        <v>253375.31726899999</v>
      </c>
      <c r="M28" s="66">
        <v>0.53614499999999998</v>
      </c>
      <c r="N28" s="43">
        <v>0</v>
      </c>
      <c r="O28" s="44">
        <v>0</v>
      </c>
      <c r="P28" s="74">
        <v>0</v>
      </c>
    </row>
    <row r="29" spans="1:16" ht="15" customHeight="1" x14ac:dyDescent="0.2">
      <c r="A29" s="111"/>
      <c r="B29" s="114"/>
      <c r="C29" s="84" t="s">
        <v>55</v>
      </c>
      <c r="D29" s="44">
        <v>483</v>
      </c>
      <c r="E29" s="53">
        <v>7.5110000000000003E-3</v>
      </c>
      <c r="F29" s="44">
        <v>238014.71842700001</v>
      </c>
      <c r="G29" s="66">
        <v>0.28985499999999997</v>
      </c>
      <c r="H29" s="43">
        <v>247</v>
      </c>
      <c r="I29" s="44">
        <v>213442.74898800001</v>
      </c>
      <c r="J29" s="74">
        <v>0.198381</v>
      </c>
      <c r="K29" s="44">
        <v>236</v>
      </c>
      <c r="L29" s="44">
        <v>263731.99152500002</v>
      </c>
      <c r="M29" s="66">
        <v>0.38559300000000002</v>
      </c>
      <c r="N29" s="43">
        <v>0</v>
      </c>
      <c r="O29" s="44">
        <v>0</v>
      </c>
      <c r="P29" s="74">
        <v>0</v>
      </c>
    </row>
    <row r="30" spans="1:16" s="3" customFormat="1" ht="15" customHeight="1" x14ac:dyDescent="0.2">
      <c r="A30" s="111"/>
      <c r="B30" s="114"/>
      <c r="C30" s="84" t="s">
        <v>56</v>
      </c>
      <c r="D30" s="35">
        <v>743</v>
      </c>
      <c r="E30" s="55">
        <v>5.8089999999999999E-3</v>
      </c>
      <c r="F30" s="35">
        <v>154732.75773899999</v>
      </c>
      <c r="G30" s="68">
        <v>8.2100000000000006E-2</v>
      </c>
      <c r="H30" s="43">
        <v>645</v>
      </c>
      <c r="I30" s="44">
        <v>135624.42635699999</v>
      </c>
      <c r="J30" s="74">
        <v>5.2713000000000003E-2</v>
      </c>
      <c r="K30" s="35">
        <v>98</v>
      </c>
      <c r="L30" s="35">
        <v>280496.77551000001</v>
      </c>
      <c r="M30" s="68">
        <v>0.27550999999999998</v>
      </c>
      <c r="N30" s="43">
        <v>0</v>
      </c>
      <c r="O30" s="44">
        <v>0</v>
      </c>
      <c r="P30" s="74">
        <v>0</v>
      </c>
    </row>
    <row r="31" spans="1:16" s="3" customFormat="1" ht="15" customHeight="1" x14ac:dyDescent="0.2">
      <c r="A31" s="112"/>
      <c r="B31" s="115"/>
      <c r="C31" s="85" t="s">
        <v>9</v>
      </c>
      <c r="D31" s="46">
        <v>46054</v>
      </c>
      <c r="E31" s="54">
        <v>4.7392999999999998E-2</v>
      </c>
      <c r="F31" s="46">
        <v>168196.089829</v>
      </c>
      <c r="G31" s="67">
        <v>0.216811</v>
      </c>
      <c r="H31" s="87">
        <v>21935</v>
      </c>
      <c r="I31" s="46">
        <v>168055.96143200001</v>
      </c>
      <c r="J31" s="75">
        <v>0.20104900000000001</v>
      </c>
      <c r="K31" s="46">
        <v>24119</v>
      </c>
      <c r="L31" s="46">
        <v>168323.529458</v>
      </c>
      <c r="M31" s="67">
        <v>0.23114599999999999</v>
      </c>
      <c r="N31" s="87">
        <v>0</v>
      </c>
      <c r="O31" s="46">
        <v>0</v>
      </c>
      <c r="P31" s="75">
        <v>0</v>
      </c>
    </row>
    <row r="32" spans="1:16" ht="15" customHeight="1" x14ac:dyDescent="0.2">
      <c r="A32" s="110">
        <v>3</v>
      </c>
      <c r="B32" s="113" t="s">
        <v>58</v>
      </c>
      <c r="C32" s="84" t="s">
        <v>46</v>
      </c>
      <c r="D32" s="44">
        <v>268</v>
      </c>
      <c r="E32" s="44">
        <v>0</v>
      </c>
      <c r="F32" s="44">
        <v>9363.9250030000003</v>
      </c>
      <c r="G32" s="66">
        <v>-9.8684999999999995E-2</v>
      </c>
      <c r="H32" s="43">
        <v>127</v>
      </c>
      <c r="I32" s="44">
        <v>13724.750488</v>
      </c>
      <c r="J32" s="74">
        <v>-0.12035899999999999</v>
      </c>
      <c r="K32" s="44">
        <v>141</v>
      </c>
      <c r="L32" s="44">
        <v>4872.3784249999999</v>
      </c>
      <c r="M32" s="66">
        <v>-9.3203999999999995E-2</v>
      </c>
      <c r="N32" s="43">
        <v>0</v>
      </c>
      <c r="O32" s="44">
        <v>0</v>
      </c>
      <c r="P32" s="74">
        <v>0</v>
      </c>
    </row>
    <row r="33" spans="1:16" ht="15" customHeight="1" x14ac:dyDescent="0.2">
      <c r="A33" s="111"/>
      <c r="B33" s="114"/>
      <c r="C33" s="84" t="s">
        <v>47</v>
      </c>
      <c r="D33" s="44">
        <v>2566</v>
      </c>
      <c r="E33" s="44">
        <v>0</v>
      </c>
      <c r="F33" s="44">
        <v>5756.962759</v>
      </c>
      <c r="G33" s="66">
        <v>-0.116504</v>
      </c>
      <c r="H33" s="43">
        <v>1254</v>
      </c>
      <c r="I33" s="44">
        <v>-4390.5698380000003</v>
      </c>
      <c r="J33" s="74">
        <v>-0.19658900000000001</v>
      </c>
      <c r="K33" s="44">
        <v>1312</v>
      </c>
      <c r="L33" s="44">
        <v>11818.878857</v>
      </c>
      <c r="M33" s="66">
        <v>-6.4644999999999994E-2</v>
      </c>
      <c r="N33" s="43">
        <v>0</v>
      </c>
      <c r="O33" s="44">
        <v>0</v>
      </c>
      <c r="P33" s="74">
        <v>0</v>
      </c>
    </row>
    <row r="34" spans="1:16" ht="15" customHeight="1" x14ac:dyDescent="0.2">
      <c r="A34" s="111"/>
      <c r="B34" s="114"/>
      <c r="C34" s="84" t="s">
        <v>48</v>
      </c>
      <c r="D34" s="44">
        <v>7065</v>
      </c>
      <c r="E34" s="44">
        <v>0</v>
      </c>
      <c r="F34" s="44">
        <v>15714.313686</v>
      </c>
      <c r="G34" s="66">
        <v>-8.5875000000000007E-2</v>
      </c>
      <c r="H34" s="43">
        <v>3632</v>
      </c>
      <c r="I34" s="44">
        <v>5903.8814419999999</v>
      </c>
      <c r="J34" s="74">
        <v>-0.15665499999999999</v>
      </c>
      <c r="K34" s="44">
        <v>3433</v>
      </c>
      <c r="L34" s="44">
        <v>23078.515832000001</v>
      </c>
      <c r="M34" s="66">
        <v>-3.1023999999999999E-2</v>
      </c>
      <c r="N34" s="43">
        <v>0</v>
      </c>
      <c r="O34" s="44">
        <v>0</v>
      </c>
      <c r="P34" s="74">
        <v>0</v>
      </c>
    </row>
    <row r="35" spans="1:16" ht="15" customHeight="1" x14ac:dyDescent="0.2">
      <c r="A35" s="111"/>
      <c r="B35" s="114"/>
      <c r="C35" s="84" t="s">
        <v>49</v>
      </c>
      <c r="D35" s="44">
        <v>-3363</v>
      </c>
      <c r="E35" s="44">
        <v>0</v>
      </c>
      <c r="F35" s="44">
        <v>16930.233683999999</v>
      </c>
      <c r="G35" s="66">
        <v>-9.9222000000000005E-2</v>
      </c>
      <c r="H35" s="43">
        <v>-611</v>
      </c>
      <c r="I35" s="44">
        <v>1340.264394</v>
      </c>
      <c r="J35" s="74">
        <v>-0.22594600000000001</v>
      </c>
      <c r="K35" s="44">
        <v>-2752</v>
      </c>
      <c r="L35" s="44">
        <v>27164.940796999999</v>
      </c>
      <c r="M35" s="66">
        <v>-1.3781E-2</v>
      </c>
      <c r="N35" s="43">
        <v>0</v>
      </c>
      <c r="O35" s="44">
        <v>0</v>
      </c>
      <c r="P35" s="74">
        <v>0</v>
      </c>
    </row>
    <row r="36" spans="1:16" ht="15" customHeight="1" x14ac:dyDescent="0.2">
      <c r="A36" s="111"/>
      <c r="B36" s="114"/>
      <c r="C36" s="84" t="s">
        <v>50</v>
      </c>
      <c r="D36" s="44">
        <v>-7147</v>
      </c>
      <c r="E36" s="44">
        <v>0</v>
      </c>
      <c r="F36" s="44">
        <v>15828.024668</v>
      </c>
      <c r="G36" s="66">
        <v>-0.18032599999999999</v>
      </c>
      <c r="H36" s="43">
        <v>-2417</v>
      </c>
      <c r="I36" s="44">
        <v>-3352.144773</v>
      </c>
      <c r="J36" s="74">
        <v>-0.31414399999999998</v>
      </c>
      <c r="K36" s="44">
        <v>-4730</v>
      </c>
      <c r="L36" s="44">
        <v>27524.273305999999</v>
      </c>
      <c r="M36" s="66">
        <v>-9.3923000000000006E-2</v>
      </c>
      <c r="N36" s="43">
        <v>0</v>
      </c>
      <c r="O36" s="44">
        <v>0</v>
      </c>
      <c r="P36" s="74">
        <v>0</v>
      </c>
    </row>
    <row r="37" spans="1:16" ht="15" customHeight="1" x14ac:dyDescent="0.2">
      <c r="A37" s="111"/>
      <c r="B37" s="114"/>
      <c r="C37" s="84" t="s">
        <v>51</v>
      </c>
      <c r="D37" s="44">
        <v>-5878</v>
      </c>
      <c r="E37" s="44">
        <v>0</v>
      </c>
      <c r="F37" s="44">
        <v>8488.7464099999997</v>
      </c>
      <c r="G37" s="66">
        <v>-0.26701799999999998</v>
      </c>
      <c r="H37" s="43">
        <v>-2035</v>
      </c>
      <c r="I37" s="44">
        <v>-11751.047626</v>
      </c>
      <c r="J37" s="74">
        <v>-0.34478399999999998</v>
      </c>
      <c r="K37" s="44">
        <v>-3843</v>
      </c>
      <c r="L37" s="44">
        <v>21041.398925000001</v>
      </c>
      <c r="M37" s="66">
        <v>-0.21305199999999999</v>
      </c>
      <c r="N37" s="43">
        <v>0</v>
      </c>
      <c r="O37" s="44">
        <v>0</v>
      </c>
      <c r="P37" s="74">
        <v>0</v>
      </c>
    </row>
    <row r="38" spans="1:16" s="3" customFormat="1" ht="15" customHeight="1" x14ac:dyDescent="0.2">
      <c r="A38" s="111"/>
      <c r="B38" s="114"/>
      <c r="C38" s="84" t="s">
        <v>52</v>
      </c>
      <c r="D38" s="35">
        <v>-5130</v>
      </c>
      <c r="E38" s="35">
        <v>0</v>
      </c>
      <c r="F38" s="35">
        <v>14231.514137</v>
      </c>
      <c r="G38" s="68">
        <v>-0.280279</v>
      </c>
      <c r="H38" s="43">
        <v>-1623</v>
      </c>
      <c r="I38" s="44">
        <v>1939.2832289999999</v>
      </c>
      <c r="J38" s="74">
        <v>-0.259044</v>
      </c>
      <c r="K38" s="35">
        <v>-3507</v>
      </c>
      <c r="L38" s="35">
        <v>21929.927734000001</v>
      </c>
      <c r="M38" s="68">
        <v>-0.270982</v>
      </c>
      <c r="N38" s="43">
        <v>0</v>
      </c>
      <c r="O38" s="44">
        <v>0</v>
      </c>
      <c r="P38" s="74">
        <v>0</v>
      </c>
    </row>
    <row r="39" spans="1:16" ht="15" customHeight="1" x14ac:dyDescent="0.2">
      <c r="A39" s="111"/>
      <c r="B39" s="114"/>
      <c r="C39" s="84" t="s">
        <v>53</v>
      </c>
      <c r="D39" s="44">
        <v>-4351</v>
      </c>
      <c r="E39" s="44">
        <v>0</v>
      </c>
      <c r="F39" s="44">
        <v>7417.9977779999999</v>
      </c>
      <c r="G39" s="66">
        <v>-0.31718299999999999</v>
      </c>
      <c r="H39" s="43">
        <v>-1343</v>
      </c>
      <c r="I39" s="44">
        <v>-2446.7782050000001</v>
      </c>
      <c r="J39" s="74">
        <v>-0.202428</v>
      </c>
      <c r="K39" s="44">
        <v>-3008</v>
      </c>
      <c r="L39" s="44">
        <v>16306.880048000001</v>
      </c>
      <c r="M39" s="66">
        <v>-0.35171400000000003</v>
      </c>
      <c r="N39" s="43">
        <v>0</v>
      </c>
      <c r="O39" s="44">
        <v>0</v>
      </c>
      <c r="P39" s="74">
        <v>0</v>
      </c>
    </row>
    <row r="40" spans="1:16" ht="15" customHeight="1" x14ac:dyDescent="0.2">
      <c r="A40" s="111"/>
      <c r="B40" s="114"/>
      <c r="C40" s="84" t="s">
        <v>54</v>
      </c>
      <c r="D40" s="44">
        <v>-3902</v>
      </c>
      <c r="E40" s="44">
        <v>0</v>
      </c>
      <c r="F40" s="44">
        <v>28456.375389000001</v>
      </c>
      <c r="G40" s="66">
        <v>-0.31033699999999997</v>
      </c>
      <c r="H40" s="43">
        <v>-1307</v>
      </c>
      <c r="I40" s="44">
        <v>17339.486885999999</v>
      </c>
      <c r="J40" s="74">
        <v>-0.18076300000000001</v>
      </c>
      <c r="K40" s="44">
        <v>-2595</v>
      </c>
      <c r="L40" s="44">
        <v>41010.703803999997</v>
      </c>
      <c r="M40" s="66">
        <v>-0.33032800000000001</v>
      </c>
      <c r="N40" s="43">
        <v>0</v>
      </c>
      <c r="O40" s="44">
        <v>0</v>
      </c>
      <c r="P40" s="74">
        <v>0</v>
      </c>
    </row>
    <row r="41" spans="1:16" ht="15" customHeight="1" x14ac:dyDescent="0.2">
      <c r="A41" s="111"/>
      <c r="B41" s="114"/>
      <c r="C41" s="84" t="s">
        <v>55</v>
      </c>
      <c r="D41" s="44">
        <v>-3731</v>
      </c>
      <c r="E41" s="44">
        <v>0</v>
      </c>
      <c r="F41" s="44">
        <v>29252.753574999999</v>
      </c>
      <c r="G41" s="66">
        <v>-0.24787600000000001</v>
      </c>
      <c r="H41" s="43">
        <v>-1408</v>
      </c>
      <c r="I41" s="44">
        <v>16316.944229999999</v>
      </c>
      <c r="J41" s="74">
        <v>-4.3915999999999997E-2</v>
      </c>
      <c r="K41" s="44">
        <v>-2323</v>
      </c>
      <c r="L41" s="44">
        <v>47444.491326000003</v>
      </c>
      <c r="M41" s="66">
        <v>-0.34320699999999998</v>
      </c>
      <c r="N41" s="43">
        <v>0</v>
      </c>
      <c r="O41" s="44">
        <v>0</v>
      </c>
      <c r="P41" s="74">
        <v>0</v>
      </c>
    </row>
    <row r="42" spans="1:16" s="3" customFormat="1" ht="15" customHeight="1" x14ac:dyDescent="0.2">
      <c r="A42" s="111"/>
      <c r="B42" s="114"/>
      <c r="C42" s="84" t="s">
        <v>56</v>
      </c>
      <c r="D42" s="35">
        <v>-5833</v>
      </c>
      <c r="E42" s="35">
        <v>0</v>
      </c>
      <c r="F42" s="35">
        <v>-101278.50601300001</v>
      </c>
      <c r="G42" s="68">
        <v>-0.30795499999999998</v>
      </c>
      <c r="H42" s="43">
        <v>-1898</v>
      </c>
      <c r="I42" s="44">
        <v>-84810.836716999998</v>
      </c>
      <c r="J42" s="74">
        <v>-3.8517999999999997E-2</v>
      </c>
      <c r="K42" s="35">
        <v>-3935</v>
      </c>
      <c r="L42" s="35">
        <v>2053.1364229999999</v>
      </c>
      <c r="M42" s="68">
        <v>-0.30296699999999999</v>
      </c>
      <c r="N42" s="43">
        <v>0</v>
      </c>
      <c r="O42" s="44">
        <v>0</v>
      </c>
      <c r="P42" s="74">
        <v>0</v>
      </c>
    </row>
    <row r="43" spans="1:16" s="3" customFormat="1" ht="15" customHeight="1" x14ac:dyDescent="0.2">
      <c r="A43" s="112"/>
      <c r="B43" s="115"/>
      <c r="C43" s="85" t="s">
        <v>9</v>
      </c>
      <c r="D43" s="46">
        <v>-29436</v>
      </c>
      <c r="E43" s="46">
        <v>0</v>
      </c>
      <c r="F43" s="46">
        <v>-14714.609162999999</v>
      </c>
      <c r="G43" s="67">
        <v>-0.29950900000000003</v>
      </c>
      <c r="H43" s="87">
        <v>-7629</v>
      </c>
      <c r="I43" s="46">
        <v>-21749.203426</v>
      </c>
      <c r="J43" s="75">
        <v>-0.284474</v>
      </c>
      <c r="K43" s="46">
        <v>-21807</v>
      </c>
      <c r="L43" s="46">
        <v>-10148.986612999999</v>
      </c>
      <c r="M43" s="67">
        <v>-0.30499999999999999</v>
      </c>
      <c r="N43" s="87">
        <v>0</v>
      </c>
      <c r="O43" s="46">
        <v>0</v>
      </c>
      <c r="P43" s="75">
        <v>0</v>
      </c>
    </row>
    <row r="44" spans="1:16" ht="15" customHeight="1" x14ac:dyDescent="0.2">
      <c r="A44" s="110">
        <v>4</v>
      </c>
      <c r="B44" s="113" t="s">
        <v>59</v>
      </c>
      <c r="C44" s="84" t="s">
        <v>46</v>
      </c>
      <c r="D44" s="44">
        <v>2</v>
      </c>
      <c r="E44" s="53">
        <v>1.9139999999999999E-3</v>
      </c>
      <c r="F44" s="44">
        <v>121063</v>
      </c>
      <c r="G44" s="66">
        <v>0</v>
      </c>
      <c r="H44" s="43">
        <v>2</v>
      </c>
      <c r="I44" s="44">
        <v>121063</v>
      </c>
      <c r="J44" s="74">
        <v>0</v>
      </c>
      <c r="K44" s="44">
        <v>0</v>
      </c>
      <c r="L44" s="44">
        <v>0</v>
      </c>
      <c r="M44" s="66">
        <v>0</v>
      </c>
      <c r="N44" s="43">
        <v>0</v>
      </c>
      <c r="O44" s="44">
        <v>0</v>
      </c>
      <c r="P44" s="74">
        <v>0</v>
      </c>
    </row>
    <row r="45" spans="1:16" ht="15" customHeight="1" x14ac:dyDescent="0.2">
      <c r="A45" s="111"/>
      <c r="B45" s="114"/>
      <c r="C45" s="84" t="s">
        <v>47</v>
      </c>
      <c r="D45" s="44">
        <v>249</v>
      </c>
      <c r="E45" s="53">
        <v>3.3155999999999998E-2</v>
      </c>
      <c r="F45" s="44">
        <v>146898.345382</v>
      </c>
      <c r="G45" s="66">
        <v>0.13253000000000001</v>
      </c>
      <c r="H45" s="43">
        <v>86</v>
      </c>
      <c r="I45" s="44">
        <v>142987.05814000001</v>
      </c>
      <c r="J45" s="74">
        <v>0.15116299999999999</v>
      </c>
      <c r="K45" s="44">
        <v>163</v>
      </c>
      <c r="L45" s="44">
        <v>148961.96932500001</v>
      </c>
      <c r="M45" s="66">
        <v>0.122699</v>
      </c>
      <c r="N45" s="43">
        <v>0</v>
      </c>
      <c r="O45" s="44">
        <v>0</v>
      </c>
      <c r="P45" s="74">
        <v>0</v>
      </c>
    </row>
    <row r="46" spans="1:16" ht="15" customHeight="1" x14ac:dyDescent="0.2">
      <c r="A46" s="111"/>
      <c r="B46" s="114"/>
      <c r="C46" s="84" t="s">
        <v>48</v>
      </c>
      <c r="D46" s="44">
        <v>5587</v>
      </c>
      <c r="E46" s="53">
        <v>9.0057999999999999E-2</v>
      </c>
      <c r="F46" s="44">
        <v>170737.810811</v>
      </c>
      <c r="G46" s="66">
        <v>0.13334499999999999</v>
      </c>
      <c r="H46" s="43">
        <v>2367</v>
      </c>
      <c r="I46" s="44">
        <v>171204.66117400001</v>
      </c>
      <c r="J46" s="74">
        <v>0.13308</v>
      </c>
      <c r="K46" s="44">
        <v>3220</v>
      </c>
      <c r="L46" s="44">
        <v>170394.63229800001</v>
      </c>
      <c r="M46" s="66">
        <v>0.13353999999999999</v>
      </c>
      <c r="N46" s="43">
        <v>0</v>
      </c>
      <c r="O46" s="44">
        <v>0</v>
      </c>
      <c r="P46" s="74">
        <v>0</v>
      </c>
    </row>
    <row r="47" spans="1:16" ht="15" customHeight="1" x14ac:dyDescent="0.2">
      <c r="A47" s="111"/>
      <c r="B47" s="114"/>
      <c r="C47" s="84" t="s">
        <v>49</v>
      </c>
      <c r="D47" s="44">
        <v>15310</v>
      </c>
      <c r="E47" s="53">
        <v>0.11704100000000001</v>
      </c>
      <c r="F47" s="44">
        <v>193401.487524</v>
      </c>
      <c r="G47" s="66">
        <v>0.30698900000000001</v>
      </c>
      <c r="H47" s="43">
        <v>6696</v>
      </c>
      <c r="I47" s="44">
        <v>192798.448626</v>
      </c>
      <c r="J47" s="74">
        <v>0.30256899999999998</v>
      </c>
      <c r="K47" s="44">
        <v>8614</v>
      </c>
      <c r="L47" s="44">
        <v>193870.25330899999</v>
      </c>
      <c r="M47" s="66">
        <v>0.31042500000000001</v>
      </c>
      <c r="N47" s="43">
        <v>0</v>
      </c>
      <c r="O47" s="44">
        <v>0</v>
      </c>
      <c r="P47" s="74">
        <v>0</v>
      </c>
    </row>
    <row r="48" spans="1:16" ht="15" customHeight="1" x14ac:dyDescent="0.2">
      <c r="A48" s="111"/>
      <c r="B48" s="114"/>
      <c r="C48" s="84" t="s">
        <v>50</v>
      </c>
      <c r="D48" s="44">
        <v>14246</v>
      </c>
      <c r="E48" s="53">
        <v>9.1382000000000005E-2</v>
      </c>
      <c r="F48" s="44">
        <v>223022.605714</v>
      </c>
      <c r="G48" s="66">
        <v>0.55720899999999995</v>
      </c>
      <c r="H48" s="43">
        <v>5780</v>
      </c>
      <c r="I48" s="44">
        <v>225170.80657399999</v>
      </c>
      <c r="J48" s="74">
        <v>0.55000000000000004</v>
      </c>
      <c r="K48" s="44">
        <v>8466</v>
      </c>
      <c r="L48" s="44">
        <v>221555.96255600001</v>
      </c>
      <c r="M48" s="66">
        <v>0.56213100000000005</v>
      </c>
      <c r="N48" s="43">
        <v>0</v>
      </c>
      <c r="O48" s="44">
        <v>0</v>
      </c>
      <c r="P48" s="74">
        <v>0</v>
      </c>
    </row>
    <row r="49" spans="1:16" ht="15" customHeight="1" x14ac:dyDescent="0.2">
      <c r="A49" s="111"/>
      <c r="B49" s="114"/>
      <c r="C49" s="84" t="s">
        <v>51</v>
      </c>
      <c r="D49" s="44">
        <v>10319</v>
      </c>
      <c r="E49" s="53">
        <v>7.6299000000000006E-2</v>
      </c>
      <c r="F49" s="44">
        <v>247073.999419</v>
      </c>
      <c r="G49" s="66">
        <v>0.82537099999999997</v>
      </c>
      <c r="H49" s="43">
        <v>4265</v>
      </c>
      <c r="I49" s="44">
        <v>241157.15380999999</v>
      </c>
      <c r="J49" s="74">
        <v>0.73153599999999996</v>
      </c>
      <c r="K49" s="44">
        <v>6054</v>
      </c>
      <c r="L49" s="44">
        <v>251242.37512400001</v>
      </c>
      <c r="M49" s="66">
        <v>0.89147699999999996</v>
      </c>
      <c r="N49" s="43">
        <v>0</v>
      </c>
      <c r="O49" s="44">
        <v>0</v>
      </c>
      <c r="P49" s="74">
        <v>0</v>
      </c>
    </row>
    <row r="50" spans="1:16" s="3" customFormat="1" ht="15" customHeight="1" x14ac:dyDescent="0.2">
      <c r="A50" s="111"/>
      <c r="B50" s="114"/>
      <c r="C50" s="84" t="s">
        <v>52</v>
      </c>
      <c r="D50" s="35">
        <v>6190</v>
      </c>
      <c r="E50" s="55">
        <v>5.5215E-2</v>
      </c>
      <c r="F50" s="35">
        <v>260594.82100200001</v>
      </c>
      <c r="G50" s="68">
        <v>0.95799699999999999</v>
      </c>
      <c r="H50" s="43">
        <v>2556</v>
      </c>
      <c r="I50" s="44">
        <v>251424.48435099999</v>
      </c>
      <c r="J50" s="74">
        <v>0.81533599999999995</v>
      </c>
      <c r="K50" s="35">
        <v>3634</v>
      </c>
      <c r="L50" s="35">
        <v>267044.84314800001</v>
      </c>
      <c r="M50" s="68">
        <v>1.058338</v>
      </c>
      <c r="N50" s="43">
        <v>0</v>
      </c>
      <c r="O50" s="44">
        <v>0</v>
      </c>
      <c r="P50" s="74">
        <v>0</v>
      </c>
    </row>
    <row r="51" spans="1:16" ht="15" customHeight="1" x14ac:dyDescent="0.2">
      <c r="A51" s="111"/>
      <c r="B51" s="114"/>
      <c r="C51" s="84" t="s">
        <v>53</v>
      </c>
      <c r="D51" s="44">
        <v>3949</v>
      </c>
      <c r="E51" s="53">
        <v>4.0097000000000001E-2</v>
      </c>
      <c r="F51" s="44">
        <v>260296.98733900001</v>
      </c>
      <c r="G51" s="66">
        <v>0.90529199999999999</v>
      </c>
      <c r="H51" s="43">
        <v>1595</v>
      </c>
      <c r="I51" s="44">
        <v>241376.095298</v>
      </c>
      <c r="J51" s="74">
        <v>0.629467</v>
      </c>
      <c r="K51" s="44">
        <v>2354</v>
      </c>
      <c r="L51" s="44">
        <v>273117.21792700002</v>
      </c>
      <c r="M51" s="66">
        <v>1.092184</v>
      </c>
      <c r="N51" s="43">
        <v>0</v>
      </c>
      <c r="O51" s="44">
        <v>0</v>
      </c>
      <c r="P51" s="74">
        <v>0</v>
      </c>
    </row>
    <row r="52" spans="1:16" ht="15" customHeight="1" x14ac:dyDescent="0.2">
      <c r="A52" s="111"/>
      <c r="B52" s="114"/>
      <c r="C52" s="84" t="s">
        <v>54</v>
      </c>
      <c r="D52" s="44">
        <v>1534</v>
      </c>
      <c r="E52" s="53">
        <v>2.0081999999999999E-2</v>
      </c>
      <c r="F52" s="44">
        <v>280552.01434200001</v>
      </c>
      <c r="G52" s="66">
        <v>0.76336400000000004</v>
      </c>
      <c r="H52" s="43">
        <v>562</v>
      </c>
      <c r="I52" s="44">
        <v>256060.3879</v>
      </c>
      <c r="J52" s="74">
        <v>0.46263300000000002</v>
      </c>
      <c r="K52" s="44">
        <v>972</v>
      </c>
      <c r="L52" s="44">
        <v>294712.81069999997</v>
      </c>
      <c r="M52" s="66">
        <v>0.93724300000000005</v>
      </c>
      <c r="N52" s="43">
        <v>0</v>
      </c>
      <c r="O52" s="44">
        <v>0</v>
      </c>
      <c r="P52" s="74">
        <v>0</v>
      </c>
    </row>
    <row r="53" spans="1:16" ht="15" customHeight="1" x14ac:dyDescent="0.2">
      <c r="A53" s="111"/>
      <c r="B53" s="114"/>
      <c r="C53" s="84" t="s">
        <v>55</v>
      </c>
      <c r="D53" s="44">
        <v>706</v>
      </c>
      <c r="E53" s="53">
        <v>1.0978E-2</v>
      </c>
      <c r="F53" s="44">
        <v>302664.52974500001</v>
      </c>
      <c r="G53" s="66">
        <v>0.56515599999999999</v>
      </c>
      <c r="H53" s="43">
        <v>288</v>
      </c>
      <c r="I53" s="44">
        <v>269842.09375</v>
      </c>
      <c r="J53" s="74">
        <v>0.27430599999999999</v>
      </c>
      <c r="K53" s="44">
        <v>418</v>
      </c>
      <c r="L53" s="44">
        <v>325279.03110000002</v>
      </c>
      <c r="M53" s="66">
        <v>0.76554999999999995</v>
      </c>
      <c r="N53" s="43">
        <v>0</v>
      </c>
      <c r="O53" s="44">
        <v>0</v>
      </c>
      <c r="P53" s="74">
        <v>0</v>
      </c>
    </row>
    <row r="54" spans="1:16" s="3" customFormat="1" ht="15" customHeight="1" x14ac:dyDescent="0.2">
      <c r="A54" s="111"/>
      <c r="B54" s="114"/>
      <c r="C54" s="84" t="s">
        <v>56</v>
      </c>
      <c r="D54" s="35">
        <v>215</v>
      </c>
      <c r="E54" s="55">
        <v>1.681E-3</v>
      </c>
      <c r="F54" s="35">
        <v>374708.75348800002</v>
      </c>
      <c r="G54" s="68">
        <v>0.44651200000000002</v>
      </c>
      <c r="H54" s="43">
        <v>91</v>
      </c>
      <c r="I54" s="44">
        <v>340558.75824200001</v>
      </c>
      <c r="J54" s="74">
        <v>0.208791</v>
      </c>
      <c r="K54" s="35">
        <v>124</v>
      </c>
      <c r="L54" s="35">
        <v>399770.44354800001</v>
      </c>
      <c r="M54" s="68">
        <v>0.62096799999999996</v>
      </c>
      <c r="N54" s="43">
        <v>0</v>
      </c>
      <c r="O54" s="44">
        <v>0</v>
      </c>
      <c r="P54" s="74">
        <v>0</v>
      </c>
    </row>
    <row r="55" spans="1:16" s="3" customFormat="1" ht="15" customHeight="1" x14ac:dyDescent="0.2">
      <c r="A55" s="112"/>
      <c r="B55" s="115"/>
      <c r="C55" s="85" t="s">
        <v>9</v>
      </c>
      <c r="D55" s="46">
        <v>58307</v>
      </c>
      <c r="E55" s="54">
        <v>6.0003000000000001E-2</v>
      </c>
      <c r="F55" s="46">
        <v>223713.284048</v>
      </c>
      <c r="G55" s="67">
        <v>0.56775299999999995</v>
      </c>
      <c r="H55" s="87">
        <v>24288</v>
      </c>
      <c r="I55" s="46">
        <v>218998.21076300001</v>
      </c>
      <c r="J55" s="75">
        <v>0.49814700000000001</v>
      </c>
      <c r="K55" s="46">
        <v>34019</v>
      </c>
      <c r="L55" s="46">
        <v>227079.62932499999</v>
      </c>
      <c r="M55" s="67">
        <v>0.61744900000000003</v>
      </c>
      <c r="N55" s="87">
        <v>0</v>
      </c>
      <c r="O55" s="46">
        <v>0</v>
      </c>
      <c r="P55" s="75">
        <v>0</v>
      </c>
    </row>
    <row r="56" spans="1:16" ht="15" customHeight="1" x14ac:dyDescent="0.2">
      <c r="A56" s="110">
        <v>5</v>
      </c>
      <c r="B56" s="113" t="s">
        <v>60</v>
      </c>
      <c r="C56" s="84" t="s">
        <v>46</v>
      </c>
      <c r="D56" s="44">
        <v>1045</v>
      </c>
      <c r="E56" s="53">
        <v>1</v>
      </c>
      <c r="F56" s="44">
        <v>65908.983731999993</v>
      </c>
      <c r="G56" s="66">
        <v>8.3253999999999995E-2</v>
      </c>
      <c r="H56" s="43">
        <v>486</v>
      </c>
      <c r="I56" s="44">
        <v>68991.722221999997</v>
      </c>
      <c r="J56" s="74">
        <v>0.100823</v>
      </c>
      <c r="K56" s="44">
        <v>559</v>
      </c>
      <c r="L56" s="44">
        <v>63228.821108999997</v>
      </c>
      <c r="M56" s="66">
        <v>6.7978999999999998E-2</v>
      </c>
      <c r="N56" s="43">
        <v>0</v>
      </c>
      <c r="O56" s="44">
        <v>0</v>
      </c>
      <c r="P56" s="74">
        <v>0</v>
      </c>
    </row>
    <row r="57" spans="1:16" ht="15" customHeight="1" x14ac:dyDescent="0.2">
      <c r="A57" s="111"/>
      <c r="B57" s="114"/>
      <c r="C57" s="84" t="s">
        <v>47</v>
      </c>
      <c r="D57" s="44">
        <v>7510</v>
      </c>
      <c r="E57" s="53">
        <v>1</v>
      </c>
      <c r="F57" s="44">
        <v>135352.53755000001</v>
      </c>
      <c r="G57" s="66">
        <v>9.0546000000000001E-2</v>
      </c>
      <c r="H57" s="43">
        <v>3345</v>
      </c>
      <c r="I57" s="44">
        <v>138196.38116600001</v>
      </c>
      <c r="J57" s="74">
        <v>0.104634</v>
      </c>
      <c r="K57" s="44">
        <v>4165</v>
      </c>
      <c r="L57" s="44">
        <v>133068.58631499999</v>
      </c>
      <c r="M57" s="66">
        <v>7.9231999999999997E-2</v>
      </c>
      <c r="N57" s="43">
        <v>0</v>
      </c>
      <c r="O57" s="44">
        <v>0</v>
      </c>
      <c r="P57" s="74">
        <v>0</v>
      </c>
    </row>
    <row r="58" spans="1:16" ht="15" customHeight="1" x14ac:dyDescent="0.2">
      <c r="A58" s="111"/>
      <c r="B58" s="114"/>
      <c r="C58" s="84" t="s">
        <v>48</v>
      </c>
      <c r="D58" s="44">
        <v>62038</v>
      </c>
      <c r="E58" s="53">
        <v>1</v>
      </c>
      <c r="F58" s="44">
        <v>160359.68757899999</v>
      </c>
      <c r="G58" s="66">
        <v>9.3862000000000001E-2</v>
      </c>
      <c r="H58" s="43">
        <v>29145</v>
      </c>
      <c r="I58" s="44">
        <v>164034.071127</v>
      </c>
      <c r="J58" s="74">
        <v>0.114428</v>
      </c>
      <c r="K58" s="44">
        <v>32893</v>
      </c>
      <c r="L58" s="44">
        <v>157103.98245800001</v>
      </c>
      <c r="M58" s="66">
        <v>7.5638999999999998E-2</v>
      </c>
      <c r="N58" s="43">
        <v>0</v>
      </c>
      <c r="O58" s="44">
        <v>0</v>
      </c>
      <c r="P58" s="74">
        <v>0</v>
      </c>
    </row>
    <row r="59" spans="1:16" ht="15" customHeight="1" x14ac:dyDescent="0.2">
      <c r="A59" s="111"/>
      <c r="B59" s="114"/>
      <c r="C59" s="84" t="s">
        <v>49</v>
      </c>
      <c r="D59" s="44">
        <v>130809</v>
      </c>
      <c r="E59" s="53">
        <v>1</v>
      </c>
      <c r="F59" s="44">
        <v>188113.37407200001</v>
      </c>
      <c r="G59" s="66">
        <v>0.26267299999999999</v>
      </c>
      <c r="H59" s="43">
        <v>60327</v>
      </c>
      <c r="I59" s="44">
        <v>194849.069969</v>
      </c>
      <c r="J59" s="74">
        <v>0.33291900000000002</v>
      </c>
      <c r="K59" s="44">
        <v>70482</v>
      </c>
      <c r="L59" s="44">
        <v>182348.152791</v>
      </c>
      <c r="M59" s="66">
        <v>0.20254800000000001</v>
      </c>
      <c r="N59" s="43">
        <v>0</v>
      </c>
      <c r="O59" s="44">
        <v>0</v>
      </c>
      <c r="P59" s="74">
        <v>0</v>
      </c>
    </row>
    <row r="60" spans="1:16" ht="15" customHeight="1" x14ac:dyDescent="0.2">
      <c r="A60" s="111"/>
      <c r="B60" s="114"/>
      <c r="C60" s="84" t="s">
        <v>50</v>
      </c>
      <c r="D60" s="44">
        <v>155895</v>
      </c>
      <c r="E60" s="53">
        <v>1</v>
      </c>
      <c r="F60" s="44">
        <v>222398.65041199999</v>
      </c>
      <c r="G60" s="66">
        <v>0.51652699999999996</v>
      </c>
      <c r="H60" s="43">
        <v>69707</v>
      </c>
      <c r="I60" s="44">
        <v>233381.29289700001</v>
      </c>
      <c r="J60" s="74">
        <v>0.60880500000000004</v>
      </c>
      <c r="K60" s="44">
        <v>86188</v>
      </c>
      <c r="L60" s="44">
        <v>213516.12547</v>
      </c>
      <c r="M60" s="66">
        <v>0.44189400000000001</v>
      </c>
      <c r="N60" s="43">
        <v>0</v>
      </c>
      <c r="O60" s="44">
        <v>0</v>
      </c>
      <c r="P60" s="74">
        <v>0</v>
      </c>
    </row>
    <row r="61" spans="1:16" ht="15" customHeight="1" x14ac:dyDescent="0.2">
      <c r="A61" s="111"/>
      <c r="B61" s="114"/>
      <c r="C61" s="84" t="s">
        <v>51</v>
      </c>
      <c r="D61" s="44">
        <v>135245</v>
      </c>
      <c r="E61" s="53">
        <v>1</v>
      </c>
      <c r="F61" s="44">
        <v>254155.26185099999</v>
      </c>
      <c r="G61" s="66">
        <v>0.78391100000000002</v>
      </c>
      <c r="H61" s="43">
        <v>58363</v>
      </c>
      <c r="I61" s="44">
        <v>257358.73791600001</v>
      </c>
      <c r="J61" s="74">
        <v>0.74375899999999995</v>
      </c>
      <c r="K61" s="44">
        <v>76882</v>
      </c>
      <c r="L61" s="44">
        <v>251723.425093</v>
      </c>
      <c r="M61" s="66">
        <v>0.81439099999999998</v>
      </c>
      <c r="N61" s="43">
        <v>0</v>
      </c>
      <c r="O61" s="44">
        <v>0</v>
      </c>
      <c r="P61" s="74">
        <v>0</v>
      </c>
    </row>
    <row r="62" spans="1:16" s="3" customFormat="1" ht="15" customHeight="1" x14ac:dyDescent="0.2">
      <c r="A62" s="111"/>
      <c r="B62" s="114"/>
      <c r="C62" s="84" t="s">
        <v>52</v>
      </c>
      <c r="D62" s="35">
        <v>112107</v>
      </c>
      <c r="E62" s="55">
        <v>1</v>
      </c>
      <c r="F62" s="35">
        <v>270420.68794099998</v>
      </c>
      <c r="G62" s="68">
        <v>0.96313300000000002</v>
      </c>
      <c r="H62" s="43">
        <v>48078</v>
      </c>
      <c r="I62" s="44">
        <v>258131.17348900001</v>
      </c>
      <c r="J62" s="74">
        <v>0.76947900000000002</v>
      </c>
      <c r="K62" s="35">
        <v>64029</v>
      </c>
      <c r="L62" s="35">
        <v>279648.62021899997</v>
      </c>
      <c r="M62" s="68">
        <v>1.1085449999999999</v>
      </c>
      <c r="N62" s="43">
        <v>0</v>
      </c>
      <c r="O62" s="44">
        <v>0</v>
      </c>
      <c r="P62" s="74">
        <v>0</v>
      </c>
    </row>
    <row r="63" spans="1:16" ht="15" customHeight="1" x14ac:dyDescent="0.2">
      <c r="A63" s="111"/>
      <c r="B63" s="114"/>
      <c r="C63" s="84" t="s">
        <v>53</v>
      </c>
      <c r="D63" s="44">
        <v>98485</v>
      </c>
      <c r="E63" s="53">
        <v>1</v>
      </c>
      <c r="F63" s="44">
        <v>275882.13125899999</v>
      </c>
      <c r="G63" s="66">
        <v>1.0063770000000001</v>
      </c>
      <c r="H63" s="43">
        <v>42040</v>
      </c>
      <c r="I63" s="44">
        <v>252805.874905</v>
      </c>
      <c r="J63" s="74">
        <v>0.71684099999999995</v>
      </c>
      <c r="K63" s="44">
        <v>56445</v>
      </c>
      <c r="L63" s="44">
        <v>293069.23050800001</v>
      </c>
      <c r="M63" s="66">
        <v>1.222021</v>
      </c>
      <c r="N63" s="43">
        <v>0</v>
      </c>
      <c r="O63" s="44">
        <v>0</v>
      </c>
      <c r="P63" s="74">
        <v>0</v>
      </c>
    </row>
    <row r="64" spans="1:16" ht="15" customHeight="1" x14ac:dyDescent="0.2">
      <c r="A64" s="111"/>
      <c r="B64" s="114"/>
      <c r="C64" s="84" t="s">
        <v>54</v>
      </c>
      <c r="D64" s="44">
        <v>76387</v>
      </c>
      <c r="E64" s="53">
        <v>1</v>
      </c>
      <c r="F64" s="44">
        <v>271573.390472</v>
      </c>
      <c r="G64" s="66">
        <v>0.88431300000000002</v>
      </c>
      <c r="H64" s="43">
        <v>31679</v>
      </c>
      <c r="I64" s="44">
        <v>236703.38716499999</v>
      </c>
      <c r="J64" s="74">
        <v>0.52141800000000005</v>
      </c>
      <c r="K64" s="44">
        <v>44708</v>
      </c>
      <c r="L64" s="44">
        <v>296281.425606</v>
      </c>
      <c r="M64" s="66">
        <v>1.141451</v>
      </c>
      <c r="N64" s="43">
        <v>0</v>
      </c>
      <c r="O64" s="44">
        <v>0</v>
      </c>
      <c r="P64" s="74">
        <v>0</v>
      </c>
    </row>
    <row r="65" spans="1:16" ht="15" customHeight="1" x14ac:dyDescent="0.2">
      <c r="A65" s="111"/>
      <c r="B65" s="114"/>
      <c r="C65" s="84" t="s">
        <v>55</v>
      </c>
      <c r="D65" s="44">
        <v>64309</v>
      </c>
      <c r="E65" s="53">
        <v>1</v>
      </c>
      <c r="F65" s="44">
        <v>274257.26938700001</v>
      </c>
      <c r="G65" s="66">
        <v>0.68110199999999999</v>
      </c>
      <c r="H65" s="43">
        <v>25687</v>
      </c>
      <c r="I65" s="44">
        <v>236823.28208800001</v>
      </c>
      <c r="J65" s="74">
        <v>0.31210300000000002</v>
      </c>
      <c r="K65" s="44">
        <v>38622</v>
      </c>
      <c r="L65" s="44">
        <v>299154.13727900002</v>
      </c>
      <c r="M65" s="66">
        <v>0.92651899999999998</v>
      </c>
      <c r="N65" s="43">
        <v>0</v>
      </c>
      <c r="O65" s="44">
        <v>0</v>
      </c>
      <c r="P65" s="74">
        <v>0</v>
      </c>
    </row>
    <row r="66" spans="1:16" s="3" customFormat="1" ht="15" customHeight="1" x14ac:dyDescent="0.2">
      <c r="A66" s="111"/>
      <c r="B66" s="114"/>
      <c r="C66" s="84" t="s">
        <v>56</v>
      </c>
      <c r="D66" s="35">
        <v>127910</v>
      </c>
      <c r="E66" s="55">
        <v>1</v>
      </c>
      <c r="F66" s="35">
        <v>269673.24553199997</v>
      </c>
      <c r="G66" s="68">
        <v>0.38749099999999997</v>
      </c>
      <c r="H66" s="43">
        <v>57370</v>
      </c>
      <c r="I66" s="44">
        <v>219097.52076000001</v>
      </c>
      <c r="J66" s="74">
        <v>9.8256999999999997E-2</v>
      </c>
      <c r="K66" s="35">
        <v>70540</v>
      </c>
      <c r="L66" s="35">
        <v>310806.35199900001</v>
      </c>
      <c r="M66" s="68">
        <v>0.62272499999999997</v>
      </c>
      <c r="N66" s="43">
        <v>0</v>
      </c>
      <c r="O66" s="44">
        <v>0</v>
      </c>
      <c r="P66" s="74">
        <v>0</v>
      </c>
    </row>
    <row r="67" spans="1:16" s="3" customFormat="1" ht="15" customHeight="1" x14ac:dyDescent="0.2">
      <c r="A67" s="112"/>
      <c r="B67" s="115"/>
      <c r="C67" s="85" t="s">
        <v>9</v>
      </c>
      <c r="D67" s="46">
        <v>971740</v>
      </c>
      <c r="E67" s="54">
        <v>1</v>
      </c>
      <c r="F67" s="46">
        <v>241882.44900699999</v>
      </c>
      <c r="G67" s="67">
        <v>0.61281399999999997</v>
      </c>
      <c r="H67" s="87">
        <v>426227</v>
      </c>
      <c r="I67" s="46">
        <v>228773.841354</v>
      </c>
      <c r="J67" s="75">
        <v>0.48557899999999998</v>
      </c>
      <c r="K67" s="46">
        <v>545513</v>
      </c>
      <c r="L67" s="46">
        <v>252124.62932899999</v>
      </c>
      <c r="M67" s="67">
        <v>0.71222700000000005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45926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100" priority="30" operator="notEqual">
      <formula>H8+K8+N8</formula>
    </cfRule>
  </conditionalFormatting>
  <conditionalFormatting sqref="D20:D30">
    <cfRule type="cellIs" dxfId="99" priority="29" operator="notEqual">
      <formula>H20+K20+N20</formula>
    </cfRule>
  </conditionalFormatting>
  <conditionalFormatting sqref="D32:D42">
    <cfRule type="cellIs" dxfId="98" priority="28" operator="notEqual">
      <formula>H32+K32+N32</formula>
    </cfRule>
  </conditionalFormatting>
  <conditionalFormatting sqref="D44:D54">
    <cfRule type="cellIs" dxfId="97" priority="27" operator="notEqual">
      <formula>H44+K44+N44</formula>
    </cfRule>
  </conditionalFormatting>
  <conditionalFormatting sqref="D56:D66">
    <cfRule type="cellIs" dxfId="96" priority="26" operator="notEqual">
      <formula>H56+K56+N56</formula>
    </cfRule>
  </conditionalFormatting>
  <conditionalFormatting sqref="D19">
    <cfRule type="cellIs" dxfId="95" priority="25" operator="notEqual">
      <formula>SUM(D8:D18)</formula>
    </cfRule>
  </conditionalFormatting>
  <conditionalFormatting sqref="D31">
    <cfRule type="cellIs" dxfId="94" priority="24" operator="notEqual">
      <formula>H31+K31+N31</formula>
    </cfRule>
  </conditionalFormatting>
  <conditionalFormatting sqref="D31">
    <cfRule type="cellIs" dxfId="93" priority="23" operator="notEqual">
      <formula>SUM(D20:D30)</formula>
    </cfRule>
  </conditionalFormatting>
  <conditionalFormatting sqref="D43">
    <cfRule type="cellIs" dxfId="92" priority="22" operator="notEqual">
      <formula>H43+K43+N43</formula>
    </cfRule>
  </conditionalFormatting>
  <conditionalFormatting sqref="D43">
    <cfRule type="cellIs" dxfId="91" priority="21" operator="notEqual">
      <formula>SUM(D32:D42)</formula>
    </cfRule>
  </conditionalFormatting>
  <conditionalFormatting sqref="D55">
    <cfRule type="cellIs" dxfId="90" priority="20" operator="notEqual">
      <formula>H55+K55+N55</formula>
    </cfRule>
  </conditionalFormatting>
  <conditionalFormatting sqref="D55">
    <cfRule type="cellIs" dxfId="89" priority="19" operator="notEqual">
      <formula>SUM(D44:D54)</formula>
    </cfRule>
  </conditionalFormatting>
  <conditionalFormatting sqref="D67">
    <cfRule type="cellIs" dxfId="88" priority="18" operator="notEqual">
      <formula>H67+K67+N67</formula>
    </cfRule>
  </conditionalFormatting>
  <conditionalFormatting sqref="D67">
    <cfRule type="cellIs" dxfId="87" priority="17" operator="notEqual">
      <formula>SUM(D56:D66)</formula>
    </cfRule>
  </conditionalFormatting>
  <conditionalFormatting sqref="H19">
    <cfRule type="cellIs" dxfId="86" priority="16" operator="notEqual">
      <formula>SUM(H8:H18)</formula>
    </cfRule>
  </conditionalFormatting>
  <conditionalFormatting sqref="K19">
    <cfRule type="cellIs" dxfId="85" priority="15" operator="notEqual">
      <formula>SUM(K8:K18)</formula>
    </cfRule>
  </conditionalFormatting>
  <conditionalFormatting sqref="N19">
    <cfRule type="cellIs" dxfId="84" priority="14" operator="notEqual">
      <formula>SUM(N8:N18)</formula>
    </cfRule>
  </conditionalFormatting>
  <conditionalFormatting sqref="H31">
    <cfRule type="cellIs" dxfId="83" priority="13" operator="notEqual">
      <formula>SUM(H20:H30)</formula>
    </cfRule>
  </conditionalFormatting>
  <conditionalFormatting sqref="K31">
    <cfRule type="cellIs" dxfId="82" priority="12" operator="notEqual">
      <formula>SUM(K20:K30)</formula>
    </cfRule>
  </conditionalFormatting>
  <conditionalFormatting sqref="N31">
    <cfRule type="cellIs" dxfId="81" priority="11" operator="notEqual">
      <formula>SUM(N20:N30)</formula>
    </cfRule>
  </conditionalFormatting>
  <conditionalFormatting sqref="H43">
    <cfRule type="cellIs" dxfId="80" priority="10" operator="notEqual">
      <formula>SUM(H32:H42)</formula>
    </cfRule>
  </conditionalFormatting>
  <conditionalFormatting sqref="K43">
    <cfRule type="cellIs" dxfId="79" priority="9" operator="notEqual">
      <formula>SUM(K32:K42)</formula>
    </cfRule>
  </conditionalFormatting>
  <conditionalFormatting sqref="N43">
    <cfRule type="cellIs" dxfId="78" priority="8" operator="notEqual">
      <formula>SUM(N32:N42)</formula>
    </cfRule>
  </conditionalFormatting>
  <conditionalFormatting sqref="H55">
    <cfRule type="cellIs" dxfId="77" priority="7" operator="notEqual">
      <formula>SUM(H44:H54)</formula>
    </cfRule>
  </conditionalFormatting>
  <conditionalFormatting sqref="K55">
    <cfRule type="cellIs" dxfId="76" priority="6" operator="notEqual">
      <formula>SUM(K44:K54)</formula>
    </cfRule>
  </conditionalFormatting>
  <conditionalFormatting sqref="N55">
    <cfRule type="cellIs" dxfId="75" priority="5" operator="notEqual">
      <formula>SUM(N44:N54)</formula>
    </cfRule>
  </conditionalFormatting>
  <conditionalFormatting sqref="H67">
    <cfRule type="cellIs" dxfId="74" priority="4" operator="notEqual">
      <formula>SUM(H56:H66)</formula>
    </cfRule>
  </conditionalFormatting>
  <conditionalFormatting sqref="K67">
    <cfRule type="cellIs" dxfId="73" priority="3" operator="notEqual">
      <formula>SUM(K56:K66)</formula>
    </cfRule>
  </conditionalFormatting>
  <conditionalFormatting sqref="N67">
    <cfRule type="cellIs" dxfId="72" priority="2" operator="notEqual">
      <formula>SUM(N56:N66)</formula>
    </cfRule>
  </conditionalFormatting>
  <conditionalFormatting sqref="D32:D43">
    <cfRule type="cellIs" dxfId="7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M34"/>
  <sheetViews>
    <sheetView workbookViewId="0"/>
  </sheetViews>
  <sheetFormatPr baseColWidth="10" defaultColWidth="15.6640625" defaultRowHeight="11.25" x14ac:dyDescent="0.2"/>
  <cols>
    <col min="1" max="1" width="6.6640625" style="6" customWidth="1"/>
    <col min="2" max="2" width="35.83203125" style="6" customWidth="1"/>
    <col min="3" max="3" width="50.83203125" style="6" customWidth="1"/>
    <col min="4" max="254" width="15.6640625" style="6"/>
    <col min="255" max="255" width="6.6640625" style="6" customWidth="1"/>
    <col min="256" max="256" width="33.5" style="6" bestFit="1" customWidth="1"/>
    <col min="257" max="257" width="1.6640625" style="6" customWidth="1"/>
    <col min="258" max="258" width="60" style="6" bestFit="1" customWidth="1"/>
    <col min="259" max="510" width="15.6640625" style="6"/>
    <col min="511" max="511" width="6.6640625" style="6" customWidth="1"/>
    <col min="512" max="512" width="33.5" style="6" bestFit="1" customWidth="1"/>
    <col min="513" max="513" width="1.6640625" style="6" customWidth="1"/>
    <col min="514" max="514" width="60" style="6" bestFit="1" customWidth="1"/>
    <col min="515" max="766" width="15.6640625" style="6"/>
    <col min="767" max="767" width="6.6640625" style="6" customWidth="1"/>
    <col min="768" max="768" width="33.5" style="6" bestFit="1" customWidth="1"/>
    <col min="769" max="769" width="1.6640625" style="6" customWidth="1"/>
    <col min="770" max="770" width="60" style="6" bestFit="1" customWidth="1"/>
    <col min="771" max="1022" width="15.6640625" style="6"/>
    <col min="1023" max="1023" width="6.6640625" style="6" customWidth="1"/>
    <col min="1024" max="1024" width="33.5" style="6" bestFit="1" customWidth="1"/>
    <col min="1025" max="1025" width="1.6640625" style="6" customWidth="1"/>
    <col min="1026" max="1026" width="60" style="6" bestFit="1" customWidth="1"/>
    <col min="1027" max="1278" width="15.6640625" style="6"/>
    <col min="1279" max="1279" width="6.6640625" style="6" customWidth="1"/>
    <col min="1280" max="1280" width="33.5" style="6" bestFit="1" customWidth="1"/>
    <col min="1281" max="1281" width="1.6640625" style="6" customWidth="1"/>
    <col min="1282" max="1282" width="60" style="6" bestFit="1" customWidth="1"/>
    <col min="1283" max="1534" width="15.6640625" style="6"/>
    <col min="1535" max="1535" width="6.6640625" style="6" customWidth="1"/>
    <col min="1536" max="1536" width="33.5" style="6" bestFit="1" customWidth="1"/>
    <col min="1537" max="1537" width="1.6640625" style="6" customWidth="1"/>
    <col min="1538" max="1538" width="60" style="6" bestFit="1" customWidth="1"/>
    <col min="1539" max="1790" width="15.6640625" style="6"/>
    <col min="1791" max="1791" width="6.6640625" style="6" customWidth="1"/>
    <col min="1792" max="1792" width="33.5" style="6" bestFit="1" customWidth="1"/>
    <col min="1793" max="1793" width="1.6640625" style="6" customWidth="1"/>
    <col min="1794" max="1794" width="60" style="6" bestFit="1" customWidth="1"/>
    <col min="1795" max="2046" width="15.6640625" style="6"/>
    <col min="2047" max="2047" width="6.6640625" style="6" customWidth="1"/>
    <col min="2048" max="2048" width="33.5" style="6" bestFit="1" customWidth="1"/>
    <col min="2049" max="2049" width="1.6640625" style="6" customWidth="1"/>
    <col min="2050" max="2050" width="60" style="6" bestFit="1" customWidth="1"/>
    <col min="2051" max="2302" width="15.6640625" style="6"/>
    <col min="2303" max="2303" width="6.6640625" style="6" customWidth="1"/>
    <col min="2304" max="2304" width="33.5" style="6" bestFit="1" customWidth="1"/>
    <col min="2305" max="2305" width="1.6640625" style="6" customWidth="1"/>
    <col min="2306" max="2306" width="60" style="6" bestFit="1" customWidth="1"/>
    <col min="2307" max="2558" width="15.6640625" style="6"/>
    <col min="2559" max="2559" width="6.6640625" style="6" customWidth="1"/>
    <col min="2560" max="2560" width="33.5" style="6" bestFit="1" customWidth="1"/>
    <col min="2561" max="2561" width="1.6640625" style="6" customWidth="1"/>
    <col min="2562" max="2562" width="60" style="6" bestFit="1" customWidth="1"/>
    <col min="2563" max="2814" width="15.6640625" style="6"/>
    <col min="2815" max="2815" width="6.6640625" style="6" customWidth="1"/>
    <col min="2816" max="2816" width="33.5" style="6" bestFit="1" customWidth="1"/>
    <col min="2817" max="2817" width="1.6640625" style="6" customWidth="1"/>
    <col min="2818" max="2818" width="60" style="6" bestFit="1" customWidth="1"/>
    <col min="2819" max="3070" width="15.6640625" style="6"/>
    <col min="3071" max="3071" width="6.6640625" style="6" customWidth="1"/>
    <col min="3072" max="3072" width="33.5" style="6" bestFit="1" customWidth="1"/>
    <col min="3073" max="3073" width="1.6640625" style="6" customWidth="1"/>
    <col min="3074" max="3074" width="60" style="6" bestFit="1" customWidth="1"/>
    <col min="3075" max="3326" width="15.6640625" style="6"/>
    <col min="3327" max="3327" width="6.6640625" style="6" customWidth="1"/>
    <col min="3328" max="3328" width="33.5" style="6" bestFit="1" customWidth="1"/>
    <col min="3329" max="3329" width="1.6640625" style="6" customWidth="1"/>
    <col min="3330" max="3330" width="60" style="6" bestFit="1" customWidth="1"/>
    <col min="3331" max="3582" width="15.6640625" style="6"/>
    <col min="3583" max="3583" width="6.6640625" style="6" customWidth="1"/>
    <col min="3584" max="3584" width="33.5" style="6" bestFit="1" customWidth="1"/>
    <col min="3585" max="3585" width="1.6640625" style="6" customWidth="1"/>
    <col min="3586" max="3586" width="60" style="6" bestFit="1" customWidth="1"/>
    <col min="3587" max="3838" width="15.6640625" style="6"/>
    <col min="3839" max="3839" width="6.6640625" style="6" customWidth="1"/>
    <col min="3840" max="3840" width="33.5" style="6" bestFit="1" customWidth="1"/>
    <col min="3841" max="3841" width="1.6640625" style="6" customWidth="1"/>
    <col min="3842" max="3842" width="60" style="6" bestFit="1" customWidth="1"/>
    <col min="3843" max="4094" width="15.6640625" style="6"/>
    <col min="4095" max="4095" width="6.6640625" style="6" customWidth="1"/>
    <col min="4096" max="4096" width="33.5" style="6" bestFit="1" customWidth="1"/>
    <col min="4097" max="4097" width="1.6640625" style="6" customWidth="1"/>
    <col min="4098" max="4098" width="60" style="6" bestFit="1" customWidth="1"/>
    <col min="4099" max="4350" width="15.6640625" style="6"/>
    <col min="4351" max="4351" width="6.6640625" style="6" customWidth="1"/>
    <col min="4352" max="4352" width="33.5" style="6" bestFit="1" customWidth="1"/>
    <col min="4353" max="4353" width="1.6640625" style="6" customWidth="1"/>
    <col min="4354" max="4354" width="60" style="6" bestFit="1" customWidth="1"/>
    <col min="4355" max="4606" width="15.6640625" style="6"/>
    <col min="4607" max="4607" width="6.6640625" style="6" customWidth="1"/>
    <col min="4608" max="4608" width="33.5" style="6" bestFit="1" customWidth="1"/>
    <col min="4609" max="4609" width="1.6640625" style="6" customWidth="1"/>
    <col min="4610" max="4610" width="60" style="6" bestFit="1" customWidth="1"/>
    <col min="4611" max="4862" width="15.6640625" style="6"/>
    <col min="4863" max="4863" width="6.6640625" style="6" customWidth="1"/>
    <col min="4864" max="4864" width="33.5" style="6" bestFit="1" customWidth="1"/>
    <col min="4865" max="4865" width="1.6640625" style="6" customWidth="1"/>
    <col min="4866" max="4866" width="60" style="6" bestFit="1" customWidth="1"/>
    <col min="4867" max="5118" width="15.6640625" style="6"/>
    <col min="5119" max="5119" width="6.6640625" style="6" customWidth="1"/>
    <col min="5120" max="5120" width="33.5" style="6" bestFit="1" customWidth="1"/>
    <col min="5121" max="5121" width="1.6640625" style="6" customWidth="1"/>
    <col min="5122" max="5122" width="60" style="6" bestFit="1" customWidth="1"/>
    <col min="5123" max="5374" width="15.6640625" style="6"/>
    <col min="5375" max="5375" width="6.6640625" style="6" customWidth="1"/>
    <col min="5376" max="5376" width="33.5" style="6" bestFit="1" customWidth="1"/>
    <col min="5377" max="5377" width="1.6640625" style="6" customWidth="1"/>
    <col min="5378" max="5378" width="60" style="6" bestFit="1" customWidth="1"/>
    <col min="5379" max="5630" width="15.6640625" style="6"/>
    <col min="5631" max="5631" width="6.6640625" style="6" customWidth="1"/>
    <col min="5632" max="5632" width="33.5" style="6" bestFit="1" customWidth="1"/>
    <col min="5633" max="5633" width="1.6640625" style="6" customWidth="1"/>
    <col min="5634" max="5634" width="60" style="6" bestFit="1" customWidth="1"/>
    <col min="5635" max="5886" width="15.6640625" style="6"/>
    <col min="5887" max="5887" width="6.6640625" style="6" customWidth="1"/>
    <col min="5888" max="5888" width="33.5" style="6" bestFit="1" customWidth="1"/>
    <col min="5889" max="5889" width="1.6640625" style="6" customWidth="1"/>
    <col min="5890" max="5890" width="60" style="6" bestFit="1" customWidth="1"/>
    <col min="5891" max="6142" width="15.6640625" style="6"/>
    <col min="6143" max="6143" width="6.6640625" style="6" customWidth="1"/>
    <col min="6144" max="6144" width="33.5" style="6" bestFit="1" customWidth="1"/>
    <col min="6145" max="6145" width="1.6640625" style="6" customWidth="1"/>
    <col min="6146" max="6146" width="60" style="6" bestFit="1" customWidth="1"/>
    <col min="6147" max="6398" width="15.6640625" style="6"/>
    <col min="6399" max="6399" width="6.6640625" style="6" customWidth="1"/>
    <col min="6400" max="6400" width="33.5" style="6" bestFit="1" customWidth="1"/>
    <col min="6401" max="6401" width="1.6640625" style="6" customWidth="1"/>
    <col min="6402" max="6402" width="60" style="6" bestFit="1" customWidth="1"/>
    <col min="6403" max="6654" width="15.6640625" style="6"/>
    <col min="6655" max="6655" width="6.6640625" style="6" customWidth="1"/>
    <col min="6656" max="6656" width="33.5" style="6" bestFit="1" customWidth="1"/>
    <col min="6657" max="6657" width="1.6640625" style="6" customWidth="1"/>
    <col min="6658" max="6658" width="60" style="6" bestFit="1" customWidth="1"/>
    <col min="6659" max="6910" width="15.6640625" style="6"/>
    <col min="6911" max="6911" width="6.6640625" style="6" customWidth="1"/>
    <col min="6912" max="6912" width="33.5" style="6" bestFit="1" customWidth="1"/>
    <col min="6913" max="6913" width="1.6640625" style="6" customWidth="1"/>
    <col min="6914" max="6914" width="60" style="6" bestFit="1" customWidth="1"/>
    <col min="6915" max="7166" width="15.6640625" style="6"/>
    <col min="7167" max="7167" width="6.6640625" style="6" customWidth="1"/>
    <col min="7168" max="7168" width="33.5" style="6" bestFit="1" customWidth="1"/>
    <col min="7169" max="7169" width="1.6640625" style="6" customWidth="1"/>
    <col min="7170" max="7170" width="60" style="6" bestFit="1" customWidth="1"/>
    <col min="7171" max="7422" width="15.6640625" style="6"/>
    <col min="7423" max="7423" width="6.6640625" style="6" customWidth="1"/>
    <col min="7424" max="7424" width="33.5" style="6" bestFit="1" customWidth="1"/>
    <col min="7425" max="7425" width="1.6640625" style="6" customWidth="1"/>
    <col min="7426" max="7426" width="60" style="6" bestFit="1" customWidth="1"/>
    <col min="7427" max="7678" width="15.6640625" style="6"/>
    <col min="7679" max="7679" width="6.6640625" style="6" customWidth="1"/>
    <col min="7680" max="7680" width="33.5" style="6" bestFit="1" customWidth="1"/>
    <col min="7681" max="7681" width="1.6640625" style="6" customWidth="1"/>
    <col min="7682" max="7682" width="60" style="6" bestFit="1" customWidth="1"/>
    <col min="7683" max="7934" width="15.6640625" style="6"/>
    <col min="7935" max="7935" width="6.6640625" style="6" customWidth="1"/>
    <col min="7936" max="7936" width="33.5" style="6" bestFit="1" customWidth="1"/>
    <col min="7937" max="7937" width="1.6640625" style="6" customWidth="1"/>
    <col min="7938" max="7938" width="60" style="6" bestFit="1" customWidth="1"/>
    <col min="7939" max="8190" width="15.6640625" style="6"/>
    <col min="8191" max="8191" width="6.6640625" style="6" customWidth="1"/>
    <col min="8192" max="8192" width="33.5" style="6" bestFit="1" customWidth="1"/>
    <col min="8193" max="8193" width="1.6640625" style="6" customWidth="1"/>
    <col min="8194" max="8194" width="60" style="6" bestFit="1" customWidth="1"/>
    <col min="8195" max="8446" width="15.6640625" style="6"/>
    <col min="8447" max="8447" width="6.6640625" style="6" customWidth="1"/>
    <col min="8448" max="8448" width="33.5" style="6" bestFit="1" customWidth="1"/>
    <col min="8449" max="8449" width="1.6640625" style="6" customWidth="1"/>
    <col min="8450" max="8450" width="60" style="6" bestFit="1" customWidth="1"/>
    <col min="8451" max="8702" width="15.6640625" style="6"/>
    <col min="8703" max="8703" width="6.6640625" style="6" customWidth="1"/>
    <col min="8704" max="8704" width="33.5" style="6" bestFit="1" customWidth="1"/>
    <col min="8705" max="8705" width="1.6640625" style="6" customWidth="1"/>
    <col min="8706" max="8706" width="60" style="6" bestFit="1" customWidth="1"/>
    <col min="8707" max="8958" width="15.6640625" style="6"/>
    <col min="8959" max="8959" width="6.6640625" style="6" customWidth="1"/>
    <col min="8960" max="8960" width="33.5" style="6" bestFit="1" customWidth="1"/>
    <col min="8961" max="8961" width="1.6640625" style="6" customWidth="1"/>
    <col min="8962" max="8962" width="60" style="6" bestFit="1" customWidth="1"/>
    <col min="8963" max="9214" width="15.6640625" style="6"/>
    <col min="9215" max="9215" width="6.6640625" style="6" customWidth="1"/>
    <col min="9216" max="9216" width="33.5" style="6" bestFit="1" customWidth="1"/>
    <col min="9217" max="9217" width="1.6640625" style="6" customWidth="1"/>
    <col min="9218" max="9218" width="60" style="6" bestFit="1" customWidth="1"/>
    <col min="9219" max="9470" width="15.6640625" style="6"/>
    <col min="9471" max="9471" width="6.6640625" style="6" customWidth="1"/>
    <col min="9472" max="9472" width="33.5" style="6" bestFit="1" customWidth="1"/>
    <col min="9473" max="9473" width="1.6640625" style="6" customWidth="1"/>
    <col min="9474" max="9474" width="60" style="6" bestFit="1" customWidth="1"/>
    <col min="9475" max="9726" width="15.6640625" style="6"/>
    <col min="9727" max="9727" width="6.6640625" style="6" customWidth="1"/>
    <col min="9728" max="9728" width="33.5" style="6" bestFit="1" customWidth="1"/>
    <col min="9729" max="9729" width="1.6640625" style="6" customWidth="1"/>
    <col min="9730" max="9730" width="60" style="6" bestFit="1" customWidth="1"/>
    <col min="9731" max="9982" width="15.6640625" style="6"/>
    <col min="9983" max="9983" width="6.6640625" style="6" customWidth="1"/>
    <col min="9984" max="9984" width="33.5" style="6" bestFit="1" customWidth="1"/>
    <col min="9985" max="9985" width="1.6640625" style="6" customWidth="1"/>
    <col min="9986" max="9986" width="60" style="6" bestFit="1" customWidth="1"/>
    <col min="9987" max="10238" width="15.6640625" style="6"/>
    <col min="10239" max="10239" width="6.6640625" style="6" customWidth="1"/>
    <col min="10240" max="10240" width="33.5" style="6" bestFit="1" customWidth="1"/>
    <col min="10241" max="10241" width="1.6640625" style="6" customWidth="1"/>
    <col min="10242" max="10242" width="60" style="6" bestFit="1" customWidth="1"/>
    <col min="10243" max="10494" width="15.6640625" style="6"/>
    <col min="10495" max="10495" width="6.6640625" style="6" customWidth="1"/>
    <col min="10496" max="10496" width="33.5" style="6" bestFit="1" customWidth="1"/>
    <col min="10497" max="10497" width="1.6640625" style="6" customWidth="1"/>
    <col min="10498" max="10498" width="60" style="6" bestFit="1" customWidth="1"/>
    <col min="10499" max="10750" width="15.6640625" style="6"/>
    <col min="10751" max="10751" width="6.6640625" style="6" customWidth="1"/>
    <col min="10752" max="10752" width="33.5" style="6" bestFit="1" customWidth="1"/>
    <col min="10753" max="10753" width="1.6640625" style="6" customWidth="1"/>
    <col min="10754" max="10754" width="60" style="6" bestFit="1" customWidth="1"/>
    <col min="10755" max="11006" width="15.6640625" style="6"/>
    <col min="11007" max="11007" width="6.6640625" style="6" customWidth="1"/>
    <col min="11008" max="11008" width="33.5" style="6" bestFit="1" customWidth="1"/>
    <col min="11009" max="11009" width="1.6640625" style="6" customWidth="1"/>
    <col min="11010" max="11010" width="60" style="6" bestFit="1" customWidth="1"/>
    <col min="11011" max="11262" width="15.6640625" style="6"/>
    <col min="11263" max="11263" width="6.6640625" style="6" customWidth="1"/>
    <col min="11264" max="11264" width="33.5" style="6" bestFit="1" customWidth="1"/>
    <col min="11265" max="11265" width="1.6640625" style="6" customWidth="1"/>
    <col min="11266" max="11266" width="60" style="6" bestFit="1" customWidth="1"/>
    <col min="11267" max="11518" width="15.6640625" style="6"/>
    <col min="11519" max="11519" width="6.6640625" style="6" customWidth="1"/>
    <col min="11520" max="11520" width="33.5" style="6" bestFit="1" customWidth="1"/>
    <col min="11521" max="11521" width="1.6640625" style="6" customWidth="1"/>
    <col min="11522" max="11522" width="60" style="6" bestFit="1" customWidth="1"/>
    <col min="11523" max="11774" width="15.6640625" style="6"/>
    <col min="11775" max="11775" width="6.6640625" style="6" customWidth="1"/>
    <col min="11776" max="11776" width="33.5" style="6" bestFit="1" customWidth="1"/>
    <col min="11777" max="11777" width="1.6640625" style="6" customWidth="1"/>
    <col min="11778" max="11778" width="60" style="6" bestFit="1" customWidth="1"/>
    <col min="11779" max="12030" width="15.6640625" style="6"/>
    <col min="12031" max="12031" width="6.6640625" style="6" customWidth="1"/>
    <col min="12032" max="12032" width="33.5" style="6" bestFit="1" customWidth="1"/>
    <col min="12033" max="12033" width="1.6640625" style="6" customWidth="1"/>
    <col min="12034" max="12034" width="60" style="6" bestFit="1" customWidth="1"/>
    <col min="12035" max="12286" width="15.6640625" style="6"/>
    <col min="12287" max="12287" width="6.6640625" style="6" customWidth="1"/>
    <col min="12288" max="12288" width="33.5" style="6" bestFit="1" customWidth="1"/>
    <col min="12289" max="12289" width="1.6640625" style="6" customWidth="1"/>
    <col min="12290" max="12290" width="60" style="6" bestFit="1" customWidth="1"/>
    <col min="12291" max="12542" width="15.6640625" style="6"/>
    <col min="12543" max="12543" width="6.6640625" style="6" customWidth="1"/>
    <col min="12544" max="12544" width="33.5" style="6" bestFit="1" customWidth="1"/>
    <col min="12545" max="12545" width="1.6640625" style="6" customWidth="1"/>
    <col min="12546" max="12546" width="60" style="6" bestFit="1" customWidth="1"/>
    <col min="12547" max="12798" width="15.6640625" style="6"/>
    <col min="12799" max="12799" width="6.6640625" style="6" customWidth="1"/>
    <col min="12800" max="12800" width="33.5" style="6" bestFit="1" customWidth="1"/>
    <col min="12801" max="12801" width="1.6640625" style="6" customWidth="1"/>
    <col min="12802" max="12802" width="60" style="6" bestFit="1" customWidth="1"/>
    <col min="12803" max="13054" width="15.6640625" style="6"/>
    <col min="13055" max="13055" width="6.6640625" style="6" customWidth="1"/>
    <col min="13056" max="13056" width="33.5" style="6" bestFit="1" customWidth="1"/>
    <col min="13057" max="13057" width="1.6640625" style="6" customWidth="1"/>
    <col min="13058" max="13058" width="60" style="6" bestFit="1" customWidth="1"/>
    <col min="13059" max="13310" width="15.6640625" style="6"/>
    <col min="13311" max="13311" width="6.6640625" style="6" customWidth="1"/>
    <col min="13312" max="13312" width="33.5" style="6" bestFit="1" customWidth="1"/>
    <col min="13313" max="13313" width="1.6640625" style="6" customWidth="1"/>
    <col min="13314" max="13314" width="60" style="6" bestFit="1" customWidth="1"/>
    <col min="13315" max="13566" width="15.6640625" style="6"/>
    <col min="13567" max="13567" width="6.6640625" style="6" customWidth="1"/>
    <col min="13568" max="13568" width="33.5" style="6" bestFit="1" customWidth="1"/>
    <col min="13569" max="13569" width="1.6640625" style="6" customWidth="1"/>
    <col min="13570" max="13570" width="60" style="6" bestFit="1" customWidth="1"/>
    <col min="13571" max="13822" width="15.6640625" style="6"/>
    <col min="13823" max="13823" width="6.6640625" style="6" customWidth="1"/>
    <col min="13824" max="13824" width="33.5" style="6" bestFit="1" customWidth="1"/>
    <col min="13825" max="13825" width="1.6640625" style="6" customWidth="1"/>
    <col min="13826" max="13826" width="60" style="6" bestFit="1" customWidth="1"/>
    <col min="13827" max="14078" width="15.6640625" style="6"/>
    <col min="14079" max="14079" width="6.6640625" style="6" customWidth="1"/>
    <col min="14080" max="14080" width="33.5" style="6" bestFit="1" customWidth="1"/>
    <col min="14081" max="14081" width="1.6640625" style="6" customWidth="1"/>
    <col min="14082" max="14082" width="60" style="6" bestFit="1" customWidth="1"/>
    <col min="14083" max="14334" width="15.6640625" style="6"/>
    <col min="14335" max="14335" width="6.6640625" style="6" customWidth="1"/>
    <col min="14336" max="14336" width="33.5" style="6" bestFit="1" customWidth="1"/>
    <col min="14337" max="14337" width="1.6640625" style="6" customWidth="1"/>
    <col min="14338" max="14338" width="60" style="6" bestFit="1" customWidth="1"/>
    <col min="14339" max="14590" width="15.6640625" style="6"/>
    <col min="14591" max="14591" width="6.6640625" style="6" customWidth="1"/>
    <col min="14592" max="14592" width="33.5" style="6" bestFit="1" customWidth="1"/>
    <col min="14593" max="14593" width="1.6640625" style="6" customWidth="1"/>
    <col min="14594" max="14594" width="60" style="6" bestFit="1" customWidth="1"/>
    <col min="14595" max="14846" width="15.6640625" style="6"/>
    <col min="14847" max="14847" width="6.6640625" style="6" customWidth="1"/>
    <col min="14848" max="14848" width="33.5" style="6" bestFit="1" customWidth="1"/>
    <col min="14849" max="14849" width="1.6640625" style="6" customWidth="1"/>
    <col min="14850" max="14850" width="60" style="6" bestFit="1" customWidth="1"/>
    <col min="14851" max="15102" width="15.6640625" style="6"/>
    <col min="15103" max="15103" width="6.6640625" style="6" customWidth="1"/>
    <col min="15104" max="15104" width="33.5" style="6" bestFit="1" customWidth="1"/>
    <col min="15105" max="15105" width="1.6640625" style="6" customWidth="1"/>
    <col min="15106" max="15106" width="60" style="6" bestFit="1" customWidth="1"/>
    <col min="15107" max="15358" width="15.6640625" style="6"/>
    <col min="15359" max="15359" width="6.6640625" style="6" customWidth="1"/>
    <col min="15360" max="15360" width="33.5" style="6" bestFit="1" customWidth="1"/>
    <col min="15361" max="15361" width="1.6640625" style="6" customWidth="1"/>
    <col min="15362" max="15362" width="60" style="6" bestFit="1" customWidth="1"/>
    <col min="15363" max="15614" width="15.6640625" style="6"/>
    <col min="15615" max="15615" width="6.6640625" style="6" customWidth="1"/>
    <col min="15616" max="15616" width="33.5" style="6" bestFit="1" customWidth="1"/>
    <col min="15617" max="15617" width="1.6640625" style="6" customWidth="1"/>
    <col min="15618" max="15618" width="60" style="6" bestFit="1" customWidth="1"/>
    <col min="15619" max="15870" width="15.6640625" style="6"/>
    <col min="15871" max="15871" width="6.6640625" style="6" customWidth="1"/>
    <col min="15872" max="15872" width="33.5" style="6" bestFit="1" customWidth="1"/>
    <col min="15873" max="15873" width="1.6640625" style="6" customWidth="1"/>
    <col min="15874" max="15874" width="60" style="6" bestFit="1" customWidth="1"/>
    <col min="15875" max="16126" width="15.6640625" style="6"/>
    <col min="16127" max="16127" width="6.6640625" style="6" customWidth="1"/>
    <col min="16128" max="16128" width="33.5" style="6" bestFit="1" customWidth="1"/>
    <col min="16129" max="16129" width="1.6640625" style="6" customWidth="1"/>
    <col min="16130" max="16130" width="60" style="6" bestFit="1" customWidth="1"/>
    <col min="16131" max="16384" width="15.6640625" style="6"/>
  </cols>
  <sheetData>
    <row r="4" spans="1:9" s="4" customFormat="1" ht="27.6" customHeight="1" x14ac:dyDescent="0.2">
      <c r="C4" s="99" t="s">
        <v>82</v>
      </c>
      <c r="D4" s="99"/>
      <c r="E4" s="99"/>
      <c r="F4" s="99"/>
      <c r="G4" s="99"/>
      <c r="H4" s="99"/>
      <c r="I4" s="99"/>
    </row>
    <row r="5" spans="1:9" s="5" customFormat="1" ht="16.149999999999999" customHeight="1" x14ac:dyDescent="0.2">
      <c r="C5" s="99"/>
      <c r="D5" s="99"/>
      <c r="E5" s="99"/>
      <c r="F5" s="99"/>
      <c r="G5" s="99"/>
      <c r="H5" s="99"/>
      <c r="I5" s="99"/>
    </row>
    <row r="6" spans="1:9" ht="15" x14ac:dyDescent="0.2">
      <c r="C6" s="109" t="str">
        <f>CONCATENATE(Indice!D6," ",Indice!E6)</f>
        <v>AGOSTO 2024 Y AGOSTO 2025</v>
      </c>
      <c r="D6" s="109"/>
      <c r="E6" s="109"/>
      <c r="F6" s="109"/>
      <c r="G6" s="109"/>
      <c r="H6" s="109"/>
      <c r="I6" s="109"/>
    </row>
    <row r="7" spans="1:9" ht="20.25" x14ac:dyDescent="0.2">
      <c r="A7" s="98"/>
      <c r="B7" s="98"/>
      <c r="C7" s="98"/>
      <c r="D7" s="98"/>
      <c r="E7" s="98"/>
    </row>
    <row r="8" spans="1:9" s="5" customFormat="1" ht="18" x14ac:dyDescent="0.2">
      <c r="B8" s="16" t="s">
        <v>4</v>
      </c>
      <c r="C8" s="12"/>
    </row>
    <row r="9" spans="1:9" x14ac:dyDescent="0.2">
      <c r="B9" s="7"/>
      <c r="C9" s="7"/>
    </row>
    <row r="10" spans="1:9" s="14" customFormat="1" ht="20.45" customHeight="1" thickBot="1" x14ac:dyDescent="0.25">
      <c r="B10" s="25" t="s">
        <v>5</v>
      </c>
      <c r="C10" s="101" t="s">
        <v>6</v>
      </c>
      <c r="D10" s="102"/>
      <c r="E10" s="102"/>
      <c r="F10" s="102"/>
      <c r="G10" s="102"/>
      <c r="H10" s="102"/>
    </row>
    <row r="11" spans="1:9" s="14" customFormat="1" ht="7.15" customHeight="1" thickTop="1" x14ac:dyDescent="0.2">
      <c r="B11" s="18"/>
      <c r="C11" s="29"/>
      <c r="D11" s="18"/>
      <c r="E11" s="18"/>
      <c r="F11" s="30"/>
      <c r="G11" s="30"/>
      <c r="H11" s="30"/>
    </row>
    <row r="12" spans="1:9" s="14" customFormat="1" ht="88.15" customHeight="1" x14ac:dyDescent="0.2">
      <c r="B12" s="31">
        <v>1</v>
      </c>
      <c r="C12" s="105" t="s">
        <v>79</v>
      </c>
      <c r="D12" s="106"/>
      <c r="E12" s="106"/>
      <c r="F12" s="106"/>
      <c r="G12" s="106"/>
      <c r="H12" s="106"/>
    </row>
    <row r="13" spans="1:9" s="14" customFormat="1" ht="88.15" customHeight="1" x14ac:dyDescent="0.2">
      <c r="B13" s="32">
        <v>2</v>
      </c>
      <c r="C13" s="103" t="s">
        <v>80</v>
      </c>
      <c r="D13" s="104"/>
      <c r="E13" s="104"/>
      <c r="F13" s="104"/>
      <c r="G13" s="104"/>
      <c r="H13" s="104"/>
    </row>
    <row r="14" spans="1:9" s="14" customFormat="1" ht="46.15" customHeight="1" x14ac:dyDescent="0.2">
      <c r="B14" s="32">
        <v>3</v>
      </c>
      <c r="C14" s="103" t="s">
        <v>32</v>
      </c>
      <c r="D14" s="104"/>
      <c r="E14" s="104"/>
      <c r="F14" s="104"/>
      <c r="G14" s="104"/>
      <c r="H14" s="104"/>
    </row>
    <row r="15" spans="1:9" s="14" customFormat="1" ht="75.599999999999994" customHeight="1" x14ac:dyDescent="0.2">
      <c r="B15" s="32">
        <v>4</v>
      </c>
      <c r="C15" s="103" t="s">
        <v>81</v>
      </c>
      <c r="D15" s="104"/>
      <c r="E15" s="104"/>
      <c r="F15" s="104"/>
      <c r="G15" s="104"/>
      <c r="H15" s="104"/>
    </row>
    <row r="16" spans="1:9" s="14" customFormat="1" ht="46.9" customHeight="1" x14ac:dyDescent="0.2">
      <c r="B16" s="32">
        <v>5</v>
      </c>
      <c r="C16" s="103" t="s">
        <v>102</v>
      </c>
      <c r="D16" s="104"/>
      <c r="E16" s="104"/>
      <c r="F16" s="104"/>
      <c r="G16" s="104"/>
      <c r="H16" s="104"/>
    </row>
    <row r="17" spans="2:9" s="14" customFormat="1" ht="46.15" customHeight="1" x14ac:dyDescent="0.2">
      <c r="B17" s="32">
        <v>6</v>
      </c>
      <c r="C17" s="107" t="s">
        <v>10</v>
      </c>
      <c r="D17" s="108"/>
      <c r="E17" s="108"/>
      <c r="F17" s="108"/>
      <c r="G17" s="108"/>
      <c r="H17" s="108"/>
    </row>
    <row r="18" spans="2:9" s="14" customFormat="1" ht="46.15" customHeight="1" x14ac:dyDescent="0.2">
      <c r="B18" s="32">
        <v>7</v>
      </c>
      <c r="C18" s="103" t="s">
        <v>7</v>
      </c>
      <c r="D18" s="104"/>
      <c r="E18" s="104"/>
      <c r="F18" s="104"/>
      <c r="G18" s="104"/>
      <c r="H18" s="104"/>
    </row>
    <row r="19" spans="2:9" s="14" customFormat="1" ht="46.15" customHeight="1" x14ac:dyDescent="0.2">
      <c r="B19" s="32">
        <v>8</v>
      </c>
      <c r="C19" s="103" t="s">
        <v>8</v>
      </c>
      <c r="D19" s="104"/>
      <c r="E19" s="104"/>
      <c r="F19" s="104"/>
      <c r="G19" s="104"/>
      <c r="H19" s="104"/>
    </row>
    <row r="20" spans="2:9" ht="10.15" customHeight="1" x14ac:dyDescent="0.2">
      <c r="B20" s="13"/>
      <c r="C20" s="17"/>
      <c r="D20" s="17"/>
      <c r="E20" s="17"/>
      <c r="F20" s="17"/>
      <c r="G20" s="17"/>
      <c r="H20" s="17"/>
      <c r="I20" s="33"/>
    </row>
    <row r="22" spans="2:9" s="22" customFormat="1" ht="15" customHeight="1" x14ac:dyDescent="0.2">
      <c r="B22" s="8"/>
      <c r="C22" s="8"/>
      <c r="D22" s="8"/>
      <c r="E22" s="8"/>
      <c r="F22" s="8"/>
      <c r="G22" s="8"/>
    </row>
    <row r="23" spans="2:9" ht="15" customHeight="1" x14ac:dyDescent="0.2">
      <c r="B23" s="8"/>
      <c r="C23" s="8"/>
      <c r="D23" s="8"/>
      <c r="E23" s="8"/>
      <c r="F23" s="8"/>
      <c r="G23" s="8"/>
    </row>
    <row r="24" spans="2:9" ht="15" customHeight="1" x14ac:dyDescent="0.2">
      <c r="B24" s="8"/>
      <c r="C24" s="8"/>
      <c r="D24" s="8"/>
      <c r="E24" s="8"/>
      <c r="F24" s="8"/>
      <c r="G24" s="8"/>
    </row>
    <row r="31" spans="2:9" x14ac:dyDescent="0.2">
      <c r="F31" s="9"/>
      <c r="G31" s="9"/>
    </row>
    <row r="32" spans="2:9" x14ac:dyDescent="0.2">
      <c r="C32" s="10"/>
      <c r="D32" s="10"/>
      <c r="E32" s="10"/>
      <c r="F32" s="10"/>
      <c r="G32" s="9"/>
    </row>
    <row r="33" spans="3:13" x14ac:dyDescent="0.2">
      <c r="C33" s="10"/>
      <c r="D33" s="10"/>
      <c r="E33" s="10"/>
      <c r="F33" s="10"/>
      <c r="G33" s="9"/>
    </row>
    <row r="34" spans="3:13" x14ac:dyDescent="0.2">
      <c r="C34" s="11"/>
      <c r="D34" s="11"/>
      <c r="E34" s="11"/>
      <c r="F34" s="11"/>
      <c r="G34" s="11"/>
      <c r="H34" s="11"/>
      <c r="I34" s="11"/>
      <c r="J34" s="11"/>
      <c r="K34" s="11"/>
      <c r="L34" s="11"/>
      <c r="M34" s="11"/>
    </row>
  </sheetData>
  <mergeCells count="12">
    <mergeCell ref="C4:I5"/>
    <mergeCell ref="C6:I6"/>
    <mergeCell ref="C15:H15"/>
    <mergeCell ref="C16:H16"/>
    <mergeCell ref="C18:H18"/>
    <mergeCell ref="C19:H19"/>
    <mergeCell ref="A7:E7"/>
    <mergeCell ref="C10:H10"/>
    <mergeCell ref="C12:H12"/>
    <mergeCell ref="C13:H13"/>
    <mergeCell ref="C14:H14"/>
    <mergeCell ref="C17:H17"/>
  </mergeCells>
  <printOptions horizontalCentered="1"/>
  <pageMargins left="0.31496062992125984" right="0.31496062992125984" top="0.74803149606299213" bottom="0.74803149606299213" header="0.31496062992125984" footer="0.31496062992125984"/>
  <pageSetup scale="6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77</v>
      </c>
      <c r="B2" s="116"/>
      <c r="C2" s="116"/>
      <c r="D2" s="116"/>
      <c r="E2" s="116"/>
      <c r="F2" s="116"/>
      <c r="G2" s="116"/>
      <c r="H2" s="116"/>
      <c r="I2" s="116"/>
      <c r="J2" s="116"/>
      <c r="K2" s="116"/>
      <c r="L2" s="116"/>
      <c r="M2" s="116"/>
      <c r="N2" s="116"/>
      <c r="O2" s="116"/>
      <c r="P2" s="116"/>
    </row>
    <row r="3" spans="1:16" s="21" customFormat="1" ht="15" customHeight="1" x14ac:dyDescent="0.2">
      <c r="A3" s="117" t="str">
        <f>+Notas!C6</f>
        <v>AGOSTO 2024 Y AGOSTO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0</v>
      </c>
      <c r="E8" s="53">
        <v>0</v>
      </c>
      <c r="F8" s="44">
        <v>0</v>
      </c>
      <c r="G8" s="66">
        <v>0</v>
      </c>
      <c r="H8" s="43">
        <v>0</v>
      </c>
      <c r="I8" s="44">
        <v>0</v>
      </c>
      <c r="J8" s="74">
        <v>0</v>
      </c>
      <c r="K8" s="44">
        <v>0</v>
      </c>
      <c r="L8" s="44">
        <v>0</v>
      </c>
      <c r="M8" s="66">
        <v>0</v>
      </c>
      <c r="N8" s="43">
        <v>0</v>
      </c>
      <c r="O8" s="44">
        <v>0</v>
      </c>
      <c r="P8" s="74">
        <v>0</v>
      </c>
    </row>
    <row r="9" spans="1:16" ht="15" customHeight="1" x14ac:dyDescent="0.2">
      <c r="A9" s="111"/>
      <c r="B9" s="114"/>
      <c r="C9" s="84" t="s">
        <v>47</v>
      </c>
      <c r="D9" s="44">
        <v>0</v>
      </c>
      <c r="E9" s="53">
        <v>0</v>
      </c>
      <c r="F9" s="44">
        <v>0</v>
      </c>
      <c r="G9" s="66">
        <v>0</v>
      </c>
      <c r="H9" s="43">
        <v>0</v>
      </c>
      <c r="I9" s="44">
        <v>0</v>
      </c>
      <c r="J9" s="74">
        <v>0</v>
      </c>
      <c r="K9" s="44">
        <v>0</v>
      </c>
      <c r="L9" s="44">
        <v>0</v>
      </c>
      <c r="M9" s="66">
        <v>0</v>
      </c>
      <c r="N9" s="43">
        <v>0</v>
      </c>
      <c r="O9" s="44">
        <v>0</v>
      </c>
      <c r="P9" s="74">
        <v>0</v>
      </c>
    </row>
    <row r="10" spans="1:16" ht="15" customHeight="1" x14ac:dyDescent="0.2">
      <c r="A10" s="111"/>
      <c r="B10" s="114"/>
      <c r="C10" s="84" t="s">
        <v>48</v>
      </c>
      <c r="D10" s="44">
        <v>0</v>
      </c>
      <c r="E10" s="53">
        <v>0</v>
      </c>
      <c r="F10" s="44">
        <v>0</v>
      </c>
      <c r="G10" s="66">
        <v>0</v>
      </c>
      <c r="H10" s="43">
        <v>0</v>
      </c>
      <c r="I10" s="44">
        <v>0</v>
      </c>
      <c r="J10" s="74">
        <v>0</v>
      </c>
      <c r="K10" s="44">
        <v>0</v>
      </c>
      <c r="L10" s="44">
        <v>0</v>
      </c>
      <c r="M10" s="66">
        <v>0</v>
      </c>
      <c r="N10" s="43">
        <v>0</v>
      </c>
      <c r="O10" s="44">
        <v>0</v>
      </c>
      <c r="P10" s="74">
        <v>0</v>
      </c>
    </row>
    <row r="11" spans="1:16" ht="15" customHeight="1" x14ac:dyDescent="0.2">
      <c r="A11" s="111"/>
      <c r="B11" s="114"/>
      <c r="C11" s="84" t="s">
        <v>49</v>
      </c>
      <c r="D11" s="44">
        <v>0</v>
      </c>
      <c r="E11" s="53">
        <v>0</v>
      </c>
      <c r="F11" s="44">
        <v>0</v>
      </c>
      <c r="G11" s="66">
        <v>0</v>
      </c>
      <c r="H11" s="43">
        <v>0</v>
      </c>
      <c r="I11" s="44">
        <v>0</v>
      </c>
      <c r="J11" s="74">
        <v>0</v>
      </c>
      <c r="K11" s="44">
        <v>0</v>
      </c>
      <c r="L11" s="44">
        <v>0</v>
      </c>
      <c r="M11" s="66">
        <v>0</v>
      </c>
      <c r="N11" s="43">
        <v>0</v>
      </c>
      <c r="O11" s="44">
        <v>0</v>
      </c>
      <c r="P11" s="74">
        <v>0</v>
      </c>
    </row>
    <row r="12" spans="1:16" ht="15" customHeight="1" x14ac:dyDescent="0.2">
      <c r="A12" s="111"/>
      <c r="B12" s="114"/>
      <c r="C12" s="84" t="s">
        <v>50</v>
      </c>
      <c r="D12" s="44">
        <v>0</v>
      </c>
      <c r="E12" s="53">
        <v>0</v>
      </c>
      <c r="F12" s="44">
        <v>0</v>
      </c>
      <c r="G12" s="66">
        <v>0</v>
      </c>
      <c r="H12" s="43">
        <v>0</v>
      </c>
      <c r="I12" s="44">
        <v>0</v>
      </c>
      <c r="J12" s="74">
        <v>0</v>
      </c>
      <c r="K12" s="44">
        <v>0</v>
      </c>
      <c r="L12" s="44">
        <v>0</v>
      </c>
      <c r="M12" s="66">
        <v>0</v>
      </c>
      <c r="N12" s="43">
        <v>0</v>
      </c>
      <c r="O12" s="44">
        <v>0</v>
      </c>
      <c r="P12" s="74">
        <v>0</v>
      </c>
    </row>
    <row r="13" spans="1:16" ht="15" customHeight="1" x14ac:dyDescent="0.2">
      <c r="A13" s="111"/>
      <c r="B13" s="114"/>
      <c r="C13" s="84" t="s">
        <v>51</v>
      </c>
      <c r="D13" s="44">
        <v>0</v>
      </c>
      <c r="E13" s="53">
        <v>0</v>
      </c>
      <c r="F13" s="44">
        <v>0</v>
      </c>
      <c r="G13" s="66">
        <v>0</v>
      </c>
      <c r="H13" s="43">
        <v>0</v>
      </c>
      <c r="I13" s="44">
        <v>0</v>
      </c>
      <c r="J13" s="74">
        <v>0</v>
      </c>
      <c r="K13" s="44">
        <v>0</v>
      </c>
      <c r="L13" s="44">
        <v>0</v>
      </c>
      <c r="M13" s="66">
        <v>0</v>
      </c>
      <c r="N13" s="43">
        <v>0</v>
      </c>
      <c r="O13" s="44">
        <v>0</v>
      </c>
      <c r="P13" s="74">
        <v>0</v>
      </c>
    </row>
    <row r="14" spans="1:16" s="3" customFormat="1" ht="15" customHeight="1" x14ac:dyDescent="0.2">
      <c r="A14" s="111"/>
      <c r="B14" s="114"/>
      <c r="C14" s="84" t="s">
        <v>52</v>
      </c>
      <c r="D14" s="35">
        <v>0</v>
      </c>
      <c r="E14" s="55">
        <v>0</v>
      </c>
      <c r="F14" s="35">
        <v>0</v>
      </c>
      <c r="G14" s="68">
        <v>0</v>
      </c>
      <c r="H14" s="43">
        <v>0</v>
      </c>
      <c r="I14" s="44">
        <v>0</v>
      </c>
      <c r="J14" s="74">
        <v>0</v>
      </c>
      <c r="K14" s="35">
        <v>0</v>
      </c>
      <c r="L14" s="35">
        <v>0</v>
      </c>
      <c r="M14" s="68">
        <v>0</v>
      </c>
      <c r="N14" s="43">
        <v>0</v>
      </c>
      <c r="O14" s="44">
        <v>0</v>
      </c>
      <c r="P14" s="74">
        <v>0</v>
      </c>
    </row>
    <row r="15" spans="1:16" ht="15" customHeight="1" x14ac:dyDescent="0.2">
      <c r="A15" s="111"/>
      <c r="B15" s="114"/>
      <c r="C15" s="84" t="s">
        <v>53</v>
      </c>
      <c r="D15" s="44">
        <v>0</v>
      </c>
      <c r="E15" s="53">
        <v>0</v>
      </c>
      <c r="F15" s="44">
        <v>0</v>
      </c>
      <c r="G15" s="66">
        <v>0</v>
      </c>
      <c r="H15" s="43">
        <v>0</v>
      </c>
      <c r="I15" s="44">
        <v>0</v>
      </c>
      <c r="J15" s="74">
        <v>0</v>
      </c>
      <c r="K15" s="44">
        <v>0</v>
      </c>
      <c r="L15" s="44">
        <v>0</v>
      </c>
      <c r="M15" s="66">
        <v>0</v>
      </c>
      <c r="N15" s="43">
        <v>0</v>
      </c>
      <c r="O15" s="44">
        <v>0</v>
      </c>
      <c r="P15" s="74">
        <v>0</v>
      </c>
    </row>
    <row r="16" spans="1:16" ht="15" customHeight="1" x14ac:dyDescent="0.2">
      <c r="A16" s="111"/>
      <c r="B16" s="114"/>
      <c r="C16" s="84" t="s">
        <v>54</v>
      </c>
      <c r="D16" s="44">
        <v>0</v>
      </c>
      <c r="E16" s="53">
        <v>0</v>
      </c>
      <c r="F16" s="44">
        <v>0</v>
      </c>
      <c r="G16" s="66">
        <v>0</v>
      </c>
      <c r="H16" s="43">
        <v>0</v>
      </c>
      <c r="I16" s="44">
        <v>0</v>
      </c>
      <c r="J16" s="74">
        <v>0</v>
      </c>
      <c r="K16" s="44">
        <v>0</v>
      </c>
      <c r="L16" s="44">
        <v>0</v>
      </c>
      <c r="M16" s="66">
        <v>0</v>
      </c>
      <c r="N16" s="43">
        <v>0</v>
      </c>
      <c r="O16" s="44">
        <v>0</v>
      </c>
      <c r="P16" s="74">
        <v>0</v>
      </c>
    </row>
    <row r="17" spans="1:16" ht="15" customHeight="1" x14ac:dyDescent="0.2">
      <c r="A17" s="111"/>
      <c r="B17" s="114"/>
      <c r="C17" s="84" t="s">
        <v>55</v>
      </c>
      <c r="D17" s="44">
        <v>0</v>
      </c>
      <c r="E17" s="53">
        <v>0</v>
      </c>
      <c r="F17" s="44">
        <v>0</v>
      </c>
      <c r="G17" s="66">
        <v>0</v>
      </c>
      <c r="H17" s="43">
        <v>0</v>
      </c>
      <c r="I17" s="44">
        <v>0</v>
      </c>
      <c r="J17" s="74">
        <v>0</v>
      </c>
      <c r="K17" s="44">
        <v>0</v>
      </c>
      <c r="L17" s="44">
        <v>0</v>
      </c>
      <c r="M17" s="66">
        <v>0</v>
      </c>
      <c r="N17" s="43">
        <v>0</v>
      </c>
      <c r="O17" s="44">
        <v>0</v>
      </c>
      <c r="P17" s="74">
        <v>0</v>
      </c>
    </row>
    <row r="18" spans="1:16" s="3" customFormat="1" ht="15" customHeight="1" x14ac:dyDescent="0.2">
      <c r="A18" s="111"/>
      <c r="B18" s="114"/>
      <c r="C18" s="84" t="s">
        <v>56</v>
      </c>
      <c r="D18" s="35">
        <v>0</v>
      </c>
      <c r="E18" s="55">
        <v>0</v>
      </c>
      <c r="F18" s="35">
        <v>0</v>
      </c>
      <c r="G18" s="68">
        <v>0</v>
      </c>
      <c r="H18" s="43">
        <v>0</v>
      </c>
      <c r="I18" s="44">
        <v>0</v>
      </c>
      <c r="J18" s="74">
        <v>0</v>
      </c>
      <c r="K18" s="35">
        <v>0</v>
      </c>
      <c r="L18" s="35">
        <v>0</v>
      </c>
      <c r="M18" s="68">
        <v>0</v>
      </c>
      <c r="N18" s="43">
        <v>0</v>
      </c>
      <c r="O18" s="44">
        <v>0</v>
      </c>
      <c r="P18" s="74">
        <v>0</v>
      </c>
    </row>
    <row r="19" spans="1:16" s="3" customFormat="1" ht="15" customHeight="1" x14ac:dyDescent="0.2">
      <c r="A19" s="112"/>
      <c r="B19" s="115"/>
      <c r="C19" s="85" t="s">
        <v>9</v>
      </c>
      <c r="D19" s="46">
        <v>0</v>
      </c>
      <c r="E19" s="54">
        <v>0</v>
      </c>
      <c r="F19" s="46">
        <v>0</v>
      </c>
      <c r="G19" s="67">
        <v>0</v>
      </c>
      <c r="H19" s="87">
        <v>0</v>
      </c>
      <c r="I19" s="46">
        <v>0</v>
      </c>
      <c r="J19" s="75">
        <v>0</v>
      </c>
      <c r="K19" s="46">
        <v>0</v>
      </c>
      <c r="L19" s="46">
        <v>0</v>
      </c>
      <c r="M19" s="67">
        <v>0</v>
      </c>
      <c r="N19" s="87">
        <v>0</v>
      </c>
      <c r="O19" s="46">
        <v>0</v>
      </c>
      <c r="P19" s="75">
        <v>0</v>
      </c>
    </row>
    <row r="20" spans="1:16" ht="15" customHeight="1" x14ac:dyDescent="0.2">
      <c r="A20" s="110">
        <v>2</v>
      </c>
      <c r="B20" s="113" t="s">
        <v>57</v>
      </c>
      <c r="C20" s="84" t="s">
        <v>46</v>
      </c>
      <c r="D20" s="44">
        <v>0</v>
      </c>
      <c r="E20" s="53">
        <v>0</v>
      </c>
      <c r="F20" s="44">
        <v>0</v>
      </c>
      <c r="G20" s="66">
        <v>0</v>
      </c>
      <c r="H20" s="43">
        <v>0</v>
      </c>
      <c r="I20" s="44">
        <v>0</v>
      </c>
      <c r="J20" s="74">
        <v>0</v>
      </c>
      <c r="K20" s="44">
        <v>0</v>
      </c>
      <c r="L20" s="44">
        <v>0</v>
      </c>
      <c r="M20" s="66">
        <v>0</v>
      </c>
      <c r="N20" s="43">
        <v>0</v>
      </c>
      <c r="O20" s="44">
        <v>0</v>
      </c>
      <c r="P20" s="74">
        <v>0</v>
      </c>
    </row>
    <row r="21" spans="1:16" ht="15" customHeight="1" x14ac:dyDescent="0.2">
      <c r="A21" s="111"/>
      <c r="B21" s="114"/>
      <c r="C21" s="84" t="s">
        <v>47</v>
      </c>
      <c r="D21" s="44">
        <v>0</v>
      </c>
      <c r="E21" s="53">
        <v>0</v>
      </c>
      <c r="F21" s="44">
        <v>0</v>
      </c>
      <c r="G21" s="66">
        <v>0</v>
      </c>
      <c r="H21" s="43">
        <v>0</v>
      </c>
      <c r="I21" s="44">
        <v>0</v>
      </c>
      <c r="J21" s="74">
        <v>0</v>
      </c>
      <c r="K21" s="44">
        <v>0</v>
      </c>
      <c r="L21" s="44">
        <v>0</v>
      </c>
      <c r="M21" s="66">
        <v>0</v>
      </c>
      <c r="N21" s="43">
        <v>0</v>
      </c>
      <c r="O21" s="44">
        <v>0</v>
      </c>
      <c r="P21" s="74">
        <v>0</v>
      </c>
    </row>
    <row r="22" spans="1:16" ht="15" customHeight="1" x14ac:dyDescent="0.2">
      <c r="A22" s="111"/>
      <c r="B22" s="114"/>
      <c r="C22" s="84" t="s">
        <v>48</v>
      </c>
      <c r="D22" s="44">
        <v>0</v>
      </c>
      <c r="E22" s="53">
        <v>0</v>
      </c>
      <c r="F22" s="44">
        <v>0</v>
      </c>
      <c r="G22" s="66">
        <v>0</v>
      </c>
      <c r="H22" s="43">
        <v>0</v>
      </c>
      <c r="I22" s="44">
        <v>0</v>
      </c>
      <c r="J22" s="74">
        <v>0</v>
      </c>
      <c r="K22" s="44">
        <v>0</v>
      </c>
      <c r="L22" s="44">
        <v>0</v>
      </c>
      <c r="M22" s="66">
        <v>0</v>
      </c>
      <c r="N22" s="43">
        <v>0</v>
      </c>
      <c r="O22" s="44">
        <v>0</v>
      </c>
      <c r="P22" s="74">
        <v>0</v>
      </c>
    </row>
    <row r="23" spans="1:16" ht="15" customHeight="1" x14ac:dyDescent="0.2">
      <c r="A23" s="111"/>
      <c r="B23" s="114"/>
      <c r="C23" s="84" t="s">
        <v>49</v>
      </c>
      <c r="D23" s="44">
        <v>0</v>
      </c>
      <c r="E23" s="53">
        <v>0</v>
      </c>
      <c r="F23" s="44">
        <v>0</v>
      </c>
      <c r="G23" s="66">
        <v>0</v>
      </c>
      <c r="H23" s="43">
        <v>0</v>
      </c>
      <c r="I23" s="44">
        <v>0</v>
      </c>
      <c r="J23" s="74">
        <v>0</v>
      </c>
      <c r="K23" s="44">
        <v>0</v>
      </c>
      <c r="L23" s="44">
        <v>0</v>
      </c>
      <c r="M23" s="66">
        <v>0</v>
      </c>
      <c r="N23" s="43">
        <v>0</v>
      </c>
      <c r="O23" s="44">
        <v>0</v>
      </c>
      <c r="P23" s="74">
        <v>0</v>
      </c>
    </row>
    <row r="24" spans="1:16" ht="15" customHeight="1" x14ac:dyDescent="0.2">
      <c r="A24" s="111"/>
      <c r="B24" s="114"/>
      <c r="C24" s="84" t="s">
        <v>50</v>
      </c>
      <c r="D24" s="44">
        <v>0</v>
      </c>
      <c r="E24" s="53">
        <v>0</v>
      </c>
      <c r="F24" s="44">
        <v>0</v>
      </c>
      <c r="G24" s="66">
        <v>0</v>
      </c>
      <c r="H24" s="43">
        <v>0</v>
      </c>
      <c r="I24" s="44">
        <v>0</v>
      </c>
      <c r="J24" s="74">
        <v>0</v>
      </c>
      <c r="K24" s="44">
        <v>0</v>
      </c>
      <c r="L24" s="44">
        <v>0</v>
      </c>
      <c r="M24" s="66">
        <v>0</v>
      </c>
      <c r="N24" s="43">
        <v>0</v>
      </c>
      <c r="O24" s="44">
        <v>0</v>
      </c>
      <c r="P24" s="74">
        <v>0</v>
      </c>
    </row>
    <row r="25" spans="1:16" ht="15" customHeight="1" x14ac:dyDescent="0.2">
      <c r="A25" s="111"/>
      <c r="B25" s="114"/>
      <c r="C25" s="84" t="s">
        <v>51</v>
      </c>
      <c r="D25" s="44">
        <v>0</v>
      </c>
      <c r="E25" s="53">
        <v>0</v>
      </c>
      <c r="F25" s="44">
        <v>0</v>
      </c>
      <c r="G25" s="66">
        <v>0</v>
      </c>
      <c r="H25" s="43">
        <v>0</v>
      </c>
      <c r="I25" s="44">
        <v>0</v>
      </c>
      <c r="J25" s="74">
        <v>0</v>
      </c>
      <c r="K25" s="44">
        <v>0</v>
      </c>
      <c r="L25" s="44">
        <v>0</v>
      </c>
      <c r="M25" s="66">
        <v>0</v>
      </c>
      <c r="N25" s="43">
        <v>0</v>
      </c>
      <c r="O25" s="44">
        <v>0</v>
      </c>
      <c r="P25" s="74">
        <v>0</v>
      </c>
    </row>
    <row r="26" spans="1:16" s="3" customFormat="1" ht="15" customHeight="1" x14ac:dyDescent="0.2">
      <c r="A26" s="111"/>
      <c r="B26" s="114"/>
      <c r="C26" s="84" t="s">
        <v>52</v>
      </c>
      <c r="D26" s="35">
        <v>0</v>
      </c>
      <c r="E26" s="55">
        <v>0</v>
      </c>
      <c r="F26" s="35">
        <v>0</v>
      </c>
      <c r="G26" s="68">
        <v>0</v>
      </c>
      <c r="H26" s="43">
        <v>0</v>
      </c>
      <c r="I26" s="44">
        <v>0</v>
      </c>
      <c r="J26" s="74">
        <v>0</v>
      </c>
      <c r="K26" s="35">
        <v>0</v>
      </c>
      <c r="L26" s="35">
        <v>0</v>
      </c>
      <c r="M26" s="68">
        <v>0</v>
      </c>
      <c r="N26" s="43">
        <v>0</v>
      </c>
      <c r="O26" s="44">
        <v>0</v>
      </c>
      <c r="P26" s="74">
        <v>0</v>
      </c>
    </row>
    <row r="27" spans="1:16" ht="15" customHeight="1" x14ac:dyDescent="0.2">
      <c r="A27" s="111"/>
      <c r="B27" s="114"/>
      <c r="C27" s="84" t="s">
        <v>53</v>
      </c>
      <c r="D27" s="44">
        <v>0</v>
      </c>
      <c r="E27" s="53">
        <v>0</v>
      </c>
      <c r="F27" s="44">
        <v>0</v>
      </c>
      <c r="G27" s="66">
        <v>0</v>
      </c>
      <c r="H27" s="43">
        <v>0</v>
      </c>
      <c r="I27" s="44">
        <v>0</v>
      </c>
      <c r="J27" s="74">
        <v>0</v>
      </c>
      <c r="K27" s="44">
        <v>0</v>
      </c>
      <c r="L27" s="44">
        <v>0</v>
      </c>
      <c r="M27" s="66">
        <v>0</v>
      </c>
      <c r="N27" s="43">
        <v>0</v>
      </c>
      <c r="O27" s="44">
        <v>0</v>
      </c>
      <c r="P27" s="74">
        <v>0</v>
      </c>
    </row>
    <row r="28" spans="1:16" ht="15" customHeight="1" x14ac:dyDescent="0.2">
      <c r="A28" s="111"/>
      <c r="B28" s="114"/>
      <c r="C28" s="84" t="s">
        <v>54</v>
      </c>
      <c r="D28" s="44">
        <v>0</v>
      </c>
      <c r="E28" s="53">
        <v>0</v>
      </c>
      <c r="F28" s="44">
        <v>0</v>
      </c>
      <c r="G28" s="66">
        <v>0</v>
      </c>
      <c r="H28" s="43">
        <v>0</v>
      </c>
      <c r="I28" s="44">
        <v>0</v>
      </c>
      <c r="J28" s="74">
        <v>0</v>
      </c>
      <c r="K28" s="44">
        <v>0</v>
      </c>
      <c r="L28" s="44">
        <v>0</v>
      </c>
      <c r="M28" s="66">
        <v>0</v>
      </c>
      <c r="N28" s="43">
        <v>0</v>
      </c>
      <c r="O28" s="44">
        <v>0</v>
      </c>
      <c r="P28" s="74">
        <v>0</v>
      </c>
    </row>
    <row r="29" spans="1:16" ht="15" customHeight="1" x14ac:dyDescent="0.2">
      <c r="A29" s="111"/>
      <c r="B29" s="114"/>
      <c r="C29" s="84" t="s">
        <v>55</v>
      </c>
      <c r="D29" s="44">
        <v>0</v>
      </c>
      <c r="E29" s="53">
        <v>0</v>
      </c>
      <c r="F29" s="44">
        <v>0</v>
      </c>
      <c r="G29" s="66">
        <v>0</v>
      </c>
      <c r="H29" s="43">
        <v>0</v>
      </c>
      <c r="I29" s="44">
        <v>0</v>
      </c>
      <c r="J29" s="74">
        <v>0</v>
      </c>
      <c r="K29" s="44">
        <v>0</v>
      </c>
      <c r="L29" s="44">
        <v>0</v>
      </c>
      <c r="M29" s="66">
        <v>0</v>
      </c>
      <c r="N29" s="43">
        <v>0</v>
      </c>
      <c r="O29" s="44">
        <v>0</v>
      </c>
      <c r="P29" s="74">
        <v>0</v>
      </c>
    </row>
    <row r="30" spans="1:16" s="3" customFormat="1" ht="15" customHeight="1" x14ac:dyDescent="0.2">
      <c r="A30" s="111"/>
      <c r="B30" s="114"/>
      <c r="C30" s="84" t="s">
        <v>56</v>
      </c>
      <c r="D30" s="35">
        <v>0</v>
      </c>
      <c r="E30" s="55">
        <v>0</v>
      </c>
      <c r="F30" s="35">
        <v>0</v>
      </c>
      <c r="G30" s="68">
        <v>0</v>
      </c>
      <c r="H30" s="43">
        <v>0</v>
      </c>
      <c r="I30" s="44">
        <v>0</v>
      </c>
      <c r="J30" s="74">
        <v>0</v>
      </c>
      <c r="K30" s="35">
        <v>0</v>
      </c>
      <c r="L30" s="35">
        <v>0</v>
      </c>
      <c r="M30" s="68">
        <v>0</v>
      </c>
      <c r="N30" s="43">
        <v>0</v>
      </c>
      <c r="O30" s="44">
        <v>0</v>
      </c>
      <c r="P30" s="74">
        <v>0</v>
      </c>
    </row>
    <row r="31" spans="1:16" s="3" customFormat="1" ht="15" customHeight="1" x14ac:dyDescent="0.2">
      <c r="A31" s="112"/>
      <c r="B31" s="115"/>
      <c r="C31" s="85" t="s">
        <v>9</v>
      </c>
      <c r="D31" s="46">
        <v>0</v>
      </c>
      <c r="E31" s="54">
        <v>0</v>
      </c>
      <c r="F31" s="46">
        <v>0</v>
      </c>
      <c r="G31" s="67">
        <v>0</v>
      </c>
      <c r="H31" s="87">
        <v>0</v>
      </c>
      <c r="I31" s="46">
        <v>0</v>
      </c>
      <c r="J31" s="75">
        <v>0</v>
      </c>
      <c r="K31" s="46">
        <v>0</v>
      </c>
      <c r="L31" s="46">
        <v>0</v>
      </c>
      <c r="M31" s="67">
        <v>0</v>
      </c>
      <c r="N31" s="87">
        <v>0</v>
      </c>
      <c r="O31" s="46">
        <v>0</v>
      </c>
      <c r="P31" s="75">
        <v>0</v>
      </c>
    </row>
    <row r="32" spans="1:16" ht="15" customHeight="1" x14ac:dyDescent="0.2">
      <c r="A32" s="110">
        <v>3</v>
      </c>
      <c r="B32" s="113" t="s">
        <v>58</v>
      </c>
      <c r="C32" s="84" t="s">
        <v>46</v>
      </c>
      <c r="D32" s="44">
        <v>0</v>
      </c>
      <c r="E32" s="44">
        <v>0</v>
      </c>
      <c r="F32" s="44">
        <v>0</v>
      </c>
      <c r="G32" s="66">
        <v>0</v>
      </c>
      <c r="H32" s="43">
        <v>0</v>
      </c>
      <c r="I32" s="44">
        <v>0</v>
      </c>
      <c r="J32" s="74">
        <v>0</v>
      </c>
      <c r="K32" s="44">
        <v>0</v>
      </c>
      <c r="L32" s="44">
        <v>0</v>
      </c>
      <c r="M32" s="66">
        <v>0</v>
      </c>
      <c r="N32" s="43">
        <v>0</v>
      </c>
      <c r="O32" s="44">
        <v>0</v>
      </c>
      <c r="P32" s="74">
        <v>0</v>
      </c>
    </row>
    <row r="33" spans="1:16" ht="15" customHeight="1" x14ac:dyDescent="0.2">
      <c r="A33" s="111"/>
      <c r="B33" s="114"/>
      <c r="C33" s="84" t="s">
        <v>47</v>
      </c>
      <c r="D33" s="44">
        <v>0</v>
      </c>
      <c r="E33" s="44">
        <v>0</v>
      </c>
      <c r="F33" s="44">
        <v>0</v>
      </c>
      <c r="G33" s="66">
        <v>0</v>
      </c>
      <c r="H33" s="43">
        <v>0</v>
      </c>
      <c r="I33" s="44">
        <v>0</v>
      </c>
      <c r="J33" s="74">
        <v>0</v>
      </c>
      <c r="K33" s="44">
        <v>0</v>
      </c>
      <c r="L33" s="44">
        <v>0</v>
      </c>
      <c r="M33" s="66">
        <v>0</v>
      </c>
      <c r="N33" s="43">
        <v>0</v>
      </c>
      <c r="O33" s="44">
        <v>0</v>
      </c>
      <c r="P33" s="74">
        <v>0</v>
      </c>
    </row>
    <row r="34" spans="1:16" ht="15" customHeight="1" x14ac:dyDescent="0.2">
      <c r="A34" s="111"/>
      <c r="B34" s="114"/>
      <c r="C34" s="84" t="s">
        <v>48</v>
      </c>
      <c r="D34" s="44">
        <v>0</v>
      </c>
      <c r="E34" s="44">
        <v>0</v>
      </c>
      <c r="F34" s="44">
        <v>0</v>
      </c>
      <c r="G34" s="66">
        <v>0</v>
      </c>
      <c r="H34" s="43">
        <v>0</v>
      </c>
      <c r="I34" s="44">
        <v>0</v>
      </c>
      <c r="J34" s="74">
        <v>0</v>
      </c>
      <c r="K34" s="44">
        <v>0</v>
      </c>
      <c r="L34" s="44">
        <v>0</v>
      </c>
      <c r="M34" s="66">
        <v>0</v>
      </c>
      <c r="N34" s="43">
        <v>0</v>
      </c>
      <c r="O34" s="44">
        <v>0</v>
      </c>
      <c r="P34" s="74">
        <v>0</v>
      </c>
    </row>
    <row r="35" spans="1:16" ht="15" customHeight="1" x14ac:dyDescent="0.2">
      <c r="A35" s="111"/>
      <c r="B35" s="114"/>
      <c r="C35" s="84" t="s">
        <v>49</v>
      </c>
      <c r="D35" s="44">
        <v>0</v>
      </c>
      <c r="E35" s="44">
        <v>0</v>
      </c>
      <c r="F35" s="44">
        <v>0</v>
      </c>
      <c r="G35" s="66">
        <v>0</v>
      </c>
      <c r="H35" s="43">
        <v>0</v>
      </c>
      <c r="I35" s="44">
        <v>0</v>
      </c>
      <c r="J35" s="74">
        <v>0</v>
      </c>
      <c r="K35" s="44">
        <v>0</v>
      </c>
      <c r="L35" s="44">
        <v>0</v>
      </c>
      <c r="M35" s="66">
        <v>0</v>
      </c>
      <c r="N35" s="43">
        <v>0</v>
      </c>
      <c r="O35" s="44">
        <v>0</v>
      </c>
      <c r="P35" s="74">
        <v>0</v>
      </c>
    </row>
    <row r="36" spans="1:16" ht="15" customHeight="1" x14ac:dyDescent="0.2">
      <c r="A36" s="111"/>
      <c r="B36" s="114"/>
      <c r="C36" s="84" t="s">
        <v>50</v>
      </c>
      <c r="D36" s="44">
        <v>0</v>
      </c>
      <c r="E36" s="44">
        <v>0</v>
      </c>
      <c r="F36" s="44">
        <v>0</v>
      </c>
      <c r="G36" s="66">
        <v>0</v>
      </c>
      <c r="H36" s="43">
        <v>0</v>
      </c>
      <c r="I36" s="44">
        <v>0</v>
      </c>
      <c r="J36" s="74">
        <v>0</v>
      </c>
      <c r="K36" s="44">
        <v>0</v>
      </c>
      <c r="L36" s="44">
        <v>0</v>
      </c>
      <c r="M36" s="66">
        <v>0</v>
      </c>
      <c r="N36" s="43">
        <v>0</v>
      </c>
      <c r="O36" s="44">
        <v>0</v>
      </c>
      <c r="P36" s="74">
        <v>0</v>
      </c>
    </row>
    <row r="37" spans="1:16" ht="15" customHeight="1" x14ac:dyDescent="0.2">
      <c r="A37" s="111"/>
      <c r="B37" s="114"/>
      <c r="C37" s="84" t="s">
        <v>51</v>
      </c>
      <c r="D37" s="44">
        <v>0</v>
      </c>
      <c r="E37" s="44">
        <v>0</v>
      </c>
      <c r="F37" s="44">
        <v>0</v>
      </c>
      <c r="G37" s="66">
        <v>0</v>
      </c>
      <c r="H37" s="43">
        <v>0</v>
      </c>
      <c r="I37" s="44">
        <v>0</v>
      </c>
      <c r="J37" s="74">
        <v>0</v>
      </c>
      <c r="K37" s="44">
        <v>0</v>
      </c>
      <c r="L37" s="44">
        <v>0</v>
      </c>
      <c r="M37" s="66">
        <v>0</v>
      </c>
      <c r="N37" s="43">
        <v>0</v>
      </c>
      <c r="O37" s="44">
        <v>0</v>
      </c>
      <c r="P37" s="74">
        <v>0</v>
      </c>
    </row>
    <row r="38" spans="1:16" s="3" customFormat="1" ht="15" customHeight="1" x14ac:dyDescent="0.2">
      <c r="A38" s="111"/>
      <c r="B38" s="114"/>
      <c r="C38" s="84" t="s">
        <v>52</v>
      </c>
      <c r="D38" s="35">
        <v>0</v>
      </c>
      <c r="E38" s="35">
        <v>0</v>
      </c>
      <c r="F38" s="35">
        <v>0</v>
      </c>
      <c r="G38" s="68">
        <v>0</v>
      </c>
      <c r="H38" s="43">
        <v>0</v>
      </c>
      <c r="I38" s="44">
        <v>0</v>
      </c>
      <c r="J38" s="74">
        <v>0</v>
      </c>
      <c r="K38" s="35">
        <v>0</v>
      </c>
      <c r="L38" s="35">
        <v>0</v>
      </c>
      <c r="M38" s="68">
        <v>0</v>
      </c>
      <c r="N38" s="43">
        <v>0</v>
      </c>
      <c r="O38" s="44">
        <v>0</v>
      </c>
      <c r="P38" s="74">
        <v>0</v>
      </c>
    </row>
    <row r="39" spans="1:16" ht="15" customHeight="1" x14ac:dyDescent="0.2">
      <c r="A39" s="111"/>
      <c r="B39" s="114"/>
      <c r="C39" s="84" t="s">
        <v>53</v>
      </c>
      <c r="D39" s="44">
        <v>0</v>
      </c>
      <c r="E39" s="44">
        <v>0</v>
      </c>
      <c r="F39" s="44">
        <v>0</v>
      </c>
      <c r="G39" s="66">
        <v>0</v>
      </c>
      <c r="H39" s="43">
        <v>0</v>
      </c>
      <c r="I39" s="44">
        <v>0</v>
      </c>
      <c r="J39" s="74">
        <v>0</v>
      </c>
      <c r="K39" s="44">
        <v>0</v>
      </c>
      <c r="L39" s="44">
        <v>0</v>
      </c>
      <c r="M39" s="66">
        <v>0</v>
      </c>
      <c r="N39" s="43">
        <v>0</v>
      </c>
      <c r="O39" s="44">
        <v>0</v>
      </c>
      <c r="P39" s="74">
        <v>0</v>
      </c>
    </row>
    <row r="40" spans="1:16" ht="15" customHeight="1" x14ac:dyDescent="0.2">
      <c r="A40" s="111"/>
      <c r="B40" s="114"/>
      <c r="C40" s="84" t="s">
        <v>54</v>
      </c>
      <c r="D40" s="44">
        <v>0</v>
      </c>
      <c r="E40" s="44">
        <v>0</v>
      </c>
      <c r="F40" s="44">
        <v>0</v>
      </c>
      <c r="G40" s="66">
        <v>0</v>
      </c>
      <c r="H40" s="43">
        <v>0</v>
      </c>
      <c r="I40" s="44">
        <v>0</v>
      </c>
      <c r="J40" s="74">
        <v>0</v>
      </c>
      <c r="K40" s="44">
        <v>0</v>
      </c>
      <c r="L40" s="44">
        <v>0</v>
      </c>
      <c r="M40" s="66">
        <v>0</v>
      </c>
      <c r="N40" s="43">
        <v>0</v>
      </c>
      <c r="O40" s="44">
        <v>0</v>
      </c>
      <c r="P40" s="74">
        <v>0</v>
      </c>
    </row>
    <row r="41" spans="1:16" ht="15" customHeight="1" x14ac:dyDescent="0.2">
      <c r="A41" s="111"/>
      <c r="B41" s="114"/>
      <c r="C41" s="84" t="s">
        <v>55</v>
      </c>
      <c r="D41" s="44">
        <v>0</v>
      </c>
      <c r="E41" s="44">
        <v>0</v>
      </c>
      <c r="F41" s="44">
        <v>0</v>
      </c>
      <c r="G41" s="66">
        <v>0</v>
      </c>
      <c r="H41" s="43">
        <v>0</v>
      </c>
      <c r="I41" s="44">
        <v>0</v>
      </c>
      <c r="J41" s="74">
        <v>0</v>
      </c>
      <c r="K41" s="44">
        <v>0</v>
      </c>
      <c r="L41" s="44">
        <v>0</v>
      </c>
      <c r="M41" s="66">
        <v>0</v>
      </c>
      <c r="N41" s="43">
        <v>0</v>
      </c>
      <c r="O41" s="44">
        <v>0</v>
      </c>
      <c r="P41" s="74">
        <v>0</v>
      </c>
    </row>
    <row r="42" spans="1:16" s="3" customFormat="1" ht="15" customHeight="1" x14ac:dyDescent="0.2">
      <c r="A42" s="111"/>
      <c r="B42" s="114"/>
      <c r="C42" s="84" t="s">
        <v>56</v>
      </c>
      <c r="D42" s="35">
        <v>0</v>
      </c>
      <c r="E42" s="35">
        <v>0</v>
      </c>
      <c r="F42" s="35">
        <v>0</v>
      </c>
      <c r="G42" s="68">
        <v>0</v>
      </c>
      <c r="H42" s="43">
        <v>0</v>
      </c>
      <c r="I42" s="44">
        <v>0</v>
      </c>
      <c r="J42" s="74">
        <v>0</v>
      </c>
      <c r="K42" s="35">
        <v>0</v>
      </c>
      <c r="L42" s="35">
        <v>0</v>
      </c>
      <c r="M42" s="68">
        <v>0</v>
      </c>
      <c r="N42" s="43">
        <v>0</v>
      </c>
      <c r="O42" s="44">
        <v>0</v>
      </c>
      <c r="P42" s="74">
        <v>0</v>
      </c>
    </row>
    <row r="43" spans="1:16" s="3" customFormat="1" ht="15" customHeight="1" x14ac:dyDescent="0.2">
      <c r="A43" s="112"/>
      <c r="B43" s="115"/>
      <c r="C43" s="85" t="s">
        <v>9</v>
      </c>
      <c r="D43" s="46">
        <v>0</v>
      </c>
      <c r="E43" s="46">
        <v>0</v>
      </c>
      <c r="F43" s="46">
        <v>0</v>
      </c>
      <c r="G43" s="67">
        <v>0</v>
      </c>
      <c r="H43" s="87">
        <v>0</v>
      </c>
      <c r="I43" s="46">
        <v>0</v>
      </c>
      <c r="J43" s="75">
        <v>0</v>
      </c>
      <c r="K43" s="46">
        <v>0</v>
      </c>
      <c r="L43" s="46">
        <v>0</v>
      </c>
      <c r="M43" s="67">
        <v>0</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0</v>
      </c>
      <c r="E46" s="53">
        <v>0</v>
      </c>
      <c r="F46" s="44">
        <v>0</v>
      </c>
      <c r="G46" s="66">
        <v>0</v>
      </c>
      <c r="H46" s="43">
        <v>0</v>
      </c>
      <c r="I46" s="44">
        <v>0</v>
      </c>
      <c r="J46" s="74">
        <v>0</v>
      </c>
      <c r="K46" s="44">
        <v>0</v>
      </c>
      <c r="L46" s="44">
        <v>0</v>
      </c>
      <c r="M46" s="66">
        <v>0</v>
      </c>
      <c r="N46" s="43">
        <v>0</v>
      </c>
      <c r="O46" s="44">
        <v>0</v>
      </c>
      <c r="P46" s="74">
        <v>0</v>
      </c>
    </row>
    <row r="47" spans="1:16" ht="15" customHeight="1" x14ac:dyDescent="0.2">
      <c r="A47" s="111"/>
      <c r="B47" s="114"/>
      <c r="C47" s="84" t="s">
        <v>49</v>
      </c>
      <c r="D47" s="44">
        <v>0</v>
      </c>
      <c r="E47" s="53">
        <v>0</v>
      </c>
      <c r="F47" s="44">
        <v>0</v>
      </c>
      <c r="G47" s="66">
        <v>0</v>
      </c>
      <c r="H47" s="43">
        <v>0</v>
      </c>
      <c r="I47" s="44">
        <v>0</v>
      </c>
      <c r="J47" s="74">
        <v>0</v>
      </c>
      <c r="K47" s="44">
        <v>0</v>
      </c>
      <c r="L47" s="44">
        <v>0</v>
      </c>
      <c r="M47" s="66">
        <v>0</v>
      </c>
      <c r="N47" s="43">
        <v>0</v>
      </c>
      <c r="O47" s="44">
        <v>0</v>
      </c>
      <c r="P47" s="74">
        <v>0</v>
      </c>
    </row>
    <row r="48" spans="1:16" ht="15" customHeight="1" x14ac:dyDescent="0.2">
      <c r="A48" s="111"/>
      <c r="B48" s="114"/>
      <c r="C48" s="84" t="s">
        <v>50</v>
      </c>
      <c r="D48" s="44">
        <v>0</v>
      </c>
      <c r="E48" s="53">
        <v>0</v>
      </c>
      <c r="F48" s="44">
        <v>0</v>
      </c>
      <c r="G48" s="66">
        <v>0</v>
      </c>
      <c r="H48" s="43">
        <v>0</v>
      </c>
      <c r="I48" s="44">
        <v>0</v>
      </c>
      <c r="J48" s="74">
        <v>0</v>
      </c>
      <c r="K48" s="44">
        <v>0</v>
      </c>
      <c r="L48" s="44">
        <v>0</v>
      </c>
      <c r="M48" s="66">
        <v>0</v>
      </c>
      <c r="N48" s="43">
        <v>0</v>
      </c>
      <c r="O48" s="44">
        <v>0</v>
      </c>
      <c r="P48" s="74">
        <v>0</v>
      </c>
    </row>
    <row r="49" spans="1:16" ht="15" customHeight="1" x14ac:dyDescent="0.2">
      <c r="A49" s="111"/>
      <c r="B49" s="114"/>
      <c r="C49" s="84" t="s">
        <v>51</v>
      </c>
      <c r="D49" s="44">
        <v>0</v>
      </c>
      <c r="E49" s="53">
        <v>0</v>
      </c>
      <c r="F49" s="44">
        <v>0</v>
      </c>
      <c r="G49" s="66">
        <v>0</v>
      </c>
      <c r="H49" s="43">
        <v>0</v>
      </c>
      <c r="I49" s="44">
        <v>0</v>
      </c>
      <c r="J49" s="74">
        <v>0</v>
      </c>
      <c r="K49" s="44">
        <v>0</v>
      </c>
      <c r="L49" s="44">
        <v>0</v>
      </c>
      <c r="M49" s="66">
        <v>0</v>
      </c>
      <c r="N49" s="43">
        <v>0</v>
      </c>
      <c r="O49" s="44">
        <v>0</v>
      </c>
      <c r="P49" s="74">
        <v>0</v>
      </c>
    </row>
    <row r="50" spans="1:16" s="3" customFormat="1" ht="15" customHeight="1" x14ac:dyDescent="0.2">
      <c r="A50" s="111"/>
      <c r="B50" s="114"/>
      <c r="C50" s="84" t="s">
        <v>52</v>
      </c>
      <c r="D50" s="35">
        <v>0</v>
      </c>
      <c r="E50" s="55">
        <v>0</v>
      </c>
      <c r="F50" s="35">
        <v>0</v>
      </c>
      <c r="G50" s="68">
        <v>0</v>
      </c>
      <c r="H50" s="43">
        <v>0</v>
      </c>
      <c r="I50" s="44">
        <v>0</v>
      </c>
      <c r="J50" s="74">
        <v>0</v>
      </c>
      <c r="K50" s="35">
        <v>0</v>
      </c>
      <c r="L50" s="35">
        <v>0</v>
      </c>
      <c r="M50" s="68">
        <v>0</v>
      </c>
      <c r="N50" s="43">
        <v>0</v>
      </c>
      <c r="O50" s="44">
        <v>0</v>
      </c>
      <c r="P50" s="74">
        <v>0</v>
      </c>
    </row>
    <row r="51" spans="1:16" ht="15" customHeight="1" x14ac:dyDescent="0.2">
      <c r="A51" s="111"/>
      <c r="B51" s="114"/>
      <c r="C51" s="84" t="s">
        <v>53</v>
      </c>
      <c r="D51" s="44">
        <v>0</v>
      </c>
      <c r="E51" s="53">
        <v>0</v>
      </c>
      <c r="F51" s="44">
        <v>0</v>
      </c>
      <c r="G51" s="66">
        <v>0</v>
      </c>
      <c r="H51" s="43">
        <v>0</v>
      </c>
      <c r="I51" s="44">
        <v>0</v>
      </c>
      <c r="J51" s="74">
        <v>0</v>
      </c>
      <c r="K51" s="44">
        <v>0</v>
      </c>
      <c r="L51" s="44">
        <v>0</v>
      </c>
      <c r="M51" s="66">
        <v>0</v>
      </c>
      <c r="N51" s="43">
        <v>0</v>
      </c>
      <c r="O51" s="44">
        <v>0</v>
      </c>
      <c r="P51" s="74">
        <v>0</v>
      </c>
    </row>
    <row r="52" spans="1:16" ht="15" customHeight="1" x14ac:dyDescent="0.2">
      <c r="A52" s="111"/>
      <c r="B52" s="114"/>
      <c r="C52" s="84" t="s">
        <v>54</v>
      </c>
      <c r="D52" s="44">
        <v>0</v>
      </c>
      <c r="E52" s="53">
        <v>0</v>
      </c>
      <c r="F52" s="44">
        <v>0</v>
      </c>
      <c r="G52" s="66">
        <v>0</v>
      </c>
      <c r="H52" s="43">
        <v>0</v>
      </c>
      <c r="I52" s="44">
        <v>0</v>
      </c>
      <c r="J52" s="74">
        <v>0</v>
      </c>
      <c r="K52" s="44">
        <v>0</v>
      </c>
      <c r="L52" s="44">
        <v>0</v>
      </c>
      <c r="M52" s="66">
        <v>0</v>
      </c>
      <c r="N52" s="43">
        <v>0</v>
      </c>
      <c r="O52" s="44">
        <v>0</v>
      </c>
      <c r="P52" s="74">
        <v>0</v>
      </c>
    </row>
    <row r="53" spans="1:16" ht="15" customHeight="1" x14ac:dyDescent="0.2">
      <c r="A53" s="111"/>
      <c r="B53" s="114"/>
      <c r="C53" s="84" t="s">
        <v>55</v>
      </c>
      <c r="D53" s="44">
        <v>0</v>
      </c>
      <c r="E53" s="53">
        <v>0</v>
      </c>
      <c r="F53" s="44">
        <v>0</v>
      </c>
      <c r="G53" s="66">
        <v>0</v>
      </c>
      <c r="H53" s="43">
        <v>0</v>
      </c>
      <c r="I53" s="44">
        <v>0</v>
      </c>
      <c r="J53" s="74">
        <v>0</v>
      </c>
      <c r="K53" s="44">
        <v>0</v>
      </c>
      <c r="L53" s="44">
        <v>0</v>
      </c>
      <c r="M53" s="66">
        <v>0</v>
      </c>
      <c r="N53" s="43">
        <v>0</v>
      </c>
      <c r="O53" s="44">
        <v>0</v>
      </c>
      <c r="P53" s="74">
        <v>0</v>
      </c>
    </row>
    <row r="54" spans="1:16" s="3" customFormat="1" ht="15" customHeight="1" x14ac:dyDescent="0.2">
      <c r="A54" s="111"/>
      <c r="B54" s="114"/>
      <c r="C54" s="84" t="s">
        <v>56</v>
      </c>
      <c r="D54" s="35">
        <v>0</v>
      </c>
      <c r="E54" s="55">
        <v>0</v>
      </c>
      <c r="F54" s="35">
        <v>0</v>
      </c>
      <c r="G54" s="68">
        <v>0</v>
      </c>
      <c r="H54" s="43">
        <v>0</v>
      </c>
      <c r="I54" s="44">
        <v>0</v>
      </c>
      <c r="J54" s="74">
        <v>0</v>
      </c>
      <c r="K54" s="35">
        <v>0</v>
      </c>
      <c r="L54" s="35">
        <v>0</v>
      </c>
      <c r="M54" s="68">
        <v>0</v>
      </c>
      <c r="N54" s="43">
        <v>0</v>
      </c>
      <c r="O54" s="44">
        <v>0</v>
      </c>
      <c r="P54" s="74">
        <v>0</v>
      </c>
    </row>
    <row r="55" spans="1:16" s="3" customFormat="1" ht="15" customHeight="1" x14ac:dyDescent="0.2">
      <c r="A55" s="112"/>
      <c r="B55" s="115"/>
      <c r="C55" s="85" t="s">
        <v>9</v>
      </c>
      <c r="D55" s="46">
        <v>0</v>
      </c>
      <c r="E55" s="54">
        <v>0</v>
      </c>
      <c r="F55" s="46">
        <v>0</v>
      </c>
      <c r="G55" s="67">
        <v>0</v>
      </c>
      <c r="H55" s="87">
        <v>0</v>
      </c>
      <c r="I55" s="46">
        <v>0</v>
      </c>
      <c r="J55" s="75">
        <v>0</v>
      </c>
      <c r="K55" s="46">
        <v>0</v>
      </c>
      <c r="L55" s="46">
        <v>0</v>
      </c>
      <c r="M55" s="67">
        <v>0</v>
      </c>
      <c r="N55" s="87">
        <v>0</v>
      </c>
      <c r="O55" s="46">
        <v>0</v>
      </c>
      <c r="P55" s="75">
        <v>0</v>
      </c>
    </row>
    <row r="56" spans="1:16" ht="15" customHeight="1" x14ac:dyDescent="0.2">
      <c r="A56" s="110">
        <v>5</v>
      </c>
      <c r="B56" s="113" t="s">
        <v>60</v>
      </c>
      <c r="C56" s="84" t="s">
        <v>46</v>
      </c>
      <c r="D56" s="44">
        <v>0</v>
      </c>
      <c r="E56" s="53">
        <v>0</v>
      </c>
      <c r="F56" s="44">
        <v>0</v>
      </c>
      <c r="G56" s="66">
        <v>0</v>
      </c>
      <c r="H56" s="43">
        <v>0</v>
      </c>
      <c r="I56" s="44">
        <v>0</v>
      </c>
      <c r="J56" s="74">
        <v>0</v>
      </c>
      <c r="K56" s="44">
        <v>0</v>
      </c>
      <c r="L56" s="44">
        <v>0</v>
      </c>
      <c r="M56" s="66">
        <v>0</v>
      </c>
      <c r="N56" s="43">
        <v>0</v>
      </c>
      <c r="O56" s="44">
        <v>0</v>
      </c>
      <c r="P56" s="74">
        <v>0</v>
      </c>
    </row>
    <row r="57" spans="1:16" ht="15" customHeight="1" x14ac:dyDescent="0.2">
      <c r="A57" s="111"/>
      <c r="B57" s="114"/>
      <c r="C57" s="84" t="s">
        <v>47</v>
      </c>
      <c r="D57" s="44">
        <v>0</v>
      </c>
      <c r="E57" s="53">
        <v>0</v>
      </c>
      <c r="F57" s="44">
        <v>0</v>
      </c>
      <c r="G57" s="66">
        <v>0</v>
      </c>
      <c r="H57" s="43">
        <v>0</v>
      </c>
      <c r="I57" s="44">
        <v>0</v>
      </c>
      <c r="J57" s="74">
        <v>0</v>
      </c>
      <c r="K57" s="44">
        <v>0</v>
      </c>
      <c r="L57" s="44">
        <v>0</v>
      </c>
      <c r="M57" s="66">
        <v>0</v>
      </c>
      <c r="N57" s="43">
        <v>0</v>
      </c>
      <c r="O57" s="44">
        <v>0</v>
      </c>
      <c r="P57" s="74">
        <v>0</v>
      </c>
    </row>
    <row r="58" spans="1:16" ht="15" customHeight="1" x14ac:dyDescent="0.2">
      <c r="A58" s="111"/>
      <c r="B58" s="114"/>
      <c r="C58" s="84" t="s">
        <v>48</v>
      </c>
      <c r="D58" s="44">
        <v>0</v>
      </c>
      <c r="E58" s="53">
        <v>0</v>
      </c>
      <c r="F58" s="44">
        <v>0</v>
      </c>
      <c r="G58" s="66">
        <v>0</v>
      </c>
      <c r="H58" s="43">
        <v>0</v>
      </c>
      <c r="I58" s="44">
        <v>0</v>
      </c>
      <c r="J58" s="74">
        <v>0</v>
      </c>
      <c r="K58" s="44">
        <v>0</v>
      </c>
      <c r="L58" s="44">
        <v>0</v>
      </c>
      <c r="M58" s="66">
        <v>0</v>
      </c>
      <c r="N58" s="43">
        <v>0</v>
      </c>
      <c r="O58" s="44">
        <v>0</v>
      </c>
      <c r="P58" s="74">
        <v>0</v>
      </c>
    </row>
    <row r="59" spans="1:16" ht="15" customHeight="1" x14ac:dyDescent="0.2">
      <c r="A59" s="111"/>
      <c r="B59" s="114"/>
      <c r="C59" s="84" t="s">
        <v>49</v>
      </c>
      <c r="D59" s="44">
        <v>0</v>
      </c>
      <c r="E59" s="53">
        <v>0</v>
      </c>
      <c r="F59" s="44">
        <v>0</v>
      </c>
      <c r="G59" s="66">
        <v>0</v>
      </c>
      <c r="H59" s="43">
        <v>0</v>
      </c>
      <c r="I59" s="44">
        <v>0</v>
      </c>
      <c r="J59" s="74">
        <v>0</v>
      </c>
      <c r="K59" s="44">
        <v>0</v>
      </c>
      <c r="L59" s="44">
        <v>0</v>
      </c>
      <c r="M59" s="66">
        <v>0</v>
      </c>
      <c r="N59" s="43">
        <v>0</v>
      </c>
      <c r="O59" s="44">
        <v>0</v>
      </c>
      <c r="P59" s="74">
        <v>0</v>
      </c>
    </row>
    <row r="60" spans="1:16" ht="15" customHeight="1" x14ac:dyDescent="0.2">
      <c r="A60" s="111"/>
      <c r="B60" s="114"/>
      <c r="C60" s="84" t="s">
        <v>50</v>
      </c>
      <c r="D60" s="44">
        <v>0</v>
      </c>
      <c r="E60" s="53">
        <v>0</v>
      </c>
      <c r="F60" s="44">
        <v>0</v>
      </c>
      <c r="G60" s="66">
        <v>0</v>
      </c>
      <c r="H60" s="43">
        <v>0</v>
      </c>
      <c r="I60" s="44">
        <v>0</v>
      </c>
      <c r="J60" s="74">
        <v>0</v>
      </c>
      <c r="K60" s="44">
        <v>0</v>
      </c>
      <c r="L60" s="44">
        <v>0</v>
      </c>
      <c r="M60" s="66">
        <v>0</v>
      </c>
      <c r="N60" s="43">
        <v>0</v>
      </c>
      <c r="O60" s="44">
        <v>0</v>
      </c>
      <c r="P60" s="74">
        <v>0</v>
      </c>
    </row>
    <row r="61" spans="1:16" ht="15" customHeight="1" x14ac:dyDescent="0.2">
      <c r="A61" s="111"/>
      <c r="B61" s="114"/>
      <c r="C61" s="84" t="s">
        <v>51</v>
      </c>
      <c r="D61" s="44">
        <v>0</v>
      </c>
      <c r="E61" s="53">
        <v>0</v>
      </c>
      <c r="F61" s="44">
        <v>0</v>
      </c>
      <c r="G61" s="66">
        <v>0</v>
      </c>
      <c r="H61" s="43">
        <v>0</v>
      </c>
      <c r="I61" s="44">
        <v>0</v>
      </c>
      <c r="J61" s="74">
        <v>0</v>
      </c>
      <c r="K61" s="44">
        <v>0</v>
      </c>
      <c r="L61" s="44">
        <v>0</v>
      </c>
      <c r="M61" s="66">
        <v>0</v>
      </c>
      <c r="N61" s="43">
        <v>0</v>
      </c>
      <c r="O61" s="44">
        <v>0</v>
      </c>
      <c r="P61" s="74">
        <v>0</v>
      </c>
    </row>
    <row r="62" spans="1:16" s="3" customFormat="1" ht="15" customHeight="1" x14ac:dyDescent="0.2">
      <c r="A62" s="111"/>
      <c r="B62" s="114"/>
      <c r="C62" s="84" t="s">
        <v>52</v>
      </c>
      <c r="D62" s="35">
        <v>0</v>
      </c>
      <c r="E62" s="55">
        <v>0</v>
      </c>
      <c r="F62" s="35">
        <v>0</v>
      </c>
      <c r="G62" s="68">
        <v>0</v>
      </c>
      <c r="H62" s="43">
        <v>0</v>
      </c>
      <c r="I62" s="44">
        <v>0</v>
      </c>
      <c r="J62" s="74">
        <v>0</v>
      </c>
      <c r="K62" s="35">
        <v>0</v>
      </c>
      <c r="L62" s="35">
        <v>0</v>
      </c>
      <c r="M62" s="68">
        <v>0</v>
      </c>
      <c r="N62" s="43">
        <v>0</v>
      </c>
      <c r="O62" s="44">
        <v>0</v>
      </c>
      <c r="P62" s="74">
        <v>0</v>
      </c>
    </row>
    <row r="63" spans="1:16" ht="15" customHeight="1" x14ac:dyDescent="0.2">
      <c r="A63" s="111"/>
      <c r="B63" s="114"/>
      <c r="C63" s="84" t="s">
        <v>53</v>
      </c>
      <c r="D63" s="44">
        <v>0</v>
      </c>
      <c r="E63" s="53">
        <v>0</v>
      </c>
      <c r="F63" s="44">
        <v>0</v>
      </c>
      <c r="G63" s="66">
        <v>0</v>
      </c>
      <c r="H63" s="43">
        <v>0</v>
      </c>
      <c r="I63" s="44">
        <v>0</v>
      </c>
      <c r="J63" s="74">
        <v>0</v>
      </c>
      <c r="K63" s="44">
        <v>0</v>
      </c>
      <c r="L63" s="44">
        <v>0</v>
      </c>
      <c r="M63" s="66">
        <v>0</v>
      </c>
      <c r="N63" s="43">
        <v>0</v>
      </c>
      <c r="O63" s="44">
        <v>0</v>
      </c>
      <c r="P63" s="74">
        <v>0</v>
      </c>
    </row>
    <row r="64" spans="1:16" ht="15" customHeight="1" x14ac:dyDescent="0.2">
      <c r="A64" s="111"/>
      <c r="B64" s="114"/>
      <c r="C64" s="84" t="s">
        <v>54</v>
      </c>
      <c r="D64" s="44">
        <v>0</v>
      </c>
      <c r="E64" s="53">
        <v>0</v>
      </c>
      <c r="F64" s="44">
        <v>0</v>
      </c>
      <c r="G64" s="66">
        <v>0</v>
      </c>
      <c r="H64" s="43">
        <v>0</v>
      </c>
      <c r="I64" s="44">
        <v>0</v>
      </c>
      <c r="J64" s="74">
        <v>0</v>
      </c>
      <c r="K64" s="44">
        <v>0</v>
      </c>
      <c r="L64" s="44">
        <v>0</v>
      </c>
      <c r="M64" s="66">
        <v>0</v>
      </c>
      <c r="N64" s="43">
        <v>0</v>
      </c>
      <c r="O64" s="44">
        <v>0</v>
      </c>
      <c r="P64" s="74">
        <v>0</v>
      </c>
    </row>
    <row r="65" spans="1:16" ht="15" customHeight="1" x14ac:dyDescent="0.2">
      <c r="A65" s="111"/>
      <c r="B65" s="114"/>
      <c r="C65" s="84" t="s">
        <v>55</v>
      </c>
      <c r="D65" s="44">
        <v>0</v>
      </c>
      <c r="E65" s="53">
        <v>0</v>
      </c>
      <c r="F65" s="44">
        <v>0</v>
      </c>
      <c r="G65" s="66">
        <v>0</v>
      </c>
      <c r="H65" s="43">
        <v>0</v>
      </c>
      <c r="I65" s="44">
        <v>0</v>
      </c>
      <c r="J65" s="74">
        <v>0</v>
      </c>
      <c r="K65" s="44">
        <v>0</v>
      </c>
      <c r="L65" s="44">
        <v>0</v>
      </c>
      <c r="M65" s="66">
        <v>0</v>
      </c>
      <c r="N65" s="43">
        <v>0</v>
      </c>
      <c r="O65" s="44">
        <v>0</v>
      </c>
      <c r="P65" s="74">
        <v>0</v>
      </c>
    </row>
    <row r="66" spans="1:16" s="3" customFormat="1" ht="15" customHeight="1" x14ac:dyDescent="0.2">
      <c r="A66" s="111"/>
      <c r="B66" s="114"/>
      <c r="C66" s="84" t="s">
        <v>56</v>
      </c>
      <c r="D66" s="35">
        <v>0</v>
      </c>
      <c r="E66" s="55">
        <v>0</v>
      </c>
      <c r="F66" s="35">
        <v>0</v>
      </c>
      <c r="G66" s="68">
        <v>0</v>
      </c>
      <c r="H66" s="43">
        <v>0</v>
      </c>
      <c r="I66" s="44">
        <v>0</v>
      </c>
      <c r="J66" s="74">
        <v>0</v>
      </c>
      <c r="K66" s="35">
        <v>0</v>
      </c>
      <c r="L66" s="35">
        <v>0</v>
      </c>
      <c r="M66" s="68">
        <v>0</v>
      </c>
      <c r="N66" s="43">
        <v>0</v>
      </c>
      <c r="O66" s="44">
        <v>0</v>
      </c>
      <c r="P66" s="74">
        <v>0</v>
      </c>
    </row>
    <row r="67" spans="1:16" s="3" customFormat="1" ht="15" customHeight="1" x14ac:dyDescent="0.2">
      <c r="A67" s="112"/>
      <c r="B67" s="115"/>
      <c r="C67" s="85" t="s">
        <v>9</v>
      </c>
      <c r="D67" s="46">
        <v>0</v>
      </c>
      <c r="E67" s="54">
        <v>0</v>
      </c>
      <c r="F67" s="46">
        <v>0</v>
      </c>
      <c r="G67" s="67">
        <v>0</v>
      </c>
      <c r="H67" s="87">
        <v>0</v>
      </c>
      <c r="I67" s="46">
        <v>0</v>
      </c>
      <c r="J67" s="75">
        <v>0</v>
      </c>
      <c r="K67" s="46">
        <v>0</v>
      </c>
      <c r="L67" s="46">
        <v>0</v>
      </c>
      <c r="M67" s="67">
        <v>0</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45926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70" priority="30" operator="notEqual">
      <formula>H8+K8+N8</formula>
    </cfRule>
  </conditionalFormatting>
  <conditionalFormatting sqref="D20:D30">
    <cfRule type="cellIs" dxfId="69" priority="29" operator="notEqual">
      <formula>H20+K20+N20</formula>
    </cfRule>
  </conditionalFormatting>
  <conditionalFormatting sqref="D32:D42">
    <cfRule type="cellIs" dxfId="68" priority="28" operator="notEqual">
      <formula>H32+K32+N32</formula>
    </cfRule>
  </conditionalFormatting>
  <conditionalFormatting sqref="D44:D54">
    <cfRule type="cellIs" dxfId="67" priority="27" operator="notEqual">
      <formula>H44+K44+N44</formula>
    </cfRule>
  </conditionalFormatting>
  <conditionalFormatting sqref="D56:D66">
    <cfRule type="cellIs" dxfId="66" priority="26" operator="notEqual">
      <formula>H56+K56+N56</formula>
    </cfRule>
  </conditionalFormatting>
  <conditionalFormatting sqref="D19">
    <cfRule type="cellIs" dxfId="65" priority="25" operator="notEqual">
      <formula>SUM(D8:D18)</formula>
    </cfRule>
  </conditionalFormatting>
  <conditionalFormatting sqref="D31">
    <cfRule type="cellIs" dxfId="64" priority="24" operator="notEqual">
      <formula>H31+K31+N31</formula>
    </cfRule>
  </conditionalFormatting>
  <conditionalFormatting sqref="D31">
    <cfRule type="cellIs" dxfId="63" priority="23" operator="notEqual">
      <formula>SUM(D20:D30)</formula>
    </cfRule>
  </conditionalFormatting>
  <conditionalFormatting sqref="D43">
    <cfRule type="cellIs" dxfId="62" priority="22" operator="notEqual">
      <formula>H43+K43+N43</formula>
    </cfRule>
  </conditionalFormatting>
  <conditionalFormatting sqref="D43">
    <cfRule type="cellIs" dxfId="61" priority="21" operator="notEqual">
      <formula>SUM(D32:D42)</formula>
    </cfRule>
  </conditionalFormatting>
  <conditionalFormatting sqref="D55">
    <cfRule type="cellIs" dxfId="60" priority="20" operator="notEqual">
      <formula>H55+K55+N55</formula>
    </cfRule>
  </conditionalFormatting>
  <conditionalFormatting sqref="D55">
    <cfRule type="cellIs" dxfId="59" priority="19" operator="notEqual">
      <formula>SUM(D44:D54)</formula>
    </cfRule>
  </conditionalFormatting>
  <conditionalFormatting sqref="D67">
    <cfRule type="cellIs" dxfId="58" priority="18" operator="notEqual">
      <formula>H67+K67+N67</formula>
    </cfRule>
  </conditionalFormatting>
  <conditionalFormatting sqref="D67">
    <cfRule type="cellIs" dxfId="57" priority="17" operator="notEqual">
      <formula>SUM(D56:D66)</formula>
    </cfRule>
  </conditionalFormatting>
  <conditionalFormatting sqref="H19">
    <cfRule type="cellIs" dxfId="56" priority="16" operator="notEqual">
      <formula>SUM(H8:H18)</formula>
    </cfRule>
  </conditionalFormatting>
  <conditionalFormatting sqref="K19">
    <cfRule type="cellIs" dxfId="55" priority="15" operator="notEqual">
      <formula>SUM(K8:K18)</formula>
    </cfRule>
  </conditionalFormatting>
  <conditionalFormatting sqref="N19">
    <cfRule type="cellIs" dxfId="54" priority="14" operator="notEqual">
      <formula>SUM(N8:N18)</formula>
    </cfRule>
  </conditionalFormatting>
  <conditionalFormatting sqref="H31">
    <cfRule type="cellIs" dxfId="53" priority="13" operator="notEqual">
      <formula>SUM(H20:H30)</formula>
    </cfRule>
  </conditionalFormatting>
  <conditionalFormatting sqref="K31">
    <cfRule type="cellIs" dxfId="52" priority="12" operator="notEqual">
      <formula>SUM(K20:K30)</formula>
    </cfRule>
  </conditionalFormatting>
  <conditionalFormatting sqref="N31">
    <cfRule type="cellIs" dxfId="51" priority="11" operator="notEqual">
      <formula>SUM(N20:N30)</formula>
    </cfRule>
  </conditionalFormatting>
  <conditionalFormatting sqref="H43">
    <cfRule type="cellIs" dxfId="50" priority="10" operator="notEqual">
      <formula>SUM(H32:H42)</formula>
    </cfRule>
  </conditionalFormatting>
  <conditionalFormatting sqref="K43">
    <cfRule type="cellIs" dxfId="49" priority="9" operator="notEqual">
      <formula>SUM(K32:K42)</formula>
    </cfRule>
  </conditionalFormatting>
  <conditionalFormatting sqref="N43">
    <cfRule type="cellIs" dxfId="48" priority="8" operator="notEqual">
      <formula>SUM(N32:N42)</formula>
    </cfRule>
  </conditionalFormatting>
  <conditionalFormatting sqref="H55">
    <cfRule type="cellIs" dxfId="47" priority="7" operator="notEqual">
      <formula>SUM(H44:H54)</formula>
    </cfRule>
  </conditionalFormatting>
  <conditionalFormatting sqref="K55">
    <cfRule type="cellIs" dxfId="46" priority="6" operator="notEqual">
      <formula>SUM(K44:K54)</formula>
    </cfRule>
  </conditionalFormatting>
  <conditionalFormatting sqref="N55">
    <cfRule type="cellIs" dxfId="45" priority="5" operator="notEqual">
      <formula>SUM(N44:N54)</formula>
    </cfRule>
  </conditionalFormatting>
  <conditionalFormatting sqref="H67">
    <cfRule type="cellIs" dxfId="44" priority="4" operator="notEqual">
      <formula>SUM(H56:H66)</formula>
    </cfRule>
  </conditionalFormatting>
  <conditionalFormatting sqref="K67">
    <cfRule type="cellIs" dxfId="43" priority="3" operator="notEqual">
      <formula>SUM(K56:K66)</formula>
    </cfRule>
  </conditionalFormatting>
  <conditionalFormatting sqref="N67">
    <cfRule type="cellIs" dxfId="42" priority="2" operator="notEqual">
      <formula>SUM(N56:N66)</formula>
    </cfRule>
  </conditionalFormatting>
  <conditionalFormatting sqref="D32:D43">
    <cfRule type="cellIs" dxfId="4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4:M30"/>
  <sheetViews>
    <sheetView workbookViewId="0"/>
  </sheetViews>
  <sheetFormatPr baseColWidth="10" defaultColWidth="15.6640625" defaultRowHeight="11.25" x14ac:dyDescent="0.2"/>
  <cols>
    <col min="1" max="1" width="6.6640625" style="6" customWidth="1"/>
    <col min="2" max="2" width="35.83203125" style="8" customWidth="1"/>
    <col min="3" max="3" width="50.83203125" style="6" customWidth="1"/>
    <col min="4" max="254" width="15.6640625" style="6"/>
    <col min="255" max="255" width="6.6640625" style="6" customWidth="1"/>
    <col min="256" max="256" width="33.5" style="6" bestFit="1" customWidth="1"/>
    <col min="257" max="257" width="1.6640625" style="6" customWidth="1"/>
    <col min="258" max="258" width="60" style="6" bestFit="1" customWidth="1"/>
    <col min="259" max="510" width="15.6640625" style="6"/>
    <col min="511" max="511" width="6.6640625" style="6" customWidth="1"/>
    <col min="512" max="512" width="33.5" style="6" bestFit="1" customWidth="1"/>
    <col min="513" max="513" width="1.6640625" style="6" customWidth="1"/>
    <col min="514" max="514" width="60" style="6" bestFit="1" customWidth="1"/>
    <col min="515" max="766" width="15.6640625" style="6"/>
    <col min="767" max="767" width="6.6640625" style="6" customWidth="1"/>
    <col min="768" max="768" width="33.5" style="6" bestFit="1" customWidth="1"/>
    <col min="769" max="769" width="1.6640625" style="6" customWidth="1"/>
    <col min="770" max="770" width="60" style="6" bestFit="1" customWidth="1"/>
    <col min="771" max="1022" width="15.6640625" style="6"/>
    <col min="1023" max="1023" width="6.6640625" style="6" customWidth="1"/>
    <col min="1024" max="1024" width="33.5" style="6" bestFit="1" customWidth="1"/>
    <col min="1025" max="1025" width="1.6640625" style="6" customWidth="1"/>
    <col min="1026" max="1026" width="60" style="6" bestFit="1" customWidth="1"/>
    <col min="1027" max="1278" width="15.6640625" style="6"/>
    <col min="1279" max="1279" width="6.6640625" style="6" customWidth="1"/>
    <col min="1280" max="1280" width="33.5" style="6" bestFit="1" customWidth="1"/>
    <col min="1281" max="1281" width="1.6640625" style="6" customWidth="1"/>
    <col min="1282" max="1282" width="60" style="6" bestFit="1" customWidth="1"/>
    <col min="1283" max="1534" width="15.6640625" style="6"/>
    <col min="1535" max="1535" width="6.6640625" style="6" customWidth="1"/>
    <col min="1536" max="1536" width="33.5" style="6" bestFit="1" customWidth="1"/>
    <col min="1537" max="1537" width="1.6640625" style="6" customWidth="1"/>
    <col min="1538" max="1538" width="60" style="6" bestFit="1" customWidth="1"/>
    <col min="1539" max="1790" width="15.6640625" style="6"/>
    <col min="1791" max="1791" width="6.6640625" style="6" customWidth="1"/>
    <col min="1792" max="1792" width="33.5" style="6" bestFit="1" customWidth="1"/>
    <col min="1793" max="1793" width="1.6640625" style="6" customWidth="1"/>
    <col min="1794" max="1794" width="60" style="6" bestFit="1" customWidth="1"/>
    <col min="1795" max="2046" width="15.6640625" style="6"/>
    <col min="2047" max="2047" width="6.6640625" style="6" customWidth="1"/>
    <col min="2048" max="2048" width="33.5" style="6" bestFit="1" customWidth="1"/>
    <col min="2049" max="2049" width="1.6640625" style="6" customWidth="1"/>
    <col min="2050" max="2050" width="60" style="6" bestFit="1" customWidth="1"/>
    <col min="2051" max="2302" width="15.6640625" style="6"/>
    <col min="2303" max="2303" width="6.6640625" style="6" customWidth="1"/>
    <col min="2304" max="2304" width="33.5" style="6" bestFit="1" customWidth="1"/>
    <col min="2305" max="2305" width="1.6640625" style="6" customWidth="1"/>
    <col min="2306" max="2306" width="60" style="6" bestFit="1" customWidth="1"/>
    <col min="2307" max="2558" width="15.6640625" style="6"/>
    <col min="2559" max="2559" width="6.6640625" style="6" customWidth="1"/>
    <col min="2560" max="2560" width="33.5" style="6" bestFit="1" customWidth="1"/>
    <col min="2561" max="2561" width="1.6640625" style="6" customWidth="1"/>
    <col min="2562" max="2562" width="60" style="6" bestFit="1" customWidth="1"/>
    <col min="2563" max="2814" width="15.6640625" style="6"/>
    <col min="2815" max="2815" width="6.6640625" style="6" customWidth="1"/>
    <col min="2816" max="2816" width="33.5" style="6" bestFit="1" customWidth="1"/>
    <col min="2817" max="2817" width="1.6640625" style="6" customWidth="1"/>
    <col min="2818" max="2818" width="60" style="6" bestFit="1" customWidth="1"/>
    <col min="2819" max="3070" width="15.6640625" style="6"/>
    <col min="3071" max="3071" width="6.6640625" style="6" customWidth="1"/>
    <col min="3072" max="3072" width="33.5" style="6" bestFit="1" customWidth="1"/>
    <col min="3073" max="3073" width="1.6640625" style="6" customWidth="1"/>
    <col min="3074" max="3074" width="60" style="6" bestFit="1" customWidth="1"/>
    <col min="3075" max="3326" width="15.6640625" style="6"/>
    <col min="3327" max="3327" width="6.6640625" style="6" customWidth="1"/>
    <col min="3328" max="3328" width="33.5" style="6" bestFit="1" customWidth="1"/>
    <col min="3329" max="3329" width="1.6640625" style="6" customWidth="1"/>
    <col min="3330" max="3330" width="60" style="6" bestFit="1" customWidth="1"/>
    <col min="3331" max="3582" width="15.6640625" style="6"/>
    <col min="3583" max="3583" width="6.6640625" style="6" customWidth="1"/>
    <col min="3584" max="3584" width="33.5" style="6" bestFit="1" customWidth="1"/>
    <col min="3585" max="3585" width="1.6640625" style="6" customWidth="1"/>
    <col min="3586" max="3586" width="60" style="6" bestFit="1" customWidth="1"/>
    <col min="3587" max="3838" width="15.6640625" style="6"/>
    <col min="3839" max="3839" width="6.6640625" style="6" customWidth="1"/>
    <col min="3840" max="3840" width="33.5" style="6" bestFit="1" customWidth="1"/>
    <col min="3841" max="3841" width="1.6640625" style="6" customWidth="1"/>
    <col min="3842" max="3842" width="60" style="6" bestFit="1" customWidth="1"/>
    <col min="3843" max="4094" width="15.6640625" style="6"/>
    <col min="4095" max="4095" width="6.6640625" style="6" customWidth="1"/>
    <col min="4096" max="4096" width="33.5" style="6" bestFit="1" customWidth="1"/>
    <col min="4097" max="4097" width="1.6640625" style="6" customWidth="1"/>
    <col min="4098" max="4098" width="60" style="6" bestFit="1" customWidth="1"/>
    <col min="4099" max="4350" width="15.6640625" style="6"/>
    <col min="4351" max="4351" width="6.6640625" style="6" customWidth="1"/>
    <col min="4352" max="4352" width="33.5" style="6" bestFit="1" customWidth="1"/>
    <col min="4353" max="4353" width="1.6640625" style="6" customWidth="1"/>
    <col min="4354" max="4354" width="60" style="6" bestFit="1" customWidth="1"/>
    <col min="4355" max="4606" width="15.6640625" style="6"/>
    <col min="4607" max="4607" width="6.6640625" style="6" customWidth="1"/>
    <col min="4608" max="4608" width="33.5" style="6" bestFit="1" customWidth="1"/>
    <col min="4609" max="4609" width="1.6640625" style="6" customWidth="1"/>
    <col min="4610" max="4610" width="60" style="6" bestFit="1" customWidth="1"/>
    <col min="4611" max="4862" width="15.6640625" style="6"/>
    <col min="4863" max="4863" width="6.6640625" style="6" customWidth="1"/>
    <col min="4864" max="4864" width="33.5" style="6" bestFit="1" customWidth="1"/>
    <col min="4865" max="4865" width="1.6640625" style="6" customWidth="1"/>
    <col min="4866" max="4866" width="60" style="6" bestFit="1" customWidth="1"/>
    <col min="4867" max="5118" width="15.6640625" style="6"/>
    <col min="5119" max="5119" width="6.6640625" style="6" customWidth="1"/>
    <col min="5120" max="5120" width="33.5" style="6" bestFit="1" customWidth="1"/>
    <col min="5121" max="5121" width="1.6640625" style="6" customWidth="1"/>
    <col min="5122" max="5122" width="60" style="6" bestFit="1" customWidth="1"/>
    <col min="5123" max="5374" width="15.6640625" style="6"/>
    <col min="5375" max="5375" width="6.6640625" style="6" customWidth="1"/>
    <col min="5376" max="5376" width="33.5" style="6" bestFit="1" customWidth="1"/>
    <col min="5377" max="5377" width="1.6640625" style="6" customWidth="1"/>
    <col min="5378" max="5378" width="60" style="6" bestFit="1" customWidth="1"/>
    <col min="5379" max="5630" width="15.6640625" style="6"/>
    <col min="5631" max="5631" width="6.6640625" style="6" customWidth="1"/>
    <col min="5632" max="5632" width="33.5" style="6" bestFit="1" customWidth="1"/>
    <col min="5633" max="5633" width="1.6640625" style="6" customWidth="1"/>
    <col min="5634" max="5634" width="60" style="6" bestFit="1" customWidth="1"/>
    <col min="5635" max="5886" width="15.6640625" style="6"/>
    <col min="5887" max="5887" width="6.6640625" style="6" customWidth="1"/>
    <col min="5888" max="5888" width="33.5" style="6" bestFit="1" customWidth="1"/>
    <col min="5889" max="5889" width="1.6640625" style="6" customWidth="1"/>
    <col min="5890" max="5890" width="60" style="6" bestFit="1" customWidth="1"/>
    <col min="5891" max="6142" width="15.6640625" style="6"/>
    <col min="6143" max="6143" width="6.6640625" style="6" customWidth="1"/>
    <col min="6144" max="6144" width="33.5" style="6" bestFit="1" customWidth="1"/>
    <col min="6145" max="6145" width="1.6640625" style="6" customWidth="1"/>
    <col min="6146" max="6146" width="60" style="6" bestFit="1" customWidth="1"/>
    <col min="6147" max="6398" width="15.6640625" style="6"/>
    <col min="6399" max="6399" width="6.6640625" style="6" customWidth="1"/>
    <col min="6400" max="6400" width="33.5" style="6" bestFit="1" customWidth="1"/>
    <col min="6401" max="6401" width="1.6640625" style="6" customWidth="1"/>
    <col min="6402" max="6402" width="60" style="6" bestFit="1" customWidth="1"/>
    <col min="6403" max="6654" width="15.6640625" style="6"/>
    <col min="6655" max="6655" width="6.6640625" style="6" customWidth="1"/>
    <col min="6656" max="6656" width="33.5" style="6" bestFit="1" customWidth="1"/>
    <col min="6657" max="6657" width="1.6640625" style="6" customWidth="1"/>
    <col min="6658" max="6658" width="60" style="6" bestFit="1" customWidth="1"/>
    <col min="6659" max="6910" width="15.6640625" style="6"/>
    <col min="6911" max="6911" width="6.6640625" style="6" customWidth="1"/>
    <col min="6912" max="6912" width="33.5" style="6" bestFit="1" customWidth="1"/>
    <col min="6913" max="6913" width="1.6640625" style="6" customWidth="1"/>
    <col min="6914" max="6914" width="60" style="6" bestFit="1" customWidth="1"/>
    <col min="6915" max="7166" width="15.6640625" style="6"/>
    <col min="7167" max="7167" width="6.6640625" style="6" customWidth="1"/>
    <col min="7168" max="7168" width="33.5" style="6" bestFit="1" customWidth="1"/>
    <col min="7169" max="7169" width="1.6640625" style="6" customWidth="1"/>
    <col min="7170" max="7170" width="60" style="6" bestFit="1" customWidth="1"/>
    <col min="7171" max="7422" width="15.6640625" style="6"/>
    <col min="7423" max="7423" width="6.6640625" style="6" customWidth="1"/>
    <col min="7424" max="7424" width="33.5" style="6" bestFit="1" customWidth="1"/>
    <col min="7425" max="7425" width="1.6640625" style="6" customWidth="1"/>
    <col min="7426" max="7426" width="60" style="6" bestFit="1" customWidth="1"/>
    <col min="7427" max="7678" width="15.6640625" style="6"/>
    <col min="7679" max="7679" width="6.6640625" style="6" customWidth="1"/>
    <col min="7680" max="7680" width="33.5" style="6" bestFit="1" customWidth="1"/>
    <col min="7681" max="7681" width="1.6640625" style="6" customWidth="1"/>
    <col min="7682" max="7682" width="60" style="6" bestFit="1" customWidth="1"/>
    <col min="7683" max="7934" width="15.6640625" style="6"/>
    <col min="7935" max="7935" width="6.6640625" style="6" customWidth="1"/>
    <col min="7936" max="7936" width="33.5" style="6" bestFit="1" customWidth="1"/>
    <col min="7937" max="7937" width="1.6640625" style="6" customWidth="1"/>
    <col min="7938" max="7938" width="60" style="6" bestFit="1" customWidth="1"/>
    <col min="7939" max="8190" width="15.6640625" style="6"/>
    <col min="8191" max="8191" width="6.6640625" style="6" customWidth="1"/>
    <col min="8192" max="8192" width="33.5" style="6" bestFit="1" customWidth="1"/>
    <col min="8193" max="8193" width="1.6640625" style="6" customWidth="1"/>
    <col min="8194" max="8194" width="60" style="6" bestFit="1" customWidth="1"/>
    <col min="8195" max="8446" width="15.6640625" style="6"/>
    <col min="8447" max="8447" width="6.6640625" style="6" customWidth="1"/>
    <col min="8448" max="8448" width="33.5" style="6" bestFit="1" customWidth="1"/>
    <col min="8449" max="8449" width="1.6640625" style="6" customWidth="1"/>
    <col min="8450" max="8450" width="60" style="6" bestFit="1" customWidth="1"/>
    <col min="8451" max="8702" width="15.6640625" style="6"/>
    <col min="8703" max="8703" width="6.6640625" style="6" customWidth="1"/>
    <col min="8704" max="8704" width="33.5" style="6" bestFit="1" customWidth="1"/>
    <col min="8705" max="8705" width="1.6640625" style="6" customWidth="1"/>
    <col min="8706" max="8706" width="60" style="6" bestFit="1" customWidth="1"/>
    <col min="8707" max="8958" width="15.6640625" style="6"/>
    <col min="8959" max="8959" width="6.6640625" style="6" customWidth="1"/>
    <col min="8960" max="8960" width="33.5" style="6" bestFit="1" customWidth="1"/>
    <col min="8961" max="8961" width="1.6640625" style="6" customWidth="1"/>
    <col min="8962" max="8962" width="60" style="6" bestFit="1" customWidth="1"/>
    <col min="8963" max="9214" width="15.6640625" style="6"/>
    <col min="9215" max="9215" width="6.6640625" style="6" customWidth="1"/>
    <col min="9216" max="9216" width="33.5" style="6" bestFit="1" customWidth="1"/>
    <col min="9217" max="9217" width="1.6640625" style="6" customWidth="1"/>
    <col min="9218" max="9218" width="60" style="6" bestFit="1" customWidth="1"/>
    <col min="9219" max="9470" width="15.6640625" style="6"/>
    <col min="9471" max="9471" width="6.6640625" style="6" customWidth="1"/>
    <col min="9472" max="9472" width="33.5" style="6" bestFit="1" customWidth="1"/>
    <col min="9473" max="9473" width="1.6640625" style="6" customWidth="1"/>
    <col min="9474" max="9474" width="60" style="6" bestFit="1" customWidth="1"/>
    <col min="9475" max="9726" width="15.6640625" style="6"/>
    <col min="9727" max="9727" width="6.6640625" style="6" customWidth="1"/>
    <col min="9728" max="9728" width="33.5" style="6" bestFit="1" customWidth="1"/>
    <col min="9729" max="9729" width="1.6640625" style="6" customWidth="1"/>
    <col min="9730" max="9730" width="60" style="6" bestFit="1" customWidth="1"/>
    <col min="9731" max="9982" width="15.6640625" style="6"/>
    <col min="9983" max="9983" width="6.6640625" style="6" customWidth="1"/>
    <col min="9984" max="9984" width="33.5" style="6" bestFit="1" customWidth="1"/>
    <col min="9985" max="9985" width="1.6640625" style="6" customWidth="1"/>
    <col min="9986" max="9986" width="60" style="6" bestFit="1" customWidth="1"/>
    <col min="9987" max="10238" width="15.6640625" style="6"/>
    <col min="10239" max="10239" width="6.6640625" style="6" customWidth="1"/>
    <col min="10240" max="10240" width="33.5" style="6" bestFit="1" customWidth="1"/>
    <col min="10241" max="10241" width="1.6640625" style="6" customWidth="1"/>
    <col min="10242" max="10242" width="60" style="6" bestFit="1" customWidth="1"/>
    <col min="10243" max="10494" width="15.6640625" style="6"/>
    <col min="10495" max="10495" width="6.6640625" style="6" customWidth="1"/>
    <col min="10496" max="10496" width="33.5" style="6" bestFit="1" customWidth="1"/>
    <col min="10497" max="10497" width="1.6640625" style="6" customWidth="1"/>
    <col min="10498" max="10498" width="60" style="6" bestFit="1" customWidth="1"/>
    <col min="10499" max="10750" width="15.6640625" style="6"/>
    <col min="10751" max="10751" width="6.6640625" style="6" customWidth="1"/>
    <col min="10752" max="10752" width="33.5" style="6" bestFit="1" customWidth="1"/>
    <col min="10753" max="10753" width="1.6640625" style="6" customWidth="1"/>
    <col min="10754" max="10754" width="60" style="6" bestFit="1" customWidth="1"/>
    <col min="10755" max="11006" width="15.6640625" style="6"/>
    <col min="11007" max="11007" width="6.6640625" style="6" customWidth="1"/>
    <col min="11008" max="11008" width="33.5" style="6" bestFit="1" customWidth="1"/>
    <col min="11009" max="11009" width="1.6640625" style="6" customWidth="1"/>
    <col min="11010" max="11010" width="60" style="6" bestFit="1" customWidth="1"/>
    <col min="11011" max="11262" width="15.6640625" style="6"/>
    <col min="11263" max="11263" width="6.6640625" style="6" customWidth="1"/>
    <col min="11264" max="11264" width="33.5" style="6" bestFit="1" customWidth="1"/>
    <col min="11265" max="11265" width="1.6640625" style="6" customWidth="1"/>
    <col min="11266" max="11266" width="60" style="6" bestFit="1" customWidth="1"/>
    <col min="11267" max="11518" width="15.6640625" style="6"/>
    <col min="11519" max="11519" width="6.6640625" style="6" customWidth="1"/>
    <col min="11520" max="11520" width="33.5" style="6" bestFit="1" customWidth="1"/>
    <col min="11521" max="11521" width="1.6640625" style="6" customWidth="1"/>
    <col min="11522" max="11522" width="60" style="6" bestFit="1" customWidth="1"/>
    <col min="11523" max="11774" width="15.6640625" style="6"/>
    <col min="11775" max="11775" width="6.6640625" style="6" customWidth="1"/>
    <col min="11776" max="11776" width="33.5" style="6" bestFit="1" customWidth="1"/>
    <col min="11777" max="11777" width="1.6640625" style="6" customWidth="1"/>
    <col min="11778" max="11778" width="60" style="6" bestFit="1" customWidth="1"/>
    <col min="11779" max="12030" width="15.6640625" style="6"/>
    <col min="12031" max="12031" width="6.6640625" style="6" customWidth="1"/>
    <col min="12032" max="12032" width="33.5" style="6" bestFit="1" customWidth="1"/>
    <col min="12033" max="12033" width="1.6640625" style="6" customWidth="1"/>
    <col min="12034" max="12034" width="60" style="6" bestFit="1" customWidth="1"/>
    <col min="12035" max="12286" width="15.6640625" style="6"/>
    <col min="12287" max="12287" width="6.6640625" style="6" customWidth="1"/>
    <col min="12288" max="12288" width="33.5" style="6" bestFit="1" customWidth="1"/>
    <col min="12289" max="12289" width="1.6640625" style="6" customWidth="1"/>
    <col min="12290" max="12290" width="60" style="6" bestFit="1" customWidth="1"/>
    <col min="12291" max="12542" width="15.6640625" style="6"/>
    <col min="12543" max="12543" width="6.6640625" style="6" customWidth="1"/>
    <col min="12544" max="12544" width="33.5" style="6" bestFit="1" customWidth="1"/>
    <col min="12545" max="12545" width="1.6640625" style="6" customWidth="1"/>
    <col min="12546" max="12546" width="60" style="6" bestFit="1" customWidth="1"/>
    <col min="12547" max="12798" width="15.6640625" style="6"/>
    <col min="12799" max="12799" width="6.6640625" style="6" customWidth="1"/>
    <col min="12800" max="12800" width="33.5" style="6" bestFit="1" customWidth="1"/>
    <col min="12801" max="12801" width="1.6640625" style="6" customWidth="1"/>
    <col min="12802" max="12802" width="60" style="6" bestFit="1" customWidth="1"/>
    <col min="12803" max="13054" width="15.6640625" style="6"/>
    <col min="13055" max="13055" width="6.6640625" style="6" customWidth="1"/>
    <col min="13056" max="13056" width="33.5" style="6" bestFit="1" customWidth="1"/>
    <col min="13057" max="13057" width="1.6640625" style="6" customWidth="1"/>
    <col min="13058" max="13058" width="60" style="6" bestFit="1" customWidth="1"/>
    <col min="13059" max="13310" width="15.6640625" style="6"/>
    <col min="13311" max="13311" width="6.6640625" style="6" customWidth="1"/>
    <col min="13312" max="13312" width="33.5" style="6" bestFit="1" customWidth="1"/>
    <col min="13313" max="13313" width="1.6640625" style="6" customWidth="1"/>
    <col min="13314" max="13314" width="60" style="6" bestFit="1" customWidth="1"/>
    <col min="13315" max="13566" width="15.6640625" style="6"/>
    <col min="13567" max="13567" width="6.6640625" style="6" customWidth="1"/>
    <col min="13568" max="13568" width="33.5" style="6" bestFit="1" customWidth="1"/>
    <col min="13569" max="13569" width="1.6640625" style="6" customWidth="1"/>
    <col min="13570" max="13570" width="60" style="6" bestFit="1" customWidth="1"/>
    <col min="13571" max="13822" width="15.6640625" style="6"/>
    <col min="13823" max="13823" width="6.6640625" style="6" customWidth="1"/>
    <col min="13824" max="13824" width="33.5" style="6" bestFit="1" customWidth="1"/>
    <col min="13825" max="13825" width="1.6640625" style="6" customWidth="1"/>
    <col min="13826" max="13826" width="60" style="6" bestFit="1" customWidth="1"/>
    <col min="13827" max="14078" width="15.6640625" style="6"/>
    <col min="14079" max="14079" width="6.6640625" style="6" customWidth="1"/>
    <col min="14080" max="14080" width="33.5" style="6" bestFit="1" customWidth="1"/>
    <col min="14081" max="14081" width="1.6640625" style="6" customWidth="1"/>
    <col min="14082" max="14082" width="60" style="6" bestFit="1" customWidth="1"/>
    <col min="14083" max="14334" width="15.6640625" style="6"/>
    <col min="14335" max="14335" width="6.6640625" style="6" customWidth="1"/>
    <col min="14336" max="14336" width="33.5" style="6" bestFit="1" customWidth="1"/>
    <col min="14337" max="14337" width="1.6640625" style="6" customWidth="1"/>
    <col min="14338" max="14338" width="60" style="6" bestFit="1" customWidth="1"/>
    <col min="14339" max="14590" width="15.6640625" style="6"/>
    <col min="14591" max="14591" width="6.6640625" style="6" customWidth="1"/>
    <col min="14592" max="14592" width="33.5" style="6" bestFit="1" customWidth="1"/>
    <col min="14593" max="14593" width="1.6640625" style="6" customWidth="1"/>
    <col min="14594" max="14594" width="60" style="6" bestFit="1" customWidth="1"/>
    <col min="14595" max="14846" width="15.6640625" style="6"/>
    <col min="14847" max="14847" width="6.6640625" style="6" customWidth="1"/>
    <col min="14848" max="14848" width="33.5" style="6" bestFit="1" customWidth="1"/>
    <col min="14849" max="14849" width="1.6640625" style="6" customWidth="1"/>
    <col min="14850" max="14850" width="60" style="6" bestFit="1" customWidth="1"/>
    <col min="14851" max="15102" width="15.6640625" style="6"/>
    <col min="15103" max="15103" width="6.6640625" style="6" customWidth="1"/>
    <col min="15104" max="15104" width="33.5" style="6" bestFit="1" customWidth="1"/>
    <col min="15105" max="15105" width="1.6640625" style="6" customWidth="1"/>
    <col min="15106" max="15106" width="60" style="6" bestFit="1" customWidth="1"/>
    <col min="15107" max="15358" width="15.6640625" style="6"/>
    <col min="15359" max="15359" width="6.6640625" style="6" customWidth="1"/>
    <col min="15360" max="15360" width="33.5" style="6" bestFit="1" customWidth="1"/>
    <col min="15361" max="15361" width="1.6640625" style="6" customWidth="1"/>
    <col min="15362" max="15362" width="60" style="6" bestFit="1" customWidth="1"/>
    <col min="15363" max="15614" width="15.6640625" style="6"/>
    <col min="15615" max="15615" width="6.6640625" style="6" customWidth="1"/>
    <col min="15616" max="15616" width="33.5" style="6" bestFit="1" customWidth="1"/>
    <col min="15617" max="15617" width="1.6640625" style="6" customWidth="1"/>
    <col min="15618" max="15618" width="60" style="6" bestFit="1" customWidth="1"/>
    <col min="15619" max="15870" width="15.6640625" style="6"/>
    <col min="15871" max="15871" width="6.6640625" style="6" customWidth="1"/>
    <col min="15872" max="15872" width="33.5" style="6" bestFit="1" customWidth="1"/>
    <col min="15873" max="15873" width="1.6640625" style="6" customWidth="1"/>
    <col min="15874" max="15874" width="60" style="6" bestFit="1" customWidth="1"/>
    <col min="15875" max="16126" width="15.6640625" style="6"/>
    <col min="16127" max="16127" width="6.6640625" style="6" customWidth="1"/>
    <col min="16128" max="16128" width="33.5" style="6" bestFit="1" customWidth="1"/>
    <col min="16129" max="16129" width="1.6640625" style="6" customWidth="1"/>
    <col min="16130" max="16130" width="60" style="6" bestFit="1" customWidth="1"/>
    <col min="16131" max="16384" width="15.6640625" style="6"/>
  </cols>
  <sheetData>
    <row r="4" spans="2:8" s="4" customFormat="1" ht="27.6" customHeight="1" x14ac:dyDescent="0.2">
      <c r="B4" s="89"/>
      <c r="C4" s="99" t="s">
        <v>104</v>
      </c>
      <c r="D4" s="99"/>
      <c r="E4" s="99"/>
      <c r="F4" s="99"/>
      <c r="G4" s="99"/>
      <c r="H4" s="99"/>
    </row>
    <row r="5" spans="2:8" s="5" customFormat="1" ht="15" x14ac:dyDescent="0.2">
      <c r="B5" s="90"/>
      <c r="C5" s="99"/>
      <c r="D5" s="99"/>
      <c r="E5" s="99"/>
      <c r="F5" s="99"/>
      <c r="G5" s="99"/>
      <c r="H5" s="99"/>
    </row>
    <row r="6" spans="2:8" ht="15" x14ac:dyDescent="0.2">
      <c r="D6" s="15"/>
      <c r="E6" s="91"/>
      <c r="F6" s="92"/>
      <c r="G6" s="92"/>
      <c r="H6" s="92"/>
    </row>
    <row r="7" spans="2:8" x14ac:dyDescent="0.2">
      <c r="B7" s="93"/>
      <c r="C7" s="7"/>
    </row>
    <row r="8" spans="2:8" s="14" customFormat="1" ht="20.45" customHeight="1" thickBot="1" x14ac:dyDescent="0.25">
      <c r="B8" s="94" t="s">
        <v>105</v>
      </c>
      <c r="C8" s="101" t="s">
        <v>106</v>
      </c>
      <c r="D8" s="102"/>
      <c r="E8" s="102"/>
      <c r="F8" s="102"/>
      <c r="G8" s="102"/>
      <c r="H8" s="102"/>
    </row>
    <row r="9" spans="2:8" s="14" customFormat="1" ht="7.15" customHeight="1" thickTop="1" x14ac:dyDescent="0.2">
      <c r="B9" s="95"/>
      <c r="C9" s="29"/>
      <c r="D9" s="18"/>
      <c r="E9" s="18"/>
      <c r="F9" s="30"/>
      <c r="G9" s="30"/>
      <c r="H9" s="30"/>
    </row>
    <row r="10" spans="2:8" s="14" customFormat="1" ht="46.15" customHeight="1" x14ac:dyDescent="0.2">
      <c r="B10" s="96" t="s">
        <v>107</v>
      </c>
      <c r="C10" s="127" t="s">
        <v>121</v>
      </c>
      <c r="D10" s="128"/>
      <c r="E10" s="128"/>
      <c r="F10" s="128"/>
      <c r="G10" s="128"/>
      <c r="H10" s="128"/>
    </row>
    <row r="11" spans="2:8" s="14" customFormat="1" ht="46.15" customHeight="1" x14ac:dyDescent="0.2">
      <c r="B11" s="97" t="s">
        <v>108</v>
      </c>
      <c r="C11" s="125" t="s">
        <v>122</v>
      </c>
      <c r="D11" s="126"/>
      <c r="E11" s="126"/>
      <c r="F11" s="126"/>
      <c r="G11" s="126"/>
      <c r="H11" s="126"/>
    </row>
    <row r="12" spans="2:8" s="14" customFormat="1" ht="46.15" customHeight="1" x14ac:dyDescent="0.2">
      <c r="B12" s="97" t="s">
        <v>109</v>
      </c>
      <c r="C12" s="125" t="s">
        <v>110</v>
      </c>
      <c r="D12" s="126"/>
      <c r="E12" s="126"/>
      <c r="F12" s="126"/>
      <c r="G12" s="126"/>
      <c r="H12" s="126"/>
    </row>
    <row r="13" spans="2:8" s="14" customFormat="1" ht="46.15" customHeight="1" x14ac:dyDescent="0.2">
      <c r="B13" s="97" t="s">
        <v>111</v>
      </c>
      <c r="C13" s="125" t="s">
        <v>123</v>
      </c>
      <c r="D13" s="126"/>
      <c r="E13" s="126"/>
      <c r="F13" s="126"/>
      <c r="G13" s="126"/>
      <c r="H13" s="126"/>
    </row>
    <row r="14" spans="2:8" s="14" customFormat="1" ht="46.15" customHeight="1" x14ac:dyDescent="0.2">
      <c r="B14" s="97" t="s">
        <v>112</v>
      </c>
      <c r="C14" s="125" t="s">
        <v>124</v>
      </c>
      <c r="D14" s="126"/>
      <c r="E14" s="126"/>
      <c r="F14" s="126"/>
      <c r="G14" s="126"/>
      <c r="H14" s="126"/>
    </row>
    <row r="15" spans="2:8" s="14" customFormat="1" ht="46.15" customHeight="1" x14ac:dyDescent="0.2">
      <c r="B15" s="97" t="s">
        <v>113</v>
      </c>
      <c r="C15" s="125" t="s">
        <v>114</v>
      </c>
      <c r="D15" s="126"/>
      <c r="E15" s="126"/>
      <c r="F15" s="126"/>
      <c r="G15" s="126"/>
      <c r="H15" s="126"/>
    </row>
    <row r="16" spans="2:8" s="14" customFormat="1" ht="46.15" customHeight="1" x14ac:dyDescent="0.2">
      <c r="B16" s="97" t="s">
        <v>115</v>
      </c>
      <c r="C16" s="125" t="s">
        <v>114</v>
      </c>
      <c r="D16" s="126"/>
      <c r="E16" s="126"/>
      <c r="F16" s="126"/>
      <c r="G16" s="126"/>
      <c r="H16" s="126"/>
    </row>
    <row r="17" spans="2:13" s="14" customFormat="1" ht="46.15" customHeight="1" x14ac:dyDescent="0.2">
      <c r="B17" s="97" t="s">
        <v>116</v>
      </c>
      <c r="C17" s="125" t="s">
        <v>117</v>
      </c>
      <c r="D17" s="126"/>
      <c r="E17" s="126"/>
      <c r="F17" s="126"/>
      <c r="G17" s="126"/>
      <c r="H17" s="126"/>
    </row>
    <row r="18" spans="2:13" s="14" customFormat="1" ht="46.15" customHeight="1" x14ac:dyDescent="0.2">
      <c r="B18" s="97" t="s">
        <v>118</v>
      </c>
      <c r="C18" s="125" t="s">
        <v>119</v>
      </c>
      <c r="D18" s="126"/>
      <c r="E18" s="126"/>
      <c r="F18" s="126"/>
      <c r="G18" s="126"/>
      <c r="H18" s="126"/>
    </row>
    <row r="19" spans="2:13" s="14" customFormat="1" ht="46.15" customHeight="1" x14ac:dyDescent="0.2">
      <c r="B19" s="97" t="s">
        <v>120</v>
      </c>
      <c r="C19" s="125" t="s">
        <v>125</v>
      </c>
      <c r="D19" s="126"/>
      <c r="E19" s="126"/>
      <c r="F19" s="126"/>
      <c r="G19" s="126"/>
      <c r="H19" s="126"/>
    </row>
    <row r="20" spans="2:13" ht="15" customHeight="1" x14ac:dyDescent="0.2">
      <c r="C20" s="8"/>
      <c r="D20" s="8"/>
      <c r="E20" s="8"/>
      <c r="F20" s="8"/>
      <c r="G20" s="8"/>
    </row>
    <row r="27" spans="2:13" x14ac:dyDescent="0.2">
      <c r="F27" s="9"/>
      <c r="G27" s="9"/>
    </row>
    <row r="28" spans="2:13" x14ac:dyDescent="0.2">
      <c r="C28" s="10"/>
      <c r="D28" s="10"/>
      <c r="E28" s="10"/>
      <c r="F28" s="10"/>
      <c r="G28" s="9"/>
    </row>
    <row r="29" spans="2:13" x14ac:dyDescent="0.2">
      <c r="C29" s="10"/>
      <c r="D29" s="10"/>
      <c r="E29" s="10"/>
      <c r="F29" s="10"/>
      <c r="G29" s="9"/>
    </row>
    <row r="30" spans="2:13" x14ac:dyDescent="0.2">
      <c r="C30" s="11"/>
      <c r="D30" s="11"/>
      <c r="E30" s="11"/>
      <c r="F30" s="11"/>
      <c r="G30" s="11"/>
      <c r="H30" s="11"/>
      <c r="I30" s="11"/>
      <c r="J30" s="11"/>
      <c r="K30" s="11"/>
      <c r="L30" s="11"/>
      <c r="M30" s="11"/>
    </row>
  </sheetData>
  <mergeCells count="12">
    <mergeCell ref="C19:H19"/>
    <mergeCell ref="C4:H5"/>
    <mergeCell ref="C8:H8"/>
    <mergeCell ref="C10:H10"/>
    <mergeCell ref="C11:H11"/>
    <mergeCell ref="C12:H12"/>
    <mergeCell ref="C13:H13"/>
    <mergeCell ref="C14:H14"/>
    <mergeCell ref="C15:H15"/>
    <mergeCell ref="C16:H16"/>
    <mergeCell ref="C17:H17"/>
    <mergeCell ref="C18:H18"/>
  </mergeCells>
  <printOptions horizontalCentered="1"/>
  <pageMargins left="0.31496062992125984" right="0.31496062992125984" top="0.74803149606299213" bottom="0.74803149606299213" header="0.31496062992125984" footer="0.31496062992125984"/>
  <pageSetup scale="7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4.66406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78</v>
      </c>
      <c r="B2" s="116"/>
      <c r="C2" s="116"/>
      <c r="D2" s="116"/>
      <c r="E2" s="116"/>
      <c r="F2" s="116"/>
      <c r="G2" s="116"/>
      <c r="H2" s="116"/>
      <c r="I2" s="116"/>
      <c r="J2" s="116"/>
      <c r="K2" s="116"/>
      <c r="L2" s="116"/>
      <c r="M2" s="116"/>
      <c r="N2" s="116"/>
      <c r="O2" s="116"/>
      <c r="P2" s="116"/>
    </row>
    <row r="3" spans="1:16" s="21" customFormat="1" ht="15" customHeight="1" x14ac:dyDescent="0.2">
      <c r="A3" s="117" t="str">
        <f>+Notas!C6</f>
        <v>AGOSTO 2024 Y AGOSTO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f>+XV!D8+I!D8+II!D8+III!D8+IV!D8+V!D8+VI!D8+VII!D8+XVI!D8+VIII!D8+IX!D8+XIV!D8+X!D8+XI!D8+XII!D8+RM!D8+SI!D8</f>
        <v>195</v>
      </c>
      <c r="E8" s="53"/>
      <c r="F8" s="44"/>
      <c r="G8" s="66"/>
      <c r="H8" s="43">
        <f>+XV!H8+I!H8+II!H8+III!H8+IV!H8+V!H8+VI!H8+VII!H8+XVI!H8+VIII!H8+IX!H8+XIV!H8+X!H8+XI!H8+XII!H8+RM!H8+SI!H8</f>
        <v>86</v>
      </c>
      <c r="I8" s="44"/>
      <c r="J8" s="74"/>
      <c r="K8" s="44">
        <f>+XV!K8+I!K8+II!K8+III!K8+IV!K8+V!K8+VI!K8+VII!K8+XVI!K8+VIII!K8+IX!K8+XIV!K8+X!K8+XI!K8+XII!K8+RM!K8+SI!K8</f>
        <v>109</v>
      </c>
      <c r="L8" s="44"/>
      <c r="M8" s="66"/>
      <c r="N8" s="44">
        <f>+XV!N8+I!N8+II!N8+III!N8+IV!N8+V!N8+VI!N8+VII!N8+XVI!N8+VIII!N8+IX!N8+XIV!N8+X!N8+XI!N8+XII!N8+RM!N8+SI!N8</f>
        <v>0</v>
      </c>
      <c r="O8" s="44"/>
      <c r="P8" s="74"/>
    </row>
    <row r="9" spans="1:16" ht="15" customHeight="1" x14ac:dyDescent="0.2">
      <c r="A9" s="111"/>
      <c r="B9" s="114"/>
      <c r="C9" s="84" t="s">
        <v>47</v>
      </c>
      <c r="D9" s="44">
        <f>+XV!D9+I!D9+II!D9+III!D9+IV!D9+V!D9+VI!D9+VII!D9+XVI!D9+VIII!D9+IX!D9+XIV!D9+X!D9+XI!D9+XII!D9+RM!D9+SI!D9</f>
        <v>1955</v>
      </c>
      <c r="E9" s="53"/>
      <c r="F9" s="44"/>
      <c r="G9" s="66"/>
      <c r="H9" s="43">
        <f>+XV!H9+I!H9+II!H9+III!H9+IV!H9+V!H9+VI!H9+VII!H9+XVI!H9+VIII!H9+IX!H9+XIV!H9+X!H9+XI!H9+XII!H9+RM!H9+SI!H9</f>
        <v>684</v>
      </c>
      <c r="I9" s="44"/>
      <c r="J9" s="74"/>
      <c r="K9" s="44">
        <f>+XV!K9+I!K9+II!K9+III!K9+IV!K9+V!K9+VI!K9+VII!K9+XVI!K9+VIII!K9+IX!K9+XIV!K9+X!K9+XI!K9+XII!K9+RM!K9+SI!K9</f>
        <v>1271</v>
      </c>
      <c r="L9" s="44"/>
      <c r="M9" s="66"/>
      <c r="N9" s="44">
        <f>+XV!N9+I!N9+II!N9+III!N9+IV!N9+V!N9+VI!N9+VII!N9+XVI!N9+VIII!N9+IX!N9+XIV!N9+X!N9+XI!N9+XII!N9+RM!N9+SI!N9</f>
        <v>0</v>
      </c>
      <c r="O9" s="44"/>
      <c r="P9" s="74"/>
    </row>
    <row r="10" spans="1:16" ht="15" customHeight="1" x14ac:dyDescent="0.2">
      <c r="A10" s="111"/>
      <c r="B10" s="114"/>
      <c r="C10" s="84" t="s">
        <v>48</v>
      </c>
      <c r="D10" s="44">
        <f>+XV!D10+I!D10+II!D10+III!D10+IV!D10+V!D10+VI!D10+VII!D10+XVI!D10+VIII!D10+IX!D10+XIV!D10+X!D10+XI!D10+XII!D10+RM!D10+SI!D10</f>
        <v>11948</v>
      </c>
      <c r="E10" s="53"/>
      <c r="F10" s="44"/>
      <c r="G10" s="66"/>
      <c r="H10" s="43">
        <f>+XV!H10+I!H10+II!H10+III!H10+IV!H10+V!H10+VI!H10+VII!H10+XVI!H10+VIII!H10+IX!H10+XIV!H10+X!H10+XI!H10+XII!H10+RM!H10+SI!H10</f>
        <v>4823</v>
      </c>
      <c r="I10" s="44"/>
      <c r="J10" s="74"/>
      <c r="K10" s="44">
        <f>+XV!K10+I!K10+II!K10+III!K10+IV!K10+V!K10+VI!K10+VII!K10+XVI!K10+VIII!K10+IX!K10+XIV!K10+X!K10+XI!K10+XII!K10+RM!K10+SI!K10</f>
        <v>7125</v>
      </c>
      <c r="L10" s="44"/>
      <c r="M10" s="66"/>
      <c r="N10" s="44">
        <f>+XV!N10+I!N10+II!N10+III!N10+IV!N10+V!N10+VI!N10+VII!N10+XVI!N10+VIII!N10+IX!N10+XIV!N10+X!N10+XI!N10+XII!N10+RM!N10+SI!N10</f>
        <v>0</v>
      </c>
      <c r="O10" s="44"/>
      <c r="P10" s="74"/>
    </row>
    <row r="11" spans="1:16" ht="15" customHeight="1" x14ac:dyDescent="0.2">
      <c r="A11" s="111"/>
      <c r="B11" s="114"/>
      <c r="C11" s="84" t="s">
        <v>49</v>
      </c>
      <c r="D11" s="44">
        <f>+XV!D11+I!D11+II!D11+III!D11+IV!D11+V!D11+VI!D11+VII!D11+XVI!D11+VIII!D11+IX!D11+XIV!D11+X!D11+XI!D11+XII!D11+RM!D11+SI!D11</f>
        <v>24022</v>
      </c>
      <c r="E11" s="53"/>
      <c r="F11" s="44"/>
      <c r="G11" s="66"/>
      <c r="H11" s="43">
        <f>+XV!H11+I!H11+II!H11+III!H11+IV!H11+V!H11+VI!H11+VII!H11+XVI!H11+VIII!H11+IX!H11+XIV!H11+X!H11+XI!H11+XII!H11+RM!H11+SI!H11</f>
        <v>9390</v>
      </c>
      <c r="I11" s="44"/>
      <c r="J11" s="74"/>
      <c r="K11" s="44">
        <f>+XV!K11+I!K11+II!K11+III!K11+IV!K11+V!K11+VI!K11+VII!K11+XVI!K11+VIII!K11+IX!K11+XIV!K11+X!K11+XI!K11+XII!K11+RM!K11+SI!K11</f>
        <v>14632</v>
      </c>
      <c r="L11" s="44"/>
      <c r="M11" s="66"/>
      <c r="N11" s="44">
        <f>+XV!N11+I!N11+II!N11+III!N11+IV!N11+V!N11+VI!N11+VII!N11+XVI!N11+VIII!N11+IX!N11+XIV!N11+X!N11+XI!N11+XII!N11+RM!N11+SI!N11</f>
        <v>0</v>
      </c>
      <c r="O11" s="44"/>
      <c r="P11" s="74"/>
    </row>
    <row r="12" spans="1:16" ht="15" customHeight="1" x14ac:dyDescent="0.2">
      <c r="A12" s="111"/>
      <c r="B12" s="114"/>
      <c r="C12" s="84" t="s">
        <v>50</v>
      </c>
      <c r="D12" s="44">
        <f>+XV!D12+I!D12+II!D12+III!D12+IV!D12+V!D12+VI!D12+VII!D12+XVI!D12+VIII!D12+IX!D12+XIV!D12+X!D12+XI!D12+XII!D12+RM!D12+SI!D12</f>
        <v>24485</v>
      </c>
      <c r="E12" s="53"/>
      <c r="F12" s="44"/>
      <c r="G12" s="66"/>
      <c r="H12" s="43">
        <f>+XV!H12+I!H12+II!H12+III!H12+IV!H12+V!H12+VI!H12+VII!H12+XVI!H12+VIII!H12+IX!H12+XIV!H12+X!H12+XI!H12+XII!H12+RM!H12+SI!H12</f>
        <v>9116</v>
      </c>
      <c r="I12" s="44"/>
      <c r="J12" s="74"/>
      <c r="K12" s="44">
        <f>+XV!K12+I!K12+II!K12+III!K12+IV!K12+V!K12+VI!K12+VII!K12+XVI!K12+VIII!K12+IX!K12+XIV!K12+X!K12+XI!K12+XII!K12+RM!K12+SI!K12</f>
        <v>15369</v>
      </c>
      <c r="L12" s="44"/>
      <c r="M12" s="66"/>
      <c r="N12" s="44">
        <f>+XV!N12+I!N12+II!N12+III!N12+IV!N12+V!N12+VI!N12+VII!N12+XVI!N12+VIII!N12+IX!N12+XIV!N12+X!N12+XI!N12+XII!N12+RM!N12+SI!N12</f>
        <v>0</v>
      </c>
      <c r="O12" s="44"/>
      <c r="P12" s="74"/>
    </row>
    <row r="13" spans="1:16" ht="15" customHeight="1" x14ac:dyDescent="0.2">
      <c r="A13" s="111"/>
      <c r="B13" s="114"/>
      <c r="C13" s="84" t="s">
        <v>51</v>
      </c>
      <c r="D13" s="44">
        <f>+XV!D13+I!D13+II!D13+III!D13+IV!D13+V!D13+VI!D13+VII!D13+XVI!D13+VIII!D13+IX!D13+XIV!D13+X!D13+XI!D13+XII!D13+RM!D13+SI!D13</f>
        <v>19084</v>
      </c>
      <c r="E13" s="53"/>
      <c r="F13" s="44"/>
      <c r="G13" s="66"/>
      <c r="H13" s="43">
        <f>+XV!H13+I!H13+II!H13+III!H13+IV!H13+V!H13+VI!H13+VII!H13+XVI!H13+VIII!H13+IX!H13+XIV!H13+X!H13+XI!H13+XII!H13+RM!H13+SI!H13</f>
        <v>6602</v>
      </c>
      <c r="I13" s="44"/>
      <c r="J13" s="74"/>
      <c r="K13" s="44">
        <f>+XV!K13+I!K13+II!K13+III!K13+IV!K13+V!K13+VI!K13+VII!K13+XVI!K13+VIII!K13+IX!K13+XIV!K13+X!K13+XI!K13+XII!K13+RM!K13+SI!K13</f>
        <v>12482</v>
      </c>
      <c r="L13" s="44"/>
      <c r="M13" s="66"/>
      <c r="N13" s="44">
        <f>+XV!N13+I!N13+II!N13+III!N13+IV!N13+V!N13+VI!N13+VII!N13+XVI!N13+VIII!N13+IX!N13+XIV!N13+X!N13+XI!N13+XII!N13+RM!N13+SI!N13</f>
        <v>0</v>
      </c>
      <c r="O13" s="44"/>
      <c r="P13" s="74"/>
    </row>
    <row r="14" spans="1:16" s="3" customFormat="1" ht="15" customHeight="1" x14ac:dyDescent="0.2">
      <c r="A14" s="111"/>
      <c r="B14" s="114"/>
      <c r="C14" s="84" t="s">
        <v>52</v>
      </c>
      <c r="D14" s="35">
        <f>+XV!D14+I!D14+II!D14+III!D14+IV!D14+V!D14+VI!D14+VII!D14+XVI!D14+VIII!D14+IX!D14+XIV!D14+X!D14+XI!D14+XII!D14+RM!D14+SI!D14</f>
        <v>14871</v>
      </c>
      <c r="E14" s="55"/>
      <c r="F14" s="35"/>
      <c r="G14" s="68"/>
      <c r="H14" s="43">
        <f>+XV!H14+I!H14+II!H14+III!H14+IV!H14+V!H14+VI!H14+VII!H14+XVI!H14+VIII!H14+IX!H14+XIV!H14+X!H14+XI!H14+XII!H14+RM!H14+SI!H14</f>
        <v>4975</v>
      </c>
      <c r="I14" s="44"/>
      <c r="J14" s="74"/>
      <c r="K14" s="35">
        <f>+XV!K14+I!K14+II!K14+III!K14+IV!K14+V!K14+VI!K14+VII!K14+XVI!K14+VIII!K14+IX!K14+XIV!K14+X!K14+XI!K14+XII!K14+RM!K14+SI!K14</f>
        <v>9896</v>
      </c>
      <c r="L14" s="35"/>
      <c r="M14" s="68"/>
      <c r="N14" s="35">
        <f>+XV!N14+I!N14+II!N14+III!N14+IV!N14+V!N14+VI!N14+VII!N14+XVI!N14+VIII!N14+IX!N14+XIV!N14+X!N14+XI!N14+XII!N14+RM!N14+SI!N14</f>
        <v>0</v>
      </c>
      <c r="O14" s="44"/>
      <c r="P14" s="74"/>
    </row>
    <row r="15" spans="1:16" ht="15" customHeight="1" x14ac:dyDescent="0.2">
      <c r="A15" s="111"/>
      <c r="B15" s="114"/>
      <c r="C15" s="84" t="s">
        <v>53</v>
      </c>
      <c r="D15" s="44">
        <f>+XV!D15+I!D15+II!D15+III!D15+IV!D15+V!D15+VI!D15+VII!D15+XVI!D15+VIII!D15+IX!D15+XIV!D15+X!D15+XI!D15+XII!D15+RM!D15+SI!D15</f>
        <v>11535</v>
      </c>
      <c r="E15" s="53"/>
      <c r="F15" s="44"/>
      <c r="G15" s="66"/>
      <c r="H15" s="43">
        <f>+XV!H15+I!H15+II!H15+III!H15+IV!H15+V!H15+VI!H15+VII!H15+XVI!H15+VIII!H15+IX!H15+XIV!H15+X!H15+XI!H15+XII!H15+RM!H15+SI!H15</f>
        <v>3834</v>
      </c>
      <c r="I15" s="44"/>
      <c r="J15" s="74"/>
      <c r="K15" s="44">
        <f>+XV!K15+I!K15+II!K15+III!K15+IV!K15+V!K15+VI!K15+VII!K15+XVI!K15+VIII!K15+IX!K15+XIV!K15+X!K15+XI!K15+XII!K15+RM!K15+SI!K15</f>
        <v>7701</v>
      </c>
      <c r="L15" s="44"/>
      <c r="M15" s="66"/>
      <c r="N15" s="44">
        <f>+XV!N15+I!N15+II!N15+III!N15+IV!N15+V!N15+VI!N15+VII!N15+XVI!N15+VIII!N15+IX!N15+XIV!N15+X!N15+XI!N15+XII!N15+RM!N15+SI!N15</f>
        <v>0</v>
      </c>
      <c r="O15" s="44"/>
      <c r="P15" s="74"/>
    </row>
    <row r="16" spans="1:16" ht="15" customHeight="1" x14ac:dyDescent="0.2">
      <c r="A16" s="111"/>
      <c r="B16" s="114"/>
      <c r="C16" s="84" t="s">
        <v>54</v>
      </c>
      <c r="D16" s="44">
        <f>+XV!D16+I!D16+II!D16+III!D16+IV!D16+V!D16+VI!D16+VII!D16+XVI!D16+VIII!D16+IX!D16+XIV!D16+X!D16+XI!D16+XII!D16+RM!D16+SI!D16</f>
        <v>9073</v>
      </c>
      <c r="E16" s="53"/>
      <c r="F16" s="44"/>
      <c r="G16" s="66"/>
      <c r="H16" s="43">
        <f>+XV!H16+I!H16+II!H16+III!H16+IV!H16+V!H16+VI!H16+VII!H16+XVI!H16+VIII!H16+IX!H16+XIV!H16+X!H16+XI!H16+XII!H16+RM!H16+SI!H16</f>
        <v>3081</v>
      </c>
      <c r="I16" s="44"/>
      <c r="J16" s="74"/>
      <c r="K16" s="44">
        <f>+XV!K16+I!K16+II!K16+III!K16+IV!K16+V!K16+VI!K16+VII!K16+XVI!K16+VIII!K16+IX!K16+XIV!K16+X!K16+XI!K16+XII!K16+RM!K16+SI!K16</f>
        <v>5992</v>
      </c>
      <c r="L16" s="44"/>
      <c r="M16" s="66"/>
      <c r="N16" s="44">
        <f>+XV!N16+I!N16+II!N16+III!N16+IV!N16+V!N16+VI!N16+VII!N16+XVI!N16+VIII!N16+IX!N16+XIV!N16+X!N16+XI!N16+XII!N16+RM!N16+SI!N16</f>
        <v>0</v>
      </c>
      <c r="O16" s="44"/>
      <c r="P16" s="74"/>
    </row>
    <row r="17" spans="1:16" ht="15" customHeight="1" x14ac:dyDescent="0.2">
      <c r="A17" s="111"/>
      <c r="B17" s="114"/>
      <c r="C17" s="84" t="s">
        <v>55</v>
      </c>
      <c r="D17" s="44">
        <f>+XV!D17+I!D17+II!D17+III!D17+IV!D17+V!D17+VI!D17+VII!D17+XVI!D17+VIII!D17+IX!D17+XIV!D17+X!D17+XI!D17+XII!D17+RM!D17+SI!D17</f>
        <v>8450</v>
      </c>
      <c r="E17" s="53"/>
      <c r="F17" s="44"/>
      <c r="G17" s="66"/>
      <c r="H17" s="43">
        <f>+XV!H17+I!H17+II!H17+III!H17+IV!H17+V!H17+VI!H17+VII!H17+XVI!H17+VIII!H17+IX!H17+XIV!H17+X!H17+XI!H17+XII!H17+RM!H17+SI!H17</f>
        <v>3242</v>
      </c>
      <c r="I17" s="44"/>
      <c r="J17" s="74"/>
      <c r="K17" s="44">
        <f>+XV!K17+I!K17+II!K17+III!K17+IV!K17+V!K17+VI!K17+VII!K17+XVI!K17+VIII!K17+IX!K17+XIV!K17+X!K17+XI!K17+XII!K17+RM!K17+SI!K17</f>
        <v>5208</v>
      </c>
      <c r="L17" s="44"/>
      <c r="M17" s="66"/>
      <c r="N17" s="44">
        <f>+XV!N17+I!N17+II!N17+III!N17+IV!N17+V!N17+VI!N17+VII!N17+XVI!N17+VIII!N17+IX!N17+XIV!N17+X!N17+XI!N17+XII!N17+RM!N17+SI!N17</f>
        <v>0</v>
      </c>
      <c r="O17" s="44"/>
      <c r="P17" s="74"/>
    </row>
    <row r="18" spans="1:16" s="3" customFormat="1" ht="15" customHeight="1" x14ac:dyDescent="0.2">
      <c r="A18" s="111"/>
      <c r="B18" s="114"/>
      <c r="C18" s="84" t="s">
        <v>56</v>
      </c>
      <c r="D18" s="35">
        <f>+XV!D18+I!D18+II!D18+III!D18+IV!D18+V!D18+VI!D18+VII!D18+XVI!D18+VIII!D18+IX!D18+XIV!D18+X!D18+XI!D18+XII!D18+RM!D18+SI!D18</f>
        <v>12315</v>
      </c>
      <c r="E18" s="55"/>
      <c r="F18" s="35"/>
      <c r="G18" s="68"/>
      <c r="H18" s="43">
        <f>+XV!H18+I!H18+II!H18+III!H18+IV!H18+V!H18+VI!H18+VII!H18+XVI!H18+VIII!H18+IX!H18+XIV!H18+X!H18+XI!H18+XII!H18+RM!H18+SI!H18</f>
        <v>4597</v>
      </c>
      <c r="I18" s="44"/>
      <c r="J18" s="74"/>
      <c r="K18" s="35">
        <f>+XV!K18+I!K18+II!K18+III!K18+IV!K18+V!K18+VI!K18+VII!K18+XVI!K18+VIII!K18+IX!K18+XIV!K18+X!K18+XI!K18+XII!K18+RM!K18+SI!K18</f>
        <v>7718</v>
      </c>
      <c r="L18" s="35"/>
      <c r="M18" s="68"/>
      <c r="N18" s="35">
        <f>+XV!N18+I!N18+II!N18+III!N18+IV!N18+V!N18+VI!N18+VII!N18+XVI!N18+VIII!N18+IX!N18+XIV!N18+X!N18+XI!N18+XII!N18+RM!N18+SI!N18</f>
        <v>0</v>
      </c>
      <c r="O18" s="44"/>
      <c r="P18" s="74"/>
    </row>
    <row r="19" spans="1:16" s="3" customFormat="1" ht="15" customHeight="1" x14ac:dyDescent="0.2">
      <c r="A19" s="112"/>
      <c r="B19" s="115"/>
      <c r="C19" s="85" t="s">
        <v>9</v>
      </c>
      <c r="D19" s="46">
        <f>+XV!D19+I!D19+II!D19+III!D19+IV!D19+V!D19+VI!D19+VII!D19+XVI!D19+VIII!D19+IX!D19+XIV!D19+X!D19+XI!D19+XII!D19+RM!D19+SI!D19</f>
        <v>137933</v>
      </c>
      <c r="E19" s="54"/>
      <c r="F19" s="46"/>
      <c r="G19" s="67"/>
      <c r="H19" s="87">
        <f>+XV!H19+I!H19+II!H19+III!H19+IV!H19+V!H19+VI!H19+VII!H19+XVI!H19+VIII!H19+IX!H19+XIV!H19+X!H19+XI!H19+XII!H19+RM!H19+SI!H19</f>
        <v>50430</v>
      </c>
      <c r="I19" s="46"/>
      <c r="J19" s="75"/>
      <c r="K19" s="46">
        <f>+XV!K19+I!K19+II!K19+III!K19+IV!K19+V!K19+VI!K19+VII!K19+XVI!K19+VIII!K19+IX!K19+XIV!K19+X!K19+XI!K19+XII!K19+RM!K19+SI!K19</f>
        <v>87503</v>
      </c>
      <c r="L19" s="46"/>
      <c r="M19" s="67"/>
      <c r="N19" s="46">
        <f>+XV!N19+I!N19+II!N19+III!N19+IV!N19+V!N19+VI!N19+VII!N19+XVI!N19+VIII!N19+IX!N19+XIV!N19+X!N19+XI!N19+XII!N19+RM!N19+SI!N19</f>
        <v>0</v>
      </c>
      <c r="O19" s="46"/>
      <c r="P19" s="75"/>
    </row>
    <row r="20" spans="1:16" ht="15" customHeight="1" x14ac:dyDescent="0.2">
      <c r="A20" s="110">
        <v>2</v>
      </c>
      <c r="B20" s="113" t="s">
        <v>57</v>
      </c>
      <c r="C20" s="84" t="s">
        <v>46</v>
      </c>
      <c r="D20" s="44">
        <f>+XV!D20+I!D20+II!D20+III!D20+IV!D20+V!D20+VI!D20+VII!D20+XVI!D20+VIII!D20+IX!D20+XIV!D20+X!D20+XI!D20+XII!D20+RM!D20+SI!D20</f>
        <v>545</v>
      </c>
      <c r="E20" s="53"/>
      <c r="F20" s="44"/>
      <c r="G20" s="66"/>
      <c r="H20" s="43">
        <f>+XV!H20+I!H20+II!H20+III!H20+IV!H20+V!H20+VI!H20+VII!H20+XVI!H20+VIII!H20+IX!H20+XIV!H20+X!H20+XI!H20+XII!H20+RM!H20+SI!H20</f>
        <v>249</v>
      </c>
      <c r="I20" s="44"/>
      <c r="J20" s="74"/>
      <c r="K20" s="44">
        <f>+XV!K20+I!K20+II!K20+III!K20+IV!K20+V!K20+VI!K20+VII!K20+XVI!K20+VIII!K20+IX!K20+XIV!K20+X!K20+XI!K20+XII!K20+RM!K20+SI!K20</f>
        <v>296</v>
      </c>
      <c r="L20" s="44"/>
      <c r="M20" s="66"/>
      <c r="N20" s="44">
        <f>+XV!N20+I!N20+II!N20+III!N20+IV!N20+V!N20+VI!N20+VII!N20+XVI!N20+VIII!N20+IX!N20+XIV!N20+X!N20+XI!N20+XII!N20+RM!N20+SI!N20</f>
        <v>0</v>
      </c>
      <c r="O20" s="44"/>
      <c r="P20" s="74"/>
    </row>
    <row r="21" spans="1:16" ht="15" customHeight="1" x14ac:dyDescent="0.2">
      <c r="A21" s="111"/>
      <c r="B21" s="114"/>
      <c r="C21" s="84" t="s">
        <v>47</v>
      </c>
      <c r="D21" s="44">
        <f>+XV!D21+I!D21+II!D21+III!D21+IV!D21+V!D21+VI!D21+VII!D21+XVI!D21+VIII!D21+IX!D21+XIV!D21+X!D21+XI!D21+XII!D21+RM!D21+SI!D21</f>
        <v>4948</v>
      </c>
      <c r="E21" s="53"/>
      <c r="F21" s="44"/>
      <c r="G21" s="66"/>
      <c r="H21" s="43">
        <f>+XV!H21+I!H21+II!H21+III!H21+IV!H21+V!H21+VI!H21+VII!H21+XVI!H21+VIII!H21+IX!H21+XIV!H21+X!H21+XI!H21+XII!H21+RM!H21+SI!H21</f>
        <v>2133</v>
      </c>
      <c r="I21" s="44"/>
      <c r="J21" s="74"/>
      <c r="K21" s="44">
        <f>+XV!K21+I!K21+II!K21+III!K21+IV!K21+V!K21+VI!K21+VII!K21+XVI!K21+VIII!K21+IX!K21+XIV!K21+X!K21+XI!K21+XII!K21+RM!K21+SI!K21</f>
        <v>2815</v>
      </c>
      <c r="L21" s="44"/>
      <c r="M21" s="66"/>
      <c r="N21" s="44">
        <f>+XV!N21+I!N21+II!N21+III!N21+IV!N21+V!N21+VI!N21+VII!N21+XVI!N21+VIII!N21+IX!N21+XIV!N21+X!N21+XI!N21+XII!N21+RM!N21+SI!N21</f>
        <v>0</v>
      </c>
      <c r="O21" s="44"/>
      <c r="P21" s="74"/>
    </row>
    <row r="22" spans="1:16" ht="15" customHeight="1" x14ac:dyDescent="0.2">
      <c r="A22" s="111"/>
      <c r="B22" s="114"/>
      <c r="C22" s="84" t="s">
        <v>48</v>
      </c>
      <c r="D22" s="44">
        <f>+XV!D22+I!D22+II!D22+III!D22+IV!D22+V!D22+VI!D22+VII!D22+XVI!D22+VIII!D22+IX!D22+XIV!D22+X!D22+XI!D22+XII!D22+RM!D22+SI!D22</f>
        <v>19282</v>
      </c>
      <c r="E22" s="53"/>
      <c r="F22" s="44"/>
      <c r="G22" s="66"/>
      <c r="H22" s="43">
        <f>+XV!H22+I!H22+II!H22+III!H22+IV!H22+V!H22+VI!H22+VII!H22+XVI!H22+VIII!H22+IX!H22+XIV!H22+X!H22+XI!H22+XII!H22+RM!H22+SI!H22</f>
        <v>8894</v>
      </c>
      <c r="I22" s="44"/>
      <c r="J22" s="74"/>
      <c r="K22" s="44">
        <f>+XV!K22+I!K22+II!K22+III!K22+IV!K22+V!K22+VI!K22+VII!K22+XVI!K22+VIII!K22+IX!K22+XIV!K22+X!K22+XI!K22+XII!K22+RM!K22+SI!K22</f>
        <v>10388</v>
      </c>
      <c r="L22" s="44"/>
      <c r="M22" s="66"/>
      <c r="N22" s="44">
        <f>+XV!N22+I!N22+II!N22+III!N22+IV!N22+V!N22+VI!N22+VII!N22+XVI!N22+VIII!N22+IX!N22+XIV!N22+X!N22+XI!N22+XII!N22+RM!N22+SI!N22</f>
        <v>0</v>
      </c>
      <c r="O22" s="44"/>
      <c r="P22" s="74"/>
    </row>
    <row r="23" spans="1:16" ht="15" customHeight="1" x14ac:dyDescent="0.2">
      <c r="A23" s="111"/>
      <c r="B23" s="114"/>
      <c r="C23" s="84" t="s">
        <v>49</v>
      </c>
      <c r="D23" s="44">
        <f>+XV!D23+I!D23+II!D23+III!D23+IV!D23+V!D23+VI!D23+VII!D23+XVI!D23+VIII!D23+IX!D23+XIV!D23+X!D23+XI!D23+XII!D23+RM!D23+SI!D23</f>
        <v>14553</v>
      </c>
      <c r="E23" s="53"/>
      <c r="F23" s="44"/>
      <c r="G23" s="66"/>
      <c r="H23" s="43">
        <f>+XV!H23+I!H23+II!H23+III!H23+IV!H23+V!H23+VI!H23+VII!H23+XVI!H23+VIII!H23+IX!H23+XIV!H23+X!H23+XI!H23+XII!H23+RM!H23+SI!H23</f>
        <v>6723</v>
      </c>
      <c r="I23" s="44"/>
      <c r="J23" s="74"/>
      <c r="K23" s="44">
        <f>+XV!K23+I!K23+II!K23+III!K23+IV!K23+V!K23+VI!K23+VII!K23+XVI!K23+VIII!K23+IX!K23+XIV!K23+X!K23+XI!K23+XII!K23+RM!K23+SI!K23</f>
        <v>7830</v>
      </c>
      <c r="L23" s="44"/>
      <c r="M23" s="66"/>
      <c r="N23" s="44">
        <f>+XV!N23+I!N23+II!N23+III!N23+IV!N23+V!N23+VI!N23+VII!N23+XVI!N23+VIII!N23+IX!N23+XIV!N23+X!N23+XI!N23+XII!N23+RM!N23+SI!N23</f>
        <v>0</v>
      </c>
      <c r="O23" s="44"/>
      <c r="P23" s="74"/>
    </row>
    <row r="24" spans="1:16" ht="15" customHeight="1" x14ac:dyDescent="0.2">
      <c r="A24" s="111"/>
      <c r="B24" s="114"/>
      <c r="C24" s="84" t="s">
        <v>50</v>
      </c>
      <c r="D24" s="44">
        <f>+XV!D24+I!D24+II!D24+III!D24+IV!D24+V!D24+VI!D24+VII!D24+XVI!D24+VIII!D24+IX!D24+XIV!D24+X!D24+XI!D24+XII!D24+RM!D24+SI!D24</f>
        <v>9488</v>
      </c>
      <c r="E24" s="53"/>
      <c r="F24" s="44"/>
      <c r="G24" s="66"/>
      <c r="H24" s="43">
        <f>+XV!H24+I!H24+II!H24+III!H24+IV!H24+V!H24+VI!H24+VII!H24+XVI!H24+VIII!H24+IX!H24+XIV!H24+X!H24+XI!H24+XII!H24+RM!H24+SI!H24</f>
        <v>4106</v>
      </c>
      <c r="I24" s="44"/>
      <c r="J24" s="74"/>
      <c r="K24" s="44">
        <f>+XV!K24+I!K24+II!K24+III!K24+IV!K24+V!K24+VI!K24+VII!K24+XVI!K24+VIII!K24+IX!K24+XIV!K24+X!K24+XI!K24+XII!K24+RM!K24+SI!K24</f>
        <v>5382</v>
      </c>
      <c r="L24" s="44"/>
      <c r="M24" s="66"/>
      <c r="N24" s="44">
        <f>+XV!N24+I!N24+II!N24+III!N24+IV!N24+V!N24+VI!N24+VII!N24+XVI!N24+VIII!N24+IX!N24+XIV!N24+X!N24+XI!N24+XII!N24+RM!N24+SI!N24</f>
        <v>0</v>
      </c>
      <c r="O24" s="44"/>
      <c r="P24" s="74"/>
    </row>
    <row r="25" spans="1:16" ht="15" customHeight="1" x14ac:dyDescent="0.2">
      <c r="A25" s="111"/>
      <c r="B25" s="114"/>
      <c r="C25" s="84" t="s">
        <v>51</v>
      </c>
      <c r="D25" s="44">
        <f>+XV!D25+I!D25+II!D25+III!D25+IV!D25+V!D25+VI!D25+VII!D25+XVI!D25+VIII!D25+IX!D25+XIV!D25+X!D25+XI!D25+XII!D25+RM!D25+SI!D25</f>
        <v>6460</v>
      </c>
      <c r="E25" s="53"/>
      <c r="F25" s="44"/>
      <c r="G25" s="66"/>
      <c r="H25" s="43">
        <f>+XV!H25+I!H25+II!H25+III!H25+IV!H25+V!H25+VI!H25+VII!H25+XVI!H25+VIII!H25+IX!H25+XIV!H25+X!H25+XI!H25+XII!H25+RM!H25+SI!H25</f>
        <v>2612</v>
      </c>
      <c r="I25" s="44"/>
      <c r="J25" s="74"/>
      <c r="K25" s="44">
        <f>+XV!K25+I!K25+II!K25+III!K25+IV!K25+V!K25+VI!K25+VII!K25+XVI!K25+VIII!K25+IX!K25+XIV!K25+X!K25+XI!K25+XII!K25+RM!K25+SI!K25</f>
        <v>3848</v>
      </c>
      <c r="L25" s="44"/>
      <c r="M25" s="66"/>
      <c r="N25" s="44">
        <f>+XV!N25+I!N25+II!N25+III!N25+IV!N25+V!N25+VI!N25+VII!N25+XVI!N25+VIII!N25+IX!N25+XIV!N25+X!N25+XI!N25+XII!N25+RM!N25+SI!N25</f>
        <v>0</v>
      </c>
      <c r="O25" s="44"/>
      <c r="P25" s="74"/>
    </row>
    <row r="26" spans="1:16" s="3" customFormat="1" ht="15" customHeight="1" x14ac:dyDescent="0.2">
      <c r="A26" s="111"/>
      <c r="B26" s="114"/>
      <c r="C26" s="84" t="s">
        <v>52</v>
      </c>
      <c r="D26" s="35">
        <f>+XV!D26+I!D26+II!D26+III!D26+IV!D26+V!D26+VI!D26+VII!D26+XVI!D26+VIII!D26+IX!D26+XIV!D26+X!D26+XI!D26+XII!D26+RM!D26+SI!D26</f>
        <v>4263</v>
      </c>
      <c r="E26" s="55"/>
      <c r="F26" s="35"/>
      <c r="G26" s="68"/>
      <c r="H26" s="43">
        <f>+XV!H26+I!H26+II!H26+III!H26+IV!H26+V!H26+VI!H26+VII!H26+XVI!H26+VIII!H26+IX!H26+XIV!H26+X!H26+XI!H26+XII!H26+RM!H26+SI!H26</f>
        <v>1779</v>
      </c>
      <c r="I26" s="44"/>
      <c r="J26" s="74"/>
      <c r="K26" s="35">
        <f>+XV!K26+I!K26+II!K26+III!K26+IV!K26+V!K26+VI!K26+VII!K26+XVI!K26+VIII!K26+IX!K26+XIV!K26+X!K26+XI!K26+XII!K26+RM!K26+SI!K26</f>
        <v>2484</v>
      </c>
      <c r="L26" s="35"/>
      <c r="M26" s="68"/>
      <c r="N26" s="35">
        <f>+XV!N26+I!N26+II!N26+III!N26+IV!N26+V!N26+VI!N26+VII!N26+XVI!N26+VIII!N26+IX!N26+XIV!N26+X!N26+XI!N26+XII!N26+RM!N26+SI!N26</f>
        <v>0</v>
      </c>
      <c r="O26" s="44"/>
      <c r="P26" s="74"/>
    </row>
    <row r="27" spans="1:16" ht="15" customHeight="1" x14ac:dyDescent="0.2">
      <c r="A27" s="111"/>
      <c r="B27" s="114"/>
      <c r="C27" s="84" t="s">
        <v>53</v>
      </c>
      <c r="D27" s="44">
        <f>+XV!D27+I!D27+II!D27+III!D27+IV!D27+V!D27+VI!D27+VII!D27+XVI!D27+VIII!D27+IX!D27+XIV!D27+X!D27+XI!D27+XII!D27+RM!D27+SI!D27</f>
        <v>2986</v>
      </c>
      <c r="E27" s="53"/>
      <c r="F27" s="44"/>
      <c r="G27" s="66"/>
      <c r="H27" s="43">
        <f>+XV!H27+I!H27+II!H27+III!H27+IV!H27+V!H27+VI!H27+VII!H27+XVI!H27+VIII!H27+IX!H27+XIV!H27+X!H27+XI!H27+XII!H27+RM!H27+SI!H27</f>
        <v>1269</v>
      </c>
      <c r="I27" s="44"/>
      <c r="J27" s="74"/>
      <c r="K27" s="44">
        <f>+XV!K27+I!K27+II!K27+III!K27+IV!K27+V!K27+VI!K27+VII!K27+XVI!K27+VIII!K27+IX!K27+XIV!K27+X!K27+XI!K27+XII!K27+RM!K27+SI!K27</f>
        <v>1717</v>
      </c>
      <c r="L27" s="44"/>
      <c r="M27" s="66"/>
      <c r="N27" s="44">
        <f>+XV!N27+I!N27+II!N27+III!N27+IV!N27+V!N27+VI!N27+VII!N27+XVI!N27+VIII!N27+IX!N27+XIV!N27+X!N27+XI!N27+XII!N27+RM!N27+SI!N27</f>
        <v>0</v>
      </c>
      <c r="O27" s="44"/>
      <c r="P27" s="74"/>
    </row>
    <row r="28" spans="1:16" ht="15" customHeight="1" x14ac:dyDescent="0.2">
      <c r="A28" s="111"/>
      <c r="B28" s="114"/>
      <c r="C28" s="84" t="s">
        <v>54</v>
      </c>
      <c r="D28" s="44">
        <f>+XV!D28+I!D28+II!D28+III!D28+IV!D28+V!D28+VI!D28+VII!D28+XVI!D28+VIII!D28+IX!D28+XIV!D28+X!D28+XI!D28+XII!D28+RM!D28+SI!D28</f>
        <v>1346</v>
      </c>
      <c r="E28" s="53"/>
      <c r="F28" s="44"/>
      <c r="G28" s="66"/>
      <c r="H28" s="43">
        <f>+XV!H28+I!H28+II!H28+III!H28+IV!H28+V!H28+VI!H28+VII!H28+XVI!H28+VIII!H28+IX!H28+XIV!H28+X!H28+XI!H28+XII!H28+RM!H28+SI!H28</f>
        <v>560</v>
      </c>
      <c r="I28" s="44"/>
      <c r="J28" s="74"/>
      <c r="K28" s="44">
        <f>+XV!K28+I!K28+II!K28+III!K28+IV!K28+V!K28+VI!K28+VII!K28+XVI!K28+VIII!K28+IX!K28+XIV!K28+X!K28+XI!K28+XII!K28+RM!K28+SI!K28</f>
        <v>786</v>
      </c>
      <c r="L28" s="44"/>
      <c r="M28" s="66"/>
      <c r="N28" s="44">
        <f>+XV!N28+I!N28+II!N28+III!N28+IV!N28+V!N28+VI!N28+VII!N28+XVI!N28+VIII!N28+IX!N28+XIV!N28+X!N28+XI!N28+XII!N28+RM!N28+SI!N28</f>
        <v>0</v>
      </c>
      <c r="O28" s="44"/>
      <c r="P28" s="74"/>
    </row>
    <row r="29" spans="1:16" ht="15" customHeight="1" x14ac:dyDescent="0.2">
      <c r="A29" s="111"/>
      <c r="B29" s="114"/>
      <c r="C29" s="84" t="s">
        <v>55</v>
      </c>
      <c r="D29" s="44">
        <f>+XV!D29+I!D29+II!D29+III!D29+IV!D29+V!D29+VI!D29+VII!D29+XVI!D29+VIII!D29+IX!D29+XIV!D29+X!D29+XI!D29+XII!D29+RM!D29+SI!D29</f>
        <v>729</v>
      </c>
      <c r="E29" s="53"/>
      <c r="F29" s="44"/>
      <c r="G29" s="66"/>
      <c r="H29" s="43">
        <f>+XV!H29+I!H29+II!H29+III!H29+IV!H29+V!H29+VI!H29+VII!H29+XVI!H29+VIII!H29+IX!H29+XIV!H29+X!H29+XI!H29+XII!H29+RM!H29+SI!H29</f>
        <v>367</v>
      </c>
      <c r="I29" s="44"/>
      <c r="J29" s="74"/>
      <c r="K29" s="44">
        <f>+XV!K29+I!K29+II!K29+III!K29+IV!K29+V!K29+VI!K29+VII!K29+XVI!K29+VIII!K29+IX!K29+XIV!K29+X!K29+XI!K29+XII!K29+RM!K29+SI!K29</f>
        <v>362</v>
      </c>
      <c r="L29" s="44"/>
      <c r="M29" s="66"/>
      <c r="N29" s="44">
        <f>+XV!N29+I!N29+II!N29+III!N29+IV!N29+V!N29+VI!N29+VII!N29+XVI!N29+VIII!N29+IX!N29+XIV!N29+X!N29+XI!N29+XII!N29+RM!N29+SI!N29</f>
        <v>0</v>
      </c>
      <c r="O29" s="44"/>
      <c r="P29" s="74"/>
    </row>
    <row r="30" spans="1:16" s="3" customFormat="1" ht="15" customHeight="1" x14ac:dyDescent="0.2">
      <c r="A30" s="111"/>
      <c r="B30" s="114"/>
      <c r="C30" s="84" t="s">
        <v>56</v>
      </c>
      <c r="D30" s="35">
        <f>+XV!D30+I!D30+II!D30+III!D30+IV!D30+V!D30+VI!D30+VII!D30+XVI!D30+VIII!D30+IX!D30+XIV!D30+X!D30+XI!D30+XII!D30+RM!D30+SI!D30</f>
        <v>1161</v>
      </c>
      <c r="E30" s="55"/>
      <c r="F30" s="35"/>
      <c r="G30" s="68"/>
      <c r="H30" s="43">
        <f>+XV!H30+I!H30+II!H30+III!H30+IV!H30+V!H30+VI!H30+VII!H30+XVI!H30+VIII!H30+IX!H30+XIV!H30+X!H30+XI!H30+XII!H30+RM!H30+SI!H30</f>
        <v>1020</v>
      </c>
      <c r="I30" s="44"/>
      <c r="J30" s="74"/>
      <c r="K30" s="35">
        <f>+XV!K30+I!K30+II!K30+III!K30+IV!K30+V!K30+VI!K30+VII!K30+XVI!K30+VIII!K30+IX!K30+XIV!K30+X!K30+XI!K30+XII!K30+RM!K30+SI!K30</f>
        <v>141</v>
      </c>
      <c r="L30" s="35"/>
      <c r="M30" s="68"/>
      <c r="N30" s="35">
        <f>+XV!N30+I!N30+II!N30+III!N30+IV!N30+V!N30+VI!N30+VII!N30+XVI!N30+VIII!N30+IX!N30+XIV!N30+X!N30+XI!N30+XII!N30+RM!N30+SI!N30</f>
        <v>0</v>
      </c>
      <c r="O30" s="44"/>
      <c r="P30" s="74"/>
    </row>
    <row r="31" spans="1:16" s="3" customFormat="1" ht="15" customHeight="1" x14ac:dyDescent="0.2">
      <c r="A31" s="112"/>
      <c r="B31" s="115"/>
      <c r="C31" s="85" t="s">
        <v>9</v>
      </c>
      <c r="D31" s="46">
        <f>+XV!D31+I!D31+II!D31+III!D31+IV!D31+V!D31+VI!D31+VII!D31+XVI!D31+VIII!D31+IX!D31+XIV!D31+X!D31+XI!D31+XII!D31+RM!D31+SI!D31</f>
        <v>65761</v>
      </c>
      <c r="E31" s="54"/>
      <c r="F31" s="46"/>
      <c r="G31" s="67"/>
      <c r="H31" s="87">
        <f>+XV!H31+I!H31+II!H31+III!H31+IV!H31+V!H31+VI!H31+VII!H31+XVI!H31+VIII!H31+IX!H31+XIV!H31+X!H31+XI!H31+XII!H31+RM!H31+SI!H31</f>
        <v>29712</v>
      </c>
      <c r="I31" s="46"/>
      <c r="J31" s="75"/>
      <c r="K31" s="46">
        <f>+XV!K31+I!K31+II!K31+III!K31+IV!K31+V!K31+VI!K31+VII!K31+XVI!K31+VIII!K31+IX!K31+XIV!K31+X!K31+XI!K31+XII!K31+RM!K31+SI!K31</f>
        <v>36049</v>
      </c>
      <c r="L31" s="46"/>
      <c r="M31" s="67"/>
      <c r="N31" s="46">
        <f>+XV!N31+I!N31+II!N31+III!N31+IV!N31+V!N31+VI!N31+VII!N31+XVI!N31+VIII!N31+IX!N31+XIV!N31+X!N31+XI!N31+XII!N31+RM!N31+SI!N31</f>
        <v>0</v>
      </c>
      <c r="O31" s="46"/>
      <c r="P31" s="75"/>
    </row>
    <row r="32" spans="1:16" ht="15" customHeight="1" x14ac:dyDescent="0.2">
      <c r="A32" s="110">
        <v>3</v>
      </c>
      <c r="B32" s="113" t="s">
        <v>58</v>
      </c>
      <c r="C32" s="84" t="s">
        <v>46</v>
      </c>
      <c r="D32" s="44">
        <f>+XV!D32+I!D32+II!D32+III!D32+IV!D32+V!D32+VI!D32+VII!D32+XVI!D32+VIII!D32+IX!D32+XIV!D32+X!D32+XI!D32+XII!D32+RM!D32+SI!D32</f>
        <v>350</v>
      </c>
      <c r="E32" s="44"/>
      <c r="F32" s="44"/>
      <c r="G32" s="66"/>
      <c r="H32" s="43">
        <f>+XV!H32+I!H32+II!H32+III!H32+IV!H32+V!H32+VI!H32+VII!H32+XVI!H32+VIII!H32+IX!H32+XIV!H32+X!H32+XI!H32+XII!H32+RM!H32+SI!H32</f>
        <v>163</v>
      </c>
      <c r="I32" s="44"/>
      <c r="J32" s="74"/>
      <c r="K32" s="44">
        <f>+XV!K32+I!K32+II!K32+III!K32+IV!K32+V!K32+VI!K32+VII!K32+XVI!K32+VIII!K32+IX!K32+XIV!K32+X!K32+XI!K32+XII!K32+RM!K32+SI!K32</f>
        <v>187</v>
      </c>
      <c r="L32" s="44"/>
      <c r="M32" s="66"/>
      <c r="N32" s="44">
        <f>+XV!N32+I!N32+II!N32+III!N32+IV!N32+V!N32+VI!N32+VII!N32+XVI!N32+VIII!N32+IX!N32+XIV!N32+X!N32+XI!N32+XII!N32+RM!N32+SI!N32</f>
        <v>0</v>
      </c>
      <c r="O32" s="44"/>
      <c r="P32" s="74"/>
    </row>
    <row r="33" spans="1:16" ht="15" customHeight="1" x14ac:dyDescent="0.2">
      <c r="A33" s="111"/>
      <c r="B33" s="114"/>
      <c r="C33" s="84" t="s">
        <v>47</v>
      </c>
      <c r="D33" s="44">
        <f>+XV!D33+I!D33+II!D33+III!D33+IV!D33+V!D33+VI!D33+VII!D33+XVI!D33+VIII!D33+IX!D33+XIV!D33+X!D33+XI!D33+XII!D33+RM!D33+SI!D33</f>
        <v>2993</v>
      </c>
      <c r="E33" s="44"/>
      <c r="F33" s="44"/>
      <c r="G33" s="66"/>
      <c r="H33" s="43">
        <f>+XV!H33+I!H33+II!H33+III!H33+IV!H33+V!H33+VI!H33+VII!H33+XVI!H33+VIII!H33+IX!H33+XIV!H33+X!H33+XI!H33+XII!H33+RM!H33+SI!H33</f>
        <v>1449</v>
      </c>
      <c r="I33" s="44"/>
      <c r="J33" s="74"/>
      <c r="K33" s="44">
        <f>+XV!K33+I!K33+II!K33+III!K33+IV!K33+V!K33+VI!K33+VII!K33+XVI!K33+VIII!K33+IX!K33+XIV!K33+X!K33+XI!K33+XII!K33+RM!K33+SI!K33</f>
        <v>1544</v>
      </c>
      <c r="L33" s="44"/>
      <c r="M33" s="66"/>
      <c r="N33" s="44">
        <f>+XV!N33+I!N33+II!N33+III!N33+IV!N33+V!N33+VI!N33+VII!N33+XVI!N33+VIII!N33+IX!N33+XIV!N33+X!N33+XI!N33+XII!N33+RM!N33+SI!N33</f>
        <v>0</v>
      </c>
      <c r="O33" s="44"/>
      <c r="P33" s="74"/>
    </row>
    <row r="34" spans="1:16" ht="15" customHeight="1" x14ac:dyDescent="0.2">
      <c r="A34" s="111"/>
      <c r="B34" s="114"/>
      <c r="C34" s="84" t="s">
        <v>48</v>
      </c>
      <c r="D34" s="44">
        <f>+XV!D34+I!D34+II!D34+III!D34+IV!D34+V!D34+VI!D34+VII!D34+XVI!D34+VIII!D34+IX!D34+XIV!D34+X!D34+XI!D34+XII!D34+RM!D34+SI!D34</f>
        <v>7334</v>
      </c>
      <c r="E34" s="44"/>
      <c r="F34" s="44"/>
      <c r="G34" s="66"/>
      <c r="H34" s="43">
        <f>+XV!H34+I!H34+II!H34+III!H34+IV!H34+V!H34+VI!H34+VII!H34+XVI!H34+VIII!H34+IX!H34+XIV!H34+X!H34+XI!H34+XII!H34+RM!H34+SI!H34</f>
        <v>4071</v>
      </c>
      <c r="I34" s="44"/>
      <c r="J34" s="74"/>
      <c r="K34" s="44">
        <f>+XV!K34+I!K34+II!K34+III!K34+IV!K34+V!K34+VI!K34+VII!K34+XVI!K34+VIII!K34+IX!K34+XIV!K34+X!K34+XI!K34+XII!K34+RM!K34+SI!K34</f>
        <v>3263</v>
      </c>
      <c r="L34" s="44"/>
      <c r="M34" s="66"/>
      <c r="N34" s="44">
        <f>+XV!N34+I!N34+II!N34+III!N34+IV!N34+V!N34+VI!N34+VII!N34+XVI!N34+VIII!N34+IX!N34+XIV!N34+X!N34+XI!N34+XII!N34+RM!N34+SI!N34</f>
        <v>0</v>
      </c>
      <c r="O34" s="44"/>
      <c r="P34" s="74"/>
    </row>
    <row r="35" spans="1:16" ht="15" customHeight="1" x14ac:dyDescent="0.2">
      <c r="A35" s="111"/>
      <c r="B35" s="114"/>
      <c r="C35" s="84" t="s">
        <v>49</v>
      </c>
      <c r="D35" s="44">
        <f>+XV!D35+I!D35+II!D35+III!D35+IV!D35+V!D35+VI!D35+VII!D35+XVI!D35+VIII!D35+IX!D35+XIV!D35+X!D35+XI!D35+XII!D35+RM!D35+SI!D35</f>
        <v>-9469</v>
      </c>
      <c r="E35" s="44"/>
      <c r="F35" s="44"/>
      <c r="G35" s="66"/>
      <c r="H35" s="43">
        <f>+XV!H35+I!H35+II!H35+III!H35+IV!H35+V!H35+VI!H35+VII!H35+XVI!H35+VIII!H35+IX!H35+XIV!H35+X!H35+XI!H35+XII!H35+RM!H35+SI!H35</f>
        <v>-2667</v>
      </c>
      <c r="I35" s="44"/>
      <c r="J35" s="74"/>
      <c r="K35" s="44">
        <f>+XV!K35+I!K35+II!K35+III!K35+IV!K35+V!K35+VI!K35+VII!K35+XVI!K35+VIII!K35+IX!K35+XIV!K35+X!K35+XI!K35+XII!K35+RM!K35+SI!K35</f>
        <v>-6802</v>
      </c>
      <c r="L35" s="44"/>
      <c r="M35" s="66"/>
      <c r="N35" s="44">
        <f>+XV!N35+I!N35+II!N35+III!N35+IV!N35+V!N35+VI!N35+VII!N35+XVI!N35+VIII!N35+IX!N35+XIV!N35+X!N35+XI!N35+XII!N35+RM!N35+SI!N35</f>
        <v>0</v>
      </c>
      <c r="O35" s="44"/>
      <c r="P35" s="74"/>
    </row>
    <row r="36" spans="1:16" ht="15" customHeight="1" x14ac:dyDescent="0.2">
      <c r="A36" s="111"/>
      <c r="B36" s="114"/>
      <c r="C36" s="84" t="s">
        <v>50</v>
      </c>
      <c r="D36" s="44">
        <f>+XV!D36+I!D36+II!D36+III!D36+IV!D36+V!D36+VI!D36+VII!D36+XVI!D36+VIII!D36+IX!D36+XIV!D36+X!D36+XI!D36+XII!D36+RM!D36+SI!D36</f>
        <v>-14997</v>
      </c>
      <c r="E36" s="44"/>
      <c r="F36" s="44"/>
      <c r="G36" s="66"/>
      <c r="H36" s="43">
        <f>+XV!H36+I!H36+II!H36+III!H36+IV!H36+V!H36+VI!H36+VII!H36+XVI!H36+VIII!H36+IX!H36+XIV!H36+X!H36+XI!H36+XII!H36+RM!H36+SI!H36</f>
        <v>-5010</v>
      </c>
      <c r="I36" s="44"/>
      <c r="J36" s="74"/>
      <c r="K36" s="44">
        <f>+XV!K36+I!K36+II!K36+III!K36+IV!K36+V!K36+VI!K36+VII!K36+XVI!K36+VIII!K36+IX!K36+XIV!K36+X!K36+XI!K36+XII!K36+RM!K36+SI!K36</f>
        <v>-9987</v>
      </c>
      <c r="L36" s="44"/>
      <c r="M36" s="66"/>
      <c r="N36" s="44">
        <f>+XV!N36+I!N36+II!N36+III!N36+IV!N36+V!N36+VI!N36+VII!N36+XVI!N36+VIII!N36+IX!N36+XIV!N36+X!N36+XI!N36+XII!N36+RM!N36+SI!N36</f>
        <v>0</v>
      </c>
      <c r="O36" s="44"/>
      <c r="P36" s="74"/>
    </row>
    <row r="37" spans="1:16" ht="15" customHeight="1" x14ac:dyDescent="0.2">
      <c r="A37" s="111"/>
      <c r="B37" s="114"/>
      <c r="C37" s="84" t="s">
        <v>51</v>
      </c>
      <c r="D37" s="44">
        <f>+XV!D37+I!D37+II!D37+III!D37+IV!D37+V!D37+VI!D37+VII!D37+XVI!D37+VIII!D37+IX!D37+XIV!D37+X!D37+XI!D37+XII!D37+RM!D37+SI!D37</f>
        <v>-12624</v>
      </c>
      <c r="E37" s="44"/>
      <c r="F37" s="44"/>
      <c r="G37" s="66"/>
      <c r="H37" s="43">
        <f>+XV!H37+I!H37+II!H37+III!H37+IV!H37+V!H37+VI!H37+VII!H37+XVI!H37+VIII!H37+IX!H37+XIV!H37+X!H37+XI!H37+XII!H37+RM!H37+SI!H37</f>
        <v>-3990</v>
      </c>
      <c r="I37" s="44"/>
      <c r="J37" s="74"/>
      <c r="K37" s="44">
        <f>+XV!K37+I!K37+II!K37+III!K37+IV!K37+V!K37+VI!K37+VII!K37+XVI!K37+VIII!K37+IX!K37+XIV!K37+X!K37+XI!K37+XII!K37+RM!K37+SI!K37</f>
        <v>-8634</v>
      </c>
      <c r="L37" s="44"/>
      <c r="M37" s="66"/>
      <c r="N37" s="44">
        <f>+XV!N37+I!N37+II!N37+III!N37+IV!N37+V!N37+VI!N37+VII!N37+XVI!N37+VIII!N37+IX!N37+XIV!N37+X!N37+XI!N37+XII!N37+RM!N37+SI!N37</f>
        <v>0</v>
      </c>
      <c r="O37" s="44"/>
      <c r="P37" s="74"/>
    </row>
    <row r="38" spans="1:16" s="3" customFormat="1" ht="15" customHeight="1" x14ac:dyDescent="0.2">
      <c r="A38" s="111"/>
      <c r="B38" s="114"/>
      <c r="C38" s="84" t="s">
        <v>52</v>
      </c>
      <c r="D38" s="35">
        <f>+XV!D38+I!D38+II!D38+III!D38+IV!D38+V!D38+VI!D38+VII!D38+XVI!D38+VIII!D38+IX!D38+XIV!D38+X!D38+XI!D38+XII!D38+RM!D38+SI!D38</f>
        <v>-10608</v>
      </c>
      <c r="E38" s="35"/>
      <c r="F38" s="35"/>
      <c r="G38" s="68"/>
      <c r="H38" s="43">
        <f>+XV!H38+I!H38+II!H38+III!H38+IV!H38+V!H38+VI!H38+VII!H38+XVI!H38+VIII!H38+IX!H38+XIV!H38+X!H38+XI!H38+XII!H38+RM!H38+SI!H38</f>
        <v>-3196</v>
      </c>
      <c r="I38" s="44"/>
      <c r="J38" s="74"/>
      <c r="K38" s="35">
        <f>+XV!K38+I!K38+II!K38+III!K38+IV!K38+V!K38+VI!K38+VII!K38+XVI!K38+VIII!K38+IX!K38+XIV!K38+X!K38+XI!K38+XII!K38+RM!K38+SI!K38</f>
        <v>-7412</v>
      </c>
      <c r="L38" s="35"/>
      <c r="M38" s="68"/>
      <c r="N38" s="35">
        <f>+XV!N38+I!N38+II!N38+III!N38+IV!N38+V!N38+VI!N38+VII!N38+XVI!N38+VIII!N38+IX!N38+XIV!N38+X!N38+XI!N38+XII!N38+RM!N38+SI!N38</f>
        <v>0</v>
      </c>
      <c r="O38" s="44"/>
      <c r="P38" s="74"/>
    </row>
    <row r="39" spans="1:16" ht="15" customHeight="1" x14ac:dyDescent="0.2">
      <c r="A39" s="111"/>
      <c r="B39" s="114"/>
      <c r="C39" s="84" t="s">
        <v>53</v>
      </c>
      <c r="D39" s="44">
        <f>+XV!D39+I!D39+II!D39+III!D39+IV!D39+V!D39+VI!D39+VII!D39+XVI!D39+VIII!D39+IX!D39+XIV!D39+X!D39+XI!D39+XII!D39+RM!D39+SI!D39</f>
        <v>-8549</v>
      </c>
      <c r="E39" s="44"/>
      <c r="F39" s="44"/>
      <c r="G39" s="66"/>
      <c r="H39" s="43">
        <f>+XV!H39+I!H39+II!H39+III!H39+IV!H39+V!H39+VI!H39+VII!H39+XVI!H39+VIII!H39+IX!H39+XIV!H39+X!H39+XI!H39+XII!H39+RM!H39+SI!H39</f>
        <v>-2565</v>
      </c>
      <c r="I39" s="44"/>
      <c r="J39" s="74"/>
      <c r="K39" s="44">
        <f>+XV!K39+I!K39+II!K39+III!K39+IV!K39+V!K39+VI!K39+VII!K39+XVI!K39+VIII!K39+IX!K39+XIV!K39+X!K39+XI!K39+XII!K39+RM!K39+SI!K39</f>
        <v>-5984</v>
      </c>
      <c r="L39" s="44"/>
      <c r="M39" s="66"/>
      <c r="N39" s="44">
        <f>+XV!N39+I!N39+II!N39+III!N39+IV!N39+V!N39+VI!N39+VII!N39+XVI!N39+VIII!N39+IX!N39+XIV!N39+X!N39+XI!N39+XII!N39+RM!N39+SI!N39</f>
        <v>0</v>
      </c>
      <c r="O39" s="44"/>
      <c r="P39" s="74"/>
    </row>
    <row r="40" spans="1:16" ht="15" customHeight="1" x14ac:dyDescent="0.2">
      <c r="A40" s="111"/>
      <c r="B40" s="114"/>
      <c r="C40" s="84" t="s">
        <v>54</v>
      </c>
      <c r="D40" s="44">
        <f>+XV!D40+I!D40+II!D40+III!D40+IV!D40+V!D40+VI!D40+VII!D40+XVI!D40+VIII!D40+IX!D40+XIV!D40+X!D40+XI!D40+XII!D40+RM!D40+SI!D40</f>
        <v>-7727</v>
      </c>
      <c r="E40" s="44"/>
      <c r="F40" s="44"/>
      <c r="G40" s="66"/>
      <c r="H40" s="43">
        <f>+XV!H40+I!H40+II!H40+III!H40+IV!H40+V!H40+VI!H40+VII!H40+XVI!H40+VIII!H40+IX!H40+XIV!H40+X!H40+XI!H40+XII!H40+RM!H40+SI!H40</f>
        <v>-2521</v>
      </c>
      <c r="I40" s="44"/>
      <c r="J40" s="74"/>
      <c r="K40" s="44">
        <f>+XV!K40+I!K40+II!K40+III!K40+IV!K40+V!K40+VI!K40+VII!K40+XVI!K40+VIII!K40+IX!K40+XIV!K40+X!K40+XI!K40+XII!K40+RM!K40+SI!K40</f>
        <v>-5206</v>
      </c>
      <c r="L40" s="44"/>
      <c r="M40" s="66"/>
      <c r="N40" s="44">
        <f>+XV!N40+I!N40+II!N40+III!N40+IV!N40+V!N40+VI!N40+VII!N40+XVI!N40+VIII!N40+IX!N40+XIV!N40+X!N40+XI!N40+XII!N40+RM!N40+SI!N40</f>
        <v>0</v>
      </c>
      <c r="O40" s="44"/>
      <c r="P40" s="74"/>
    </row>
    <row r="41" spans="1:16" ht="15" customHeight="1" x14ac:dyDescent="0.2">
      <c r="A41" s="111"/>
      <c r="B41" s="114"/>
      <c r="C41" s="84" t="s">
        <v>55</v>
      </c>
      <c r="D41" s="44">
        <f>+XV!D41+I!D41+II!D41+III!D41+IV!D41+V!D41+VI!D41+VII!D41+XVI!D41+VIII!D41+IX!D41+XIV!D41+X!D41+XI!D41+XII!D41+RM!D41+SI!D41</f>
        <v>-7721</v>
      </c>
      <c r="E41" s="44"/>
      <c r="F41" s="44"/>
      <c r="G41" s="66"/>
      <c r="H41" s="43">
        <f>+XV!H41+I!H41+II!H41+III!H41+IV!H41+V!H41+VI!H41+VII!H41+XVI!H41+VIII!H41+IX!H41+XIV!H41+X!H41+XI!H41+XII!H41+RM!H41+SI!H41</f>
        <v>-2875</v>
      </c>
      <c r="I41" s="44"/>
      <c r="J41" s="74"/>
      <c r="K41" s="44">
        <f>+XV!K41+I!K41+II!K41+III!K41+IV!K41+V!K41+VI!K41+VII!K41+XVI!K41+VIII!K41+IX!K41+XIV!K41+X!K41+XI!K41+XII!K41+RM!K41+SI!K41</f>
        <v>-4846</v>
      </c>
      <c r="L41" s="44"/>
      <c r="M41" s="66"/>
      <c r="N41" s="44">
        <f>+XV!N41+I!N41+II!N41+III!N41+IV!N41+V!N41+VI!N41+VII!N41+XVI!N41+VIII!N41+IX!N41+XIV!N41+X!N41+XI!N41+XII!N41+RM!N41+SI!N41</f>
        <v>0</v>
      </c>
      <c r="O41" s="44"/>
      <c r="P41" s="74"/>
    </row>
    <row r="42" spans="1:16" s="3" customFormat="1" ht="15" customHeight="1" x14ac:dyDescent="0.2">
      <c r="A42" s="111"/>
      <c r="B42" s="114"/>
      <c r="C42" s="84" t="s">
        <v>56</v>
      </c>
      <c r="D42" s="35">
        <f>+XV!D42+I!D42+II!D42+III!D42+IV!D42+V!D42+VI!D42+VII!D42+XVI!D42+VIII!D42+IX!D42+XIV!D42+X!D42+XI!D42+XII!D42+RM!D42+SI!D42</f>
        <v>-11154</v>
      </c>
      <c r="E42" s="35"/>
      <c r="F42" s="35"/>
      <c r="G42" s="68"/>
      <c r="H42" s="43">
        <f>+XV!H42+I!H42+II!H42+III!H42+IV!H42+V!H42+VI!H42+VII!H42+XVI!H42+VIII!H42+IX!H42+XIV!H42+X!H42+XI!H42+XII!H42+RM!H42+SI!H42</f>
        <v>-3577</v>
      </c>
      <c r="I42" s="44"/>
      <c r="J42" s="74"/>
      <c r="K42" s="35">
        <f>+XV!K42+I!K42+II!K42+III!K42+IV!K42+V!K42+VI!K42+VII!K42+XVI!K42+VIII!K42+IX!K42+XIV!K42+X!K42+XI!K42+XII!K42+RM!K42+SI!K42</f>
        <v>-7577</v>
      </c>
      <c r="L42" s="35"/>
      <c r="M42" s="68"/>
      <c r="N42" s="35">
        <f>+XV!N42+I!N42+II!N42+III!N42+IV!N42+V!N42+VI!N42+VII!N42+XVI!N42+VIII!N42+IX!N42+XIV!N42+X!N42+XI!N42+XII!N42+RM!N42+SI!N42</f>
        <v>0</v>
      </c>
      <c r="O42" s="44"/>
      <c r="P42" s="74"/>
    </row>
    <row r="43" spans="1:16" s="3" customFormat="1" ht="15" customHeight="1" x14ac:dyDescent="0.2">
      <c r="A43" s="112"/>
      <c r="B43" s="115"/>
      <c r="C43" s="85" t="s">
        <v>9</v>
      </c>
      <c r="D43" s="46">
        <f>+XV!D43+I!D43+II!D43+III!D43+IV!D43+V!D43+VI!D43+VII!D43+XVI!D43+VIII!D43+IX!D43+XIV!D43+X!D43+XI!D43+XII!D43+RM!D43+SI!D43</f>
        <v>-72172</v>
      </c>
      <c r="E43" s="46"/>
      <c r="F43" s="46"/>
      <c r="G43" s="67"/>
      <c r="H43" s="87">
        <f>+XV!H43+I!H43+II!H43+III!H43+IV!H43+V!H43+VI!H43+VII!H43+XVI!H43+VIII!H43+IX!H43+XIV!H43+X!H43+XI!H43+XII!H43+RM!H43+SI!H43</f>
        <v>-20718</v>
      </c>
      <c r="I43" s="46"/>
      <c r="J43" s="75"/>
      <c r="K43" s="46">
        <f>+XV!K43+I!K43+II!K43+III!K43+IV!K43+V!K43+VI!K43+VII!K43+XVI!K43+VIII!K43+IX!K43+XIV!K43+X!K43+XI!K43+XII!K43+RM!K43+SI!K43</f>
        <v>-51454</v>
      </c>
      <c r="L43" s="46"/>
      <c r="M43" s="67"/>
      <c r="N43" s="46">
        <f>+XV!N43+I!N43+II!N43+III!N43+IV!N43+V!N43+VI!N43+VII!N43+XVI!N43+VIII!N43+IX!N43+XIV!N43+X!N43+XI!N43+XII!N43+RM!N43+SI!N43</f>
        <v>0</v>
      </c>
      <c r="O43" s="46"/>
      <c r="P43" s="75"/>
    </row>
    <row r="44" spans="1:16" ht="15" customHeight="1" x14ac:dyDescent="0.2">
      <c r="A44" s="110">
        <v>4</v>
      </c>
      <c r="B44" s="113" t="s">
        <v>59</v>
      </c>
      <c r="C44" s="84" t="s">
        <v>46</v>
      </c>
      <c r="D44" s="44">
        <f>+XV!D44+I!D44+II!D44+III!D44+IV!D44+V!D44+VI!D44+VII!D44+XVI!D44+VIII!D44+IX!D44+XIV!D44+X!D44+XI!D44+XII!D44+RM!D44+SI!D44</f>
        <v>2</v>
      </c>
      <c r="E44" s="53"/>
      <c r="F44" s="44"/>
      <c r="G44" s="66"/>
      <c r="H44" s="43">
        <f>+XV!H44+I!H44+II!H44+III!H44+IV!H44+V!H44+VI!H44+VII!H44+XVI!H44+VIII!H44+IX!H44+XIV!H44+X!H44+XI!H44+XII!H44+RM!H44+SI!H44</f>
        <v>2</v>
      </c>
      <c r="I44" s="44"/>
      <c r="J44" s="74"/>
      <c r="K44" s="44">
        <f>+XV!K44+I!K44+II!K44+III!K44+IV!K44+V!K44+VI!K44+VII!K44+XVI!K44+VIII!K44+IX!K44+XIV!K44+X!K44+XI!K44+XII!K44+RM!K44+SI!K44</f>
        <v>0</v>
      </c>
      <c r="L44" s="44"/>
      <c r="M44" s="66"/>
      <c r="N44" s="44">
        <f>+XV!N44+I!N44+II!N44+III!N44+IV!N44+V!N44+VI!N44+VII!N44+XVI!N44+VIII!N44+IX!N44+XIV!N44+X!N44+XI!N44+XII!N44+RM!N44+SI!N44</f>
        <v>0</v>
      </c>
      <c r="O44" s="44"/>
      <c r="P44" s="74"/>
    </row>
    <row r="45" spans="1:16" ht="15" customHeight="1" x14ac:dyDescent="0.2">
      <c r="A45" s="111"/>
      <c r="B45" s="114"/>
      <c r="C45" s="84" t="s">
        <v>47</v>
      </c>
      <c r="D45" s="44">
        <f>+XV!D45+I!D45+II!D45+III!D45+IV!D45+V!D45+VI!D45+VII!D45+XVI!D45+VIII!D45+IX!D45+XIV!D45+X!D45+XI!D45+XII!D45+RM!D45+SI!D45</f>
        <v>405</v>
      </c>
      <c r="E45" s="53"/>
      <c r="F45" s="44"/>
      <c r="G45" s="66"/>
      <c r="H45" s="43">
        <f>+XV!H45+I!H45+II!H45+III!H45+IV!H45+V!H45+VI!H45+VII!H45+XVI!H45+VIII!H45+IX!H45+XIV!H45+X!H45+XI!H45+XII!H45+RM!H45+SI!H45</f>
        <v>119</v>
      </c>
      <c r="I45" s="44"/>
      <c r="J45" s="74"/>
      <c r="K45" s="44">
        <f>+XV!K45+I!K45+II!K45+III!K45+IV!K45+V!K45+VI!K45+VII!K45+XVI!K45+VIII!K45+IX!K45+XIV!K45+X!K45+XI!K45+XII!K45+RM!K45+SI!K45</f>
        <v>286</v>
      </c>
      <c r="L45" s="44"/>
      <c r="M45" s="66"/>
      <c r="N45" s="44">
        <f>+XV!N45+I!N45+II!N45+III!N45+IV!N45+V!N45+VI!N45+VII!N45+XVI!N45+VIII!N45+IX!N45+XIV!N45+X!N45+XI!N45+XII!N45+RM!N45+SI!N45</f>
        <v>0</v>
      </c>
      <c r="O45" s="44"/>
      <c r="P45" s="74"/>
    </row>
    <row r="46" spans="1:16" ht="15" customHeight="1" x14ac:dyDescent="0.2">
      <c r="A46" s="111"/>
      <c r="B46" s="114"/>
      <c r="C46" s="84" t="s">
        <v>48</v>
      </c>
      <c r="D46" s="44">
        <f>+XV!D46+I!D46+II!D46+III!D46+IV!D46+V!D46+VI!D46+VII!D46+XVI!D46+VIII!D46+IX!D46+XIV!D46+X!D46+XI!D46+XII!D46+RM!D46+SI!D46</f>
        <v>7418</v>
      </c>
      <c r="E46" s="53"/>
      <c r="F46" s="44"/>
      <c r="G46" s="66"/>
      <c r="H46" s="43">
        <f>+XV!H46+I!H46+II!H46+III!H46+IV!H46+V!H46+VI!H46+VII!H46+XVI!H46+VIII!H46+IX!H46+XIV!H46+X!H46+XI!H46+XII!H46+RM!H46+SI!H46</f>
        <v>2901</v>
      </c>
      <c r="I46" s="44"/>
      <c r="J46" s="74"/>
      <c r="K46" s="44">
        <f>+XV!K46+I!K46+II!K46+III!K46+IV!K46+V!K46+VI!K46+VII!K46+XVI!K46+VIII!K46+IX!K46+XIV!K46+X!K46+XI!K46+XII!K46+RM!K46+SI!K46</f>
        <v>4517</v>
      </c>
      <c r="L46" s="44"/>
      <c r="M46" s="66"/>
      <c r="N46" s="44">
        <f>+XV!N46+I!N46+II!N46+III!N46+IV!N46+V!N46+VI!N46+VII!N46+XVI!N46+VIII!N46+IX!N46+XIV!N46+X!N46+XI!N46+XII!N46+RM!N46+SI!N46</f>
        <v>0</v>
      </c>
      <c r="O46" s="44"/>
      <c r="P46" s="74"/>
    </row>
    <row r="47" spans="1:16" ht="15" customHeight="1" x14ac:dyDescent="0.2">
      <c r="A47" s="111"/>
      <c r="B47" s="114"/>
      <c r="C47" s="84" t="s">
        <v>49</v>
      </c>
      <c r="D47" s="44">
        <f>+XV!D47+I!D47+II!D47+III!D47+IV!D47+V!D47+VI!D47+VII!D47+XVI!D47+VIII!D47+IX!D47+XIV!D47+X!D47+XI!D47+XII!D47+RM!D47+SI!D47</f>
        <v>21241</v>
      </c>
      <c r="E47" s="53"/>
      <c r="F47" s="44"/>
      <c r="G47" s="66"/>
      <c r="H47" s="43">
        <f>+XV!H47+I!H47+II!H47+III!H47+IV!H47+V!H47+VI!H47+VII!H47+XVI!H47+VIII!H47+IX!H47+XIV!H47+X!H47+XI!H47+XII!H47+RM!H47+SI!H47</f>
        <v>8508</v>
      </c>
      <c r="I47" s="44"/>
      <c r="J47" s="74"/>
      <c r="K47" s="44">
        <f>+XV!K47+I!K47+II!K47+III!K47+IV!K47+V!K47+VI!K47+VII!K47+XVI!K47+VIII!K47+IX!K47+XIV!K47+X!K47+XI!K47+XII!K47+RM!K47+SI!K47</f>
        <v>12733</v>
      </c>
      <c r="L47" s="44"/>
      <c r="M47" s="66"/>
      <c r="N47" s="44">
        <f>+XV!N47+I!N47+II!N47+III!N47+IV!N47+V!N47+VI!N47+VII!N47+XVI!N47+VIII!N47+IX!N47+XIV!N47+X!N47+XI!N47+XII!N47+RM!N47+SI!N47</f>
        <v>0</v>
      </c>
      <c r="O47" s="44"/>
      <c r="P47" s="74"/>
    </row>
    <row r="48" spans="1:16" ht="15" customHeight="1" x14ac:dyDescent="0.2">
      <c r="A48" s="111"/>
      <c r="B48" s="114"/>
      <c r="C48" s="84" t="s">
        <v>50</v>
      </c>
      <c r="D48" s="44">
        <f>+XV!D48+I!D48+II!D48+III!D48+IV!D48+V!D48+VI!D48+VII!D48+XVI!D48+VIII!D48+IX!D48+XIV!D48+X!D48+XI!D48+XII!D48+RM!D48+SI!D48</f>
        <v>20794</v>
      </c>
      <c r="E48" s="53"/>
      <c r="F48" s="44"/>
      <c r="G48" s="66"/>
      <c r="H48" s="43">
        <f>+XV!H48+I!H48+II!H48+III!H48+IV!H48+V!H48+VI!H48+VII!H48+XVI!H48+VIII!H48+IX!H48+XIV!H48+X!H48+XI!H48+XII!H48+RM!H48+SI!H48</f>
        <v>7589</v>
      </c>
      <c r="I48" s="44"/>
      <c r="J48" s="74"/>
      <c r="K48" s="44">
        <f>+XV!K48+I!K48+II!K48+III!K48+IV!K48+V!K48+VI!K48+VII!K48+XVI!K48+VIII!K48+IX!K48+XIV!K48+X!K48+XI!K48+XII!K48+RM!K48+SI!K48</f>
        <v>13205</v>
      </c>
      <c r="L48" s="44"/>
      <c r="M48" s="66"/>
      <c r="N48" s="44">
        <f>+XV!N48+I!N48+II!N48+III!N48+IV!N48+V!N48+VI!N48+VII!N48+XVI!N48+VIII!N48+IX!N48+XIV!N48+X!N48+XI!N48+XII!N48+RM!N48+SI!N48</f>
        <v>0</v>
      </c>
      <c r="O48" s="44"/>
      <c r="P48" s="74"/>
    </row>
    <row r="49" spans="1:16" ht="15" customHeight="1" x14ac:dyDescent="0.2">
      <c r="A49" s="111"/>
      <c r="B49" s="114"/>
      <c r="C49" s="84" t="s">
        <v>51</v>
      </c>
      <c r="D49" s="44">
        <f>+XV!D49+I!D49+II!D49+III!D49+IV!D49+V!D49+VI!D49+VII!D49+XVI!D49+VIII!D49+IX!D49+XIV!D49+X!D49+XI!D49+XII!D49+RM!D49+SI!D49</f>
        <v>15483</v>
      </c>
      <c r="E49" s="53"/>
      <c r="F49" s="44"/>
      <c r="G49" s="66"/>
      <c r="H49" s="43">
        <f>+XV!H49+I!H49+II!H49+III!H49+IV!H49+V!H49+VI!H49+VII!H49+XVI!H49+VIII!H49+IX!H49+XIV!H49+X!H49+XI!H49+XII!H49+RM!H49+SI!H49</f>
        <v>5631</v>
      </c>
      <c r="I49" s="44"/>
      <c r="J49" s="74"/>
      <c r="K49" s="44">
        <f>+XV!K49+I!K49+II!K49+III!K49+IV!K49+V!K49+VI!K49+VII!K49+XVI!K49+VIII!K49+IX!K49+XIV!K49+X!K49+XI!K49+XII!K49+RM!K49+SI!K49</f>
        <v>9852</v>
      </c>
      <c r="L49" s="44"/>
      <c r="M49" s="66"/>
      <c r="N49" s="44">
        <f>+XV!N49+I!N49+II!N49+III!N49+IV!N49+V!N49+VI!N49+VII!N49+XVI!N49+VIII!N49+IX!N49+XIV!N49+X!N49+XI!N49+XII!N49+RM!N49+SI!N49</f>
        <v>0</v>
      </c>
      <c r="O49" s="44"/>
      <c r="P49" s="74"/>
    </row>
    <row r="50" spans="1:16" s="3" customFormat="1" ht="15" customHeight="1" x14ac:dyDescent="0.2">
      <c r="A50" s="111"/>
      <c r="B50" s="114"/>
      <c r="C50" s="84" t="s">
        <v>52</v>
      </c>
      <c r="D50" s="35">
        <f>+XV!D50+I!D50+II!D50+III!D50+IV!D50+V!D50+VI!D50+VII!D50+XVI!D50+VIII!D50+IX!D50+XIV!D50+X!D50+XI!D50+XII!D50+RM!D50+SI!D50</f>
        <v>9594</v>
      </c>
      <c r="E50" s="55"/>
      <c r="F50" s="35"/>
      <c r="G50" s="68"/>
      <c r="H50" s="43">
        <f>+XV!H50+I!H50+II!H50+III!H50+IV!H50+V!H50+VI!H50+VII!H50+XVI!H50+VIII!H50+IX!H50+XIV!H50+X!H50+XI!H50+XII!H50+RM!H50+SI!H50</f>
        <v>3463</v>
      </c>
      <c r="I50" s="44"/>
      <c r="J50" s="74"/>
      <c r="K50" s="35">
        <f>+XV!K50+I!K50+II!K50+III!K50+IV!K50+V!K50+VI!K50+VII!K50+XVI!K50+VIII!K50+IX!K50+XIV!K50+X!K50+XI!K50+XII!K50+RM!K50+SI!K50</f>
        <v>6131</v>
      </c>
      <c r="L50" s="35"/>
      <c r="M50" s="68"/>
      <c r="N50" s="35">
        <f>+XV!N50+I!N50+II!N50+III!N50+IV!N50+V!N50+VI!N50+VII!N50+XVI!N50+VIII!N50+IX!N50+XIV!N50+X!N50+XI!N50+XII!N50+RM!N50+SI!N50</f>
        <v>0</v>
      </c>
      <c r="O50" s="44"/>
      <c r="P50" s="74"/>
    </row>
    <row r="51" spans="1:16" ht="15" customHeight="1" x14ac:dyDescent="0.2">
      <c r="A51" s="111"/>
      <c r="B51" s="114"/>
      <c r="C51" s="84" t="s">
        <v>53</v>
      </c>
      <c r="D51" s="44">
        <f>+XV!D51+I!D51+II!D51+III!D51+IV!D51+V!D51+VI!D51+VII!D51+XVI!D51+VIII!D51+IX!D51+XIV!D51+X!D51+XI!D51+XII!D51+RM!D51+SI!D51</f>
        <v>6226</v>
      </c>
      <c r="E51" s="53"/>
      <c r="F51" s="44"/>
      <c r="G51" s="66"/>
      <c r="H51" s="43">
        <f>+XV!H51+I!H51+II!H51+III!H51+IV!H51+V!H51+VI!H51+VII!H51+XVI!H51+VIII!H51+IX!H51+XIV!H51+X!H51+XI!H51+XII!H51+RM!H51+SI!H51</f>
        <v>2229</v>
      </c>
      <c r="I51" s="44"/>
      <c r="J51" s="74"/>
      <c r="K51" s="44">
        <f>+XV!K51+I!K51+II!K51+III!K51+IV!K51+V!K51+VI!K51+VII!K51+XVI!K51+VIII!K51+IX!K51+XIV!K51+X!K51+XI!K51+XII!K51+RM!K51+SI!K51</f>
        <v>3997</v>
      </c>
      <c r="L51" s="44"/>
      <c r="M51" s="66"/>
      <c r="N51" s="44">
        <f>+XV!N51+I!N51+II!N51+III!N51+IV!N51+V!N51+VI!N51+VII!N51+XVI!N51+VIII!N51+IX!N51+XIV!N51+X!N51+XI!N51+XII!N51+RM!N51+SI!N51</f>
        <v>0</v>
      </c>
      <c r="O51" s="44"/>
      <c r="P51" s="74"/>
    </row>
    <row r="52" spans="1:16" ht="15" customHeight="1" x14ac:dyDescent="0.2">
      <c r="A52" s="111"/>
      <c r="B52" s="114"/>
      <c r="C52" s="84" t="s">
        <v>54</v>
      </c>
      <c r="D52" s="44">
        <f>+XV!D52+I!D52+II!D52+III!D52+IV!D52+V!D52+VI!D52+VII!D52+XVI!D52+VIII!D52+IX!D52+XIV!D52+X!D52+XI!D52+XII!D52+RM!D52+SI!D52</f>
        <v>2452</v>
      </c>
      <c r="E52" s="53"/>
      <c r="F52" s="44"/>
      <c r="G52" s="66"/>
      <c r="H52" s="43">
        <f>+XV!H52+I!H52+II!H52+III!H52+IV!H52+V!H52+VI!H52+VII!H52+XVI!H52+VIII!H52+IX!H52+XIV!H52+X!H52+XI!H52+XII!H52+RM!H52+SI!H52</f>
        <v>813</v>
      </c>
      <c r="I52" s="44"/>
      <c r="J52" s="74"/>
      <c r="K52" s="44">
        <f>+XV!K52+I!K52+II!K52+III!K52+IV!K52+V!K52+VI!K52+VII!K52+XVI!K52+VIII!K52+IX!K52+XIV!K52+X!K52+XI!K52+XII!K52+RM!K52+SI!K52</f>
        <v>1639</v>
      </c>
      <c r="L52" s="44"/>
      <c r="M52" s="66"/>
      <c r="N52" s="44">
        <f>+XV!N52+I!N52+II!N52+III!N52+IV!N52+V!N52+VI!N52+VII!N52+XVI!N52+VIII!N52+IX!N52+XIV!N52+X!N52+XI!N52+XII!N52+RM!N52+SI!N52</f>
        <v>0</v>
      </c>
      <c r="O52" s="44"/>
      <c r="P52" s="74"/>
    </row>
    <row r="53" spans="1:16" ht="15" customHeight="1" x14ac:dyDescent="0.2">
      <c r="A53" s="111"/>
      <c r="B53" s="114"/>
      <c r="C53" s="84" t="s">
        <v>55</v>
      </c>
      <c r="D53" s="44">
        <f>+XV!D53+I!D53+II!D53+III!D53+IV!D53+V!D53+VI!D53+VII!D53+XVI!D53+VIII!D53+IX!D53+XIV!D53+X!D53+XI!D53+XII!D53+RM!D53+SI!D53</f>
        <v>1022</v>
      </c>
      <c r="E53" s="53"/>
      <c r="F53" s="44"/>
      <c r="G53" s="66"/>
      <c r="H53" s="43">
        <f>+XV!H53+I!H53+II!H53+III!H53+IV!H53+V!H53+VI!H53+VII!H53+XVI!H53+VIII!H53+IX!H53+XIV!H53+X!H53+XI!H53+XII!H53+RM!H53+SI!H53</f>
        <v>381</v>
      </c>
      <c r="I53" s="44"/>
      <c r="J53" s="74"/>
      <c r="K53" s="44">
        <f>+XV!K53+I!K53+II!K53+III!K53+IV!K53+V!K53+VI!K53+VII!K53+XVI!K53+VIII!K53+IX!K53+XIV!K53+X!K53+XI!K53+XII!K53+RM!K53+SI!K53</f>
        <v>641</v>
      </c>
      <c r="L53" s="44"/>
      <c r="M53" s="66"/>
      <c r="N53" s="44">
        <f>+XV!N53+I!N53+II!N53+III!N53+IV!N53+V!N53+VI!N53+VII!N53+XVI!N53+VIII!N53+IX!N53+XIV!N53+X!N53+XI!N53+XII!N53+RM!N53+SI!N53</f>
        <v>0</v>
      </c>
      <c r="O53" s="44"/>
      <c r="P53" s="74"/>
    </row>
    <row r="54" spans="1:16" s="3" customFormat="1" ht="15" customHeight="1" x14ac:dyDescent="0.2">
      <c r="A54" s="111"/>
      <c r="B54" s="114"/>
      <c r="C54" s="84" t="s">
        <v>56</v>
      </c>
      <c r="D54" s="35">
        <f>+XV!D54+I!D54+II!D54+III!D54+IV!D54+V!D54+VI!D54+VII!D54+XVI!D54+VIII!D54+IX!D54+XIV!D54+X!D54+XI!D54+XII!D54+RM!D54+SI!D54</f>
        <v>297</v>
      </c>
      <c r="E54" s="55"/>
      <c r="F54" s="35"/>
      <c r="G54" s="68"/>
      <c r="H54" s="43">
        <f>+XV!H54+I!H54+II!H54+III!H54+IV!H54+V!H54+VI!H54+VII!H54+XVI!H54+VIII!H54+IX!H54+XIV!H54+X!H54+XI!H54+XII!H54+RM!H54+SI!H54</f>
        <v>115</v>
      </c>
      <c r="I54" s="44"/>
      <c r="J54" s="74"/>
      <c r="K54" s="35">
        <f>+XV!K54+I!K54+II!K54+III!K54+IV!K54+V!K54+VI!K54+VII!K54+XVI!K54+VIII!K54+IX!K54+XIV!K54+X!K54+XI!K54+XII!K54+RM!K54+SI!K54</f>
        <v>182</v>
      </c>
      <c r="L54" s="35"/>
      <c r="M54" s="68"/>
      <c r="N54" s="35">
        <f>+XV!N54+I!N54+II!N54+III!N54+IV!N54+V!N54+VI!N54+VII!N54+XVI!N54+VIII!N54+IX!N54+XIV!N54+X!N54+XI!N54+XII!N54+RM!N54+SI!N54</f>
        <v>0</v>
      </c>
      <c r="O54" s="44"/>
      <c r="P54" s="74"/>
    </row>
    <row r="55" spans="1:16" s="3" customFormat="1" ht="15" customHeight="1" x14ac:dyDescent="0.2">
      <c r="A55" s="112"/>
      <c r="B55" s="115"/>
      <c r="C55" s="85" t="s">
        <v>9</v>
      </c>
      <c r="D55" s="46">
        <f>+XV!D55+I!D55+II!D55+III!D55+IV!D55+V!D55+VI!D55+VII!D55+XVI!D55+VIII!D55+IX!D55+XIV!D55+X!D55+XI!D55+XII!D55+RM!D55+SI!D55</f>
        <v>84934</v>
      </c>
      <c r="E55" s="54"/>
      <c r="F55" s="46"/>
      <c r="G55" s="67"/>
      <c r="H55" s="87">
        <f>+XV!H55+I!H55+II!H55+III!H55+IV!H55+V!H55+VI!H55+VII!H55+XVI!H55+VIII!H55+IX!H55+XIV!H55+X!H55+XI!H55+XII!H55+RM!H55+SI!H55</f>
        <v>31751</v>
      </c>
      <c r="I55" s="46"/>
      <c r="J55" s="75"/>
      <c r="K55" s="46">
        <f>+XV!K55+I!K55+II!K55+III!K55+IV!K55+V!K55+VI!K55+VII!K55+XVI!K55+VIII!K55+IX!K55+XIV!K55+X!K55+XI!K55+XII!K55+RM!K55+SI!K55</f>
        <v>53183</v>
      </c>
      <c r="L55" s="46"/>
      <c r="M55" s="67"/>
      <c r="N55" s="46">
        <f>+XV!N55+I!N55+II!N55+III!N55+IV!N55+V!N55+VI!N55+VII!N55+XVI!N55+VIII!N55+IX!N55+XIV!N55+X!N55+XI!N55+XII!N55+RM!N55+SI!N55</f>
        <v>0</v>
      </c>
      <c r="O55" s="46"/>
      <c r="P55" s="75"/>
    </row>
    <row r="56" spans="1:16" ht="15" customHeight="1" x14ac:dyDescent="0.2">
      <c r="A56" s="110">
        <v>5</v>
      </c>
      <c r="B56" s="113" t="s">
        <v>60</v>
      </c>
      <c r="C56" s="84" t="s">
        <v>46</v>
      </c>
      <c r="D56" s="44">
        <f>+XV!D56+I!D56+II!D56+III!D56+IV!D56+V!D56+VI!D56+VII!D56+XVI!D56+VIII!D56+IX!D56+XIV!D56+X!D56+XI!D56+XII!D56+RM!D56+SI!D56</f>
        <v>1657</v>
      </c>
      <c r="E56" s="53"/>
      <c r="F56" s="44"/>
      <c r="G56" s="66"/>
      <c r="H56" s="43">
        <f>+XV!H56+I!H56+II!H56+III!H56+IV!H56+V!H56+VI!H56+VII!H56+XVI!H56+VIII!H56+IX!H56+XIV!H56+X!H56+XI!H56+XII!H56+RM!H56+SI!H56</f>
        <v>786</v>
      </c>
      <c r="I56" s="44"/>
      <c r="J56" s="74"/>
      <c r="K56" s="44">
        <f>+XV!K56+I!K56+II!K56+III!K56+IV!K56+V!K56+VI!K56+VII!K56+XVI!K56+VIII!K56+IX!K56+XIV!K56+X!K56+XI!K56+XII!K56+RM!K56+SI!K56</f>
        <v>871</v>
      </c>
      <c r="L56" s="44"/>
      <c r="M56" s="66"/>
      <c r="N56" s="44">
        <f>+XV!N56+I!N56+II!N56+III!N56+IV!N56+V!N56+VI!N56+VII!N56+XVI!N56+VIII!N56+IX!N56+XIV!N56+X!N56+XI!N56+XII!N56+RM!N56+SI!N56</f>
        <v>0</v>
      </c>
      <c r="O56" s="44"/>
      <c r="P56" s="74"/>
    </row>
    <row r="57" spans="1:16" ht="15" customHeight="1" x14ac:dyDescent="0.2">
      <c r="A57" s="111"/>
      <c r="B57" s="114"/>
      <c r="C57" s="84" t="s">
        <v>47</v>
      </c>
      <c r="D57" s="44">
        <f>+XV!D57+I!D57+II!D57+III!D57+IV!D57+V!D57+VI!D57+VII!D57+XVI!D57+VIII!D57+IX!D57+XIV!D57+X!D57+XI!D57+XII!D57+RM!D57+SI!D57</f>
        <v>10578</v>
      </c>
      <c r="E57" s="53"/>
      <c r="F57" s="44"/>
      <c r="G57" s="66"/>
      <c r="H57" s="43">
        <f>+XV!H57+I!H57+II!H57+III!H57+IV!H57+V!H57+VI!H57+VII!H57+XVI!H57+VIII!H57+IX!H57+XIV!H57+X!H57+XI!H57+XII!H57+RM!H57+SI!H57</f>
        <v>4375</v>
      </c>
      <c r="I57" s="44"/>
      <c r="J57" s="74"/>
      <c r="K57" s="44">
        <f>+XV!K57+I!K57+II!K57+III!K57+IV!K57+V!K57+VI!K57+VII!K57+XVI!K57+VIII!K57+IX!K57+XIV!K57+X!K57+XI!K57+XII!K57+RM!K57+SI!K57</f>
        <v>6203</v>
      </c>
      <c r="L57" s="44"/>
      <c r="M57" s="66"/>
      <c r="N57" s="44">
        <f>+XV!N57+I!N57+II!N57+III!N57+IV!N57+V!N57+VI!N57+VII!N57+XVI!N57+VIII!N57+IX!N57+XIV!N57+X!N57+XI!N57+XII!N57+RM!N57+SI!N57</f>
        <v>0</v>
      </c>
      <c r="O57" s="44"/>
      <c r="P57" s="74"/>
    </row>
    <row r="58" spans="1:16" ht="15" customHeight="1" x14ac:dyDescent="0.2">
      <c r="A58" s="111"/>
      <c r="B58" s="114"/>
      <c r="C58" s="84" t="s">
        <v>48</v>
      </c>
      <c r="D58" s="44">
        <f>+XV!D58+I!D58+II!D58+III!D58+IV!D58+V!D58+VI!D58+VII!D58+XVI!D58+VIII!D58+IX!D58+XIV!D58+X!D58+XI!D58+XII!D58+RM!D58+SI!D58</f>
        <v>85918</v>
      </c>
      <c r="E58" s="53"/>
      <c r="F58" s="44"/>
      <c r="G58" s="66"/>
      <c r="H58" s="43">
        <f>+XV!H58+I!H58+II!H58+III!H58+IV!H58+V!H58+VI!H58+VII!H58+XVI!H58+VIII!H58+IX!H58+XIV!H58+X!H58+XI!H58+XII!H58+RM!H58+SI!H58</f>
        <v>38339</v>
      </c>
      <c r="I58" s="44"/>
      <c r="J58" s="74"/>
      <c r="K58" s="44">
        <f>+XV!K58+I!K58+II!K58+III!K58+IV!K58+V!K58+VI!K58+VII!K58+XVI!K58+VIII!K58+IX!K58+XIV!K58+X!K58+XI!K58+XII!K58+RM!K58+SI!K58</f>
        <v>47579</v>
      </c>
      <c r="L58" s="44"/>
      <c r="M58" s="66"/>
      <c r="N58" s="44">
        <f>+XV!N58+I!N58+II!N58+III!N58+IV!N58+V!N58+VI!N58+VII!N58+XVI!N58+VIII!N58+IX!N58+XIV!N58+X!N58+XI!N58+XII!N58+RM!N58+SI!N58</f>
        <v>0</v>
      </c>
      <c r="O58" s="44"/>
      <c r="P58" s="74"/>
    </row>
    <row r="59" spans="1:16" ht="15" customHeight="1" x14ac:dyDescent="0.2">
      <c r="A59" s="111"/>
      <c r="B59" s="114"/>
      <c r="C59" s="84" t="s">
        <v>49</v>
      </c>
      <c r="D59" s="44">
        <f>+XV!D59+I!D59+II!D59+III!D59+IV!D59+V!D59+VI!D59+VII!D59+XVI!D59+VIII!D59+IX!D59+XIV!D59+X!D59+XI!D59+XII!D59+RM!D59+SI!D59</f>
        <v>198589</v>
      </c>
      <c r="E59" s="53"/>
      <c r="F59" s="44"/>
      <c r="G59" s="66"/>
      <c r="H59" s="43">
        <f>+XV!H59+I!H59+II!H59+III!H59+IV!H59+V!H59+VI!H59+VII!H59+XVI!H59+VIII!H59+IX!H59+XIV!H59+X!H59+XI!H59+XII!H59+RM!H59+SI!H59</f>
        <v>85995</v>
      </c>
      <c r="I59" s="44"/>
      <c r="J59" s="74"/>
      <c r="K59" s="44">
        <f>+XV!K59+I!K59+II!K59+III!K59+IV!K59+V!K59+VI!K59+VII!K59+XVI!K59+VIII!K59+IX!K59+XIV!K59+X!K59+XI!K59+XII!K59+RM!K59+SI!K59</f>
        <v>112594</v>
      </c>
      <c r="L59" s="44"/>
      <c r="M59" s="66"/>
      <c r="N59" s="44">
        <f>+XV!N59+I!N59+II!N59+III!N59+IV!N59+V!N59+VI!N59+VII!N59+XVI!N59+VIII!N59+IX!N59+XIV!N59+X!N59+XI!N59+XII!N59+RM!N59+SI!N59</f>
        <v>0</v>
      </c>
      <c r="O59" s="44"/>
      <c r="P59" s="74"/>
    </row>
    <row r="60" spans="1:16" ht="15" customHeight="1" x14ac:dyDescent="0.2">
      <c r="A60" s="111"/>
      <c r="B60" s="114"/>
      <c r="C60" s="84" t="s">
        <v>50</v>
      </c>
      <c r="D60" s="44">
        <f>+XV!D60+I!D60+II!D60+III!D60+IV!D60+V!D60+VI!D60+VII!D60+XVI!D60+VIII!D60+IX!D60+XIV!D60+X!D60+XI!D60+XII!D60+RM!D60+SI!D60</f>
        <v>249136</v>
      </c>
      <c r="E60" s="53"/>
      <c r="F60" s="44"/>
      <c r="G60" s="66"/>
      <c r="H60" s="43">
        <f>+XV!H60+I!H60+II!H60+III!H60+IV!H60+V!H60+VI!H60+VII!H60+XVI!H60+VIII!H60+IX!H60+XIV!H60+X!H60+XI!H60+XII!H60+RM!H60+SI!H60</f>
        <v>103275</v>
      </c>
      <c r="I60" s="44"/>
      <c r="J60" s="74"/>
      <c r="K60" s="44">
        <f>+XV!K60+I!K60+II!K60+III!K60+IV!K60+V!K60+VI!K60+VII!K60+XVI!K60+VIII!K60+IX!K60+XIV!K60+X!K60+XI!K60+XII!K60+RM!K60+SI!K60</f>
        <v>145861</v>
      </c>
      <c r="L60" s="44"/>
      <c r="M60" s="66"/>
      <c r="N60" s="44">
        <f>+XV!N60+I!N60+II!N60+III!N60+IV!N60+V!N60+VI!N60+VII!N60+XVI!N60+VIII!N60+IX!N60+XIV!N60+X!N60+XI!N60+XII!N60+RM!N60+SI!N60</f>
        <v>0</v>
      </c>
      <c r="O60" s="44"/>
      <c r="P60" s="74"/>
    </row>
    <row r="61" spans="1:16" ht="15" customHeight="1" x14ac:dyDescent="0.2">
      <c r="A61" s="111"/>
      <c r="B61" s="114"/>
      <c r="C61" s="84" t="s">
        <v>51</v>
      </c>
      <c r="D61" s="44">
        <f>+XV!D61+I!D61+II!D61+III!D61+IV!D61+V!D61+VI!D61+VII!D61+XVI!D61+VIII!D61+IX!D61+XIV!D61+X!D61+XI!D61+XII!D61+RM!D61+SI!D61</f>
        <v>221492</v>
      </c>
      <c r="E61" s="53"/>
      <c r="F61" s="44"/>
      <c r="G61" s="66"/>
      <c r="H61" s="43">
        <f>+XV!H61+I!H61+II!H61+III!H61+IV!H61+V!H61+VI!H61+VII!H61+XVI!H61+VIII!H61+IX!H61+XIV!H61+X!H61+XI!H61+XII!H61+RM!H61+SI!H61</f>
        <v>89007</v>
      </c>
      <c r="I61" s="44"/>
      <c r="J61" s="74"/>
      <c r="K61" s="44">
        <f>+XV!K61+I!K61+II!K61+III!K61+IV!K61+V!K61+VI!K61+VII!K61+XVI!K61+VIII!K61+IX!K61+XIV!K61+X!K61+XI!K61+XII!K61+RM!K61+SI!K61</f>
        <v>132485</v>
      </c>
      <c r="L61" s="44"/>
      <c r="M61" s="66"/>
      <c r="N61" s="44">
        <f>+XV!N61+I!N61+II!N61+III!N61+IV!N61+V!N61+VI!N61+VII!N61+XVI!N61+VIII!N61+IX!N61+XIV!N61+X!N61+XI!N61+XII!N61+RM!N61+SI!N61</f>
        <v>0</v>
      </c>
      <c r="O61" s="44"/>
      <c r="P61" s="74"/>
    </row>
    <row r="62" spans="1:16" s="3" customFormat="1" ht="15" customHeight="1" x14ac:dyDescent="0.2">
      <c r="A62" s="111"/>
      <c r="B62" s="114"/>
      <c r="C62" s="84" t="s">
        <v>52</v>
      </c>
      <c r="D62" s="35">
        <f>+XV!D62+I!D62+II!D62+III!D62+IV!D62+V!D62+VI!D62+VII!D62+XVI!D62+VIII!D62+IX!D62+XIV!D62+X!D62+XI!D62+XII!D62+RM!D62+SI!D62</f>
        <v>187032</v>
      </c>
      <c r="E62" s="55"/>
      <c r="F62" s="35"/>
      <c r="G62" s="68"/>
      <c r="H62" s="43">
        <f>+XV!H62+I!H62+II!H62+III!H62+IV!H62+V!H62+VI!H62+VII!H62+XVI!H62+VIII!H62+IX!H62+XIV!H62+X!H62+XI!H62+XII!H62+RM!H62+SI!H62</f>
        <v>74332</v>
      </c>
      <c r="I62" s="44"/>
      <c r="J62" s="74"/>
      <c r="K62" s="35">
        <f>+XV!K62+I!K62+II!K62+III!K62+IV!K62+V!K62+VI!K62+VII!K62+XVI!K62+VIII!K62+IX!K62+XIV!K62+X!K62+XI!K62+XII!K62+RM!K62+SI!K62</f>
        <v>112700</v>
      </c>
      <c r="L62" s="35"/>
      <c r="M62" s="68"/>
      <c r="N62" s="35">
        <f>+XV!N62+I!N62+II!N62+III!N62+IV!N62+V!N62+VI!N62+VII!N62+XVI!N62+VIII!N62+IX!N62+XIV!N62+X!N62+XI!N62+XII!N62+RM!N62+SI!N62</f>
        <v>0</v>
      </c>
      <c r="O62" s="44"/>
      <c r="P62" s="74"/>
    </row>
    <row r="63" spans="1:16" ht="15" customHeight="1" x14ac:dyDescent="0.2">
      <c r="A63" s="111"/>
      <c r="B63" s="114"/>
      <c r="C63" s="84" t="s">
        <v>53</v>
      </c>
      <c r="D63" s="44">
        <f>+XV!D63+I!D63+II!D63+III!D63+IV!D63+V!D63+VI!D63+VII!D63+XVI!D63+VIII!D63+IX!D63+XIV!D63+X!D63+XI!D63+XII!D63+RM!D63+SI!D63</f>
        <v>164583</v>
      </c>
      <c r="E63" s="53"/>
      <c r="F63" s="44"/>
      <c r="G63" s="66"/>
      <c r="H63" s="43">
        <f>+XV!H63+I!H63+II!H63+III!H63+IV!H63+V!H63+VI!H63+VII!H63+XVI!H63+VIII!H63+IX!H63+XIV!H63+X!H63+XI!H63+XII!H63+RM!H63+SI!H63</f>
        <v>65742</v>
      </c>
      <c r="I63" s="44"/>
      <c r="J63" s="74"/>
      <c r="K63" s="44">
        <f>+XV!K63+I!K63+II!K63+III!K63+IV!K63+V!K63+VI!K63+VII!K63+XVI!K63+VIII!K63+IX!K63+XIV!K63+X!K63+XI!K63+XII!K63+RM!K63+SI!K63</f>
        <v>98841</v>
      </c>
      <c r="L63" s="44"/>
      <c r="M63" s="66"/>
      <c r="N63" s="44">
        <f>+XV!N63+I!N63+II!N63+III!N63+IV!N63+V!N63+VI!N63+VII!N63+XVI!N63+VIII!N63+IX!N63+XIV!N63+X!N63+XI!N63+XII!N63+RM!N63+SI!N63</f>
        <v>0</v>
      </c>
      <c r="O63" s="44"/>
      <c r="P63" s="74"/>
    </row>
    <row r="64" spans="1:16" ht="15" customHeight="1" x14ac:dyDescent="0.2">
      <c r="A64" s="111"/>
      <c r="B64" s="114"/>
      <c r="C64" s="84" t="s">
        <v>54</v>
      </c>
      <c r="D64" s="44">
        <f>+XV!D64+I!D64+II!D64+III!D64+IV!D64+V!D64+VI!D64+VII!D64+XVI!D64+VIII!D64+IX!D64+XIV!D64+X!D64+XI!D64+XII!D64+RM!D64+SI!D64</f>
        <v>128118</v>
      </c>
      <c r="E64" s="53"/>
      <c r="F64" s="44"/>
      <c r="G64" s="66"/>
      <c r="H64" s="43">
        <f>+XV!H64+I!H64+II!H64+III!H64+IV!H64+V!H64+VI!H64+VII!H64+XVI!H64+VIII!H64+IX!H64+XIV!H64+X!H64+XI!H64+XII!H64+RM!H64+SI!H64</f>
        <v>50159</v>
      </c>
      <c r="I64" s="44"/>
      <c r="J64" s="74"/>
      <c r="K64" s="44">
        <f>+XV!K64+I!K64+II!K64+III!K64+IV!K64+V!K64+VI!K64+VII!K64+XVI!K64+VIII!K64+IX!K64+XIV!K64+X!K64+XI!K64+XII!K64+RM!K64+SI!K64</f>
        <v>77959</v>
      </c>
      <c r="L64" s="44"/>
      <c r="M64" s="66"/>
      <c r="N64" s="44">
        <f>+XV!N64+I!N64+II!N64+III!N64+IV!N64+V!N64+VI!N64+VII!N64+XVI!N64+VIII!N64+IX!N64+XIV!N64+X!N64+XI!N64+XII!N64+RM!N64+SI!N64</f>
        <v>0</v>
      </c>
      <c r="O64" s="44"/>
      <c r="P64" s="74"/>
    </row>
    <row r="65" spans="1:16" ht="15" customHeight="1" x14ac:dyDescent="0.2">
      <c r="A65" s="111"/>
      <c r="B65" s="114"/>
      <c r="C65" s="84" t="s">
        <v>55</v>
      </c>
      <c r="D65" s="44">
        <f>+XV!D65+I!D65+II!D65+III!D65+IV!D65+V!D65+VI!D65+VII!D65+XVI!D65+VIII!D65+IX!D65+XIV!D65+X!D65+XI!D65+XII!D65+RM!D65+SI!D65</f>
        <v>107459</v>
      </c>
      <c r="E65" s="53"/>
      <c r="F65" s="44"/>
      <c r="G65" s="66"/>
      <c r="H65" s="43">
        <f>+XV!H65+I!H65+II!H65+III!H65+IV!H65+V!H65+VI!H65+VII!H65+XVI!H65+VIII!H65+IX!H65+XIV!H65+X!H65+XI!H65+XII!H65+RM!H65+SI!H65</f>
        <v>41039</v>
      </c>
      <c r="I65" s="44"/>
      <c r="J65" s="74"/>
      <c r="K65" s="44">
        <f>+XV!K65+I!K65+II!K65+III!K65+IV!K65+V!K65+VI!K65+VII!K65+XVI!K65+VIII!K65+IX!K65+XIV!K65+X!K65+XI!K65+XII!K65+RM!K65+SI!K65</f>
        <v>66420</v>
      </c>
      <c r="L65" s="44"/>
      <c r="M65" s="66"/>
      <c r="N65" s="44">
        <f>+XV!N65+I!N65+II!N65+III!N65+IV!N65+V!N65+VI!N65+VII!N65+XVI!N65+VIII!N65+IX!N65+XIV!N65+X!N65+XI!N65+XII!N65+RM!N65+SI!N65</f>
        <v>0</v>
      </c>
      <c r="O65" s="44"/>
      <c r="P65" s="74"/>
    </row>
    <row r="66" spans="1:16" s="3" customFormat="1" ht="15" customHeight="1" x14ac:dyDescent="0.2">
      <c r="A66" s="111"/>
      <c r="B66" s="114"/>
      <c r="C66" s="84" t="s">
        <v>56</v>
      </c>
      <c r="D66" s="35">
        <f>+XV!D66+I!D66+II!D66+III!D66+IV!D66+V!D66+VI!D66+VII!D66+XVI!D66+VIII!D66+IX!D66+XIV!D66+X!D66+XI!D66+XII!D66+RM!D66+SI!D66</f>
        <v>209077</v>
      </c>
      <c r="E66" s="55"/>
      <c r="F66" s="35"/>
      <c r="G66" s="68"/>
      <c r="H66" s="43">
        <f>+XV!H66+I!H66+II!H66+III!H66+IV!H66+V!H66+VI!H66+VII!H66+XVI!H66+VIII!H66+IX!H66+XIV!H66+X!H66+XI!H66+XII!H66+RM!H66+SI!H66</f>
        <v>89204</v>
      </c>
      <c r="I66" s="44"/>
      <c r="J66" s="74"/>
      <c r="K66" s="35">
        <f>+XV!K66+I!K66+II!K66+III!K66+IV!K66+V!K66+VI!K66+VII!K66+XVI!K66+VIII!K66+IX!K66+XIV!K66+X!K66+XI!K66+XII!K66+RM!K66+SI!K66</f>
        <v>119873</v>
      </c>
      <c r="L66" s="35"/>
      <c r="M66" s="68"/>
      <c r="N66" s="35">
        <f>+XV!N66+I!N66+II!N66+III!N66+IV!N66+V!N66+VI!N66+VII!N66+XVI!N66+VIII!N66+IX!N66+XIV!N66+X!N66+XI!N66+XII!N66+RM!N66+SI!N66</f>
        <v>0</v>
      </c>
      <c r="O66" s="44"/>
      <c r="P66" s="74"/>
    </row>
    <row r="67" spans="1:16" s="3" customFormat="1" ht="15" customHeight="1" x14ac:dyDescent="0.2">
      <c r="A67" s="112"/>
      <c r="B67" s="115"/>
      <c r="C67" s="85" t="s">
        <v>9</v>
      </c>
      <c r="D67" s="46">
        <f>+XV!D67+I!D67+II!D67+III!D67+IV!D67+V!D67+VI!D67+VII!D67+XVI!D67+VIII!D67+IX!D67+XIV!D67+X!D67+XI!D67+XII!D67+RM!D67+SI!D67</f>
        <v>1563639</v>
      </c>
      <c r="E67" s="54"/>
      <c r="F67" s="46"/>
      <c r="G67" s="67"/>
      <c r="H67" s="87">
        <f>+XV!H67+I!H67+II!H67+III!H67+IV!H67+V!H67+VI!H67+VII!H67+XVI!H67+VIII!H67+IX!H67+XIV!H67+X!H67+XI!H67+XII!H67+RM!H67+SI!H67</f>
        <v>642253</v>
      </c>
      <c r="I67" s="46"/>
      <c r="J67" s="75"/>
      <c r="K67" s="46">
        <f>+XV!K67+I!K67+II!K67+III!K67+IV!K67+V!K67+VI!K67+VII!K67+XVI!K67+VIII!K67+IX!K67+XIV!K67+X!K67+XI!K67+XII!K67+RM!K67+SI!K67</f>
        <v>921386</v>
      </c>
      <c r="L67" s="46"/>
      <c r="M67" s="67"/>
      <c r="N67" s="46">
        <f>+XV!N67+I!N67+II!N67+III!N67+IV!N67+V!N67+VI!N67+VII!N67+XVI!N67+VIII!N67+IX!N67+XIV!N67+X!N67+XI!N67+XII!N67+RM!N67+SI!N67</f>
        <v>0</v>
      </c>
      <c r="O67" s="46"/>
      <c r="P67" s="75"/>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45926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0" priority="48" operator="notEqual">
      <formula>H8+K8+N8</formula>
    </cfRule>
  </conditionalFormatting>
  <conditionalFormatting sqref="D20:D30">
    <cfRule type="cellIs" dxfId="39" priority="47" operator="notEqual">
      <formula>H20+K20+N20</formula>
    </cfRule>
  </conditionalFormatting>
  <conditionalFormatting sqref="D32:D42">
    <cfRule type="cellIs" dxfId="38" priority="46" operator="notEqual">
      <formula>H32+K32+N32</formula>
    </cfRule>
  </conditionalFormatting>
  <conditionalFormatting sqref="D44:D54">
    <cfRule type="cellIs" dxfId="37" priority="45" operator="notEqual">
      <formula>H44+K44+N44</formula>
    </cfRule>
  </conditionalFormatting>
  <conditionalFormatting sqref="D56:D66">
    <cfRule type="cellIs" dxfId="36" priority="44" operator="notEqual">
      <formula>H56+K56+N56</formula>
    </cfRule>
  </conditionalFormatting>
  <conditionalFormatting sqref="D19">
    <cfRule type="cellIs" dxfId="35" priority="43" operator="notEqual">
      <formula>SUM(D8:D18)</formula>
    </cfRule>
  </conditionalFormatting>
  <conditionalFormatting sqref="D31">
    <cfRule type="cellIs" dxfId="34" priority="42" operator="notEqual">
      <formula>H31+K31+N31</formula>
    </cfRule>
  </conditionalFormatting>
  <conditionalFormatting sqref="D31">
    <cfRule type="cellIs" dxfId="33" priority="41" operator="notEqual">
      <formula>SUM(D20:D30)</formula>
    </cfRule>
  </conditionalFormatting>
  <conditionalFormatting sqref="D43">
    <cfRule type="cellIs" dxfId="32" priority="40" operator="notEqual">
      <formula>H43+K43+N43</formula>
    </cfRule>
  </conditionalFormatting>
  <conditionalFormatting sqref="D43">
    <cfRule type="cellIs" dxfId="31" priority="39" operator="notEqual">
      <formula>SUM(D32:D42)</formula>
    </cfRule>
  </conditionalFormatting>
  <conditionalFormatting sqref="D55">
    <cfRule type="cellIs" dxfId="30" priority="38" operator="notEqual">
      <formula>H55+K55+N55</formula>
    </cfRule>
  </conditionalFormatting>
  <conditionalFormatting sqref="D55">
    <cfRule type="cellIs" dxfId="29" priority="37" operator="notEqual">
      <formula>SUM(D44:D54)</formula>
    </cfRule>
  </conditionalFormatting>
  <conditionalFormatting sqref="D67">
    <cfRule type="cellIs" dxfId="28" priority="36" operator="notEqual">
      <formula>H67+K67+N67</formula>
    </cfRule>
  </conditionalFormatting>
  <conditionalFormatting sqref="D67">
    <cfRule type="cellIs" dxfId="27" priority="35" operator="notEqual">
      <formula>SUM(D56:D66)</formula>
    </cfRule>
  </conditionalFormatting>
  <conditionalFormatting sqref="H19">
    <cfRule type="cellIs" dxfId="26" priority="34" operator="notEqual">
      <formula>SUM(H8:H18)</formula>
    </cfRule>
  </conditionalFormatting>
  <conditionalFormatting sqref="K19">
    <cfRule type="cellIs" dxfId="25" priority="33" operator="notEqual">
      <formula>SUM(K8:K18)</formula>
    </cfRule>
  </conditionalFormatting>
  <conditionalFormatting sqref="H31">
    <cfRule type="cellIs" dxfId="24" priority="31" operator="notEqual">
      <formula>SUM(H20:H30)</formula>
    </cfRule>
  </conditionalFormatting>
  <conditionalFormatting sqref="K31">
    <cfRule type="cellIs" dxfId="23" priority="30" operator="notEqual">
      <formula>SUM(K20:K30)</formula>
    </cfRule>
  </conditionalFormatting>
  <conditionalFormatting sqref="H43">
    <cfRule type="cellIs" dxfId="22" priority="28" operator="notEqual">
      <formula>SUM(H32:H42)</formula>
    </cfRule>
  </conditionalFormatting>
  <conditionalFormatting sqref="K43">
    <cfRule type="cellIs" dxfId="21" priority="27" operator="notEqual">
      <formula>SUM(K32:K42)</formula>
    </cfRule>
  </conditionalFormatting>
  <conditionalFormatting sqref="H55">
    <cfRule type="cellIs" dxfId="20" priority="25" operator="notEqual">
      <formula>SUM(H44:H54)</formula>
    </cfRule>
  </conditionalFormatting>
  <conditionalFormatting sqref="K55">
    <cfRule type="cellIs" dxfId="19" priority="24" operator="notEqual">
      <formula>SUM(K44:K54)</formula>
    </cfRule>
  </conditionalFormatting>
  <conditionalFormatting sqref="H67">
    <cfRule type="cellIs" dxfId="18" priority="22" operator="notEqual">
      <formula>SUM(H56:H66)</formula>
    </cfRule>
  </conditionalFormatting>
  <conditionalFormatting sqref="K67">
    <cfRule type="cellIs" dxfId="17" priority="21" operator="notEqual">
      <formula>SUM(K56:K66)</formula>
    </cfRule>
  </conditionalFormatting>
  <conditionalFormatting sqref="D32:D43">
    <cfRule type="cellIs" dxfId="16" priority="19" operator="notEqual">
      <formula>D20-D8</formula>
    </cfRule>
  </conditionalFormatting>
  <conditionalFormatting sqref="N8:N19">
    <cfRule type="cellIs" dxfId="15" priority="18" operator="notEqual">
      <formula>R8+U8+X8</formula>
    </cfRule>
  </conditionalFormatting>
  <conditionalFormatting sqref="N20:N30">
    <cfRule type="cellIs" dxfId="14" priority="17" operator="notEqual">
      <formula>R20+U20+X20</formula>
    </cfRule>
  </conditionalFormatting>
  <conditionalFormatting sqref="N32:N42">
    <cfRule type="cellIs" dxfId="13" priority="16" operator="notEqual">
      <formula>R32+U32+X32</formula>
    </cfRule>
  </conditionalFormatting>
  <conditionalFormatting sqref="N44:N54">
    <cfRule type="cellIs" dxfId="12" priority="15" operator="notEqual">
      <formula>R44+U44+X44</formula>
    </cfRule>
  </conditionalFormatting>
  <conditionalFormatting sqref="N56:N66">
    <cfRule type="cellIs" dxfId="11" priority="14" operator="notEqual">
      <formula>R56+U56+X56</formula>
    </cfRule>
  </conditionalFormatting>
  <conditionalFormatting sqref="N19">
    <cfRule type="cellIs" dxfId="10" priority="13" operator="notEqual">
      <formula>SUM(N8:N18)</formula>
    </cfRule>
  </conditionalFormatting>
  <conditionalFormatting sqref="N31">
    <cfRule type="cellIs" dxfId="9" priority="12" operator="notEqual">
      <formula>R31+U31+X31</formula>
    </cfRule>
  </conditionalFormatting>
  <conditionalFormatting sqref="N31">
    <cfRule type="cellIs" dxfId="8" priority="11" operator="notEqual">
      <formula>SUM(N20:N30)</formula>
    </cfRule>
  </conditionalFormatting>
  <conditionalFormatting sqref="N43">
    <cfRule type="cellIs" dxfId="7" priority="10" operator="notEqual">
      <formula>R43+U43+X43</formula>
    </cfRule>
  </conditionalFormatting>
  <conditionalFormatting sqref="N43">
    <cfRule type="cellIs" dxfId="6" priority="9" operator="notEqual">
      <formula>SUM(N32:N42)</formula>
    </cfRule>
  </conditionalFormatting>
  <conditionalFormatting sqref="N55">
    <cfRule type="cellIs" dxfId="5" priority="8" operator="notEqual">
      <formula>R55+U55+X55</formula>
    </cfRule>
  </conditionalFormatting>
  <conditionalFormatting sqref="N55">
    <cfRule type="cellIs" dxfId="4" priority="7" operator="notEqual">
      <formula>SUM(N44:N54)</formula>
    </cfRule>
  </conditionalFormatting>
  <conditionalFormatting sqref="N67">
    <cfRule type="cellIs" dxfId="3" priority="6" operator="notEqual">
      <formula>R67+U67+X67</formula>
    </cfRule>
  </conditionalFormatting>
  <conditionalFormatting sqref="N67">
    <cfRule type="cellIs" dxfId="2" priority="5" operator="notEqual">
      <formula>SUM(N56:N66)</formula>
    </cfRule>
  </conditionalFormatting>
  <conditionalFormatting sqref="N32:N43">
    <cfRule type="cellIs" dxfId="1" priority="4" operator="notEqual">
      <formula>N20-N8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extLst>
    <ext xmlns:x14="http://schemas.microsoft.com/office/spreadsheetml/2009/9/main" uri="{78C0D931-6437-407d-A8EE-F0AAD7539E65}">
      <x14:conditionalFormattings>
        <x14:conditionalFormatting xmlns:xm="http://schemas.microsoft.com/office/excel/2006/main">
          <x14:cfRule type="cellIs" priority="3" operator="notEqual" id="{08C30F30-9EFE-49A3-A002-9A4B67B5A6CB}">
            <xm:f>Nacional!D8</xm:f>
            <x14:dxf>
              <fill>
                <patternFill>
                  <bgColor theme="7" tint="-0.24994659260841701"/>
                </patternFill>
              </fill>
            </x14:dxf>
          </x14:cfRule>
          <xm:sqref>D8:D67 H8:H67 K8:K67 N8:N67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34</v>
      </c>
      <c r="B2" s="116"/>
      <c r="C2" s="116"/>
      <c r="D2" s="116"/>
      <c r="E2" s="116"/>
      <c r="F2" s="116"/>
      <c r="G2" s="116"/>
      <c r="H2" s="116"/>
      <c r="I2" s="116"/>
      <c r="J2" s="116"/>
      <c r="K2" s="116"/>
      <c r="L2" s="116"/>
      <c r="M2" s="116"/>
      <c r="N2" s="116"/>
      <c r="O2" s="116"/>
      <c r="P2" s="116"/>
    </row>
    <row r="3" spans="1:16" s="21" customFormat="1" ht="15" customHeight="1" x14ac:dyDescent="0.2">
      <c r="A3" s="117" t="str">
        <f>+Notas!C6</f>
        <v>AGOSTO 2024 Y AGOSTO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195</v>
      </c>
      <c r="E8" s="53">
        <v>0.117683</v>
      </c>
      <c r="F8" s="44">
        <v>83507.429986999996</v>
      </c>
      <c r="G8" s="66">
        <v>0.27179500000000001</v>
      </c>
      <c r="H8" s="43">
        <v>86</v>
      </c>
      <c r="I8" s="44">
        <v>83189.187304000006</v>
      </c>
      <c r="J8" s="74">
        <v>0.30232599999999998</v>
      </c>
      <c r="K8" s="44">
        <v>109</v>
      </c>
      <c r="L8" s="44">
        <v>83758.520543999999</v>
      </c>
      <c r="M8" s="66">
        <v>0.24770600000000001</v>
      </c>
      <c r="N8" s="43">
        <v>0</v>
      </c>
      <c r="O8" s="44">
        <v>0</v>
      </c>
      <c r="P8" s="74">
        <v>0</v>
      </c>
    </row>
    <row r="9" spans="1:16" ht="15" customHeight="1" x14ac:dyDescent="0.2">
      <c r="A9" s="111"/>
      <c r="B9" s="114"/>
      <c r="C9" s="84" t="s">
        <v>47</v>
      </c>
      <c r="D9" s="44">
        <v>1955</v>
      </c>
      <c r="E9" s="53">
        <v>0.18481800000000001</v>
      </c>
      <c r="F9" s="44">
        <v>120106.571836</v>
      </c>
      <c r="G9" s="66">
        <v>0.144757</v>
      </c>
      <c r="H9" s="43">
        <v>684</v>
      </c>
      <c r="I9" s="44">
        <v>133318.73162000001</v>
      </c>
      <c r="J9" s="74">
        <v>0.222222</v>
      </c>
      <c r="K9" s="44">
        <v>1271</v>
      </c>
      <c r="L9" s="44">
        <v>112996.33006399999</v>
      </c>
      <c r="M9" s="66">
        <v>0.10306800000000001</v>
      </c>
      <c r="N9" s="43">
        <v>0</v>
      </c>
      <c r="O9" s="44">
        <v>0</v>
      </c>
      <c r="P9" s="74">
        <v>0</v>
      </c>
    </row>
    <row r="10" spans="1:16" ht="15" customHeight="1" x14ac:dyDescent="0.2">
      <c r="A10" s="111"/>
      <c r="B10" s="114"/>
      <c r="C10" s="84" t="s">
        <v>48</v>
      </c>
      <c r="D10" s="44">
        <v>11948</v>
      </c>
      <c r="E10" s="53">
        <v>0.13906299999999999</v>
      </c>
      <c r="F10" s="44">
        <v>125934.019741</v>
      </c>
      <c r="G10" s="66">
        <v>0.14035800000000001</v>
      </c>
      <c r="H10" s="43">
        <v>4823</v>
      </c>
      <c r="I10" s="44">
        <v>137871.91105600001</v>
      </c>
      <c r="J10" s="74">
        <v>0.21501100000000001</v>
      </c>
      <c r="K10" s="44">
        <v>7125</v>
      </c>
      <c r="L10" s="44">
        <v>117853.114504</v>
      </c>
      <c r="M10" s="66">
        <v>8.9825000000000002E-2</v>
      </c>
      <c r="N10" s="43">
        <v>0</v>
      </c>
      <c r="O10" s="44">
        <v>0</v>
      </c>
      <c r="P10" s="74">
        <v>0</v>
      </c>
    </row>
    <row r="11" spans="1:16" ht="15" customHeight="1" x14ac:dyDescent="0.2">
      <c r="A11" s="111"/>
      <c r="B11" s="114"/>
      <c r="C11" s="84" t="s">
        <v>49</v>
      </c>
      <c r="D11" s="44">
        <v>24022</v>
      </c>
      <c r="E11" s="53">
        <v>0.120963</v>
      </c>
      <c r="F11" s="44">
        <v>138972.31136299999</v>
      </c>
      <c r="G11" s="66">
        <v>0.27607999999999999</v>
      </c>
      <c r="H11" s="43">
        <v>9390</v>
      </c>
      <c r="I11" s="44">
        <v>156407.06185</v>
      </c>
      <c r="J11" s="74">
        <v>0.41182099999999999</v>
      </c>
      <c r="K11" s="44">
        <v>14632</v>
      </c>
      <c r="L11" s="44">
        <v>127783.662712</v>
      </c>
      <c r="M11" s="66">
        <v>0.188969</v>
      </c>
      <c r="N11" s="43">
        <v>0</v>
      </c>
      <c r="O11" s="44">
        <v>0</v>
      </c>
      <c r="P11" s="74">
        <v>0</v>
      </c>
    </row>
    <row r="12" spans="1:16" ht="15" customHeight="1" x14ac:dyDescent="0.2">
      <c r="A12" s="111"/>
      <c r="B12" s="114"/>
      <c r="C12" s="84" t="s">
        <v>50</v>
      </c>
      <c r="D12" s="44">
        <v>24485</v>
      </c>
      <c r="E12" s="53">
        <v>9.8280000000000006E-2</v>
      </c>
      <c r="F12" s="44">
        <v>165093.53839199999</v>
      </c>
      <c r="G12" s="66">
        <v>0.49434299999999998</v>
      </c>
      <c r="H12" s="43">
        <v>9116</v>
      </c>
      <c r="I12" s="44">
        <v>188024.52377100001</v>
      </c>
      <c r="J12" s="74">
        <v>0.62889399999999995</v>
      </c>
      <c r="K12" s="44">
        <v>15369</v>
      </c>
      <c r="L12" s="44">
        <v>151492.20696400001</v>
      </c>
      <c r="M12" s="66">
        <v>0.41453600000000002</v>
      </c>
      <c r="N12" s="43">
        <v>0</v>
      </c>
      <c r="O12" s="44">
        <v>0</v>
      </c>
      <c r="P12" s="74">
        <v>0</v>
      </c>
    </row>
    <row r="13" spans="1:16" ht="15" customHeight="1" x14ac:dyDescent="0.2">
      <c r="A13" s="111"/>
      <c r="B13" s="114"/>
      <c r="C13" s="84" t="s">
        <v>51</v>
      </c>
      <c r="D13" s="44">
        <v>19084</v>
      </c>
      <c r="E13" s="53">
        <v>8.6161000000000001E-2</v>
      </c>
      <c r="F13" s="44">
        <v>186806.24355700001</v>
      </c>
      <c r="G13" s="66">
        <v>0.703102</v>
      </c>
      <c r="H13" s="43">
        <v>6602</v>
      </c>
      <c r="I13" s="44">
        <v>206910.08184599999</v>
      </c>
      <c r="J13" s="74">
        <v>0.73735200000000001</v>
      </c>
      <c r="K13" s="44">
        <v>12482</v>
      </c>
      <c r="L13" s="44">
        <v>176172.88829599999</v>
      </c>
      <c r="M13" s="66">
        <v>0.68498599999999998</v>
      </c>
      <c r="N13" s="43">
        <v>0</v>
      </c>
      <c r="O13" s="44">
        <v>0</v>
      </c>
      <c r="P13" s="74">
        <v>0</v>
      </c>
    </row>
    <row r="14" spans="1:16" s="3" customFormat="1" ht="15" customHeight="1" x14ac:dyDescent="0.2">
      <c r="A14" s="111"/>
      <c r="B14" s="114"/>
      <c r="C14" s="84" t="s">
        <v>52</v>
      </c>
      <c r="D14" s="35">
        <v>14871</v>
      </c>
      <c r="E14" s="55">
        <v>7.9509999999999997E-2</v>
      </c>
      <c r="F14" s="35">
        <v>196164.249488</v>
      </c>
      <c r="G14" s="68">
        <v>0.78367299999999995</v>
      </c>
      <c r="H14" s="43">
        <v>4975</v>
      </c>
      <c r="I14" s="44">
        <v>205196.43375200001</v>
      </c>
      <c r="J14" s="74">
        <v>0.67417099999999996</v>
      </c>
      <c r="K14" s="35">
        <v>9896</v>
      </c>
      <c r="L14" s="35">
        <v>191623.51417000001</v>
      </c>
      <c r="M14" s="68">
        <v>0.838723</v>
      </c>
      <c r="N14" s="43">
        <v>0</v>
      </c>
      <c r="O14" s="44">
        <v>0</v>
      </c>
      <c r="P14" s="74">
        <v>0</v>
      </c>
    </row>
    <row r="15" spans="1:16" ht="15" customHeight="1" x14ac:dyDescent="0.2">
      <c r="A15" s="111"/>
      <c r="B15" s="114"/>
      <c r="C15" s="84" t="s">
        <v>53</v>
      </c>
      <c r="D15" s="44">
        <v>11535</v>
      </c>
      <c r="E15" s="53">
        <v>7.0085999999999996E-2</v>
      </c>
      <c r="F15" s="44">
        <v>200398.637731</v>
      </c>
      <c r="G15" s="66">
        <v>0.8</v>
      </c>
      <c r="H15" s="43">
        <v>3834</v>
      </c>
      <c r="I15" s="44">
        <v>199838.18088699999</v>
      </c>
      <c r="J15" s="74">
        <v>0.60224299999999997</v>
      </c>
      <c r="K15" s="44">
        <v>7701</v>
      </c>
      <c r="L15" s="44">
        <v>200677.66532999999</v>
      </c>
      <c r="M15" s="66">
        <v>0.898455</v>
      </c>
      <c r="N15" s="43">
        <v>0</v>
      </c>
      <c r="O15" s="44">
        <v>0</v>
      </c>
      <c r="P15" s="74">
        <v>0</v>
      </c>
    </row>
    <row r="16" spans="1:16" ht="15" customHeight="1" x14ac:dyDescent="0.2">
      <c r="A16" s="111"/>
      <c r="B16" s="114"/>
      <c r="C16" s="84" t="s">
        <v>54</v>
      </c>
      <c r="D16" s="44">
        <v>9073</v>
      </c>
      <c r="E16" s="53">
        <v>7.0818000000000006E-2</v>
      </c>
      <c r="F16" s="44">
        <v>200302.70204900001</v>
      </c>
      <c r="G16" s="66">
        <v>0.70020899999999997</v>
      </c>
      <c r="H16" s="43">
        <v>3081</v>
      </c>
      <c r="I16" s="44">
        <v>189553.90905700001</v>
      </c>
      <c r="J16" s="74">
        <v>0.37812400000000002</v>
      </c>
      <c r="K16" s="44">
        <v>5992</v>
      </c>
      <c r="L16" s="44">
        <v>205829.576416</v>
      </c>
      <c r="M16" s="66">
        <v>0.86582099999999995</v>
      </c>
      <c r="N16" s="43">
        <v>0</v>
      </c>
      <c r="O16" s="44">
        <v>0</v>
      </c>
      <c r="P16" s="74">
        <v>0</v>
      </c>
    </row>
    <row r="17" spans="1:16" ht="15" customHeight="1" x14ac:dyDescent="0.2">
      <c r="A17" s="111"/>
      <c r="B17" s="114"/>
      <c r="C17" s="84" t="s">
        <v>55</v>
      </c>
      <c r="D17" s="44">
        <v>8450</v>
      </c>
      <c r="E17" s="53">
        <v>7.8634999999999997E-2</v>
      </c>
      <c r="F17" s="44">
        <v>203660.31326900001</v>
      </c>
      <c r="G17" s="66">
        <v>0.550651</v>
      </c>
      <c r="H17" s="43">
        <v>3242</v>
      </c>
      <c r="I17" s="44">
        <v>191384.120368</v>
      </c>
      <c r="J17" s="74">
        <v>0.23843300000000001</v>
      </c>
      <c r="K17" s="44">
        <v>5208</v>
      </c>
      <c r="L17" s="44">
        <v>211302.29049300001</v>
      </c>
      <c r="M17" s="66">
        <v>0.745008</v>
      </c>
      <c r="N17" s="43">
        <v>0</v>
      </c>
      <c r="O17" s="44">
        <v>0</v>
      </c>
      <c r="P17" s="74">
        <v>0</v>
      </c>
    </row>
    <row r="18" spans="1:16" s="3" customFormat="1" ht="15" customHeight="1" x14ac:dyDescent="0.2">
      <c r="A18" s="111"/>
      <c r="B18" s="114"/>
      <c r="C18" s="84" t="s">
        <v>56</v>
      </c>
      <c r="D18" s="35">
        <v>12315</v>
      </c>
      <c r="E18" s="55">
        <v>5.8902000000000003E-2</v>
      </c>
      <c r="F18" s="35">
        <v>239499.054829</v>
      </c>
      <c r="G18" s="68">
        <v>0.39886300000000002</v>
      </c>
      <c r="H18" s="43">
        <v>4597</v>
      </c>
      <c r="I18" s="44">
        <v>206478.008741</v>
      </c>
      <c r="J18" s="74">
        <v>8.7883000000000003E-2</v>
      </c>
      <c r="K18" s="35">
        <v>7718</v>
      </c>
      <c r="L18" s="35">
        <v>259167.071008</v>
      </c>
      <c r="M18" s="68">
        <v>0.58408899999999997</v>
      </c>
      <c r="N18" s="43">
        <v>0</v>
      </c>
      <c r="O18" s="44">
        <v>0</v>
      </c>
      <c r="P18" s="74">
        <v>0</v>
      </c>
    </row>
    <row r="19" spans="1:16" s="3" customFormat="1" ht="15" customHeight="1" x14ac:dyDescent="0.2">
      <c r="A19" s="112"/>
      <c r="B19" s="115"/>
      <c r="C19" s="85" t="s">
        <v>9</v>
      </c>
      <c r="D19" s="46">
        <v>137933</v>
      </c>
      <c r="E19" s="54">
        <v>8.8213E-2</v>
      </c>
      <c r="F19" s="46">
        <v>177027.50053399999</v>
      </c>
      <c r="G19" s="67">
        <v>0.51450300000000004</v>
      </c>
      <c r="H19" s="87">
        <v>50430</v>
      </c>
      <c r="I19" s="46">
        <v>183476.281995</v>
      </c>
      <c r="J19" s="75">
        <v>0.46972000000000003</v>
      </c>
      <c r="K19" s="46">
        <v>87503</v>
      </c>
      <c r="L19" s="46">
        <v>173310.91882799999</v>
      </c>
      <c r="M19" s="67">
        <v>0.54031300000000004</v>
      </c>
      <c r="N19" s="87">
        <v>0</v>
      </c>
      <c r="O19" s="46">
        <v>0</v>
      </c>
      <c r="P19" s="75">
        <v>0</v>
      </c>
    </row>
    <row r="20" spans="1:16" ht="15" customHeight="1" x14ac:dyDescent="0.2">
      <c r="A20" s="110">
        <v>2</v>
      </c>
      <c r="B20" s="113" t="s">
        <v>57</v>
      </c>
      <c r="C20" s="84" t="s">
        <v>46</v>
      </c>
      <c r="D20" s="44">
        <v>545</v>
      </c>
      <c r="E20" s="53">
        <v>0.32890799999999998</v>
      </c>
      <c r="F20" s="44">
        <v>93551.548624000003</v>
      </c>
      <c r="G20" s="66">
        <v>0.15045900000000001</v>
      </c>
      <c r="H20" s="43">
        <v>249</v>
      </c>
      <c r="I20" s="44">
        <v>100805.24899599999</v>
      </c>
      <c r="J20" s="74">
        <v>0.176707</v>
      </c>
      <c r="K20" s="44">
        <v>296</v>
      </c>
      <c r="L20" s="44">
        <v>87449.618243000004</v>
      </c>
      <c r="M20" s="66">
        <v>0.12837799999999999</v>
      </c>
      <c r="N20" s="43">
        <v>0</v>
      </c>
      <c r="O20" s="44">
        <v>0</v>
      </c>
      <c r="P20" s="74">
        <v>0</v>
      </c>
    </row>
    <row r="21" spans="1:16" ht="15" customHeight="1" x14ac:dyDescent="0.2">
      <c r="A21" s="111"/>
      <c r="B21" s="114"/>
      <c r="C21" s="84" t="s">
        <v>47</v>
      </c>
      <c r="D21" s="44">
        <v>4948</v>
      </c>
      <c r="E21" s="53">
        <v>0.46776299999999998</v>
      </c>
      <c r="F21" s="44">
        <v>130260.34135</v>
      </c>
      <c r="G21" s="66">
        <v>6.1439000000000001E-2</v>
      </c>
      <c r="H21" s="43">
        <v>2133</v>
      </c>
      <c r="I21" s="44">
        <v>134606.96249400001</v>
      </c>
      <c r="J21" s="74">
        <v>6.7511000000000002E-2</v>
      </c>
      <c r="K21" s="44">
        <v>2815</v>
      </c>
      <c r="L21" s="44">
        <v>126966.791474</v>
      </c>
      <c r="M21" s="66">
        <v>5.6838E-2</v>
      </c>
      <c r="N21" s="43">
        <v>0</v>
      </c>
      <c r="O21" s="44">
        <v>0</v>
      </c>
      <c r="P21" s="74">
        <v>0</v>
      </c>
    </row>
    <row r="22" spans="1:16" ht="15" customHeight="1" x14ac:dyDescent="0.2">
      <c r="A22" s="111"/>
      <c r="B22" s="114"/>
      <c r="C22" s="84" t="s">
        <v>48</v>
      </c>
      <c r="D22" s="44">
        <v>19282</v>
      </c>
      <c r="E22" s="53">
        <v>0.22442300000000001</v>
      </c>
      <c r="F22" s="44">
        <v>145801.507468</v>
      </c>
      <c r="G22" s="66">
        <v>6.6797999999999996E-2</v>
      </c>
      <c r="H22" s="43">
        <v>8894</v>
      </c>
      <c r="I22" s="44">
        <v>148452.73060499999</v>
      </c>
      <c r="J22" s="74">
        <v>6.7349000000000006E-2</v>
      </c>
      <c r="K22" s="44">
        <v>10388</v>
      </c>
      <c r="L22" s="44">
        <v>143531.582692</v>
      </c>
      <c r="M22" s="66">
        <v>6.6326999999999997E-2</v>
      </c>
      <c r="N22" s="43">
        <v>0</v>
      </c>
      <c r="O22" s="44">
        <v>0</v>
      </c>
      <c r="P22" s="74">
        <v>0</v>
      </c>
    </row>
    <row r="23" spans="1:16" ht="15" customHeight="1" x14ac:dyDescent="0.2">
      <c r="A23" s="111"/>
      <c r="B23" s="114"/>
      <c r="C23" s="84" t="s">
        <v>49</v>
      </c>
      <c r="D23" s="44">
        <v>14553</v>
      </c>
      <c r="E23" s="53">
        <v>7.3282E-2</v>
      </c>
      <c r="F23" s="44">
        <v>161623.81838800001</v>
      </c>
      <c r="G23" s="66">
        <v>0.203738</v>
      </c>
      <c r="H23" s="43">
        <v>6723</v>
      </c>
      <c r="I23" s="44">
        <v>164439.475978</v>
      </c>
      <c r="J23" s="74">
        <v>0.21404100000000001</v>
      </c>
      <c r="K23" s="44">
        <v>7830</v>
      </c>
      <c r="L23" s="44">
        <v>159206.23652599999</v>
      </c>
      <c r="M23" s="66">
        <v>0.19489100000000001</v>
      </c>
      <c r="N23" s="43">
        <v>0</v>
      </c>
      <c r="O23" s="44">
        <v>0</v>
      </c>
      <c r="P23" s="74">
        <v>0</v>
      </c>
    </row>
    <row r="24" spans="1:16" ht="15" customHeight="1" x14ac:dyDescent="0.2">
      <c r="A24" s="111"/>
      <c r="B24" s="114"/>
      <c r="C24" s="84" t="s">
        <v>50</v>
      </c>
      <c r="D24" s="44">
        <v>9488</v>
      </c>
      <c r="E24" s="53">
        <v>3.8084E-2</v>
      </c>
      <c r="F24" s="44">
        <v>187502.32272299999</v>
      </c>
      <c r="G24" s="66">
        <v>0.35602899999999998</v>
      </c>
      <c r="H24" s="43">
        <v>4106</v>
      </c>
      <c r="I24" s="44">
        <v>193595.43448600001</v>
      </c>
      <c r="J24" s="74">
        <v>0.38041900000000001</v>
      </c>
      <c r="K24" s="44">
        <v>5382</v>
      </c>
      <c r="L24" s="44">
        <v>182853.80601999999</v>
      </c>
      <c r="M24" s="66">
        <v>0.33742100000000003</v>
      </c>
      <c r="N24" s="43">
        <v>0</v>
      </c>
      <c r="O24" s="44">
        <v>0</v>
      </c>
      <c r="P24" s="74">
        <v>0</v>
      </c>
    </row>
    <row r="25" spans="1:16" ht="15" customHeight="1" x14ac:dyDescent="0.2">
      <c r="A25" s="111"/>
      <c r="B25" s="114"/>
      <c r="C25" s="84" t="s">
        <v>51</v>
      </c>
      <c r="D25" s="44">
        <v>6460</v>
      </c>
      <c r="E25" s="53">
        <v>2.9166000000000001E-2</v>
      </c>
      <c r="F25" s="44">
        <v>202306.86129999999</v>
      </c>
      <c r="G25" s="66">
        <v>0.46548</v>
      </c>
      <c r="H25" s="43">
        <v>2612</v>
      </c>
      <c r="I25" s="44">
        <v>205004.935299</v>
      </c>
      <c r="J25" s="74">
        <v>0.457121</v>
      </c>
      <c r="K25" s="44">
        <v>3848</v>
      </c>
      <c r="L25" s="44">
        <v>200475.42437600001</v>
      </c>
      <c r="M25" s="66">
        <v>0.47115400000000002</v>
      </c>
      <c r="N25" s="43">
        <v>0</v>
      </c>
      <c r="O25" s="44">
        <v>0</v>
      </c>
      <c r="P25" s="74">
        <v>0</v>
      </c>
    </row>
    <row r="26" spans="1:16" s="3" customFormat="1" ht="15" customHeight="1" x14ac:dyDescent="0.2">
      <c r="A26" s="111"/>
      <c r="B26" s="114"/>
      <c r="C26" s="84" t="s">
        <v>52</v>
      </c>
      <c r="D26" s="35">
        <v>4263</v>
      </c>
      <c r="E26" s="55">
        <v>2.2793000000000001E-2</v>
      </c>
      <c r="F26" s="35">
        <v>214057.08679299999</v>
      </c>
      <c r="G26" s="68">
        <v>0.50762399999999996</v>
      </c>
      <c r="H26" s="43">
        <v>1779</v>
      </c>
      <c r="I26" s="44">
        <v>212927.410343</v>
      </c>
      <c r="J26" s="74">
        <v>0.42552000000000001</v>
      </c>
      <c r="K26" s="35">
        <v>2484</v>
      </c>
      <c r="L26" s="35">
        <v>214866.14251199999</v>
      </c>
      <c r="M26" s="68">
        <v>0.56642499999999996</v>
      </c>
      <c r="N26" s="43">
        <v>0</v>
      </c>
      <c r="O26" s="44">
        <v>0</v>
      </c>
      <c r="P26" s="74">
        <v>0</v>
      </c>
    </row>
    <row r="27" spans="1:16" ht="15" customHeight="1" x14ac:dyDescent="0.2">
      <c r="A27" s="111"/>
      <c r="B27" s="114"/>
      <c r="C27" s="84" t="s">
        <v>53</v>
      </c>
      <c r="D27" s="44">
        <v>2986</v>
      </c>
      <c r="E27" s="53">
        <v>1.8142999999999999E-2</v>
      </c>
      <c r="F27" s="44">
        <v>211885.83791</v>
      </c>
      <c r="G27" s="66">
        <v>0.48827900000000002</v>
      </c>
      <c r="H27" s="43">
        <v>1269</v>
      </c>
      <c r="I27" s="44">
        <v>201335.29708399999</v>
      </c>
      <c r="J27" s="74">
        <v>0.38849499999999998</v>
      </c>
      <c r="K27" s="44">
        <v>1717</v>
      </c>
      <c r="L27" s="44">
        <v>219683.529412</v>
      </c>
      <c r="M27" s="66">
        <v>0.56202700000000005</v>
      </c>
      <c r="N27" s="43">
        <v>0</v>
      </c>
      <c r="O27" s="44">
        <v>0</v>
      </c>
      <c r="P27" s="74">
        <v>0</v>
      </c>
    </row>
    <row r="28" spans="1:16" ht="15" customHeight="1" x14ac:dyDescent="0.2">
      <c r="A28" s="111"/>
      <c r="B28" s="114"/>
      <c r="C28" s="84" t="s">
        <v>54</v>
      </c>
      <c r="D28" s="44">
        <v>1346</v>
      </c>
      <c r="E28" s="53">
        <v>1.0506E-2</v>
      </c>
      <c r="F28" s="44">
        <v>230168.205052</v>
      </c>
      <c r="G28" s="66">
        <v>0.38855899999999999</v>
      </c>
      <c r="H28" s="43">
        <v>560</v>
      </c>
      <c r="I28" s="44">
        <v>209614.205357</v>
      </c>
      <c r="J28" s="74">
        <v>0.2</v>
      </c>
      <c r="K28" s="44">
        <v>786</v>
      </c>
      <c r="L28" s="44">
        <v>244812.27608099999</v>
      </c>
      <c r="M28" s="66">
        <v>0.52290099999999995</v>
      </c>
      <c r="N28" s="43">
        <v>0</v>
      </c>
      <c r="O28" s="44">
        <v>0</v>
      </c>
      <c r="P28" s="74">
        <v>0</v>
      </c>
    </row>
    <row r="29" spans="1:16" ht="15" customHeight="1" x14ac:dyDescent="0.2">
      <c r="A29" s="111"/>
      <c r="B29" s="114"/>
      <c r="C29" s="84" t="s">
        <v>55</v>
      </c>
      <c r="D29" s="44">
        <v>729</v>
      </c>
      <c r="E29" s="53">
        <v>6.7840000000000001E-3</v>
      </c>
      <c r="F29" s="44">
        <v>231220.34567899999</v>
      </c>
      <c r="G29" s="66">
        <v>0.28257900000000002</v>
      </c>
      <c r="H29" s="43">
        <v>367</v>
      </c>
      <c r="I29" s="44">
        <v>200842.19618500001</v>
      </c>
      <c r="J29" s="74">
        <v>0.182561</v>
      </c>
      <c r="K29" s="44">
        <v>362</v>
      </c>
      <c r="L29" s="44">
        <v>262018.08287300001</v>
      </c>
      <c r="M29" s="66">
        <v>0.38397799999999999</v>
      </c>
      <c r="N29" s="43">
        <v>0</v>
      </c>
      <c r="O29" s="44">
        <v>0</v>
      </c>
      <c r="P29" s="74">
        <v>0</v>
      </c>
    </row>
    <row r="30" spans="1:16" s="3" customFormat="1" ht="15" customHeight="1" x14ac:dyDescent="0.2">
      <c r="A30" s="111"/>
      <c r="B30" s="114"/>
      <c r="C30" s="84" t="s">
        <v>56</v>
      </c>
      <c r="D30" s="35">
        <v>1161</v>
      </c>
      <c r="E30" s="55">
        <v>5.5529999999999998E-3</v>
      </c>
      <c r="F30" s="35">
        <v>146868.52971599999</v>
      </c>
      <c r="G30" s="68">
        <v>7.3213E-2</v>
      </c>
      <c r="H30" s="43">
        <v>1020</v>
      </c>
      <c r="I30" s="44">
        <v>128626.64902</v>
      </c>
      <c r="J30" s="74">
        <v>5.1961E-2</v>
      </c>
      <c r="K30" s="35">
        <v>141</v>
      </c>
      <c r="L30" s="35">
        <v>278831.07092199998</v>
      </c>
      <c r="M30" s="68">
        <v>0.22695000000000001</v>
      </c>
      <c r="N30" s="43">
        <v>0</v>
      </c>
      <c r="O30" s="44">
        <v>0</v>
      </c>
      <c r="P30" s="74">
        <v>0</v>
      </c>
    </row>
    <row r="31" spans="1:16" s="3" customFormat="1" ht="15" customHeight="1" x14ac:dyDescent="0.2">
      <c r="A31" s="112"/>
      <c r="B31" s="115"/>
      <c r="C31" s="85" t="s">
        <v>9</v>
      </c>
      <c r="D31" s="46">
        <v>65761</v>
      </c>
      <c r="E31" s="54">
        <v>4.2056000000000003E-2</v>
      </c>
      <c r="F31" s="46">
        <v>169385.97486399999</v>
      </c>
      <c r="G31" s="67">
        <v>0.235094</v>
      </c>
      <c r="H31" s="87">
        <v>29712</v>
      </c>
      <c r="I31" s="46">
        <v>169125.022348</v>
      </c>
      <c r="J31" s="75">
        <v>0.217555</v>
      </c>
      <c r="K31" s="46">
        <v>36049</v>
      </c>
      <c r="L31" s="46">
        <v>169601.054925</v>
      </c>
      <c r="M31" s="67">
        <v>0.24954899999999999</v>
      </c>
      <c r="N31" s="87">
        <v>0</v>
      </c>
      <c r="O31" s="46">
        <v>0</v>
      </c>
      <c r="P31" s="75">
        <v>0</v>
      </c>
    </row>
    <row r="32" spans="1:16" ht="15" customHeight="1" x14ac:dyDescent="0.2">
      <c r="A32" s="110">
        <v>3</v>
      </c>
      <c r="B32" s="113" t="s">
        <v>58</v>
      </c>
      <c r="C32" s="84" t="s">
        <v>46</v>
      </c>
      <c r="D32" s="44">
        <v>350</v>
      </c>
      <c r="E32" s="44">
        <v>0</v>
      </c>
      <c r="F32" s="44">
        <v>10044.118637</v>
      </c>
      <c r="G32" s="66">
        <v>-0.121336</v>
      </c>
      <c r="H32" s="43">
        <v>163</v>
      </c>
      <c r="I32" s="44">
        <v>17616.061690999999</v>
      </c>
      <c r="J32" s="74">
        <v>-0.12561900000000001</v>
      </c>
      <c r="K32" s="44">
        <v>187</v>
      </c>
      <c r="L32" s="44">
        <v>3691.0976989999999</v>
      </c>
      <c r="M32" s="66">
        <v>-0.119328</v>
      </c>
      <c r="N32" s="43">
        <v>0</v>
      </c>
      <c r="O32" s="44">
        <v>0</v>
      </c>
      <c r="P32" s="74">
        <v>0</v>
      </c>
    </row>
    <row r="33" spans="1:16" ht="15" customHeight="1" x14ac:dyDescent="0.2">
      <c r="A33" s="111"/>
      <c r="B33" s="114"/>
      <c r="C33" s="84" t="s">
        <v>47</v>
      </c>
      <c r="D33" s="44">
        <v>2993</v>
      </c>
      <c r="E33" s="44">
        <v>0</v>
      </c>
      <c r="F33" s="44">
        <v>10153.769514</v>
      </c>
      <c r="G33" s="66">
        <v>-8.3318000000000003E-2</v>
      </c>
      <c r="H33" s="43">
        <v>1449</v>
      </c>
      <c r="I33" s="44">
        <v>1288.2308740000001</v>
      </c>
      <c r="J33" s="74">
        <v>-0.15471199999999999</v>
      </c>
      <c r="K33" s="44">
        <v>1544</v>
      </c>
      <c r="L33" s="44">
        <v>13970.461411</v>
      </c>
      <c r="M33" s="66">
        <v>-4.623E-2</v>
      </c>
      <c r="N33" s="43">
        <v>0</v>
      </c>
      <c r="O33" s="44">
        <v>0</v>
      </c>
      <c r="P33" s="74">
        <v>0</v>
      </c>
    </row>
    <row r="34" spans="1:16" ht="15" customHeight="1" x14ac:dyDescent="0.2">
      <c r="A34" s="111"/>
      <c r="B34" s="114"/>
      <c r="C34" s="84" t="s">
        <v>48</v>
      </c>
      <c r="D34" s="44">
        <v>7334</v>
      </c>
      <c r="E34" s="44">
        <v>0</v>
      </c>
      <c r="F34" s="44">
        <v>19867.487727</v>
      </c>
      <c r="G34" s="66">
        <v>-7.356E-2</v>
      </c>
      <c r="H34" s="43">
        <v>4071</v>
      </c>
      <c r="I34" s="44">
        <v>10580.819549</v>
      </c>
      <c r="J34" s="74">
        <v>-0.14766299999999999</v>
      </c>
      <c r="K34" s="44">
        <v>3263</v>
      </c>
      <c r="L34" s="44">
        <v>25678.468186999999</v>
      </c>
      <c r="M34" s="66">
        <v>-2.3498000000000002E-2</v>
      </c>
      <c r="N34" s="43">
        <v>0</v>
      </c>
      <c r="O34" s="44">
        <v>0</v>
      </c>
      <c r="P34" s="74">
        <v>0</v>
      </c>
    </row>
    <row r="35" spans="1:16" ht="15" customHeight="1" x14ac:dyDescent="0.2">
      <c r="A35" s="111"/>
      <c r="B35" s="114"/>
      <c r="C35" s="84" t="s">
        <v>49</v>
      </c>
      <c r="D35" s="44">
        <v>-9469</v>
      </c>
      <c r="E35" s="44">
        <v>0</v>
      </c>
      <c r="F35" s="44">
        <v>22651.507024999999</v>
      </c>
      <c r="G35" s="66">
        <v>-7.2342000000000004E-2</v>
      </c>
      <c r="H35" s="43">
        <v>-2667</v>
      </c>
      <c r="I35" s="44">
        <v>8032.4141280000003</v>
      </c>
      <c r="J35" s="74">
        <v>-0.19778000000000001</v>
      </c>
      <c r="K35" s="44">
        <v>-6802</v>
      </c>
      <c r="L35" s="44">
        <v>31422.573813999999</v>
      </c>
      <c r="M35" s="66">
        <v>5.9220000000000002E-3</v>
      </c>
      <c r="N35" s="43">
        <v>0</v>
      </c>
      <c r="O35" s="44">
        <v>0</v>
      </c>
      <c r="P35" s="74">
        <v>0</v>
      </c>
    </row>
    <row r="36" spans="1:16" ht="15" customHeight="1" x14ac:dyDescent="0.2">
      <c r="A36" s="111"/>
      <c r="B36" s="114"/>
      <c r="C36" s="84" t="s">
        <v>50</v>
      </c>
      <c r="D36" s="44">
        <v>-14997</v>
      </c>
      <c r="E36" s="44">
        <v>0</v>
      </c>
      <c r="F36" s="44">
        <v>22408.784330999999</v>
      </c>
      <c r="G36" s="66">
        <v>-0.13831499999999999</v>
      </c>
      <c r="H36" s="43">
        <v>-5010</v>
      </c>
      <c r="I36" s="44">
        <v>5570.910715</v>
      </c>
      <c r="J36" s="74">
        <v>-0.248475</v>
      </c>
      <c r="K36" s="44">
        <v>-9987</v>
      </c>
      <c r="L36" s="44">
        <v>31361.599055999999</v>
      </c>
      <c r="M36" s="66">
        <v>-7.7115000000000003E-2</v>
      </c>
      <c r="N36" s="43">
        <v>0</v>
      </c>
      <c r="O36" s="44">
        <v>0</v>
      </c>
      <c r="P36" s="74">
        <v>0</v>
      </c>
    </row>
    <row r="37" spans="1:16" ht="15" customHeight="1" x14ac:dyDescent="0.2">
      <c r="A37" s="111"/>
      <c r="B37" s="114"/>
      <c r="C37" s="84" t="s">
        <v>51</v>
      </c>
      <c r="D37" s="44">
        <v>-12624</v>
      </c>
      <c r="E37" s="44">
        <v>0</v>
      </c>
      <c r="F37" s="44">
        <v>15500.617743000001</v>
      </c>
      <c r="G37" s="66">
        <v>-0.237622</v>
      </c>
      <c r="H37" s="43">
        <v>-3990</v>
      </c>
      <c r="I37" s="44">
        <v>-1905.1465470000001</v>
      </c>
      <c r="J37" s="74">
        <v>-0.28023100000000001</v>
      </c>
      <c r="K37" s="44">
        <v>-8634</v>
      </c>
      <c r="L37" s="44">
        <v>24302.536080999998</v>
      </c>
      <c r="M37" s="66">
        <v>-0.213833</v>
      </c>
      <c r="N37" s="43">
        <v>0</v>
      </c>
      <c r="O37" s="44">
        <v>0</v>
      </c>
      <c r="P37" s="74">
        <v>0</v>
      </c>
    </row>
    <row r="38" spans="1:16" s="3" customFormat="1" ht="15" customHeight="1" x14ac:dyDescent="0.2">
      <c r="A38" s="111"/>
      <c r="B38" s="114"/>
      <c r="C38" s="84" t="s">
        <v>52</v>
      </c>
      <c r="D38" s="35">
        <v>-10608</v>
      </c>
      <c r="E38" s="35">
        <v>0</v>
      </c>
      <c r="F38" s="35">
        <v>17892.837305000001</v>
      </c>
      <c r="G38" s="68">
        <v>-0.27604899999999999</v>
      </c>
      <c r="H38" s="43">
        <v>-3196</v>
      </c>
      <c r="I38" s="44">
        <v>7730.9765909999996</v>
      </c>
      <c r="J38" s="74">
        <v>-0.24865100000000001</v>
      </c>
      <c r="K38" s="35">
        <v>-7412</v>
      </c>
      <c r="L38" s="35">
        <v>23242.628342</v>
      </c>
      <c r="M38" s="68">
        <v>-0.27229799999999998</v>
      </c>
      <c r="N38" s="43">
        <v>0</v>
      </c>
      <c r="O38" s="44">
        <v>0</v>
      </c>
      <c r="P38" s="74">
        <v>0</v>
      </c>
    </row>
    <row r="39" spans="1:16" ht="15" customHeight="1" x14ac:dyDescent="0.2">
      <c r="A39" s="111"/>
      <c r="B39" s="114"/>
      <c r="C39" s="84" t="s">
        <v>53</v>
      </c>
      <c r="D39" s="44">
        <v>-8549</v>
      </c>
      <c r="E39" s="44">
        <v>0</v>
      </c>
      <c r="F39" s="44">
        <v>11487.20018</v>
      </c>
      <c r="G39" s="66">
        <v>-0.31172100000000003</v>
      </c>
      <c r="H39" s="43">
        <v>-2565</v>
      </c>
      <c r="I39" s="44">
        <v>1497.1161979999999</v>
      </c>
      <c r="J39" s="74">
        <v>-0.21374799999999999</v>
      </c>
      <c r="K39" s="44">
        <v>-5984</v>
      </c>
      <c r="L39" s="44">
        <v>19005.864082</v>
      </c>
      <c r="M39" s="66">
        <v>-0.336428</v>
      </c>
      <c r="N39" s="43">
        <v>0</v>
      </c>
      <c r="O39" s="44">
        <v>0</v>
      </c>
      <c r="P39" s="74">
        <v>0</v>
      </c>
    </row>
    <row r="40" spans="1:16" ht="15" customHeight="1" x14ac:dyDescent="0.2">
      <c r="A40" s="111"/>
      <c r="B40" s="114"/>
      <c r="C40" s="84" t="s">
        <v>54</v>
      </c>
      <c r="D40" s="44">
        <v>-7727</v>
      </c>
      <c r="E40" s="44">
        <v>0</v>
      </c>
      <c r="F40" s="44">
        <v>29865.503003000002</v>
      </c>
      <c r="G40" s="66">
        <v>-0.31165100000000001</v>
      </c>
      <c r="H40" s="43">
        <v>-2521</v>
      </c>
      <c r="I40" s="44">
        <v>20060.296300000002</v>
      </c>
      <c r="J40" s="74">
        <v>-0.178124</v>
      </c>
      <c r="K40" s="44">
        <v>-5206</v>
      </c>
      <c r="L40" s="44">
        <v>38982.699665</v>
      </c>
      <c r="M40" s="66">
        <v>-0.34292</v>
      </c>
      <c r="N40" s="43">
        <v>0</v>
      </c>
      <c r="O40" s="44">
        <v>0</v>
      </c>
      <c r="P40" s="74">
        <v>0</v>
      </c>
    </row>
    <row r="41" spans="1:16" ht="15" customHeight="1" x14ac:dyDescent="0.2">
      <c r="A41" s="111"/>
      <c r="B41" s="114"/>
      <c r="C41" s="84" t="s">
        <v>55</v>
      </c>
      <c r="D41" s="44">
        <v>-7721</v>
      </c>
      <c r="E41" s="44">
        <v>0</v>
      </c>
      <c r="F41" s="44">
        <v>27560.03241</v>
      </c>
      <c r="G41" s="66">
        <v>-0.26807199999999998</v>
      </c>
      <c r="H41" s="43">
        <v>-2875</v>
      </c>
      <c r="I41" s="44">
        <v>9458.0758170000008</v>
      </c>
      <c r="J41" s="74">
        <v>-5.5871999999999998E-2</v>
      </c>
      <c r="K41" s="44">
        <v>-4846</v>
      </c>
      <c r="L41" s="44">
        <v>50715.792379999999</v>
      </c>
      <c r="M41" s="66">
        <v>-0.36103000000000002</v>
      </c>
      <c r="N41" s="43">
        <v>0</v>
      </c>
      <c r="O41" s="44">
        <v>0</v>
      </c>
      <c r="P41" s="74">
        <v>0</v>
      </c>
    </row>
    <row r="42" spans="1:16" s="3" customFormat="1" ht="15" customHeight="1" x14ac:dyDescent="0.2">
      <c r="A42" s="111"/>
      <c r="B42" s="114"/>
      <c r="C42" s="84" t="s">
        <v>56</v>
      </c>
      <c r="D42" s="35">
        <v>-11154</v>
      </c>
      <c r="E42" s="35">
        <v>0</v>
      </c>
      <c r="F42" s="35">
        <v>-92630.525114000004</v>
      </c>
      <c r="G42" s="68">
        <v>-0.32565</v>
      </c>
      <c r="H42" s="43">
        <v>-3577</v>
      </c>
      <c r="I42" s="44">
        <v>-77851.359721999994</v>
      </c>
      <c r="J42" s="74">
        <v>-3.5922999999999997E-2</v>
      </c>
      <c r="K42" s="35">
        <v>-7577</v>
      </c>
      <c r="L42" s="35">
        <v>19663.999914</v>
      </c>
      <c r="M42" s="68">
        <v>-0.35713899999999998</v>
      </c>
      <c r="N42" s="43">
        <v>0</v>
      </c>
      <c r="O42" s="44">
        <v>0</v>
      </c>
      <c r="P42" s="74">
        <v>0</v>
      </c>
    </row>
    <row r="43" spans="1:16" s="3" customFormat="1" ht="15" customHeight="1" x14ac:dyDescent="0.2">
      <c r="A43" s="112"/>
      <c r="B43" s="115"/>
      <c r="C43" s="85" t="s">
        <v>9</v>
      </c>
      <c r="D43" s="46">
        <v>-72172</v>
      </c>
      <c r="E43" s="46">
        <v>0</v>
      </c>
      <c r="F43" s="46">
        <v>-7641.5256710000003</v>
      </c>
      <c r="G43" s="67">
        <v>-0.27940999999999999</v>
      </c>
      <c r="H43" s="87">
        <v>-20718</v>
      </c>
      <c r="I43" s="46">
        <v>-14351.259647000001</v>
      </c>
      <c r="J43" s="75">
        <v>-0.25216499999999997</v>
      </c>
      <c r="K43" s="46">
        <v>-51454</v>
      </c>
      <c r="L43" s="46">
        <v>-3709.8639020000001</v>
      </c>
      <c r="M43" s="67">
        <v>-0.29076400000000002</v>
      </c>
      <c r="N43" s="87">
        <v>0</v>
      </c>
      <c r="O43" s="46">
        <v>0</v>
      </c>
      <c r="P43" s="75">
        <v>0</v>
      </c>
    </row>
    <row r="44" spans="1:16" ht="15" customHeight="1" x14ac:dyDescent="0.2">
      <c r="A44" s="110">
        <v>4</v>
      </c>
      <c r="B44" s="113" t="s">
        <v>59</v>
      </c>
      <c r="C44" s="84" t="s">
        <v>46</v>
      </c>
      <c r="D44" s="44">
        <v>2</v>
      </c>
      <c r="E44" s="53">
        <v>1.207E-3</v>
      </c>
      <c r="F44" s="44">
        <v>121063</v>
      </c>
      <c r="G44" s="66">
        <v>0</v>
      </c>
      <c r="H44" s="43">
        <v>2</v>
      </c>
      <c r="I44" s="44">
        <v>121063</v>
      </c>
      <c r="J44" s="74">
        <v>0</v>
      </c>
      <c r="K44" s="44">
        <v>0</v>
      </c>
      <c r="L44" s="44">
        <v>0</v>
      </c>
      <c r="M44" s="66">
        <v>0</v>
      </c>
      <c r="N44" s="43">
        <v>0</v>
      </c>
      <c r="O44" s="44">
        <v>0</v>
      </c>
      <c r="P44" s="74">
        <v>0</v>
      </c>
    </row>
    <row r="45" spans="1:16" ht="15" customHeight="1" x14ac:dyDescent="0.2">
      <c r="A45" s="111"/>
      <c r="B45" s="114"/>
      <c r="C45" s="84" t="s">
        <v>47</v>
      </c>
      <c r="D45" s="44">
        <v>405</v>
      </c>
      <c r="E45" s="53">
        <v>3.8287000000000002E-2</v>
      </c>
      <c r="F45" s="44">
        <v>159835.20740700001</v>
      </c>
      <c r="G45" s="66">
        <v>0.17777799999999999</v>
      </c>
      <c r="H45" s="43">
        <v>119</v>
      </c>
      <c r="I45" s="44">
        <v>155626.31092399999</v>
      </c>
      <c r="J45" s="74">
        <v>0.18487400000000001</v>
      </c>
      <c r="K45" s="44">
        <v>286</v>
      </c>
      <c r="L45" s="44">
        <v>161586.461538</v>
      </c>
      <c r="M45" s="66">
        <v>0.17482500000000001</v>
      </c>
      <c r="N45" s="43">
        <v>0</v>
      </c>
      <c r="O45" s="44">
        <v>0</v>
      </c>
      <c r="P45" s="74">
        <v>0</v>
      </c>
    </row>
    <row r="46" spans="1:16" ht="15" customHeight="1" x14ac:dyDescent="0.2">
      <c r="A46" s="111"/>
      <c r="B46" s="114"/>
      <c r="C46" s="84" t="s">
        <v>48</v>
      </c>
      <c r="D46" s="44">
        <v>7418</v>
      </c>
      <c r="E46" s="53">
        <v>8.6337999999999998E-2</v>
      </c>
      <c r="F46" s="44">
        <v>171308.617956</v>
      </c>
      <c r="G46" s="66">
        <v>0.14491799999999999</v>
      </c>
      <c r="H46" s="43">
        <v>2901</v>
      </c>
      <c r="I46" s="44">
        <v>171230.931403</v>
      </c>
      <c r="J46" s="74">
        <v>0.12995499999999999</v>
      </c>
      <c r="K46" s="44">
        <v>4517</v>
      </c>
      <c r="L46" s="44">
        <v>171358.511401</v>
      </c>
      <c r="M46" s="66">
        <v>0.154527</v>
      </c>
      <c r="N46" s="43">
        <v>0</v>
      </c>
      <c r="O46" s="44">
        <v>0</v>
      </c>
      <c r="P46" s="74">
        <v>0</v>
      </c>
    </row>
    <row r="47" spans="1:16" ht="15" customHeight="1" x14ac:dyDescent="0.2">
      <c r="A47" s="111"/>
      <c r="B47" s="114"/>
      <c r="C47" s="84" t="s">
        <v>49</v>
      </c>
      <c r="D47" s="44">
        <v>21241</v>
      </c>
      <c r="E47" s="53">
        <v>0.10696</v>
      </c>
      <c r="F47" s="44">
        <v>192845.28138999999</v>
      </c>
      <c r="G47" s="66">
        <v>0.31599300000000002</v>
      </c>
      <c r="H47" s="43">
        <v>8508</v>
      </c>
      <c r="I47" s="44">
        <v>192319.357663</v>
      </c>
      <c r="J47" s="74">
        <v>0.30195100000000002</v>
      </c>
      <c r="K47" s="44">
        <v>12733</v>
      </c>
      <c r="L47" s="44">
        <v>193196.69575099999</v>
      </c>
      <c r="M47" s="66">
        <v>0.32537500000000003</v>
      </c>
      <c r="N47" s="43">
        <v>0</v>
      </c>
      <c r="O47" s="44">
        <v>0</v>
      </c>
      <c r="P47" s="74">
        <v>0</v>
      </c>
    </row>
    <row r="48" spans="1:16" ht="15" customHeight="1" x14ac:dyDescent="0.2">
      <c r="A48" s="111"/>
      <c r="B48" s="114"/>
      <c r="C48" s="84" t="s">
        <v>50</v>
      </c>
      <c r="D48" s="44">
        <v>20794</v>
      </c>
      <c r="E48" s="53">
        <v>8.3463999999999997E-2</v>
      </c>
      <c r="F48" s="44">
        <v>220299.72318900001</v>
      </c>
      <c r="G48" s="66">
        <v>0.55213000000000001</v>
      </c>
      <c r="H48" s="43">
        <v>7589</v>
      </c>
      <c r="I48" s="44">
        <v>222937.49769399999</v>
      </c>
      <c r="J48" s="74">
        <v>0.54447199999999996</v>
      </c>
      <c r="K48" s="44">
        <v>13205</v>
      </c>
      <c r="L48" s="44">
        <v>218783.77690299999</v>
      </c>
      <c r="M48" s="66">
        <v>0.55653200000000003</v>
      </c>
      <c r="N48" s="43">
        <v>0</v>
      </c>
      <c r="O48" s="44">
        <v>0</v>
      </c>
      <c r="P48" s="74">
        <v>0</v>
      </c>
    </row>
    <row r="49" spans="1:16" ht="15" customHeight="1" x14ac:dyDescent="0.2">
      <c r="A49" s="111"/>
      <c r="B49" s="114"/>
      <c r="C49" s="84" t="s">
        <v>51</v>
      </c>
      <c r="D49" s="44">
        <v>15483</v>
      </c>
      <c r="E49" s="53">
        <v>6.9903000000000007E-2</v>
      </c>
      <c r="F49" s="44">
        <v>242255.76974700001</v>
      </c>
      <c r="G49" s="66">
        <v>0.80307399999999995</v>
      </c>
      <c r="H49" s="43">
        <v>5631</v>
      </c>
      <c r="I49" s="44">
        <v>238130.71852200001</v>
      </c>
      <c r="J49" s="74">
        <v>0.71940999999999999</v>
      </c>
      <c r="K49" s="44">
        <v>9852</v>
      </c>
      <c r="L49" s="44">
        <v>244613.48020699999</v>
      </c>
      <c r="M49" s="66">
        <v>0.85089300000000001</v>
      </c>
      <c r="N49" s="43">
        <v>0</v>
      </c>
      <c r="O49" s="44">
        <v>0</v>
      </c>
      <c r="P49" s="74">
        <v>0</v>
      </c>
    </row>
    <row r="50" spans="1:16" s="3" customFormat="1" ht="15" customHeight="1" x14ac:dyDescent="0.2">
      <c r="A50" s="111"/>
      <c r="B50" s="114"/>
      <c r="C50" s="84" t="s">
        <v>52</v>
      </c>
      <c r="D50" s="35">
        <v>9594</v>
      </c>
      <c r="E50" s="55">
        <v>5.1296000000000001E-2</v>
      </c>
      <c r="F50" s="35">
        <v>253614.540859</v>
      </c>
      <c r="G50" s="68">
        <v>0.92328500000000002</v>
      </c>
      <c r="H50" s="43">
        <v>3463</v>
      </c>
      <c r="I50" s="44">
        <v>246711.56829299999</v>
      </c>
      <c r="J50" s="74">
        <v>0.78573499999999996</v>
      </c>
      <c r="K50" s="35">
        <v>6131</v>
      </c>
      <c r="L50" s="35">
        <v>257513.57755700001</v>
      </c>
      <c r="M50" s="68">
        <v>1.0009790000000001</v>
      </c>
      <c r="N50" s="43">
        <v>0</v>
      </c>
      <c r="O50" s="44">
        <v>0</v>
      </c>
      <c r="P50" s="74">
        <v>0</v>
      </c>
    </row>
    <row r="51" spans="1:16" ht="15" customHeight="1" x14ac:dyDescent="0.2">
      <c r="A51" s="111"/>
      <c r="B51" s="114"/>
      <c r="C51" s="84" t="s">
        <v>53</v>
      </c>
      <c r="D51" s="44">
        <v>6226</v>
      </c>
      <c r="E51" s="53">
        <v>3.7829000000000002E-2</v>
      </c>
      <c r="F51" s="44">
        <v>254262.185031</v>
      </c>
      <c r="G51" s="66">
        <v>0.86508200000000002</v>
      </c>
      <c r="H51" s="43">
        <v>2229</v>
      </c>
      <c r="I51" s="44">
        <v>239230.36922399999</v>
      </c>
      <c r="J51" s="74">
        <v>0.62808399999999998</v>
      </c>
      <c r="K51" s="44">
        <v>3997</v>
      </c>
      <c r="L51" s="44">
        <v>262644.95146399998</v>
      </c>
      <c r="M51" s="66">
        <v>0.99724800000000002</v>
      </c>
      <c r="N51" s="43">
        <v>0</v>
      </c>
      <c r="O51" s="44">
        <v>0</v>
      </c>
      <c r="P51" s="74">
        <v>0</v>
      </c>
    </row>
    <row r="52" spans="1:16" ht="15" customHeight="1" x14ac:dyDescent="0.2">
      <c r="A52" s="111"/>
      <c r="B52" s="114"/>
      <c r="C52" s="84" t="s">
        <v>54</v>
      </c>
      <c r="D52" s="44">
        <v>2452</v>
      </c>
      <c r="E52" s="53">
        <v>1.9139E-2</v>
      </c>
      <c r="F52" s="44">
        <v>272568.65008200001</v>
      </c>
      <c r="G52" s="66">
        <v>0.73980400000000002</v>
      </c>
      <c r="H52" s="43">
        <v>813</v>
      </c>
      <c r="I52" s="44">
        <v>248927.09348099999</v>
      </c>
      <c r="J52" s="74">
        <v>0.41205399999999998</v>
      </c>
      <c r="K52" s="44">
        <v>1639</v>
      </c>
      <c r="L52" s="44">
        <v>284295.66992100002</v>
      </c>
      <c r="M52" s="66">
        <v>0.90237900000000004</v>
      </c>
      <c r="N52" s="43">
        <v>0</v>
      </c>
      <c r="O52" s="44">
        <v>0</v>
      </c>
      <c r="P52" s="74">
        <v>0</v>
      </c>
    </row>
    <row r="53" spans="1:16" ht="15" customHeight="1" x14ac:dyDescent="0.2">
      <c r="A53" s="111"/>
      <c r="B53" s="114"/>
      <c r="C53" s="84" t="s">
        <v>55</v>
      </c>
      <c r="D53" s="44">
        <v>1022</v>
      </c>
      <c r="E53" s="53">
        <v>9.5110000000000004E-3</v>
      </c>
      <c r="F53" s="44">
        <v>293873.360078</v>
      </c>
      <c r="G53" s="66">
        <v>0.56947199999999998</v>
      </c>
      <c r="H53" s="43">
        <v>381</v>
      </c>
      <c r="I53" s="44">
        <v>262573.902887</v>
      </c>
      <c r="J53" s="74">
        <v>0.24671899999999999</v>
      </c>
      <c r="K53" s="44">
        <v>641</v>
      </c>
      <c r="L53" s="44">
        <v>312477.24961</v>
      </c>
      <c r="M53" s="66">
        <v>0.76131000000000004</v>
      </c>
      <c r="N53" s="43">
        <v>0</v>
      </c>
      <c r="O53" s="44">
        <v>0</v>
      </c>
      <c r="P53" s="74">
        <v>0</v>
      </c>
    </row>
    <row r="54" spans="1:16" s="3" customFormat="1" ht="15" customHeight="1" x14ac:dyDescent="0.2">
      <c r="A54" s="111"/>
      <c r="B54" s="114"/>
      <c r="C54" s="84" t="s">
        <v>56</v>
      </c>
      <c r="D54" s="35">
        <v>297</v>
      </c>
      <c r="E54" s="55">
        <v>1.421E-3</v>
      </c>
      <c r="F54" s="35">
        <v>353445.993266</v>
      </c>
      <c r="G54" s="68">
        <v>0.43770999999999999</v>
      </c>
      <c r="H54" s="43">
        <v>115</v>
      </c>
      <c r="I54" s="44">
        <v>322184.46956499998</v>
      </c>
      <c r="J54" s="74">
        <v>0.18260899999999999</v>
      </c>
      <c r="K54" s="35">
        <v>182</v>
      </c>
      <c r="L54" s="35">
        <v>373199.15384599997</v>
      </c>
      <c r="M54" s="68">
        <v>0.59890100000000002</v>
      </c>
      <c r="N54" s="43">
        <v>0</v>
      </c>
      <c r="O54" s="44">
        <v>0</v>
      </c>
      <c r="P54" s="74">
        <v>0</v>
      </c>
    </row>
    <row r="55" spans="1:16" s="3" customFormat="1" ht="15" customHeight="1" x14ac:dyDescent="0.2">
      <c r="A55" s="112"/>
      <c r="B55" s="115"/>
      <c r="C55" s="85" t="s">
        <v>9</v>
      </c>
      <c r="D55" s="46">
        <v>84934</v>
      </c>
      <c r="E55" s="54">
        <v>5.4317999999999998E-2</v>
      </c>
      <c r="F55" s="46">
        <v>221979.33095100001</v>
      </c>
      <c r="G55" s="67">
        <v>0.57155</v>
      </c>
      <c r="H55" s="87">
        <v>31751</v>
      </c>
      <c r="I55" s="46">
        <v>217681.92126199999</v>
      </c>
      <c r="J55" s="75">
        <v>0.495166</v>
      </c>
      <c r="K55" s="46">
        <v>53183</v>
      </c>
      <c r="L55" s="46">
        <v>224544.94505800001</v>
      </c>
      <c r="M55" s="67">
        <v>0.61715200000000003</v>
      </c>
      <c r="N55" s="87">
        <v>0</v>
      </c>
      <c r="O55" s="46">
        <v>0</v>
      </c>
      <c r="P55" s="75">
        <v>0</v>
      </c>
    </row>
    <row r="56" spans="1:16" ht="15" customHeight="1" x14ac:dyDescent="0.2">
      <c r="A56" s="110">
        <v>5</v>
      </c>
      <c r="B56" s="113" t="s">
        <v>60</v>
      </c>
      <c r="C56" s="84" t="s">
        <v>46</v>
      </c>
      <c r="D56" s="44">
        <v>1657</v>
      </c>
      <c r="E56" s="53">
        <v>1</v>
      </c>
      <c r="F56" s="44">
        <v>64354.810501</v>
      </c>
      <c r="G56" s="66">
        <v>8.4489999999999996E-2</v>
      </c>
      <c r="H56" s="43">
        <v>786</v>
      </c>
      <c r="I56" s="44">
        <v>67819.413486000005</v>
      </c>
      <c r="J56" s="74">
        <v>9.4147999999999996E-2</v>
      </c>
      <c r="K56" s="44">
        <v>871</v>
      </c>
      <c r="L56" s="44">
        <v>61228.314580999999</v>
      </c>
      <c r="M56" s="66">
        <v>7.5774999999999995E-2</v>
      </c>
      <c r="N56" s="43">
        <v>0</v>
      </c>
      <c r="O56" s="44">
        <v>0</v>
      </c>
      <c r="P56" s="74">
        <v>0</v>
      </c>
    </row>
    <row r="57" spans="1:16" ht="15" customHeight="1" x14ac:dyDescent="0.2">
      <c r="A57" s="111"/>
      <c r="B57" s="114"/>
      <c r="C57" s="84" t="s">
        <v>47</v>
      </c>
      <c r="D57" s="44">
        <v>10578</v>
      </c>
      <c r="E57" s="53">
        <v>1</v>
      </c>
      <c r="F57" s="44">
        <v>134726.91293300001</v>
      </c>
      <c r="G57" s="66">
        <v>9.3590000000000007E-2</v>
      </c>
      <c r="H57" s="43">
        <v>4375</v>
      </c>
      <c r="I57" s="44">
        <v>137996.04685700001</v>
      </c>
      <c r="J57" s="74">
        <v>0.111086</v>
      </c>
      <c r="K57" s="44">
        <v>6203</v>
      </c>
      <c r="L57" s="44">
        <v>132421.180074</v>
      </c>
      <c r="M57" s="66">
        <v>8.1251000000000004E-2</v>
      </c>
      <c r="N57" s="43">
        <v>0</v>
      </c>
      <c r="O57" s="44">
        <v>0</v>
      </c>
      <c r="P57" s="74">
        <v>0</v>
      </c>
    </row>
    <row r="58" spans="1:16" ht="15" customHeight="1" x14ac:dyDescent="0.2">
      <c r="A58" s="111"/>
      <c r="B58" s="114"/>
      <c r="C58" s="84" t="s">
        <v>48</v>
      </c>
      <c r="D58" s="44">
        <v>85918</v>
      </c>
      <c r="E58" s="53">
        <v>1</v>
      </c>
      <c r="F58" s="44">
        <v>159878.844212</v>
      </c>
      <c r="G58" s="66">
        <v>0.101411</v>
      </c>
      <c r="H58" s="43">
        <v>38339</v>
      </c>
      <c r="I58" s="44">
        <v>163954.713842</v>
      </c>
      <c r="J58" s="74">
        <v>0.120895</v>
      </c>
      <c r="K58" s="44">
        <v>47579</v>
      </c>
      <c r="L58" s="44">
        <v>156594.522016</v>
      </c>
      <c r="M58" s="66">
        <v>8.5709999999999995E-2</v>
      </c>
      <c r="N58" s="43">
        <v>0</v>
      </c>
      <c r="O58" s="44">
        <v>0</v>
      </c>
      <c r="P58" s="74">
        <v>0</v>
      </c>
    </row>
    <row r="59" spans="1:16" ht="15" customHeight="1" x14ac:dyDescent="0.2">
      <c r="A59" s="111"/>
      <c r="B59" s="114"/>
      <c r="C59" s="84" t="s">
        <v>49</v>
      </c>
      <c r="D59" s="44">
        <v>198589</v>
      </c>
      <c r="E59" s="53">
        <v>1</v>
      </c>
      <c r="F59" s="44">
        <v>185512.73817299999</v>
      </c>
      <c r="G59" s="66">
        <v>0.26810099999999998</v>
      </c>
      <c r="H59" s="43">
        <v>85995</v>
      </c>
      <c r="I59" s="44">
        <v>192001.705308</v>
      </c>
      <c r="J59" s="74">
        <v>0.33196100000000001</v>
      </c>
      <c r="K59" s="44">
        <v>112594</v>
      </c>
      <c r="L59" s="44">
        <v>180556.71272899999</v>
      </c>
      <c r="M59" s="66">
        <v>0.219328</v>
      </c>
      <c r="N59" s="43">
        <v>0</v>
      </c>
      <c r="O59" s="44">
        <v>0</v>
      </c>
      <c r="P59" s="74">
        <v>0</v>
      </c>
    </row>
    <row r="60" spans="1:16" ht="15" customHeight="1" x14ac:dyDescent="0.2">
      <c r="A60" s="111"/>
      <c r="B60" s="114"/>
      <c r="C60" s="84" t="s">
        <v>50</v>
      </c>
      <c r="D60" s="44">
        <v>249136</v>
      </c>
      <c r="E60" s="53">
        <v>1</v>
      </c>
      <c r="F60" s="44">
        <v>216129.69329600001</v>
      </c>
      <c r="G60" s="66">
        <v>0.51746800000000004</v>
      </c>
      <c r="H60" s="43">
        <v>103275</v>
      </c>
      <c r="I60" s="44">
        <v>226208.22609499999</v>
      </c>
      <c r="J60" s="74">
        <v>0.59465500000000004</v>
      </c>
      <c r="K60" s="44">
        <v>145861</v>
      </c>
      <c r="L60" s="44">
        <v>208993.71812199999</v>
      </c>
      <c r="M60" s="66">
        <v>0.46281699999999998</v>
      </c>
      <c r="N60" s="43">
        <v>0</v>
      </c>
      <c r="O60" s="44">
        <v>0</v>
      </c>
      <c r="P60" s="74">
        <v>0</v>
      </c>
    </row>
    <row r="61" spans="1:16" ht="15" customHeight="1" x14ac:dyDescent="0.2">
      <c r="A61" s="111"/>
      <c r="B61" s="114"/>
      <c r="C61" s="84" t="s">
        <v>51</v>
      </c>
      <c r="D61" s="44">
        <v>221492</v>
      </c>
      <c r="E61" s="53">
        <v>1</v>
      </c>
      <c r="F61" s="44">
        <v>245080.104035</v>
      </c>
      <c r="G61" s="66">
        <v>0.78275499999999998</v>
      </c>
      <c r="H61" s="43">
        <v>89007</v>
      </c>
      <c r="I61" s="44">
        <v>247516.14388799999</v>
      </c>
      <c r="J61" s="74">
        <v>0.72794300000000001</v>
      </c>
      <c r="K61" s="44">
        <v>132485</v>
      </c>
      <c r="L61" s="44">
        <v>243443.50669099999</v>
      </c>
      <c r="M61" s="66">
        <v>0.81957999999999998</v>
      </c>
      <c r="N61" s="43">
        <v>0</v>
      </c>
      <c r="O61" s="44">
        <v>0</v>
      </c>
      <c r="P61" s="74">
        <v>0</v>
      </c>
    </row>
    <row r="62" spans="1:16" s="3" customFormat="1" ht="15" customHeight="1" x14ac:dyDescent="0.2">
      <c r="A62" s="111"/>
      <c r="B62" s="114"/>
      <c r="C62" s="84" t="s">
        <v>52</v>
      </c>
      <c r="D62" s="35">
        <v>187032</v>
      </c>
      <c r="E62" s="55">
        <v>1</v>
      </c>
      <c r="F62" s="35">
        <v>259681.428713</v>
      </c>
      <c r="G62" s="68">
        <v>0.95654799999999995</v>
      </c>
      <c r="H62" s="43">
        <v>74332</v>
      </c>
      <c r="I62" s="44">
        <v>247519.37031200001</v>
      </c>
      <c r="J62" s="74">
        <v>0.74451100000000003</v>
      </c>
      <c r="K62" s="35">
        <v>112700</v>
      </c>
      <c r="L62" s="35">
        <v>267702.99149099999</v>
      </c>
      <c r="M62" s="68">
        <v>1.096398</v>
      </c>
      <c r="N62" s="43">
        <v>0</v>
      </c>
      <c r="O62" s="44">
        <v>0</v>
      </c>
      <c r="P62" s="74">
        <v>0</v>
      </c>
    </row>
    <row r="63" spans="1:16" ht="15" customHeight="1" x14ac:dyDescent="0.2">
      <c r="A63" s="111"/>
      <c r="B63" s="114"/>
      <c r="C63" s="84" t="s">
        <v>53</v>
      </c>
      <c r="D63" s="44">
        <v>164583</v>
      </c>
      <c r="E63" s="53">
        <v>1</v>
      </c>
      <c r="F63" s="44">
        <v>264931.85794399999</v>
      </c>
      <c r="G63" s="66">
        <v>0.99097100000000005</v>
      </c>
      <c r="H63" s="43">
        <v>65742</v>
      </c>
      <c r="I63" s="44">
        <v>242569.86863800001</v>
      </c>
      <c r="J63" s="74">
        <v>0.68531500000000001</v>
      </c>
      <c r="K63" s="44">
        <v>98841</v>
      </c>
      <c r="L63" s="44">
        <v>279805.46202500002</v>
      </c>
      <c r="M63" s="66">
        <v>1.194272</v>
      </c>
      <c r="N63" s="43">
        <v>0</v>
      </c>
      <c r="O63" s="44">
        <v>0</v>
      </c>
      <c r="P63" s="74">
        <v>0</v>
      </c>
    </row>
    <row r="64" spans="1:16" ht="15" customHeight="1" x14ac:dyDescent="0.2">
      <c r="A64" s="111"/>
      <c r="B64" s="114"/>
      <c r="C64" s="84" t="s">
        <v>54</v>
      </c>
      <c r="D64" s="44">
        <v>128118</v>
      </c>
      <c r="E64" s="53">
        <v>1</v>
      </c>
      <c r="F64" s="44">
        <v>261051.32225</v>
      </c>
      <c r="G64" s="66">
        <v>0.86740300000000004</v>
      </c>
      <c r="H64" s="43">
        <v>50159</v>
      </c>
      <c r="I64" s="44">
        <v>228519.07073499999</v>
      </c>
      <c r="J64" s="74">
        <v>0.49311199999999999</v>
      </c>
      <c r="K64" s="44">
        <v>77959</v>
      </c>
      <c r="L64" s="44">
        <v>281982.64773800003</v>
      </c>
      <c r="M64" s="66">
        <v>1.1082240000000001</v>
      </c>
      <c r="N64" s="43">
        <v>0</v>
      </c>
      <c r="O64" s="44">
        <v>0</v>
      </c>
      <c r="P64" s="74">
        <v>0</v>
      </c>
    </row>
    <row r="65" spans="1:16" ht="15" customHeight="1" x14ac:dyDescent="0.2">
      <c r="A65" s="111"/>
      <c r="B65" s="114"/>
      <c r="C65" s="84" t="s">
        <v>55</v>
      </c>
      <c r="D65" s="44">
        <v>107459</v>
      </c>
      <c r="E65" s="53">
        <v>1</v>
      </c>
      <c r="F65" s="44">
        <v>264415.14449199999</v>
      </c>
      <c r="G65" s="66">
        <v>0.67759800000000003</v>
      </c>
      <c r="H65" s="43">
        <v>41039</v>
      </c>
      <c r="I65" s="44">
        <v>229325.538439</v>
      </c>
      <c r="J65" s="74">
        <v>0.29547499999999999</v>
      </c>
      <c r="K65" s="44">
        <v>66420</v>
      </c>
      <c r="L65" s="44">
        <v>286095.99879600003</v>
      </c>
      <c r="M65" s="66">
        <v>0.91370099999999999</v>
      </c>
      <c r="N65" s="43">
        <v>0</v>
      </c>
      <c r="O65" s="44">
        <v>0</v>
      </c>
      <c r="P65" s="74">
        <v>0</v>
      </c>
    </row>
    <row r="66" spans="1:16" s="3" customFormat="1" ht="15" customHeight="1" x14ac:dyDescent="0.2">
      <c r="A66" s="111"/>
      <c r="B66" s="114"/>
      <c r="C66" s="84" t="s">
        <v>56</v>
      </c>
      <c r="D66" s="35">
        <v>209077</v>
      </c>
      <c r="E66" s="55">
        <v>1</v>
      </c>
      <c r="F66" s="35">
        <v>256542.601391</v>
      </c>
      <c r="G66" s="68">
        <v>0.39393099999999998</v>
      </c>
      <c r="H66" s="43">
        <v>89204</v>
      </c>
      <c r="I66" s="44">
        <v>209717.78789100001</v>
      </c>
      <c r="J66" s="74">
        <v>9.2238000000000001E-2</v>
      </c>
      <c r="K66" s="35">
        <v>119873</v>
      </c>
      <c r="L66" s="35">
        <v>291387.484421</v>
      </c>
      <c r="M66" s="68">
        <v>0.61843800000000004</v>
      </c>
      <c r="N66" s="43">
        <v>0</v>
      </c>
      <c r="O66" s="44">
        <v>0</v>
      </c>
      <c r="P66" s="74">
        <v>0</v>
      </c>
    </row>
    <row r="67" spans="1:16" s="3" customFormat="1" ht="15" customHeight="1" x14ac:dyDescent="0.2">
      <c r="A67" s="112"/>
      <c r="B67" s="115"/>
      <c r="C67" s="85" t="s">
        <v>9</v>
      </c>
      <c r="D67" s="46">
        <v>1563639</v>
      </c>
      <c r="E67" s="54">
        <v>1</v>
      </c>
      <c r="F67" s="46">
        <v>235288.54250499999</v>
      </c>
      <c r="G67" s="67">
        <v>0.62270599999999998</v>
      </c>
      <c r="H67" s="87">
        <v>642253</v>
      </c>
      <c r="I67" s="46">
        <v>222300.700324</v>
      </c>
      <c r="J67" s="75">
        <v>0.47555999999999998</v>
      </c>
      <c r="K67" s="46">
        <v>921386</v>
      </c>
      <c r="L67" s="46">
        <v>244341.73042499999</v>
      </c>
      <c r="M67" s="67">
        <v>0.72527399999999997</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v>45926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N6:P6"/>
    <mergeCell ref="K6:M6"/>
    <mergeCell ref="A8:A19"/>
    <mergeCell ref="B8:B19"/>
    <mergeCell ref="A56:A67"/>
    <mergeCell ref="B56:B67"/>
    <mergeCell ref="A44:A55"/>
    <mergeCell ref="B44:B55"/>
    <mergeCell ref="A20:A31"/>
    <mergeCell ref="B20:B31"/>
    <mergeCell ref="A32:A43"/>
    <mergeCell ref="B32:B43"/>
  </mergeCells>
  <conditionalFormatting sqref="D8:D19">
    <cfRule type="cellIs" dxfId="580" priority="45" operator="notEqual">
      <formula>H8+K8+N8</formula>
    </cfRule>
  </conditionalFormatting>
  <conditionalFormatting sqref="D20:D30">
    <cfRule type="cellIs" dxfId="579" priority="44" operator="notEqual">
      <formula>H20+K20+N20</formula>
    </cfRule>
  </conditionalFormatting>
  <conditionalFormatting sqref="D32:D42">
    <cfRule type="cellIs" dxfId="578" priority="43" operator="notEqual">
      <formula>H32+K32+N32</formula>
    </cfRule>
  </conditionalFormatting>
  <conditionalFormatting sqref="D44:D54">
    <cfRule type="cellIs" dxfId="577" priority="42" operator="notEqual">
      <formula>H44+K44+N44</formula>
    </cfRule>
  </conditionalFormatting>
  <conditionalFormatting sqref="D56:D66">
    <cfRule type="cellIs" dxfId="576" priority="41" operator="notEqual">
      <formula>H56+K56+N56</formula>
    </cfRule>
  </conditionalFormatting>
  <conditionalFormatting sqref="D19">
    <cfRule type="cellIs" dxfId="575" priority="40" operator="notEqual">
      <formula>SUM(D8:D18)</formula>
    </cfRule>
  </conditionalFormatting>
  <conditionalFormatting sqref="D31">
    <cfRule type="cellIs" dxfId="574" priority="39" operator="notEqual">
      <formula>H31+K31+N31</formula>
    </cfRule>
  </conditionalFormatting>
  <conditionalFormatting sqref="D31">
    <cfRule type="cellIs" dxfId="573" priority="38" operator="notEqual">
      <formula>SUM(D20:D30)</formula>
    </cfRule>
  </conditionalFormatting>
  <conditionalFormatting sqref="D43">
    <cfRule type="cellIs" dxfId="572" priority="37" operator="notEqual">
      <formula>H43+K43+N43</formula>
    </cfRule>
  </conditionalFormatting>
  <conditionalFormatting sqref="D43">
    <cfRule type="cellIs" dxfId="571" priority="36" operator="notEqual">
      <formula>SUM(D32:D42)</formula>
    </cfRule>
  </conditionalFormatting>
  <conditionalFormatting sqref="D55">
    <cfRule type="cellIs" dxfId="570" priority="35" operator="notEqual">
      <formula>H55+K55+N55</formula>
    </cfRule>
  </conditionalFormatting>
  <conditionalFormatting sqref="D55">
    <cfRule type="cellIs" dxfId="569" priority="34" operator="notEqual">
      <formula>SUM(D44:D54)</formula>
    </cfRule>
  </conditionalFormatting>
  <conditionalFormatting sqref="D67">
    <cfRule type="cellIs" dxfId="568" priority="33" operator="notEqual">
      <formula>H67+K67+N67</formula>
    </cfRule>
  </conditionalFormatting>
  <conditionalFormatting sqref="D67">
    <cfRule type="cellIs" dxfId="567" priority="32" operator="notEqual">
      <formula>SUM(D56:D66)</formula>
    </cfRule>
  </conditionalFormatting>
  <conditionalFormatting sqref="H19">
    <cfRule type="cellIs" dxfId="566" priority="30" operator="notEqual">
      <formula>SUM(H8:H18)</formula>
    </cfRule>
  </conditionalFormatting>
  <conditionalFormatting sqref="K19">
    <cfRule type="cellIs" dxfId="565" priority="28" operator="notEqual">
      <formula>SUM(K8:K18)</formula>
    </cfRule>
  </conditionalFormatting>
  <conditionalFormatting sqref="N19">
    <cfRule type="cellIs" dxfId="564" priority="26" operator="notEqual">
      <formula>SUM(N8:N18)</formula>
    </cfRule>
  </conditionalFormatting>
  <conditionalFormatting sqref="H31">
    <cfRule type="cellIs" dxfId="563" priority="24" operator="notEqual">
      <formula>SUM(H20:H30)</formula>
    </cfRule>
  </conditionalFormatting>
  <conditionalFormatting sqref="K31">
    <cfRule type="cellIs" dxfId="562" priority="22" operator="notEqual">
      <formula>SUM(K20:K30)</formula>
    </cfRule>
  </conditionalFormatting>
  <conditionalFormatting sqref="N31">
    <cfRule type="cellIs" dxfId="561" priority="20" operator="notEqual">
      <formula>SUM(N20:N30)</formula>
    </cfRule>
  </conditionalFormatting>
  <conditionalFormatting sqref="H43">
    <cfRule type="cellIs" dxfId="560" priority="18" operator="notEqual">
      <formula>SUM(H32:H42)</formula>
    </cfRule>
  </conditionalFormatting>
  <conditionalFormatting sqref="K43">
    <cfRule type="cellIs" dxfId="559" priority="16" operator="notEqual">
      <formula>SUM(K32:K42)</formula>
    </cfRule>
  </conditionalFormatting>
  <conditionalFormatting sqref="N43">
    <cfRule type="cellIs" dxfId="558" priority="14" operator="notEqual">
      <formula>SUM(N32:N42)</formula>
    </cfRule>
  </conditionalFormatting>
  <conditionalFormatting sqref="H55">
    <cfRule type="cellIs" dxfId="557" priority="12" operator="notEqual">
      <formula>SUM(H44:H54)</formula>
    </cfRule>
  </conditionalFormatting>
  <conditionalFormatting sqref="K55">
    <cfRule type="cellIs" dxfId="556" priority="10" operator="notEqual">
      <formula>SUM(K44:K54)</formula>
    </cfRule>
  </conditionalFormatting>
  <conditionalFormatting sqref="N55">
    <cfRule type="cellIs" dxfId="555" priority="8" operator="notEqual">
      <formula>SUM(N44:N54)</formula>
    </cfRule>
  </conditionalFormatting>
  <conditionalFormatting sqref="H67">
    <cfRule type="cellIs" dxfId="554" priority="6" operator="notEqual">
      <formula>SUM(H56:H66)</formula>
    </cfRule>
  </conditionalFormatting>
  <conditionalFormatting sqref="K67">
    <cfRule type="cellIs" dxfId="553" priority="4" operator="notEqual">
      <formula>SUM(K56:K66)</formula>
    </cfRule>
  </conditionalFormatting>
  <conditionalFormatting sqref="N67">
    <cfRule type="cellIs" dxfId="552" priority="2" operator="notEqual">
      <formula>SUM(N56:N66)</formula>
    </cfRule>
  </conditionalFormatting>
  <conditionalFormatting sqref="D32:D43">
    <cfRule type="cellIs" dxfId="55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33</v>
      </c>
      <c r="B2" s="116"/>
      <c r="C2" s="116"/>
      <c r="D2" s="116"/>
      <c r="E2" s="116"/>
      <c r="F2" s="116"/>
      <c r="G2" s="116"/>
      <c r="H2" s="116"/>
      <c r="I2" s="116"/>
      <c r="J2" s="116"/>
      <c r="K2" s="116"/>
      <c r="L2" s="116"/>
      <c r="M2" s="116"/>
      <c r="N2" s="116"/>
      <c r="O2" s="116"/>
      <c r="P2" s="116"/>
    </row>
    <row r="3" spans="1:16" s="21" customFormat="1" ht="15" customHeight="1" x14ac:dyDescent="0.2">
      <c r="A3" s="117" t="str">
        <f>+Notas!C6</f>
        <v>AGOSTO 2024 Y AGOSTO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v>
      </c>
      <c r="E8" s="53">
        <v>0.111111</v>
      </c>
      <c r="F8" s="44">
        <v>50539.123599999999</v>
      </c>
      <c r="G8" s="66">
        <v>0</v>
      </c>
      <c r="H8" s="43">
        <v>1</v>
      </c>
      <c r="I8" s="44">
        <v>50539.123599999999</v>
      </c>
      <c r="J8" s="74">
        <v>0</v>
      </c>
      <c r="K8" s="44">
        <v>0</v>
      </c>
      <c r="L8" s="44">
        <v>0</v>
      </c>
      <c r="M8" s="66">
        <v>0</v>
      </c>
      <c r="N8" s="43">
        <v>0</v>
      </c>
      <c r="O8" s="44">
        <v>0</v>
      </c>
      <c r="P8" s="74">
        <v>0</v>
      </c>
    </row>
    <row r="9" spans="1:16" ht="15" customHeight="1" x14ac:dyDescent="0.2">
      <c r="A9" s="111"/>
      <c r="B9" s="114"/>
      <c r="C9" s="84" t="s">
        <v>47</v>
      </c>
      <c r="D9" s="44">
        <v>18</v>
      </c>
      <c r="E9" s="53">
        <v>0.47368399999999999</v>
      </c>
      <c r="F9" s="44">
        <v>83160.877261999995</v>
      </c>
      <c r="G9" s="66">
        <v>0</v>
      </c>
      <c r="H9" s="43">
        <v>8</v>
      </c>
      <c r="I9" s="44">
        <v>83107.995022000003</v>
      </c>
      <c r="J9" s="74">
        <v>0</v>
      </c>
      <c r="K9" s="44">
        <v>10</v>
      </c>
      <c r="L9" s="44">
        <v>83203.183053999994</v>
      </c>
      <c r="M9" s="66">
        <v>0</v>
      </c>
      <c r="N9" s="43">
        <v>0</v>
      </c>
      <c r="O9" s="44">
        <v>0</v>
      </c>
      <c r="P9" s="74">
        <v>0</v>
      </c>
    </row>
    <row r="10" spans="1:16" ht="15" customHeight="1" x14ac:dyDescent="0.2">
      <c r="A10" s="111"/>
      <c r="B10" s="114"/>
      <c r="C10" s="84" t="s">
        <v>48</v>
      </c>
      <c r="D10" s="44">
        <v>102</v>
      </c>
      <c r="E10" s="53">
        <v>0.34113700000000002</v>
      </c>
      <c r="F10" s="44">
        <v>118477.1774</v>
      </c>
      <c r="G10" s="66">
        <v>6.8626999999999994E-2</v>
      </c>
      <c r="H10" s="43">
        <v>25</v>
      </c>
      <c r="I10" s="44">
        <v>132083.45492799999</v>
      </c>
      <c r="J10" s="74">
        <v>0.16</v>
      </c>
      <c r="K10" s="44">
        <v>77</v>
      </c>
      <c r="L10" s="44">
        <v>114059.55482600001</v>
      </c>
      <c r="M10" s="66">
        <v>3.8961000000000003E-2</v>
      </c>
      <c r="N10" s="43">
        <v>0</v>
      </c>
      <c r="O10" s="44">
        <v>0</v>
      </c>
      <c r="P10" s="74">
        <v>0</v>
      </c>
    </row>
    <row r="11" spans="1:16" ht="15" customHeight="1" x14ac:dyDescent="0.2">
      <c r="A11" s="111"/>
      <c r="B11" s="114"/>
      <c r="C11" s="84" t="s">
        <v>49</v>
      </c>
      <c r="D11" s="44">
        <v>203</v>
      </c>
      <c r="E11" s="53">
        <v>0.21368400000000001</v>
      </c>
      <c r="F11" s="44">
        <v>126411.075513</v>
      </c>
      <c r="G11" s="66">
        <v>0.16256200000000001</v>
      </c>
      <c r="H11" s="43">
        <v>59</v>
      </c>
      <c r="I11" s="44">
        <v>140328.63613599999</v>
      </c>
      <c r="J11" s="74">
        <v>0.288136</v>
      </c>
      <c r="K11" s="44">
        <v>144</v>
      </c>
      <c r="L11" s="44">
        <v>120708.741647</v>
      </c>
      <c r="M11" s="66">
        <v>0.111111</v>
      </c>
      <c r="N11" s="43">
        <v>0</v>
      </c>
      <c r="O11" s="44">
        <v>0</v>
      </c>
      <c r="P11" s="74">
        <v>0</v>
      </c>
    </row>
    <row r="12" spans="1:16" ht="15" customHeight="1" x14ac:dyDescent="0.2">
      <c r="A12" s="111"/>
      <c r="B12" s="114"/>
      <c r="C12" s="84" t="s">
        <v>50</v>
      </c>
      <c r="D12" s="44">
        <v>237</v>
      </c>
      <c r="E12" s="53">
        <v>0.160243</v>
      </c>
      <c r="F12" s="44">
        <v>151764.708029</v>
      </c>
      <c r="G12" s="66">
        <v>0.35865000000000002</v>
      </c>
      <c r="H12" s="43">
        <v>72</v>
      </c>
      <c r="I12" s="44">
        <v>168418.67983899999</v>
      </c>
      <c r="J12" s="74">
        <v>0.5</v>
      </c>
      <c r="K12" s="44">
        <v>165</v>
      </c>
      <c r="L12" s="44">
        <v>144497.52033100001</v>
      </c>
      <c r="M12" s="66">
        <v>0.29697000000000001</v>
      </c>
      <c r="N12" s="43">
        <v>0</v>
      </c>
      <c r="O12" s="44">
        <v>0</v>
      </c>
      <c r="P12" s="74">
        <v>0</v>
      </c>
    </row>
    <row r="13" spans="1:16" ht="15" customHeight="1" x14ac:dyDescent="0.2">
      <c r="A13" s="111"/>
      <c r="B13" s="114"/>
      <c r="C13" s="84" t="s">
        <v>51</v>
      </c>
      <c r="D13" s="44">
        <v>252</v>
      </c>
      <c r="E13" s="53">
        <v>0.16</v>
      </c>
      <c r="F13" s="44">
        <v>160463.124733</v>
      </c>
      <c r="G13" s="66">
        <v>0.49603199999999997</v>
      </c>
      <c r="H13" s="43">
        <v>68</v>
      </c>
      <c r="I13" s="44">
        <v>175602.93446600001</v>
      </c>
      <c r="J13" s="74">
        <v>0.47058800000000001</v>
      </c>
      <c r="K13" s="44">
        <v>184</v>
      </c>
      <c r="L13" s="44">
        <v>154867.97765700001</v>
      </c>
      <c r="M13" s="66">
        <v>0.50543499999999997</v>
      </c>
      <c r="N13" s="43">
        <v>0</v>
      </c>
      <c r="O13" s="44">
        <v>0</v>
      </c>
      <c r="P13" s="74">
        <v>0</v>
      </c>
    </row>
    <row r="14" spans="1:16" s="3" customFormat="1" ht="15" customHeight="1" x14ac:dyDescent="0.2">
      <c r="A14" s="111"/>
      <c r="B14" s="114"/>
      <c r="C14" s="84" t="s">
        <v>52</v>
      </c>
      <c r="D14" s="35">
        <v>175</v>
      </c>
      <c r="E14" s="55">
        <v>0.12672</v>
      </c>
      <c r="F14" s="35">
        <v>171449.337417</v>
      </c>
      <c r="G14" s="68">
        <v>0.59428599999999998</v>
      </c>
      <c r="H14" s="43">
        <v>56</v>
      </c>
      <c r="I14" s="44">
        <v>181184.45677700001</v>
      </c>
      <c r="J14" s="74">
        <v>0.625</v>
      </c>
      <c r="K14" s="35">
        <v>119</v>
      </c>
      <c r="L14" s="35">
        <v>166868.10477800001</v>
      </c>
      <c r="M14" s="68">
        <v>0.57983200000000001</v>
      </c>
      <c r="N14" s="43">
        <v>0</v>
      </c>
      <c r="O14" s="44">
        <v>0</v>
      </c>
      <c r="P14" s="74">
        <v>0</v>
      </c>
    </row>
    <row r="15" spans="1:16" ht="15" customHeight="1" x14ac:dyDescent="0.2">
      <c r="A15" s="111"/>
      <c r="B15" s="114"/>
      <c r="C15" s="84" t="s">
        <v>53</v>
      </c>
      <c r="D15" s="44">
        <v>149</v>
      </c>
      <c r="E15" s="53">
        <v>0.110946</v>
      </c>
      <c r="F15" s="44">
        <v>168988.273854</v>
      </c>
      <c r="G15" s="66">
        <v>0.55704699999999996</v>
      </c>
      <c r="H15" s="43">
        <v>34</v>
      </c>
      <c r="I15" s="44">
        <v>191288.62796700001</v>
      </c>
      <c r="J15" s="74">
        <v>0.58823499999999995</v>
      </c>
      <c r="K15" s="44">
        <v>115</v>
      </c>
      <c r="L15" s="44">
        <v>162395.125681</v>
      </c>
      <c r="M15" s="66">
        <v>0.54782600000000004</v>
      </c>
      <c r="N15" s="43">
        <v>0</v>
      </c>
      <c r="O15" s="44">
        <v>0</v>
      </c>
      <c r="P15" s="74">
        <v>0</v>
      </c>
    </row>
    <row r="16" spans="1:16" ht="15" customHeight="1" x14ac:dyDescent="0.2">
      <c r="A16" s="111"/>
      <c r="B16" s="114"/>
      <c r="C16" s="84" t="s">
        <v>54</v>
      </c>
      <c r="D16" s="44">
        <v>94</v>
      </c>
      <c r="E16" s="53">
        <v>9.6310999999999994E-2</v>
      </c>
      <c r="F16" s="44">
        <v>174025.63634</v>
      </c>
      <c r="G16" s="66">
        <v>0.47872300000000001</v>
      </c>
      <c r="H16" s="43">
        <v>28</v>
      </c>
      <c r="I16" s="44">
        <v>174960.842515</v>
      </c>
      <c r="J16" s="74">
        <v>0.214286</v>
      </c>
      <c r="K16" s="44">
        <v>66</v>
      </c>
      <c r="L16" s="44">
        <v>173628.882205</v>
      </c>
      <c r="M16" s="66">
        <v>0.59090900000000002</v>
      </c>
      <c r="N16" s="43">
        <v>0</v>
      </c>
      <c r="O16" s="44">
        <v>0</v>
      </c>
      <c r="P16" s="74">
        <v>0</v>
      </c>
    </row>
    <row r="17" spans="1:16" ht="15" customHeight="1" x14ac:dyDescent="0.2">
      <c r="A17" s="111"/>
      <c r="B17" s="114"/>
      <c r="C17" s="84" t="s">
        <v>55</v>
      </c>
      <c r="D17" s="44">
        <v>95</v>
      </c>
      <c r="E17" s="53">
        <v>0.11949700000000001</v>
      </c>
      <c r="F17" s="44">
        <v>196299.241037</v>
      </c>
      <c r="G17" s="66">
        <v>0.37894699999999998</v>
      </c>
      <c r="H17" s="43">
        <v>42</v>
      </c>
      <c r="I17" s="44">
        <v>191925.87389700001</v>
      </c>
      <c r="J17" s="74">
        <v>9.5238000000000003E-2</v>
      </c>
      <c r="K17" s="44">
        <v>53</v>
      </c>
      <c r="L17" s="44">
        <v>199764.928204</v>
      </c>
      <c r="M17" s="66">
        <v>0.60377400000000003</v>
      </c>
      <c r="N17" s="43">
        <v>0</v>
      </c>
      <c r="O17" s="44">
        <v>0</v>
      </c>
      <c r="P17" s="74">
        <v>0</v>
      </c>
    </row>
    <row r="18" spans="1:16" s="3" customFormat="1" ht="15" customHeight="1" x14ac:dyDescent="0.2">
      <c r="A18" s="111"/>
      <c r="B18" s="114"/>
      <c r="C18" s="84" t="s">
        <v>56</v>
      </c>
      <c r="D18" s="35">
        <v>148</v>
      </c>
      <c r="E18" s="55">
        <v>0.117741</v>
      </c>
      <c r="F18" s="35">
        <v>213129.80059500001</v>
      </c>
      <c r="G18" s="68">
        <v>0.28378399999999998</v>
      </c>
      <c r="H18" s="43">
        <v>58</v>
      </c>
      <c r="I18" s="44">
        <v>208498.23788299999</v>
      </c>
      <c r="J18" s="74">
        <v>0.103448</v>
      </c>
      <c r="K18" s="35">
        <v>90</v>
      </c>
      <c r="L18" s="35">
        <v>216114.58545399999</v>
      </c>
      <c r="M18" s="68">
        <v>0.4</v>
      </c>
      <c r="N18" s="43">
        <v>0</v>
      </c>
      <c r="O18" s="44">
        <v>0</v>
      </c>
      <c r="P18" s="74">
        <v>0</v>
      </c>
    </row>
    <row r="19" spans="1:16" s="3" customFormat="1" ht="15" customHeight="1" x14ac:dyDescent="0.2">
      <c r="A19" s="112"/>
      <c r="B19" s="115"/>
      <c r="C19" s="85" t="s">
        <v>9</v>
      </c>
      <c r="D19" s="46">
        <v>1474</v>
      </c>
      <c r="E19" s="54">
        <v>0.14591199999999999</v>
      </c>
      <c r="F19" s="46">
        <v>161079.670033</v>
      </c>
      <c r="G19" s="67">
        <v>0.37991900000000001</v>
      </c>
      <c r="H19" s="87">
        <v>451</v>
      </c>
      <c r="I19" s="46">
        <v>173097.238365</v>
      </c>
      <c r="J19" s="75">
        <v>0.354767</v>
      </c>
      <c r="K19" s="46">
        <v>1023</v>
      </c>
      <c r="L19" s="46">
        <v>155781.602274</v>
      </c>
      <c r="M19" s="67">
        <v>0.39100699999999999</v>
      </c>
      <c r="N19" s="87">
        <v>0</v>
      </c>
      <c r="O19" s="46">
        <v>0</v>
      </c>
      <c r="P19" s="75">
        <v>0</v>
      </c>
    </row>
    <row r="20" spans="1:16" ht="15" customHeight="1" x14ac:dyDescent="0.2">
      <c r="A20" s="110">
        <v>2</v>
      </c>
      <c r="B20" s="113" t="s">
        <v>57</v>
      </c>
      <c r="C20" s="84" t="s">
        <v>46</v>
      </c>
      <c r="D20" s="44">
        <v>2</v>
      </c>
      <c r="E20" s="53">
        <v>0.222222</v>
      </c>
      <c r="F20" s="44">
        <v>60811.5</v>
      </c>
      <c r="G20" s="66">
        <v>0</v>
      </c>
      <c r="H20" s="43">
        <v>2</v>
      </c>
      <c r="I20" s="44">
        <v>60811.5</v>
      </c>
      <c r="J20" s="74">
        <v>0</v>
      </c>
      <c r="K20" s="44">
        <v>0</v>
      </c>
      <c r="L20" s="44">
        <v>0</v>
      </c>
      <c r="M20" s="66">
        <v>0</v>
      </c>
      <c r="N20" s="43">
        <v>0</v>
      </c>
      <c r="O20" s="44">
        <v>0</v>
      </c>
      <c r="P20" s="74">
        <v>0</v>
      </c>
    </row>
    <row r="21" spans="1:16" ht="15" customHeight="1" x14ac:dyDescent="0.2">
      <c r="A21" s="111"/>
      <c r="B21" s="114"/>
      <c r="C21" s="84" t="s">
        <v>47</v>
      </c>
      <c r="D21" s="44">
        <v>16</v>
      </c>
      <c r="E21" s="53">
        <v>0.42105300000000001</v>
      </c>
      <c r="F21" s="44">
        <v>133862.75</v>
      </c>
      <c r="G21" s="66">
        <v>6.25E-2</v>
      </c>
      <c r="H21" s="43">
        <v>5</v>
      </c>
      <c r="I21" s="44">
        <v>139516.6</v>
      </c>
      <c r="J21" s="74">
        <v>0</v>
      </c>
      <c r="K21" s="44">
        <v>11</v>
      </c>
      <c r="L21" s="44">
        <v>131292.81818199999</v>
      </c>
      <c r="M21" s="66">
        <v>9.0909000000000004E-2</v>
      </c>
      <c r="N21" s="43">
        <v>0</v>
      </c>
      <c r="O21" s="44">
        <v>0</v>
      </c>
      <c r="P21" s="74">
        <v>0</v>
      </c>
    </row>
    <row r="22" spans="1:16" ht="15" customHeight="1" x14ac:dyDescent="0.2">
      <c r="A22" s="111"/>
      <c r="B22" s="114"/>
      <c r="C22" s="84" t="s">
        <v>48</v>
      </c>
      <c r="D22" s="44">
        <v>64</v>
      </c>
      <c r="E22" s="53">
        <v>0.21404699999999999</v>
      </c>
      <c r="F22" s="44">
        <v>142527.625</v>
      </c>
      <c r="G22" s="66">
        <v>0.15625</v>
      </c>
      <c r="H22" s="43">
        <v>20</v>
      </c>
      <c r="I22" s="44">
        <v>129554.3</v>
      </c>
      <c r="J22" s="74">
        <v>0</v>
      </c>
      <c r="K22" s="44">
        <v>44</v>
      </c>
      <c r="L22" s="44">
        <v>148424.59090899999</v>
      </c>
      <c r="M22" s="66">
        <v>0.227273</v>
      </c>
      <c r="N22" s="43">
        <v>0</v>
      </c>
      <c r="O22" s="44">
        <v>0</v>
      </c>
      <c r="P22" s="74">
        <v>0</v>
      </c>
    </row>
    <row r="23" spans="1:16" ht="15" customHeight="1" x14ac:dyDescent="0.2">
      <c r="A23" s="111"/>
      <c r="B23" s="114"/>
      <c r="C23" s="84" t="s">
        <v>49</v>
      </c>
      <c r="D23" s="44">
        <v>75</v>
      </c>
      <c r="E23" s="53">
        <v>7.8947000000000003E-2</v>
      </c>
      <c r="F23" s="44">
        <v>156071.78666700001</v>
      </c>
      <c r="G23" s="66">
        <v>0.17333299999999999</v>
      </c>
      <c r="H23" s="43">
        <v>23</v>
      </c>
      <c r="I23" s="44">
        <v>148741.30434800001</v>
      </c>
      <c r="J23" s="74">
        <v>0.130435</v>
      </c>
      <c r="K23" s="44">
        <v>52</v>
      </c>
      <c r="L23" s="44">
        <v>159314.11538500001</v>
      </c>
      <c r="M23" s="66">
        <v>0.19230800000000001</v>
      </c>
      <c r="N23" s="43">
        <v>0</v>
      </c>
      <c r="O23" s="44">
        <v>0</v>
      </c>
      <c r="P23" s="74">
        <v>0</v>
      </c>
    </row>
    <row r="24" spans="1:16" ht="15" customHeight="1" x14ac:dyDescent="0.2">
      <c r="A24" s="111"/>
      <c r="B24" s="114"/>
      <c r="C24" s="84" t="s">
        <v>50</v>
      </c>
      <c r="D24" s="44">
        <v>67</v>
      </c>
      <c r="E24" s="53">
        <v>4.5301000000000001E-2</v>
      </c>
      <c r="F24" s="44">
        <v>176193.38806</v>
      </c>
      <c r="G24" s="66">
        <v>0.208955</v>
      </c>
      <c r="H24" s="43">
        <v>22</v>
      </c>
      <c r="I24" s="44">
        <v>181705.227273</v>
      </c>
      <c r="J24" s="74">
        <v>0.227273</v>
      </c>
      <c r="K24" s="44">
        <v>45</v>
      </c>
      <c r="L24" s="44">
        <v>173498.71111100001</v>
      </c>
      <c r="M24" s="66">
        <v>0.2</v>
      </c>
      <c r="N24" s="43">
        <v>0</v>
      </c>
      <c r="O24" s="44">
        <v>0</v>
      </c>
      <c r="P24" s="74">
        <v>0</v>
      </c>
    </row>
    <row r="25" spans="1:16" ht="15" customHeight="1" x14ac:dyDescent="0.2">
      <c r="A25" s="111"/>
      <c r="B25" s="114"/>
      <c r="C25" s="84" t="s">
        <v>51</v>
      </c>
      <c r="D25" s="44">
        <v>58</v>
      </c>
      <c r="E25" s="53">
        <v>3.6824999999999997E-2</v>
      </c>
      <c r="F25" s="44">
        <v>173715.08620699999</v>
      </c>
      <c r="G25" s="66">
        <v>0.293103</v>
      </c>
      <c r="H25" s="43">
        <v>17</v>
      </c>
      <c r="I25" s="44">
        <v>168741.94117599999</v>
      </c>
      <c r="J25" s="74">
        <v>0.352941</v>
      </c>
      <c r="K25" s="44">
        <v>41</v>
      </c>
      <c r="L25" s="44">
        <v>175777.12195100001</v>
      </c>
      <c r="M25" s="66">
        <v>0.268293</v>
      </c>
      <c r="N25" s="43">
        <v>0</v>
      </c>
      <c r="O25" s="44">
        <v>0</v>
      </c>
      <c r="P25" s="74">
        <v>0</v>
      </c>
    </row>
    <row r="26" spans="1:16" s="3" customFormat="1" ht="15" customHeight="1" x14ac:dyDescent="0.2">
      <c r="A26" s="111"/>
      <c r="B26" s="114"/>
      <c r="C26" s="84" t="s">
        <v>52</v>
      </c>
      <c r="D26" s="35">
        <v>42</v>
      </c>
      <c r="E26" s="55">
        <v>3.0412999999999999E-2</v>
      </c>
      <c r="F26" s="35">
        <v>188764.52381000001</v>
      </c>
      <c r="G26" s="68">
        <v>0.30952400000000002</v>
      </c>
      <c r="H26" s="43">
        <v>15</v>
      </c>
      <c r="I26" s="44">
        <v>194602.33333299999</v>
      </c>
      <c r="J26" s="74">
        <v>0.4</v>
      </c>
      <c r="K26" s="35">
        <v>27</v>
      </c>
      <c r="L26" s="35">
        <v>185521.29629599999</v>
      </c>
      <c r="M26" s="68">
        <v>0.25925900000000002</v>
      </c>
      <c r="N26" s="43">
        <v>0</v>
      </c>
      <c r="O26" s="44">
        <v>0</v>
      </c>
      <c r="P26" s="74">
        <v>0</v>
      </c>
    </row>
    <row r="27" spans="1:16" ht="15" customHeight="1" x14ac:dyDescent="0.2">
      <c r="A27" s="111"/>
      <c r="B27" s="114"/>
      <c r="C27" s="84" t="s">
        <v>53</v>
      </c>
      <c r="D27" s="44">
        <v>25</v>
      </c>
      <c r="E27" s="53">
        <v>1.8615E-2</v>
      </c>
      <c r="F27" s="44">
        <v>187523.4</v>
      </c>
      <c r="G27" s="66">
        <v>0.12</v>
      </c>
      <c r="H27" s="43">
        <v>5</v>
      </c>
      <c r="I27" s="44">
        <v>201717.4</v>
      </c>
      <c r="J27" s="74">
        <v>0.2</v>
      </c>
      <c r="K27" s="44">
        <v>20</v>
      </c>
      <c r="L27" s="44">
        <v>183974.9</v>
      </c>
      <c r="M27" s="66">
        <v>0.1</v>
      </c>
      <c r="N27" s="43">
        <v>0</v>
      </c>
      <c r="O27" s="44">
        <v>0</v>
      </c>
      <c r="P27" s="74">
        <v>0</v>
      </c>
    </row>
    <row r="28" spans="1:16" ht="15" customHeight="1" x14ac:dyDescent="0.2">
      <c r="A28" s="111"/>
      <c r="B28" s="114"/>
      <c r="C28" s="84" t="s">
        <v>54</v>
      </c>
      <c r="D28" s="44">
        <v>8</v>
      </c>
      <c r="E28" s="53">
        <v>8.1969999999999994E-3</v>
      </c>
      <c r="F28" s="44">
        <v>229187.5</v>
      </c>
      <c r="G28" s="66">
        <v>0.625</v>
      </c>
      <c r="H28" s="43">
        <v>1</v>
      </c>
      <c r="I28" s="44">
        <v>194211</v>
      </c>
      <c r="J28" s="74">
        <v>0</v>
      </c>
      <c r="K28" s="44">
        <v>7</v>
      </c>
      <c r="L28" s="44">
        <v>234184.142857</v>
      </c>
      <c r="M28" s="66">
        <v>0.71428599999999998</v>
      </c>
      <c r="N28" s="43">
        <v>0</v>
      </c>
      <c r="O28" s="44">
        <v>0</v>
      </c>
      <c r="P28" s="74">
        <v>0</v>
      </c>
    </row>
    <row r="29" spans="1:16" ht="15" customHeight="1" x14ac:dyDescent="0.2">
      <c r="A29" s="111"/>
      <c r="B29" s="114"/>
      <c r="C29" s="84" t="s">
        <v>55</v>
      </c>
      <c r="D29" s="44">
        <v>4</v>
      </c>
      <c r="E29" s="53">
        <v>5.0309999999999999E-3</v>
      </c>
      <c r="F29" s="44">
        <v>235799.25</v>
      </c>
      <c r="G29" s="66">
        <v>0.25</v>
      </c>
      <c r="H29" s="43">
        <v>0</v>
      </c>
      <c r="I29" s="44">
        <v>0</v>
      </c>
      <c r="J29" s="74">
        <v>0</v>
      </c>
      <c r="K29" s="44">
        <v>4</v>
      </c>
      <c r="L29" s="44">
        <v>235799.25</v>
      </c>
      <c r="M29" s="66">
        <v>0.25</v>
      </c>
      <c r="N29" s="43">
        <v>0</v>
      </c>
      <c r="O29" s="44">
        <v>0</v>
      </c>
      <c r="P29" s="74">
        <v>0</v>
      </c>
    </row>
    <row r="30" spans="1:16" s="3" customFormat="1" ht="15" customHeight="1" x14ac:dyDescent="0.2">
      <c r="A30" s="111"/>
      <c r="B30" s="114"/>
      <c r="C30" s="84" t="s">
        <v>56</v>
      </c>
      <c r="D30" s="35">
        <v>1</v>
      </c>
      <c r="E30" s="55">
        <v>7.9600000000000005E-4</v>
      </c>
      <c r="F30" s="35">
        <v>171839</v>
      </c>
      <c r="G30" s="68">
        <v>0</v>
      </c>
      <c r="H30" s="43">
        <v>1</v>
      </c>
      <c r="I30" s="44">
        <v>171839</v>
      </c>
      <c r="J30" s="74">
        <v>0</v>
      </c>
      <c r="K30" s="35">
        <v>0</v>
      </c>
      <c r="L30" s="35">
        <v>0</v>
      </c>
      <c r="M30" s="68">
        <v>0</v>
      </c>
      <c r="N30" s="43">
        <v>0</v>
      </c>
      <c r="O30" s="44">
        <v>0</v>
      </c>
      <c r="P30" s="74">
        <v>0</v>
      </c>
    </row>
    <row r="31" spans="1:16" s="3" customFormat="1" ht="15" customHeight="1" x14ac:dyDescent="0.2">
      <c r="A31" s="112"/>
      <c r="B31" s="115"/>
      <c r="C31" s="85" t="s">
        <v>9</v>
      </c>
      <c r="D31" s="46">
        <v>362</v>
      </c>
      <c r="E31" s="54">
        <v>3.5833999999999998E-2</v>
      </c>
      <c r="F31" s="46">
        <v>167225.80663000001</v>
      </c>
      <c r="G31" s="67">
        <v>0.21270700000000001</v>
      </c>
      <c r="H31" s="87">
        <v>111</v>
      </c>
      <c r="I31" s="46">
        <v>162082.36035999999</v>
      </c>
      <c r="J31" s="75">
        <v>0.189189</v>
      </c>
      <c r="K31" s="46">
        <v>251</v>
      </c>
      <c r="L31" s="46">
        <v>169500.39840599999</v>
      </c>
      <c r="M31" s="67">
        <v>0.223108</v>
      </c>
      <c r="N31" s="87">
        <v>0</v>
      </c>
      <c r="O31" s="46">
        <v>0</v>
      </c>
      <c r="P31" s="75">
        <v>0</v>
      </c>
    </row>
    <row r="32" spans="1:16" ht="15" customHeight="1" x14ac:dyDescent="0.2">
      <c r="A32" s="110">
        <v>3</v>
      </c>
      <c r="B32" s="113" t="s">
        <v>58</v>
      </c>
      <c r="C32" s="84" t="s">
        <v>46</v>
      </c>
      <c r="D32" s="44">
        <v>1</v>
      </c>
      <c r="E32" s="44">
        <v>0</v>
      </c>
      <c r="F32" s="44">
        <v>10272.376399999999</v>
      </c>
      <c r="G32" s="66">
        <v>0</v>
      </c>
      <c r="H32" s="43">
        <v>1</v>
      </c>
      <c r="I32" s="44">
        <v>10272.376399999999</v>
      </c>
      <c r="J32" s="74">
        <v>0</v>
      </c>
      <c r="K32" s="44">
        <v>0</v>
      </c>
      <c r="L32" s="44">
        <v>0</v>
      </c>
      <c r="M32" s="66">
        <v>0</v>
      </c>
      <c r="N32" s="43">
        <v>0</v>
      </c>
      <c r="O32" s="44">
        <v>0</v>
      </c>
      <c r="P32" s="74">
        <v>0</v>
      </c>
    </row>
    <row r="33" spans="1:16" ht="15" customHeight="1" x14ac:dyDescent="0.2">
      <c r="A33" s="111"/>
      <c r="B33" s="114"/>
      <c r="C33" s="84" t="s">
        <v>47</v>
      </c>
      <c r="D33" s="44">
        <v>-2</v>
      </c>
      <c r="E33" s="44">
        <v>0</v>
      </c>
      <c r="F33" s="44">
        <v>50701.872737999998</v>
      </c>
      <c r="G33" s="66">
        <v>6.25E-2</v>
      </c>
      <c r="H33" s="43">
        <v>-3</v>
      </c>
      <c r="I33" s="44">
        <v>56408.604978000003</v>
      </c>
      <c r="J33" s="74">
        <v>0</v>
      </c>
      <c r="K33" s="44">
        <v>1</v>
      </c>
      <c r="L33" s="44">
        <v>48089.635128000002</v>
      </c>
      <c r="M33" s="66">
        <v>9.0909000000000004E-2</v>
      </c>
      <c r="N33" s="43">
        <v>0</v>
      </c>
      <c r="O33" s="44">
        <v>0</v>
      </c>
      <c r="P33" s="74">
        <v>0</v>
      </c>
    </row>
    <row r="34" spans="1:16" ht="15" customHeight="1" x14ac:dyDescent="0.2">
      <c r="A34" s="111"/>
      <c r="B34" s="114"/>
      <c r="C34" s="84" t="s">
        <v>48</v>
      </c>
      <c r="D34" s="44">
        <v>-38</v>
      </c>
      <c r="E34" s="44">
        <v>0</v>
      </c>
      <c r="F34" s="44">
        <v>24050.4476</v>
      </c>
      <c r="G34" s="66">
        <v>8.7623000000000006E-2</v>
      </c>
      <c r="H34" s="43">
        <v>-5</v>
      </c>
      <c r="I34" s="44">
        <v>-2529.1549279999999</v>
      </c>
      <c r="J34" s="74">
        <v>-0.16</v>
      </c>
      <c r="K34" s="44">
        <v>-33</v>
      </c>
      <c r="L34" s="44">
        <v>34365.036082999999</v>
      </c>
      <c r="M34" s="66">
        <v>0.18831200000000001</v>
      </c>
      <c r="N34" s="43">
        <v>0</v>
      </c>
      <c r="O34" s="44">
        <v>0</v>
      </c>
      <c r="P34" s="74">
        <v>0</v>
      </c>
    </row>
    <row r="35" spans="1:16" ht="15" customHeight="1" x14ac:dyDescent="0.2">
      <c r="A35" s="111"/>
      <c r="B35" s="114"/>
      <c r="C35" s="84" t="s">
        <v>49</v>
      </c>
      <c r="D35" s="44">
        <v>-128</v>
      </c>
      <c r="E35" s="44">
        <v>0</v>
      </c>
      <c r="F35" s="44">
        <v>29660.711154000001</v>
      </c>
      <c r="G35" s="66">
        <v>1.0772E-2</v>
      </c>
      <c r="H35" s="43">
        <v>-36</v>
      </c>
      <c r="I35" s="44">
        <v>8412.6682120000005</v>
      </c>
      <c r="J35" s="74">
        <v>-0.15770100000000001</v>
      </c>
      <c r="K35" s="44">
        <v>-92</v>
      </c>
      <c r="L35" s="44">
        <v>38605.373738000002</v>
      </c>
      <c r="M35" s="66">
        <v>8.1197000000000005E-2</v>
      </c>
      <c r="N35" s="43">
        <v>0</v>
      </c>
      <c r="O35" s="44">
        <v>0</v>
      </c>
      <c r="P35" s="74">
        <v>0</v>
      </c>
    </row>
    <row r="36" spans="1:16" ht="15" customHeight="1" x14ac:dyDescent="0.2">
      <c r="A36" s="111"/>
      <c r="B36" s="114"/>
      <c r="C36" s="84" t="s">
        <v>50</v>
      </c>
      <c r="D36" s="44">
        <v>-170</v>
      </c>
      <c r="E36" s="44">
        <v>0</v>
      </c>
      <c r="F36" s="44">
        <v>24428.68003</v>
      </c>
      <c r="G36" s="66">
        <v>-0.14969499999999999</v>
      </c>
      <c r="H36" s="43">
        <v>-50</v>
      </c>
      <c r="I36" s="44">
        <v>13286.547434</v>
      </c>
      <c r="J36" s="74">
        <v>-0.272727</v>
      </c>
      <c r="K36" s="44">
        <v>-120</v>
      </c>
      <c r="L36" s="44">
        <v>29001.190780000001</v>
      </c>
      <c r="M36" s="66">
        <v>-9.6970000000000001E-2</v>
      </c>
      <c r="N36" s="43">
        <v>0</v>
      </c>
      <c r="O36" s="44">
        <v>0</v>
      </c>
      <c r="P36" s="74">
        <v>0</v>
      </c>
    </row>
    <row r="37" spans="1:16" ht="15" customHeight="1" x14ac:dyDescent="0.2">
      <c r="A37" s="111"/>
      <c r="B37" s="114"/>
      <c r="C37" s="84" t="s">
        <v>51</v>
      </c>
      <c r="D37" s="44">
        <v>-194</v>
      </c>
      <c r="E37" s="44">
        <v>0</v>
      </c>
      <c r="F37" s="44">
        <v>13251.961474</v>
      </c>
      <c r="G37" s="66">
        <v>-0.202928</v>
      </c>
      <c r="H37" s="43">
        <v>-51</v>
      </c>
      <c r="I37" s="44">
        <v>-6860.9932900000003</v>
      </c>
      <c r="J37" s="74">
        <v>-0.117647</v>
      </c>
      <c r="K37" s="44">
        <v>-143</v>
      </c>
      <c r="L37" s="44">
        <v>20909.144294000002</v>
      </c>
      <c r="M37" s="66">
        <v>-0.23714199999999999</v>
      </c>
      <c r="N37" s="43">
        <v>0</v>
      </c>
      <c r="O37" s="44">
        <v>0</v>
      </c>
      <c r="P37" s="74">
        <v>0</v>
      </c>
    </row>
    <row r="38" spans="1:16" s="3" customFormat="1" ht="15" customHeight="1" x14ac:dyDescent="0.2">
      <c r="A38" s="111"/>
      <c r="B38" s="114"/>
      <c r="C38" s="84" t="s">
        <v>52</v>
      </c>
      <c r="D38" s="35">
        <v>-133</v>
      </c>
      <c r="E38" s="35">
        <v>0</v>
      </c>
      <c r="F38" s="35">
        <v>17315.186392</v>
      </c>
      <c r="G38" s="68">
        <v>-0.28476200000000002</v>
      </c>
      <c r="H38" s="43">
        <v>-41</v>
      </c>
      <c r="I38" s="44">
        <v>13417.876555999999</v>
      </c>
      <c r="J38" s="74">
        <v>-0.22500000000000001</v>
      </c>
      <c r="K38" s="35">
        <v>-92</v>
      </c>
      <c r="L38" s="35">
        <v>18653.191519</v>
      </c>
      <c r="M38" s="68">
        <v>-0.320573</v>
      </c>
      <c r="N38" s="43">
        <v>0</v>
      </c>
      <c r="O38" s="44">
        <v>0</v>
      </c>
      <c r="P38" s="74">
        <v>0</v>
      </c>
    </row>
    <row r="39" spans="1:16" ht="15" customHeight="1" x14ac:dyDescent="0.2">
      <c r="A39" s="111"/>
      <c r="B39" s="114"/>
      <c r="C39" s="84" t="s">
        <v>53</v>
      </c>
      <c r="D39" s="44">
        <v>-124</v>
      </c>
      <c r="E39" s="44">
        <v>0</v>
      </c>
      <c r="F39" s="44">
        <v>18535.126145999999</v>
      </c>
      <c r="G39" s="66">
        <v>-0.43704700000000002</v>
      </c>
      <c r="H39" s="43">
        <v>-29</v>
      </c>
      <c r="I39" s="44">
        <v>10428.772032999999</v>
      </c>
      <c r="J39" s="74">
        <v>-0.388235</v>
      </c>
      <c r="K39" s="44">
        <v>-95</v>
      </c>
      <c r="L39" s="44">
        <v>21579.774319</v>
      </c>
      <c r="M39" s="66">
        <v>-0.447826</v>
      </c>
      <c r="N39" s="43">
        <v>0</v>
      </c>
      <c r="O39" s="44">
        <v>0</v>
      </c>
      <c r="P39" s="74">
        <v>0</v>
      </c>
    </row>
    <row r="40" spans="1:16" ht="15" customHeight="1" x14ac:dyDescent="0.2">
      <c r="A40" s="111"/>
      <c r="B40" s="114"/>
      <c r="C40" s="84" t="s">
        <v>54</v>
      </c>
      <c r="D40" s="44">
        <v>-86</v>
      </c>
      <c r="E40" s="44">
        <v>0</v>
      </c>
      <c r="F40" s="44">
        <v>55161.863660000003</v>
      </c>
      <c r="G40" s="66">
        <v>0.14627699999999999</v>
      </c>
      <c r="H40" s="43">
        <v>-27</v>
      </c>
      <c r="I40" s="44">
        <v>19250.157485</v>
      </c>
      <c r="J40" s="74">
        <v>-0.214286</v>
      </c>
      <c r="K40" s="44">
        <v>-59</v>
      </c>
      <c r="L40" s="44">
        <v>60555.260651999997</v>
      </c>
      <c r="M40" s="66">
        <v>0.123377</v>
      </c>
      <c r="N40" s="43">
        <v>0</v>
      </c>
      <c r="O40" s="44">
        <v>0</v>
      </c>
      <c r="P40" s="74">
        <v>0</v>
      </c>
    </row>
    <row r="41" spans="1:16" ht="15" customHeight="1" x14ac:dyDescent="0.2">
      <c r="A41" s="111"/>
      <c r="B41" s="114"/>
      <c r="C41" s="84" t="s">
        <v>55</v>
      </c>
      <c r="D41" s="44">
        <v>-91</v>
      </c>
      <c r="E41" s="44">
        <v>0</v>
      </c>
      <c r="F41" s="44">
        <v>39500.008963</v>
      </c>
      <c r="G41" s="66">
        <v>-0.12894700000000001</v>
      </c>
      <c r="H41" s="43">
        <v>-42</v>
      </c>
      <c r="I41" s="44">
        <v>-191925.87389700001</v>
      </c>
      <c r="J41" s="74">
        <v>-9.5238000000000003E-2</v>
      </c>
      <c r="K41" s="44">
        <v>-49</v>
      </c>
      <c r="L41" s="44">
        <v>36034.321795999997</v>
      </c>
      <c r="M41" s="66">
        <v>-0.35377399999999998</v>
      </c>
      <c r="N41" s="43">
        <v>0</v>
      </c>
      <c r="O41" s="44">
        <v>0</v>
      </c>
      <c r="P41" s="74">
        <v>0</v>
      </c>
    </row>
    <row r="42" spans="1:16" s="3" customFormat="1" ht="15" customHeight="1" x14ac:dyDescent="0.2">
      <c r="A42" s="111"/>
      <c r="B42" s="114"/>
      <c r="C42" s="84" t="s">
        <v>56</v>
      </c>
      <c r="D42" s="35">
        <v>-147</v>
      </c>
      <c r="E42" s="35">
        <v>0</v>
      </c>
      <c r="F42" s="35">
        <v>-41290.800595000001</v>
      </c>
      <c r="G42" s="68">
        <v>-0.28378399999999998</v>
      </c>
      <c r="H42" s="43">
        <v>-57</v>
      </c>
      <c r="I42" s="44">
        <v>-36659.237883000002</v>
      </c>
      <c r="J42" s="74">
        <v>-0.103448</v>
      </c>
      <c r="K42" s="35">
        <v>-90</v>
      </c>
      <c r="L42" s="35">
        <v>-216114.58545399999</v>
      </c>
      <c r="M42" s="68">
        <v>-0.4</v>
      </c>
      <c r="N42" s="43">
        <v>0</v>
      </c>
      <c r="O42" s="44">
        <v>0</v>
      </c>
      <c r="P42" s="74">
        <v>0</v>
      </c>
    </row>
    <row r="43" spans="1:16" s="3" customFormat="1" ht="15" customHeight="1" x14ac:dyDescent="0.2">
      <c r="A43" s="112"/>
      <c r="B43" s="115"/>
      <c r="C43" s="85" t="s">
        <v>9</v>
      </c>
      <c r="D43" s="46">
        <v>-1112</v>
      </c>
      <c r="E43" s="46">
        <v>0</v>
      </c>
      <c r="F43" s="46">
        <v>6146.1365969999997</v>
      </c>
      <c r="G43" s="67">
        <v>-0.167211</v>
      </c>
      <c r="H43" s="87">
        <v>-340</v>
      </c>
      <c r="I43" s="46">
        <v>-11014.878005</v>
      </c>
      <c r="J43" s="75">
        <v>-0.165578</v>
      </c>
      <c r="K43" s="46">
        <v>-772</v>
      </c>
      <c r="L43" s="46">
        <v>13718.796133</v>
      </c>
      <c r="M43" s="67">
        <v>-0.16789899999999999</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2</v>
      </c>
      <c r="E45" s="53">
        <v>5.2631999999999998E-2</v>
      </c>
      <c r="F45" s="44">
        <v>180811.5</v>
      </c>
      <c r="G45" s="66">
        <v>0</v>
      </c>
      <c r="H45" s="43">
        <v>0</v>
      </c>
      <c r="I45" s="44">
        <v>0</v>
      </c>
      <c r="J45" s="74">
        <v>0</v>
      </c>
      <c r="K45" s="44">
        <v>2</v>
      </c>
      <c r="L45" s="44">
        <v>180811.5</v>
      </c>
      <c r="M45" s="66">
        <v>0</v>
      </c>
      <c r="N45" s="43">
        <v>0</v>
      </c>
      <c r="O45" s="44">
        <v>0</v>
      </c>
      <c r="P45" s="74">
        <v>0</v>
      </c>
    </row>
    <row r="46" spans="1:16" ht="15" customHeight="1" x14ac:dyDescent="0.2">
      <c r="A46" s="111"/>
      <c r="B46" s="114"/>
      <c r="C46" s="84" t="s">
        <v>48</v>
      </c>
      <c r="D46" s="44">
        <v>22</v>
      </c>
      <c r="E46" s="53">
        <v>7.3579000000000006E-2</v>
      </c>
      <c r="F46" s="44">
        <v>161009.772727</v>
      </c>
      <c r="G46" s="66">
        <v>9.0909000000000004E-2</v>
      </c>
      <c r="H46" s="43">
        <v>4</v>
      </c>
      <c r="I46" s="44">
        <v>133551.75</v>
      </c>
      <c r="J46" s="74">
        <v>0</v>
      </c>
      <c r="K46" s="44">
        <v>18</v>
      </c>
      <c r="L46" s="44">
        <v>167111.55555600001</v>
      </c>
      <c r="M46" s="66">
        <v>0.111111</v>
      </c>
      <c r="N46" s="43">
        <v>0</v>
      </c>
      <c r="O46" s="44">
        <v>0</v>
      </c>
      <c r="P46" s="74">
        <v>0</v>
      </c>
    </row>
    <row r="47" spans="1:16" ht="15" customHeight="1" x14ac:dyDescent="0.2">
      <c r="A47" s="111"/>
      <c r="B47" s="114"/>
      <c r="C47" s="84" t="s">
        <v>49</v>
      </c>
      <c r="D47" s="44">
        <v>102</v>
      </c>
      <c r="E47" s="53">
        <v>0.10736800000000001</v>
      </c>
      <c r="F47" s="44">
        <v>179166.519608</v>
      </c>
      <c r="G47" s="66">
        <v>0.30392200000000003</v>
      </c>
      <c r="H47" s="43">
        <v>20</v>
      </c>
      <c r="I47" s="44">
        <v>182887.65</v>
      </c>
      <c r="J47" s="74">
        <v>0.35</v>
      </c>
      <c r="K47" s="44">
        <v>82</v>
      </c>
      <c r="L47" s="44">
        <v>178258.926829</v>
      </c>
      <c r="M47" s="66">
        <v>0.29268300000000003</v>
      </c>
      <c r="N47" s="43">
        <v>0</v>
      </c>
      <c r="O47" s="44">
        <v>0</v>
      </c>
      <c r="P47" s="74">
        <v>0</v>
      </c>
    </row>
    <row r="48" spans="1:16" ht="15" customHeight="1" x14ac:dyDescent="0.2">
      <c r="A48" s="111"/>
      <c r="B48" s="114"/>
      <c r="C48" s="84" t="s">
        <v>50</v>
      </c>
      <c r="D48" s="44">
        <v>144</v>
      </c>
      <c r="E48" s="53">
        <v>9.7363000000000005E-2</v>
      </c>
      <c r="F48" s="44">
        <v>191368.85416700001</v>
      </c>
      <c r="G48" s="66">
        <v>0.29861100000000002</v>
      </c>
      <c r="H48" s="43">
        <v>31</v>
      </c>
      <c r="I48" s="44">
        <v>206426.774194</v>
      </c>
      <c r="J48" s="74">
        <v>0.38709700000000002</v>
      </c>
      <c r="K48" s="44">
        <v>113</v>
      </c>
      <c r="L48" s="44">
        <v>187237.920354</v>
      </c>
      <c r="M48" s="66">
        <v>0.27433600000000002</v>
      </c>
      <c r="N48" s="43">
        <v>0</v>
      </c>
      <c r="O48" s="44">
        <v>0</v>
      </c>
      <c r="P48" s="74">
        <v>0</v>
      </c>
    </row>
    <row r="49" spans="1:16" ht="15" customHeight="1" x14ac:dyDescent="0.2">
      <c r="A49" s="111"/>
      <c r="B49" s="114"/>
      <c r="C49" s="84" t="s">
        <v>51</v>
      </c>
      <c r="D49" s="44">
        <v>122</v>
      </c>
      <c r="E49" s="53">
        <v>7.7460000000000001E-2</v>
      </c>
      <c r="F49" s="44">
        <v>204535.69672099999</v>
      </c>
      <c r="G49" s="66">
        <v>0.54918</v>
      </c>
      <c r="H49" s="43">
        <v>14</v>
      </c>
      <c r="I49" s="44">
        <v>223645.142857</v>
      </c>
      <c r="J49" s="74">
        <v>0.57142899999999996</v>
      </c>
      <c r="K49" s="44">
        <v>108</v>
      </c>
      <c r="L49" s="44">
        <v>202058.54629599999</v>
      </c>
      <c r="M49" s="66">
        <v>0.546296</v>
      </c>
      <c r="N49" s="43">
        <v>0</v>
      </c>
      <c r="O49" s="44">
        <v>0</v>
      </c>
      <c r="P49" s="74">
        <v>0</v>
      </c>
    </row>
    <row r="50" spans="1:16" s="3" customFormat="1" ht="15" customHeight="1" x14ac:dyDescent="0.2">
      <c r="A50" s="111"/>
      <c r="B50" s="114"/>
      <c r="C50" s="84" t="s">
        <v>52</v>
      </c>
      <c r="D50" s="35">
        <v>78</v>
      </c>
      <c r="E50" s="55">
        <v>5.6481000000000003E-2</v>
      </c>
      <c r="F50" s="35">
        <v>227353.961538</v>
      </c>
      <c r="G50" s="68">
        <v>0.62820500000000001</v>
      </c>
      <c r="H50" s="43">
        <v>21</v>
      </c>
      <c r="I50" s="44">
        <v>237620.95238100001</v>
      </c>
      <c r="J50" s="74">
        <v>0.85714299999999999</v>
      </c>
      <c r="K50" s="35">
        <v>57</v>
      </c>
      <c r="L50" s="35">
        <v>223571.38596499999</v>
      </c>
      <c r="M50" s="68">
        <v>0.54386000000000001</v>
      </c>
      <c r="N50" s="43">
        <v>0</v>
      </c>
      <c r="O50" s="44">
        <v>0</v>
      </c>
      <c r="P50" s="74">
        <v>0</v>
      </c>
    </row>
    <row r="51" spans="1:16" ht="15" customHeight="1" x14ac:dyDescent="0.2">
      <c r="A51" s="111"/>
      <c r="B51" s="114"/>
      <c r="C51" s="84" t="s">
        <v>53</v>
      </c>
      <c r="D51" s="44">
        <v>75</v>
      </c>
      <c r="E51" s="53">
        <v>5.5844999999999999E-2</v>
      </c>
      <c r="F51" s="44">
        <v>194208.84</v>
      </c>
      <c r="G51" s="66">
        <v>0.28000000000000003</v>
      </c>
      <c r="H51" s="43">
        <v>22</v>
      </c>
      <c r="I51" s="44">
        <v>197318.09090899999</v>
      </c>
      <c r="J51" s="74">
        <v>0.272727</v>
      </c>
      <c r="K51" s="44">
        <v>53</v>
      </c>
      <c r="L51" s="44">
        <v>192918.207547</v>
      </c>
      <c r="M51" s="66">
        <v>0.28301900000000002</v>
      </c>
      <c r="N51" s="43">
        <v>0</v>
      </c>
      <c r="O51" s="44">
        <v>0</v>
      </c>
      <c r="P51" s="74">
        <v>0</v>
      </c>
    </row>
    <row r="52" spans="1:16" ht="15" customHeight="1" x14ac:dyDescent="0.2">
      <c r="A52" s="111"/>
      <c r="B52" s="114"/>
      <c r="C52" s="84" t="s">
        <v>54</v>
      </c>
      <c r="D52" s="44">
        <v>24</v>
      </c>
      <c r="E52" s="53">
        <v>2.4590000000000001E-2</v>
      </c>
      <c r="F52" s="44">
        <v>230256.58333299999</v>
      </c>
      <c r="G52" s="66">
        <v>0.45833299999999999</v>
      </c>
      <c r="H52" s="43">
        <v>5</v>
      </c>
      <c r="I52" s="44">
        <v>208863.2</v>
      </c>
      <c r="J52" s="74">
        <v>0.2</v>
      </c>
      <c r="K52" s="44">
        <v>19</v>
      </c>
      <c r="L52" s="44">
        <v>235886.421053</v>
      </c>
      <c r="M52" s="66">
        <v>0.52631600000000001</v>
      </c>
      <c r="N52" s="43">
        <v>0</v>
      </c>
      <c r="O52" s="44">
        <v>0</v>
      </c>
      <c r="P52" s="74">
        <v>0</v>
      </c>
    </row>
    <row r="53" spans="1:16" ht="15" customHeight="1" x14ac:dyDescent="0.2">
      <c r="A53" s="111"/>
      <c r="B53" s="114"/>
      <c r="C53" s="84" t="s">
        <v>55</v>
      </c>
      <c r="D53" s="44">
        <v>8</v>
      </c>
      <c r="E53" s="53">
        <v>1.0063000000000001E-2</v>
      </c>
      <c r="F53" s="44">
        <v>250774.875</v>
      </c>
      <c r="G53" s="66">
        <v>0.625</v>
      </c>
      <c r="H53" s="43">
        <v>1</v>
      </c>
      <c r="I53" s="44">
        <v>233585</v>
      </c>
      <c r="J53" s="74">
        <v>0</v>
      </c>
      <c r="K53" s="44">
        <v>7</v>
      </c>
      <c r="L53" s="44">
        <v>253230.571429</v>
      </c>
      <c r="M53" s="66">
        <v>0.71428599999999998</v>
      </c>
      <c r="N53" s="43">
        <v>0</v>
      </c>
      <c r="O53" s="44">
        <v>0</v>
      </c>
      <c r="P53" s="74">
        <v>0</v>
      </c>
    </row>
    <row r="54" spans="1:16" s="3" customFormat="1" ht="15" customHeight="1" x14ac:dyDescent="0.2">
      <c r="A54" s="111"/>
      <c r="B54" s="114"/>
      <c r="C54" s="84" t="s">
        <v>56</v>
      </c>
      <c r="D54" s="35">
        <v>1</v>
      </c>
      <c r="E54" s="55">
        <v>7.9600000000000005E-4</v>
      </c>
      <c r="F54" s="35">
        <v>206944</v>
      </c>
      <c r="G54" s="68">
        <v>0</v>
      </c>
      <c r="H54" s="43">
        <v>0</v>
      </c>
      <c r="I54" s="44">
        <v>0</v>
      </c>
      <c r="J54" s="74">
        <v>0</v>
      </c>
      <c r="K54" s="35">
        <v>1</v>
      </c>
      <c r="L54" s="35">
        <v>206944</v>
      </c>
      <c r="M54" s="68">
        <v>0</v>
      </c>
      <c r="N54" s="43">
        <v>0</v>
      </c>
      <c r="O54" s="44">
        <v>0</v>
      </c>
      <c r="P54" s="74">
        <v>0</v>
      </c>
    </row>
    <row r="55" spans="1:16" s="3" customFormat="1" ht="15" customHeight="1" x14ac:dyDescent="0.2">
      <c r="A55" s="112"/>
      <c r="B55" s="115"/>
      <c r="C55" s="85" t="s">
        <v>9</v>
      </c>
      <c r="D55" s="46">
        <v>578</v>
      </c>
      <c r="E55" s="54">
        <v>5.7216000000000003E-2</v>
      </c>
      <c r="F55" s="46">
        <v>198491.11764700001</v>
      </c>
      <c r="G55" s="67">
        <v>0.39619399999999999</v>
      </c>
      <c r="H55" s="87">
        <v>118</v>
      </c>
      <c r="I55" s="46">
        <v>206196.27966100001</v>
      </c>
      <c r="J55" s="75">
        <v>0.44067800000000001</v>
      </c>
      <c r="K55" s="46">
        <v>460</v>
      </c>
      <c r="L55" s="46">
        <v>196514.57608699999</v>
      </c>
      <c r="M55" s="67">
        <v>0.38478299999999999</v>
      </c>
      <c r="N55" s="87">
        <v>0</v>
      </c>
      <c r="O55" s="46">
        <v>0</v>
      </c>
      <c r="P55" s="75">
        <v>0</v>
      </c>
    </row>
    <row r="56" spans="1:16" ht="15" customHeight="1" x14ac:dyDescent="0.2">
      <c r="A56" s="110">
        <v>5</v>
      </c>
      <c r="B56" s="113" t="s">
        <v>60</v>
      </c>
      <c r="C56" s="84" t="s">
        <v>46</v>
      </c>
      <c r="D56" s="44">
        <v>9</v>
      </c>
      <c r="E56" s="53">
        <v>1</v>
      </c>
      <c r="F56" s="44">
        <v>55016.555555999999</v>
      </c>
      <c r="G56" s="66">
        <v>0.111111</v>
      </c>
      <c r="H56" s="43">
        <v>6</v>
      </c>
      <c r="I56" s="44">
        <v>45959</v>
      </c>
      <c r="J56" s="74">
        <v>0</v>
      </c>
      <c r="K56" s="44">
        <v>3</v>
      </c>
      <c r="L56" s="44">
        <v>73131.666666999998</v>
      </c>
      <c r="M56" s="66">
        <v>0.33333299999999999</v>
      </c>
      <c r="N56" s="43">
        <v>0</v>
      </c>
      <c r="O56" s="44">
        <v>0</v>
      </c>
      <c r="P56" s="74">
        <v>0</v>
      </c>
    </row>
    <row r="57" spans="1:16" ht="15" customHeight="1" x14ac:dyDescent="0.2">
      <c r="A57" s="111"/>
      <c r="B57" s="114"/>
      <c r="C57" s="84" t="s">
        <v>47</v>
      </c>
      <c r="D57" s="44">
        <v>38</v>
      </c>
      <c r="E57" s="53">
        <v>1</v>
      </c>
      <c r="F57" s="44">
        <v>127014.421053</v>
      </c>
      <c r="G57" s="66">
        <v>5.2631999999999998E-2</v>
      </c>
      <c r="H57" s="43">
        <v>10</v>
      </c>
      <c r="I57" s="44">
        <v>125529.4</v>
      </c>
      <c r="J57" s="74">
        <v>0</v>
      </c>
      <c r="K57" s="44">
        <v>28</v>
      </c>
      <c r="L57" s="44">
        <v>127544.785714</v>
      </c>
      <c r="M57" s="66">
        <v>7.1429000000000006E-2</v>
      </c>
      <c r="N57" s="43">
        <v>0</v>
      </c>
      <c r="O57" s="44">
        <v>0</v>
      </c>
      <c r="P57" s="74">
        <v>0</v>
      </c>
    </row>
    <row r="58" spans="1:16" ht="15" customHeight="1" x14ac:dyDescent="0.2">
      <c r="A58" s="111"/>
      <c r="B58" s="114"/>
      <c r="C58" s="84" t="s">
        <v>48</v>
      </c>
      <c r="D58" s="44">
        <v>299</v>
      </c>
      <c r="E58" s="53">
        <v>1</v>
      </c>
      <c r="F58" s="44">
        <v>146421.267559</v>
      </c>
      <c r="G58" s="66">
        <v>9.6990000000000007E-2</v>
      </c>
      <c r="H58" s="43">
        <v>102</v>
      </c>
      <c r="I58" s="44">
        <v>149942.60784300001</v>
      </c>
      <c r="J58" s="74">
        <v>6.8626999999999994E-2</v>
      </c>
      <c r="K58" s="44">
        <v>197</v>
      </c>
      <c r="L58" s="44">
        <v>144598.03553299999</v>
      </c>
      <c r="M58" s="66">
        <v>0.111675</v>
      </c>
      <c r="N58" s="43">
        <v>0</v>
      </c>
      <c r="O58" s="44">
        <v>0</v>
      </c>
      <c r="P58" s="74">
        <v>0</v>
      </c>
    </row>
    <row r="59" spans="1:16" ht="15" customHeight="1" x14ac:dyDescent="0.2">
      <c r="A59" s="111"/>
      <c r="B59" s="114"/>
      <c r="C59" s="84" t="s">
        <v>49</v>
      </c>
      <c r="D59" s="44">
        <v>950</v>
      </c>
      <c r="E59" s="53">
        <v>1</v>
      </c>
      <c r="F59" s="44">
        <v>168009.68105300001</v>
      </c>
      <c r="G59" s="66">
        <v>0.18</v>
      </c>
      <c r="H59" s="43">
        <v>284</v>
      </c>
      <c r="I59" s="44">
        <v>169796.40140800001</v>
      </c>
      <c r="J59" s="74">
        <v>0.20774599999999999</v>
      </c>
      <c r="K59" s="44">
        <v>666</v>
      </c>
      <c r="L59" s="44">
        <v>167247.77627599999</v>
      </c>
      <c r="M59" s="66">
        <v>0.16816800000000001</v>
      </c>
      <c r="N59" s="43">
        <v>0</v>
      </c>
      <c r="O59" s="44">
        <v>0</v>
      </c>
      <c r="P59" s="74">
        <v>0</v>
      </c>
    </row>
    <row r="60" spans="1:16" ht="15" customHeight="1" x14ac:dyDescent="0.2">
      <c r="A60" s="111"/>
      <c r="B60" s="114"/>
      <c r="C60" s="84" t="s">
        <v>50</v>
      </c>
      <c r="D60" s="44">
        <v>1479</v>
      </c>
      <c r="E60" s="53">
        <v>1</v>
      </c>
      <c r="F60" s="44">
        <v>189644.12102799999</v>
      </c>
      <c r="G60" s="66">
        <v>0.36105500000000001</v>
      </c>
      <c r="H60" s="43">
        <v>450</v>
      </c>
      <c r="I60" s="44">
        <v>199813.137778</v>
      </c>
      <c r="J60" s="74">
        <v>0.44</v>
      </c>
      <c r="K60" s="44">
        <v>1029</v>
      </c>
      <c r="L60" s="44">
        <v>185197.029155</v>
      </c>
      <c r="M60" s="66">
        <v>0.32653100000000002</v>
      </c>
      <c r="N60" s="43">
        <v>0</v>
      </c>
      <c r="O60" s="44">
        <v>0</v>
      </c>
      <c r="P60" s="74">
        <v>0</v>
      </c>
    </row>
    <row r="61" spans="1:16" ht="15" customHeight="1" x14ac:dyDescent="0.2">
      <c r="A61" s="111"/>
      <c r="B61" s="114"/>
      <c r="C61" s="84" t="s">
        <v>51</v>
      </c>
      <c r="D61" s="44">
        <v>1575</v>
      </c>
      <c r="E61" s="53">
        <v>1</v>
      </c>
      <c r="F61" s="44">
        <v>212746.09650799999</v>
      </c>
      <c r="G61" s="66">
        <v>0.55047599999999997</v>
      </c>
      <c r="H61" s="43">
        <v>479</v>
      </c>
      <c r="I61" s="44">
        <v>212579.183716</v>
      </c>
      <c r="J61" s="74">
        <v>0.49060500000000001</v>
      </c>
      <c r="K61" s="44">
        <v>1096</v>
      </c>
      <c r="L61" s="44">
        <v>212819.044708</v>
      </c>
      <c r="M61" s="66">
        <v>0.57664199999999999</v>
      </c>
      <c r="N61" s="43">
        <v>0</v>
      </c>
      <c r="O61" s="44">
        <v>0</v>
      </c>
      <c r="P61" s="74">
        <v>0</v>
      </c>
    </row>
    <row r="62" spans="1:16" s="3" customFormat="1" ht="15" customHeight="1" x14ac:dyDescent="0.2">
      <c r="A62" s="111"/>
      <c r="B62" s="114"/>
      <c r="C62" s="84" t="s">
        <v>52</v>
      </c>
      <c r="D62" s="35">
        <v>1381</v>
      </c>
      <c r="E62" s="55">
        <v>1</v>
      </c>
      <c r="F62" s="35">
        <v>223842.60463399999</v>
      </c>
      <c r="G62" s="68">
        <v>0.69080399999999997</v>
      </c>
      <c r="H62" s="43">
        <v>467</v>
      </c>
      <c r="I62" s="44">
        <v>214180.72805100001</v>
      </c>
      <c r="J62" s="74">
        <v>0.53961499999999996</v>
      </c>
      <c r="K62" s="35">
        <v>914</v>
      </c>
      <c r="L62" s="35">
        <v>228779.25273499999</v>
      </c>
      <c r="M62" s="68">
        <v>0.76805299999999999</v>
      </c>
      <c r="N62" s="43">
        <v>0</v>
      </c>
      <c r="O62" s="44">
        <v>0</v>
      </c>
      <c r="P62" s="74">
        <v>0</v>
      </c>
    </row>
    <row r="63" spans="1:16" ht="15" customHeight="1" x14ac:dyDescent="0.2">
      <c r="A63" s="111"/>
      <c r="B63" s="114"/>
      <c r="C63" s="84" t="s">
        <v>53</v>
      </c>
      <c r="D63" s="44">
        <v>1343</v>
      </c>
      <c r="E63" s="53">
        <v>1</v>
      </c>
      <c r="F63" s="44">
        <v>233186.37304499999</v>
      </c>
      <c r="G63" s="66">
        <v>0.79300099999999996</v>
      </c>
      <c r="H63" s="43">
        <v>464</v>
      </c>
      <c r="I63" s="44">
        <v>215118.61637900001</v>
      </c>
      <c r="J63" s="74">
        <v>0.53663799999999995</v>
      </c>
      <c r="K63" s="44">
        <v>879</v>
      </c>
      <c r="L63" s="44">
        <v>242723.84641599999</v>
      </c>
      <c r="M63" s="66">
        <v>0.92832800000000004</v>
      </c>
      <c r="N63" s="43">
        <v>0</v>
      </c>
      <c r="O63" s="44">
        <v>0</v>
      </c>
      <c r="P63" s="74">
        <v>0</v>
      </c>
    </row>
    <row r="64" spans="1:16" ht="15" customHeight="1" x14ac:dyDescent="0.2">
      <c r="A64" s="111"/>
      <c r="B64" s="114"/>
      <c r="C64" s="84" t="s">
        <v>54</v>
      </c>
      <c r="D64" s="44">
        <v>976</v>
      </c>
      <c r="E64" s="53">
        <v>1</v>
      </c>
      <c r="F64" s="44">
        <v>232938.18032799999</v>
      </c>
      <c r="G64" s="66">
        <v>0.70389299999999999</v>
      </c>
      <c r="H64" s="43">
        <v>325</v>
      </c>
      <c r="I64" s="44">
        <v>213359.80615399999</v>
      </c>
      <c r="J64" s="74">
        <v>0.43076900000000001</v>
      </c>
      <c r="K64" s="44">
        <v>651</v>
      </c>
      <c r="L64" s="44">
        <v>242712.330261</v>
      </c>
      <c r="M64" s="66">
        <v>0.84024600000000005</v>
      </c>
      <c r="N64" s="43">
        <v>0</v>
      </c>
      <c r="O64" s="44">
        <v>0</v>
      </c>
      <c r="P64" s="74">
        <v>0</v>
      </c>
    </row>
    <row r="65" spans="1:16" ht="15" customHeight="1" x14ac:dyDescent="0.2">
      <c r="A65" s="111"/>
      <c r="B65" s="114"/>
      <c r="C65" s="84" t="s">
        <v>55</v>
      </c>
      <c r="D65" s="44">
        <v>795</v>
      </c>
      <c r="E65" s="53">
        <v>1</v>
      </c>
      <c r="F65" s="44">
        <v>242050.374843</v>
      </c>
      <c r="G65" s="66">
        <v>0.58238999999999996</v>
      </c>
      <c r="H65" s="43">
        <v>284</v>
      </c>
      <c r="I65" s="44">
        <v>225784.43309899999</v>
      </c>
      <c r="J65" s="74">
        <v>0.253521</v>
      </c>
      <c r="K65" s="44">
        <v>511</v>
      </c>
      <c r="L65" s="44">
        <v>251090.545988</v>
      </c>
      <c r="M65" s="66">
        <v>0.76516600000000001</v>
      </c>
      <c r="N65" s="43">
        <v>0</v>
      </c>
      <c r="O65" s="44">
        <v>0</v>
      </c>
      <c r="P65" s="74">
        <v>0</v>
      </c>
    </row>
    <row r="66" spans="1:16" s="3" customFormat="1" ht="15" customHeight="1" x14ac:dyDescent="0.2">
      <c r="A66" s="111"/>
      <c r="B66" s="114"/>
      <c r="C66" s="84" t="s">
        <v>56</v>
      </c>
      <c r="D66" s="35">
        <v>1257</v>
      </c>
      <c r="E66" s="55">
        <v>1</v>
      </c>
      <c r="F66" s="35">
        <v>230772.80588699999</v>
      </c>
      <c r="G66" s="68">
        <v>0.35242600000000002</v>
      </c>
      <c r="H66" s="43">
        <v>548</v>
      </c>
      <c r="I66" s="44">
        <v>200893.29561999999</v>
      </c>
      <c r="J66" s="74">
        <v>0.111314</v>
      </c>
      <c r="K66" s="35">
        <v>709</v>
      </c>
      <c r="L66" s="35">
        <v>253867.265162</v>
      </c>
      <c r="M66" s="68">
        <v>0.53878700000000002</v>
      </c>
      <c r="N66" s="43">
        <v>0</v>
      </c>
      <c r="O66" s="44">
        <v>0</v>
      </c>
      <c r="P66" s="74">
        <v>0</v>
      </c>
    </row>
    <row r="67" spans="1:16" s="3" customFormat="1" ht="15" customHeight="1" x14ac:dyDescent="0.2">
      <c r="A67" s="112"/>
      <c r="B67" s="115"/>
      <c r="C67" s="85" t="s">
        <v>9</v>
      </c>
      <c r="D67" s="46">
        <v>10102</v>
      </c>
      <c r="E67" s="54">
        <v>1</v>
      </c>
      <c r="F67" s="46">
        <v>213465.12324300001</v>
      </c>
      <c r="G67" s="67">
        <v>0.51633300000000004</v>
      </c>
      <c r="H67" s="87">
        <v>3419</v>
      </c>
      <c r="I67" s="46">
        <v>204790.98947100001</v>
      </c>
      <c r="J67" s="75">
        <v>0.37233100000000002</v>
      </c>
      <c r="K67" s="46">
        <v>6683</v>
      </c>
      <c r="L67" s="46">
        <v>217902.78048799999</v>
      </c>
      <c r="M67" s="67">
        <v>0.59000399999999997</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45926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550" priority="30" operator="notEqual">
      <formula>H8+K8+N8</formula>
    </cfRule>
  </conditionalFormatting>
  <conditionalFormatting sqref="D20:D30">
    <cfRule type="cellIs" dxfId="549" priority="29" operator="notEqual">
      <formula>H20+K20+N20</formula>
    </cfRule>
  </conditionalFormatting>
  <conditionalFormatting sqref="D32:D42">
    <cfRule type="cellIs" dxfId="548" priority="28" operator="notEqual">
      <formula>H32+K32+N32</formula>
    </cfRule>
  </conditionalFormatting>
  <conditionalFormatting sqref="D44:D54">
    <cfRule type="cellIs" dxfId="547" priority="27" operator="notEqual">
      <formula>H44+K44+N44</formula>
    </cfRule>
  </conditionalFormatting>
  <conditionalFormatting sqref="D56:D66">
    <cfRule type="cellIs" dxfId="546" priority="26" operator="notEqual">
      <formula>H56+K56+N56</formula>
    </cfRule>
  </conditionalFormatting>
  <conditionalFormatting sqref="D19">
    <cfRule type="cellIs" dxfId="545" priority="25" operator="notEqual">
      <formula>SUM(D8:D18)</formula>
    </cfRule>
  </conditionalFormatting>
  <conditionalFormatting sqref="D31">
    <cfRule type="cellIs" dxfId="544" priority="24" operator="notEqual">
      <formula>H31+K31+N31</formula>
    </cfRule>
  </conditionalFormatting>
  <conditionalFormatting sqref="D31">
    <cfRule type="cellIs" dxfId="543" priority="23" operator="notEqual">
      <formula>SUM(D20:D30)</formula>
    </cfRule>
  </conditionalFormatting>
  <conditionalFormatting sqref="D43">
    <cfRule type="cellIs" dxfId="542" priority="22" operator="notEqual">
      <formula>H43+K43+N43</formula>
    </cfRule>
  </conditionalFormatting>
  <conditionalFormatting sqref="D43">
    <cfRule type="cellIs" dxfId="541" priority="21" operator="notEqual">
      <formula>SUM(D32:D42)</formula>
    </cfRule>
  </conditionalFormatting>
  <conditionalFormatting sqref="D55">
    <cfRule type="cellIs" dxfId="540" priority="20" operator="notEqual">
      <formula>H55+K55+N55</formula>
    </cfRule>
  </conditionalFormatting>
  <conditionalFormatting sqref="D55">
    <cfRule type="cellIs" dxfId="539" priority="19" operator="notEqual">
      <formula>SUM(D44:D54)</formula>
    </cfRule>
  </conditionalFormatting>
  <conditionalFormatting sqref="D67">
    <cfRule type="cellIs" dxfId="538" priority="18" operator="notEqual">
      <formula>H67+K67+N67</formula>
    </cfRule>
  </conditionalFormatting>
  <conditionalFormatting sqref="D67">
    <cfRule type="cellIs" dxfId="537" priority="17" operator="notEqual">
      <formula>SUM(D56:D66)</formula>
    </cfRule>
  </conditionalFormatting>
  <conditionalFormatting sqref="H19">
    <cfRule type="cellIs" dxfId="536" priority="16" operator="notEqual">
      <formula>SUM(H8:H18)</formula>
    </cfRule>
  </conditionalFormatting>
  <conditionalFormatting sqref="K19">
    <cfRule type="cellIs" dxfId="535" priority="15" operator="notEqual">
      <formula>SUM(K8:K18)</formula>
    </cfRule>
  </conditionalFormatting>
  <conditionalFormatting sqref="N19">
    <cfRule type="cellIs" dxfId="534" priority="14" operator="notEqual">
      <formula>SUM(N8:N18)</formula>
    </cfRule>
  </conditionalFormatting>
  <conditionalFormatting sqref="H31">
    <cfRule type="cellIs" dxfId="533" priority="13" operator="notEqual">
      <formula>SUM(H20:H30)</formula>
    </cfRule>
  </conditionalFormatting>
  <conditionalFormatting sqref="K31">
    <cfRule type="cellIs" dxfId="532" priority="12" operator="notEqual">
      <formula>SUM(K20:K30)</formula>
    </cfRule>
  </conditionalFormatting>
  <conditionalFormatting sqref="N31">
    <cfRule type="cellIs" dxfId="531" priority="11" operator="notEqual">
      <formula>SUM(N20:N30)</formula>
    </cfRule>
  </conditionalFormatting>
  <conditionalFormatting sqref="H43">
    <cfRule type="cellIs" dxfId="530" priority="10" operator="notEqual">
      <formula>SUM(H32:H42)</formula>
    </cfRule>
  </conditionalFormatting>
  <conditionalFormatting sqref="K43">
    <cfRule type="cellIs" dxfId="529" priority="9" operator="notEqual">
      <formula>SUM(K32:K42)</formula>
    </cfRule>
  </conditionalFormatting>
  <conditionalFormatting sqref="N43">
    <cfRule type="cellIs" dxfId="528" priority="8" operator="notEqual">
      <formula>SUM(N32:N42)</formula>
    </cfRule>
  </conditionalFormatting>
  <conditionalFormatting sqref="H55">
    <cfRule type="cellIs" dxfId="527" priority="7" operator="notEqual">
      <formula>SUM(H44:H54)</formula>
    </cfRule>
  </conditionalFormatting>
  <conditionalFormatting sqref="K55">
    <cfRule type="cellIs" dxfId="526" priority="6" operator="notEqual">
      <formula>SUM(K44:K54)</formula>
    </cfRule>
  </conditionalFormatting>
  <conditionalFormatting sqref="N55">
    <cfRule type="cellIs" dxfId="525" priority="5" operator="notEqual">
      <formula>SUM(N44:N54)</formula>
    </cfRule>
  </conditionalFormatting>
  <conditionalFormatting sqref="H67">
    <cfRule type="cellIs" dxfId="524" priority="4" operator="notEqual">
      <formula>SUM(H56:H66)</formula>
    </cfRule>
  </conditionalFormatting>
  <conditionalFormatting sqref="K67">
    <cfRule type="cellIs" dxfId="523" priority="3" operator="notEqual">
      <formula>SUM(K56:K66)</formula>
    </cfRule>
  </conditionalFormatting>
  <conditionalFormatting sqref="N67">
    <cfRule type="cellIs" dxfId="522" priority="2" operator="notEqual">
      <formula>SUM(N56:N66)</formula>
    </cfRule>
  </conditionalFormatting>
  <conditionalFormatting sqref="D32:D43">
    <cfRule type="cellIs" dxfId="52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62</v>
      </c>
      <c r="B2" s="116"/>
      <c r="C2" s="116"/>
      <c r="D2" s="116"/>
      <c r="E2" s="116"/>
      <c r="F2" s="116"/>
      <c r="G2" s="116"/>
      <c r="H2" s="116"/>
      <c r="I2" s="116"/>
      <c r="J2" s="116"/>
      <c r="K2" s="116"/>
      <c r="L2" s="116"/>
      <c r="M2" s="116"/>
      <c r="N2" s="116"/>
      <c r="O2" s="116"/>
      <c r="P2" s="116"/>
    </row>
    <row r="3" spans="1:16" s="21" customFormat="1" ht="15" customHeight="1" x14ac:dyDescent="0.2">
      <c r="A3" s="117" t="str">
        <f>+Notas!C6</f>
        <v>AGOSTO 2024 Y AGOSTO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2</v>
      </c>
      <c r="E8" s="53">
        <v>6.8966E-2</v>
      </c>
      <c r="F8" s="44">
        <v>91791.952416999993</v>
      </c>
      <c r="G8" s="66">
        <v>0</v>
      </c>
      <c r="H8" s="43">
        <v>0</v>
      </c>
      <c r="I8" s="44">
        <v>0</v>
      </c>
      <c r="J8" s="74">
        <v>0</v>
      </c>
      <c r="K8" s="44">
        <v>2</v>
      </c>
      <c r="L8" s="44">
        <v>91791.952416999993</v>
      </c>
      <c r="M8" s="66">
        <v>0</v>
      </c>
      <c r="N8" s="43">
        <v>0</v>
      </c>
      <c r="O8" s="44">
        <v>0</v>
      </c>
      <c r="P8" s="74">
        <v>0</v>
      </c>
    </row>
    <row r="9" spans="1:16" ht="15" customHeight="1" x14ac:dyDescent="0.2">
      <c r="A9" s="111"/>
      <c r="B9" s="114"/>
      <c r="C9" s="84" t="s">
        <v>47</v>
      </c>
      <c r="D9" s="44">
        <v>60</v>
      </c>
      <c r="E9" s="53">
        <v>0.21352299999999999</v>
      </c>
      <c r="F9" s="44">
        <v>114466.227247</v>
      </c>
      <c r="G9" s="66">
        <v>0.15</v>
      </c>
      <c r="H9" s="43">
        <v>14</v>
      </c>
      <c r="I9" s="44">
        <v>131332.36264800001</v>
      </c>
      <c r="J9" s="74">
        <v>0.214286</v>
      </c>
      <c r="K9" s="44">
        <v>46</v>
      </c>
      <c r="L9" s="44">
        <v>109333.05560399999</v>
      </c>
      <c r="M9" s="66">
        <v>0.130435</v>
      </c>
      <c r="N9" s="43">
        <v>0</v>
      </c>
      <c r="O9" s="44">
        <v>0</v>
      </c>
      <c r="P9" s="74">
        <v>0</v>
      </c>
    </row>
    <row r="10" spans="1:16" ht="15" customHeight="1" x14ac:dyDescent="0.2">
      <c r="A10" s="111"/>
      <c r="B10" s="114"/>
      <c r="C10" s="84" t="s">
        <v>48</v>
      </c>
      <c r="D10" s="44">
        <v>217</v>
      </c>
      <c r="E10" s="53">
        <v>0.201486</v>
      </c>
      <c r="F10" s="44">
        <v>118071.047651</v>
      </c>
      <c r="G10" s="66">
        <v>0.13824900000000001</v>
      </c>
      <c r="H10" s="43">
        <v>74</v>
      </c>
      <c r="I10" s="44">
        <v>124268.320922</v>
      </c>
      <c r="J10" s="74">
        <v>0.24324299999999999</v>
      </c>
      <c r="K10" s="44">
        <v>143</v>
      </c>
      <c r="L10" s="44">
        <v>114864.067077</v>
      </c>
      <c r="M10" s="66">
        <v>8.3916000000000004E-2</v>
      </c>
      <c r="N10" s="43">
        <v>0</v>
      </c>
      <c r="O10" s="44">
        <v>0</v>
      </c>
      <c r="P10" s="74">
        <v>0</v>
      </c>
    </row>
    <row r="11" spans="1:16" ht="15" customHeight="1" x14ac:dyDescent="0.2">
      <c r="A11" s="111"/>
      <c r="B11" s="114"/>
      <c r="C11" s="84" t="s">
        <v>49</v>
      </c>
      <c r="D11" s="44">
        <v>419</v>
      </c>
      <c r="E11" s="53">
        <v>0.17754200000000001</v>
      </c>
      <c r="F11" s="44">
        <v>132040.59510000001</v>
      </c>
      <c r="G11" s="66">
        <v>0.28878300000000001</v>
      </c>
      <c r="H11" s="43">
        <v>144</v>
      </c>
      <c r="I11" s="44">
        <v>140234.98872699999</v>
      </c>
      <c r="J11" s="74">
        <v>0.33333299999999999</v>
      </c>
      <c r="K11" s="44">
        <v>275</v>
      </c>
      <c r="L11" s="44">
        <v>127749.712619</v>
      </c>
      <c r="M11" s="66">
        <v>0.265455</v>
      </c>
      <c r="N11" s="43">
        <v>0</v>
      </c>
      <c r="O11" s="44">
        <v>0</v>
      </c>
      <c r="P11" s="74">
        <v>0</v>
      </c>
    </row>
    <row r="12" spans="1:16" ht="15" customHeight="1" x14ac:dyDescent="0.2">
      <c r="A12" s="111"/>
      <c r="B12" s="114"/>
      <c r="C12" s="84" t="s">
        <v>50</v>
      </c>
      <c r="D12" s="44">
        <v>477</v>
      </c>
      <c r="E12" s="53">
        <v>0.14672399999999999</v>
      </c>
      <c r="F12" s="44">
        <v>154870.024963</v>
      </c>
      <c r="G12" s="66">
        <v>0.45702300000000001</v>
      </c>
      <c r="H12" s="43">
        <v>167</v>
      </c>
      <c r="I12" s="44">
        <v>176139.808861</v>
      </c>
      <c r="J12" s="74">
        <v>0.59281399999999995</v>
      </c>
      <c r="K12" s="44">
        <v>310</v>
      </c>
      <c r="L12" s="44">
        <v>143411.78654100001</v>
      </c>
      <c r="M12" s="66">
        <v>0.38387100000000002</v>
      </c>
      <c r="N12" s="43">
        <v>0</v>
      </c>
      <c r="O12" s="44">
        <v>0</v>
      </c>
      <c r="P12" s="74">
        <v>0</v>
      </c>
    </row>
    <row r="13" spans="1:16" ht="15" customHeight="1" x14ac:dyDescent="0.2">
      <c r="A13" s="111"/>
      <c r="B13" s="114"/>
      <c r="C13" s="84" t="s">
        <v>51</v>
      </c>
      <c r="D13" s="44">
        <v>379</v>
      </c>
      <c r="E13" s="53">
        <v>0.11817900000000001</v>
      </c>
      <c r="F13" s="44">
        <v>172033.84987400001</v>
      </c>
      <c r="G13" s="66">
        <v>0.65435399999999999</v>
      </c>
      <c r="H13" s="43">
        <v>97</v>
      </c>
      <c r="I13" s="44">
        <v>178328.30924500001</v>
      </c>
      <c r="J13" s="74">
        <v>0.57732000000000006</v>
      </c>
      <c r="K13" s="44">
        <v>282</v>
      </c>
      <c r="L13" s="44">
        <v>169868.73441599999</v>
      </c>
      <c r="M13" s="66">
        <v>0.68085099999999998</v>
      </c>
      <c r="N13" s="43">
        <v>0</v>
      </c>
      <c r="O13" s="44">
        <v>0</v>
      </c>
      <c r="P13" s="74">
        <v>0</v>
      </c>
    </row>
    <row r="14" spans="1:16" s="3" customFormat="1" ht="15" customHeight="1" x14ac:dyDescent="0.2">
      <c r="A14" s="111"/>
      <c r="B14" s="114"/>
      <c r="C14" s="84" t="s">
        <v>52</v>
      </c>
      <c r="D14" s="35">
        <v>314</v>
      </c>
      <c r="E14" s="55">
        <v>0.11439000000000001</v>
      </c>
      <c r="F14" s="35">
        <v>175674.780211</v>
      </c>
      <c r="G14" s="68">
        <v>0.68471300000000002</v>
      </c>
      <c r="H14" s="43">
        <v>68</v>
      </c>
      <c r="I14" s="44">
        <v>182568.38223700001</v>
      </c>
      <c r="J14" s="74">
        <v>0.55882399999999999</v>
      </c>
      <c r="K14" s="35">
        <v>246</v>
      </c>
      <c r="L14" s="35">
        <v>173769.23168299999</v>
      </c>
      <c r="M14" s="68">
        <v>0.71951200000000004</v>
      </c>
      <c r="N14" s="43">
        <v>0</v>
      </c>
      <c r="O14" s="44">
        <v>0</v>
      </c>
      <c r="P14" s="74">
        <v>0</v>
      </c>
    </row>
    <row r="15" spans="1:16" ht="15" customHeight="1" x14ac:dyDescent="0.2">
      <c r="A15" s="111"/>
      <c r="B15" s="114"/>
      <c r="C15" s="84" t="s">
        <v>53</v>
      </c>
      <c r="D15" s="44">
        <v>245</v>
      </c>
      <c r="E15" s="53">
        <v>0.102382</v>
      </c>
      <c r="F15" s="44">
        <v>188410.03468499999</v>
      </c>
      <c r="G15" s="66">
        <v>0.75102000000000002</v>
      </c>
      <c r="H15" s="43">
        <v>63</v>
      </c>
      <c r="I15" s="44">
        <v>192639.755244</v>
      </c>
      <c r="J15" s="74">
        <v>0.49206299999999997</v>
      </c>
      <c r="K15" s="44">
        <v>182</v>
      </c>
      <c r="L15" s="44">
        <v>186945.90064499999</v>
      </c>
      <c r="M15" s="66">
        <v>0.84065900000000005</v>
      </c>
      <c r="N15" s="43">
        <v>0</v>
      </c>
      <c r="O15" s="44">
        <v>0</v>
      </c>
      <c r="P15" s="74">
        <v>0</v>
      </c>
    </row>
    <row r="16" spans="1:16" ht="15" customHeight="1" x14ac:dyDescent="0.2">
      <c r="A16" s="111"/>
      <c r="B16" s="114"/>
      <c r="C16" s="84" t="s">
        <v>54</v>
      </c>
      <c r="D16" s="44">
        <v>197</v>
      </c>
      <c r="E16" s="53">
        <v>0.11079899999999999</v>
      </c>
      <c r="F16" s="44">
        <v>196447.54125400001</v>
      </c>
      <c r="G16" s="66">
        <v>0.71573600000000004</v>
      </c>
      <c r="H16" s="43">
        <v>50</v>
      </c>
      <c r="I16" s="44">
        <v>193626.85605</v>
      </c>
      <c r="J16" s="74">
        <v>0.42</v>
      </c>
      <c r="K16" s="44">
        <v>147</v>
      </c>
      <c r="L16" s="44">
        <v>197406.95799</v>
      </c>
      <c r="M16" s="66">
        <v>0.81632700000000002</v>
      </c>
      <c r="N16" s="43">
        <v>0</v>
      </c>
      <c r="O16" s="44">
        <v>0</v>
      </c>
      <c r="P16" s="74">
        <v>0</v>
      </c>
    </row>
    <row r="17" spans="1:16" ht="15" customHeight="1" x14ac:dyDescent="0.2">
      <c r="A17" s="111"/>
      <c r="B17" s="114"/>
      <c r="C17" s="84" t="s">
        <v>55</v>
      </c>
      <c r="D17" s="44">
        <v>161</v>
      </c>
      <c r="E17" s="53">
        <v>0.121235</v>
      </c>
      <c r="F17" s="44">
        <v>205876.41673600001</v>
      </c>
      <c r="G17" s="66">
        <v>0.56521699999999997</v>
      </c>
      <c r="H17" s="43">
        <v>52</v>
      </c>
      <c r="I17" s="44">
        <v>217760.00958099999</v>
      </c>
      <c r="J17" s="74">
        <v>0.32692300000000002</v>
      </c>
      <c r="K17" s="44">
        <v>109</v>
      </c>
      <c r="L17" s="44">
        <v>200207.17978199999</v>
      </c>
      <c r="M17" s="66">
        <v>0.67889900000000003</v>
      </c>
      <c r="N17" s="43">
        <v>0</v>
      </c>
      <c r="O17" s="44">
        <v>0</v>
      </c>
      <c r="P17" s="74">
        <v>0</v>
      </c>
    </row>
    <row r="18" spans="1:16" s="3" customFormat="1" ht="15" customHeight="1" x14ac:dyDescent="0.2">
      <c r="A18" s="111"/>
      <c r="B18" s="114"/>
      <c r="C18" s="84" t="s">
        <v>56</v>
      </c>
      <c r="D18" s="35">
        <v>148</v>
      </c>
      <c r="E18" s="55">
        <v>7.6564999999999994E-2</v>
      </c>
      <c r="F18" s="35">
        <v>223650.36264899999</v>
      </c>
      <c r="G18" s="68">
        <v>0.45945900000000001</v>
      </c>
      <c r="H18" s="43">
        <v>47</v>
      </c>
      <c r="I18" s="44">
        <v>203805.68986899999</v>
      </c>
      <c r="J18" s="74">
        <v>8.5106000000000001E-2</v>
      </c>
      <c r="K18" s="35">
        <v>101</v>
      </c>
      <c r="L18" s="35">
        <v>232885.01235800001</v>
      </c>
      <c r="M18" s="68">
        <v>0.63366299999999998</v>
      </c>
      <c r="N18" s="43">
        <v>0</v>
      </c>
      <c r="O18" s="44">
        <v>0</v>
      </c>
      <c r="P18" s="74">
        <v>0</v>
      </c>
    </row>
    <row r="19" spans="1:16" s="3" customFormat="1" ht="15" customHeight="1" x14ac:dyDescent="0.2">
      <c r="A19" s="112"/>
      <c r="B19" s="115"/>
      <c r="C19" s="85" t="s">
        <v>9</v>
      </c>
      <c r="D19" s="46">
        <v>2619</v>
      </c>
      <c r="E19" s="54">
        <v>0.128496</v>
      </c>
      <c r="F19" s="46">
        <v>165460.35781399999</v>
      </c>
      <c r="G19" s="67">
        <v>0.50591799999999998</v>
      </c>
      <c r="H19" s="87">
        <v>776</v>
      </c>
      <c r="I19" s="46">
        <v>171489.98269999999</v>
      </c>
      <c r="J19" s="75">
        <v>0.431701</v>
      </c>
      <c r="K19" s="46">
        <v>1843</v>
      </c>
      <c r="L19" s="46">
        <v>162921.56838800001</v>
      </c>
      <c r="M19" s="67">
        <v>0.53716799999999998</v>
      </c>
      <c r="N19" s="87">
        <v>0</v>
      </c>
      <c r="O19" s="46">
        <v>0</v>
      </c>
      <c r="P19" s="75">
        <v>0</v>
      </c>
    </row>
    <row r="20" spans="1:16" ht="15" customHeight="1" x14ac:dyDescent="0.2">
      <c r="A20" s="110">
        <v>2</v>
      </c>
      <c r="B20" s="113" t="s">
        <v>57</v>
      </c>
      <c r="C20" s="84" t="s">
        <v>46</v>
      </c>
      <c r="D20" s="44">
        <v>12</v>
      </c>
      <c r="E20" s="53">
        <v>0.41379300000000002</v>
      </c>
      <c r="F20" s="44">
        <v>71066.166666999998</v>
      </c>
      <c r="G20" s="66">
        <v>8.3333000000000004E-2</v>
      </c>
      <c r="H20" s="43">
        <v>3</v>
      </c>
      <c r="I20" s="44">
        <v>79280.333333000002</v>
      </c>
      <c r="J20" s="74">
        <v>0</v>
      </c>
      <c r="K20" s="44">
        <v>9</v>
      </c>
      <c r="L20" s="44">
        <v>68328.111111000006</v>
      </c>
      <c r="M20" s="66">
        <v>0.111111</v>
      </c>
      <c r="N20" s="43">
        <v>0</v>
      </c>
      <c r="O20" s="44">
        <v>0</v>
      </c>
      <c r="P20" s="74">
        <v>0</v>
      </c>
    </row>
    <row r="21" spans="1:16" ht="15" customHeight="1" x14ac:dyDescent="0.2">
      <c r="A21" s="111"/>
      <c r="B21" s="114"/>
      <c r="C21" s="84" t="s">
        <v>47</v>
      </c>
      <c r="D21" s="44">
        <v>86</v>
      </c>
      <c r="E21" s="53">
        <v>0.30604999999999999</v>
      </c>
      <c r="F21" s="44">
        <v>125484.40697700001</v>
      </c>
      <c r="G21" s="66">
        <v>9.3022999999999995E-2</v>
      </c>
      <c r="H21" s="43">
        <v>23</v>
      </c>
      <c r="I21" s="44">
        <v>135964.65217399999</v>
      </c>
      <c r="J21" s="74">
        <v>0.130435</v>
      </c>
      <c r="K21" s="44">
        <v>63</v>
      </c>
      <c r="L21" s="44">
        <v>121658.285714</v>
      </c>
      <c r="M21" s="66">
        <v>7.9365000000000005E-2</v>
      </c>
      <c r="N21" s="43">
        <v>0</v>
      </c>
      <c r="O21" s="44">
        <v>0</v>
      </c>
      <c r="P21" s="74">
        <v>0</v>
      </c>
    </row>
    <row r="22" spans="1:16" ht="15" customHeight="1" x14ac:dyDescent="0.2">
      <c r="A22" s="111"/>
      <c r="B22" s="114"/>
      <c r="C22" s="84" t="s">
        <v>48</v>
      </c>
      <c r="D22" s="44">
        <v>161</v>
      </c>
      <c r="E22" s="53">
        <v>0.14948900000000001</v>
      </c>
      <c r="F22" s="44">
        <v>143781.53416099999</v>
      </c>
      <c r="G22" s="66">
        <v>9.3168000000000001E-2</v>
      </c>
      <c r="H22" s="43">
        <v>56</v>
      </c>
      <c r="I22" s="44">
        <v>149868.410714</v>
      </c>
      <c r="J22" s="74">
        <v>0.107143</v>
      </c>
      <c r="K22" s="44">
        <v>105</v>
      </c>
      <c r="L22" s="44">
        <v>140535.20000000001</v>
      </c>
      <c r="M22" s="66">
        <v>8.5713999999999999E-2</v>
      </c>
      <c r="N22" s="43">
        <v>0</v>
      </c>
      <c r="O22" s="44">
        <v>0</v>
      </c>
      <c r="P22" s="74">
        <v>0</v>
      </c>
    </row>
    <row r="23" spans="1:16" ht="15" customHeight="1" x14ac:dyDescent="0.2">
      <c r="A23" s="111"/>
      <c r="B23" s="114"/>
      <c r="C23" s="84" t="s">
        <v>49</v>
      </c>
      <c r="D23" s="44">
        <v>177</v>
      </c>
      <c r="E23" s="53">
        <v>7.4999999999999997E-2</v>
      </c>
      <c r="F23" s="44">
        <v>163808.039548</v>
      </c>
      <c r="G23" s="66">
        <v>0.21468899999999999</v>
      </c>
      <c r="H23" s="43">
        <v>49</v>
      </c>
      <c r="I23" s="44">
        <v>172403.08163299999</v>
      </c>
      <c r="J23" s="74">
        <v>0.183673</v>
      </c>
      <c r="K23" s="44">
        <v>128</v>
      </c>
      <c r="L23" s="44">
        <v>160517.75</v>
      </c>
      <c r="M23" s="66">
        <v>0.22656299999999999</v>
      </c>
      <c r="N23" s="43">
        <v>0</v>
      </c>
      <c r="O23" s="44">
        <v>0</v>
      </c>
      <c r="P23" s="74">
        <v>0</v>
      </c>
    </row>
    <row r="24" spans="1:16" ht="15" customHeight="1" x14ac:dyDescent="0.2">
      <c r="A24" s="111"/>
      <c r="B24" s="114"/>
      <c r="C24" s="84" t="s">
        <v>50</v>
      </c>
      <c r="D24" s="44">
        <v>135</v>
      </c>
      <c r="E24" s="53">
        <v>4.1526E-2</v>
      </c>
      <c r="F24" s="44">
        <v>173362.44444399999</v>
      </c>
      <c r="G24" s="66">
        <v>0.28888900000000001</v>
      </c>
      <c r="H24" s="43">
        <v>31</v>
      </c>
      <c r="I24" s="44">
        <v>180149.83871000001</v>
      </c>
      <c r="J24" s="74">
        <v>0.38709700000000002</v>
      </c>
      <c r="K24" s="44">
        <v>104</v>
      </c>
      <c r="L24" s="44">
        <v>171339.278846</v>
      </c>
      <c r="M24" s="66">
        <v>0.25961499999999998</v>
      </c>
      <c r="N24" s="43">
        <v>0</v>
      </c>
      <c r="O24" s="44">
        <v>0</v>
      </c>
      <c r="P24" s="74">
        <v>0</v>
      </c>
    </row>
    <row r="25" spans="1:16" ht="15" customHeight="1" x14ac:dyDescent="0.2">
      <c r="A25" s="111"/>
      <c r="B25" s="114"/>
      <c r="C25" s="84" t="s">
        <v>51</v>
      </c>
      <c r="D25" s="44">
        <v>149</v>
      </c>
      <c r="E25" s="53">
        <v>4.6461000000000002E-2</v>
      </c>
      <c r="F25" s="44">
        <v>188429.07382600001</v>
      </c>
      <c r="G25" s="66">
        <v>0.38255</v>
      </c>
      <c r="H25" s="43">
        <v>48</v>
      </c>
      <c r="I25" s="44">
        <v>205104.77083299999</v>
      </c>
      <c r="J25" s="74">
        <v>0.47916700000000001</v>
      </c>
      <c r="K25" s="44">
        <v>101</v>
      </c>
      <c r="L25" s="44">
        <v>180503.99009899999</v>
      </c>
      <c r="M25" s="66">
        <v>0.33663399999999999</v>
      </c>
      <c r="N25" s="43">
        <v>0</v>
      </c>
      <c r="O25" s="44">
        <v>0</v>
      </c>
      <c r="P25" s="74">
        <v>0</v>
      </c>
    </row>
    <row r="26" spans="1:16" s="3" customFormat="1" ht="15" customHeight="1" x14ac:dyDescent="0.2">
      <c r="A26" s="111"/>
      <c r="B26" s="114"/>
      <c r="C26" s="84" t="s">
        <v>52</v>
      </c>
      <c r="D26" s="35">
        <v>70</v>
      </c>
      <c r="E26" s="55">
        <v>2.5500999999999999E-2</v>
      </c>
      <c r="F26" s="35">
        <v>200226.071429</v>
      </c>
      <c r="G26" s="68">
        <v>0.42857099999999998</v>
      </c>
      <c r="H26" s="43">
        <v>11</v>
      </c>
      <c r="I26" s="44">
        <v>234703.45454499999</v>
      </c>
      <c r="J26" s="74">
        <v>0.54545500000000002</v>
      </c>
      <c r="K26" s="35">
        <v>59</v>
      </c>
      <c r="L26" s="35">
        <v>193798.08474600001</v>
      </c>
      <c r="M26" s="68">
        <v>0.40677999999999997</v>
      </c>
      <c r="N26" s="43">
        <v>0</v>
      </c>
      <c r="O26" s="44">
        <v>0</v>
      </c>
      <c r="P26" s="74">
        <v>0</v>
      </c>
    </row>
    <row r="27" spans="1:16" ht="15" customHeight="1" x14ac:dyDescent="0.2">
      <c r="A27" s="111"/>
      <c r="B27" s="114"/>
      <c r="C27" s="84" t="s">
        <v>53</v>
      </c>
      <c r="D27" s="44">
        <v>53</v>
      </c>
      <c r="E27" s="53">
        <v>2.2148000000000001E-2</v>
      </c>
      <c r="F27" s="44">
        <v>191652.245283</v>
      </c>
      <c r="G27" s="66">
        <v>0.37735800000000003</v>
      </c>
      <c r="H27" s="43">
        <v>13</v>
      </c>
      <c r="I27" s="44">
        <v>187848.461538</v>
      </c>
      <c r="J27" s="74">
        <v>0.38461499999999998</v>
      </c>
      <c r="K27" s="44">
        <v>40</v>
      </c>
      <c r="L27" s="44">
        <v>192888.47500000001</v>
      </c>
      <c r="M27" s="66">
        <v>0.375</v>
      </c>
      <c r="N27" s="43">
        <v>0</v>
      </c>
      <c r="O27" s="44">
        <v>0</v>
      </c>
      <c r="P27" s="74">
        <v>0</v>
      </c>
    </row>
    <row r="28" spans="1:16" ht="15" customHeight="1" x14ac:dyDescent="0.2">
      <c r="A28" s="111"/>
      <c r="B28" s="114"/>
      <c r="C28" s="84" t="s">
        <v>54</v>
      </c>
      <c r="D28" s="44">
        <v>20</v>
      </c>
      <c r="E28" s="53">
        <v>1.1249E-2</v>
      </c>
      <c r="F28" s="44">
        <v>200514.35</v>
      </c>
      <c r="G28" s="66">
        <v>0.2</v>
      </c>
      <c r="H28" s="43">
        <v>5</v>
      </c>
      <c r="I28" s="44">
        <v>197321.4</v>
      </c>
      <c r="J28" s="74">
        <v>0.2</v>
      </c>
      <c r="K28" s="44">
        <v>15</v>
      </c>
      <c r="L28" s="44">
        <v>201578.66666700001</v>
      </c>
      <c r="M28" s="66">
        <v>0.2</v>
      </c>
      <c r="N28" s="43">
        <v>0</v>
      </c>
      <c r="O28" s="44">
        <v>0</v>
      </c>
      <c r="P28" s="74">
        <v>0</v>
      </c>
    </row>
    <row r="29" spans="1:16" ht="15" customHeight="1" x14ac:dyDescent="0.2">
      <c r="A29" s="111"/>
      <c r="B29" s="114"/>
      <c r="C29" s="84" t="s">
        <v>55</v>
      </c>
      <c r="D29" s="44">
        <v>13</v>
      </c>
      <c r="E29" s="53">
        <v>9.7890000000000008E-3</v>
      </c>
      <c r="F29" s="44">
        <v>235906.07692299999</v>
      </c>
      <c r="G29" s="66">
        <v>0.30769200000000002</v>
      </c>
      <c r="H29" s="43">
        <v>6</v>
      </c>
      <c r="I29" s="44">
        <v>246978.16666700001</v>
      </c>
      <c r="J29" s="74">
        <v>0.5</v>
      </c>
      <c r="K29" s="44">
        <v>7</v>
      </c>
      <c r="L29" s="44">
        <v>226415.714286</v>
      </c>
      <c r="M29" s="66">
        <v>0.14285700000000001</v>
      </c>
      <c r="N29" s="43">
        <v>0</v>
      </c>
      <c r="O29" s="44">
        <v>0</v>
      </c>
      <c r="P29" s="74">
        <v>0</v>
      </c>
    </row>
    <row r="30" spans="1:16" s="3" customFormat="1" ht="15" customHeight="1" x14ac:dyDescent="0.2">
      <c r="A30" s="111"/>
      <c r="B30" s="114"/>
      <c r="C30" s="84" t="s">
        <v>56</v>
      </c>
      <c r="D30" s="35">
        <v>12</v>
      </c>
      <c r="E30" s="55">
        <v>6.208E-3</v>
      </c>
      <c r="F30" s="35">
        <v>188964.83333299999</v>
      </c>
      <c r="G30" s="68">
        <v>8.3333000000000004E-2</v>
      </c>
      <c r="H30" s="43">
        <v>8</v>
      </c>
      <c r="I30" s="44">
        <v>127965.25</v>
      </c>
      <c r="J30" s="74">
        <v>0.125</v>
      </c>
      <c r="K30" s="35">
        <v>4</v>
      </c>
      <c r="L30" s="35">
        <v>310964</v>
      </c>
      <c r="M30" s="68">
        <v>0</v>
      </c>
      <c r="N30" s="43">
        <v>0</v>
      </c>
      <c r="O30" s="44">
        <v>0</v>
      </c>
      <c r="P30" s="74">
        <v>0</v>
      </c>
    </row>
    <row r="31" spans="1:16" s="3" customFormat="1" ht="15" customHeight="1" x14ac:dyDescent="0.2">
      <c r="A31" s="112"/>
      <c r="B31" s="115"/>
      <c r="C31" s="85" t="s">
        <v>9</v>
      </c>
      <c r="D31" s="46">
        <v>888</v>
      </c>
      <c r="E31" s="54">
        <v>4.3568000000000003E-2</v>
      </c>
      <c r="F31" s="46">
        <v>167550.90427900001</v>
      </c>
      <c r="G31" s="67">
        <v>0.244369</v>
      </c>
      <c r="H31" s="87">
        <v>253</v>
      </c>
      <c r="I31" s="46">
        <v>174510.07905100001</v>
      </c>
      <c r="J31" s="75">
        <v>0.272727</v>
      </c>
      <c r="K31" s="46">
        <v>635</v>
      </c>
      <c r="L31" s="46">
        <v>164778.19370100001</v>
      </c>
      <c r="M31" s="67">
        <v>0.233071</v>
      </c>
      <c r="N31" s="87">
        <v>0</v>
      </c>
      <c r="O31" s="46">
        <v>0</v>
      </c>
      <c r="P31" s="75">
        <v>0</v>
      </c>
    </row>
    <row r="32" spans="1:16" ht="15" customHeight="1" x14ac:dyDescent="0.2">
      <c r="A32" s="110">
        <v>3</v>
      </c>
      <c r="B32" s="113" t="s">
        <v>58</v>
      </c>
      <c r="C32" s="84" t="s">
        <v>46</v>
      </c>
      <c r="D32" s="44">
        <v>10</v>
      </c>
      <c r="E32" s="44">
        <v>0</v>
      </c>
      <c r="F32" s="44">
        <v>-20725.785750999999</v>
      </c>
      <c r="G32" s="66">
        <v>8.3333000000000004E-2</v>
      </c>
      <c r="H32" s="43">
        <v>3</v>
      </c>
      <c r="I32" s="44">
        <v>79280.333333000002</v>
      </c>
      <c r="J32" s="74">
        <v>0</v>
      </c>
      <c r="K32" s="44">
        <v>7</v>
      </c>
      <c r="L32" s="44">
        <v>-23463.841305999998</v>
      </c>
      <c r="M32" s="66">
        <v>0.111111</v>
      </c>
      <c r="N32" s="43">
        <v>0</v>
      </c>
      <c r="O32" s="44">
        <v>0</v>
      </c>
      <c r="P32" s="74">
        <v>0</v>
      </c>
    </row>
    <row r="33" spans="1:16" ht="15" customHeight="1" x14ac:dyDescent="0.2">
      <c r="A33" s="111"/>
      <c r="B33" s="114"/>
      <c r="C33" s="84" t="s">
        <v>47</v>
      </c>
      <c r="D33" s="44">
        <v>26</v>
      </c>
      <c r="E33" s="44">
        <v>0</v>
      </c>
      <c r="F33" s="44">
        <v>11018.179728999999</v>
      </c>
      <c r="G33" s="66">
        <v>-5.6977E-2</v>
      </c>
      <c r="H33" s="43">
        <v>9</v>
      </c>
      <c r="I33" s="44">
        <v>4632.2895259999996</v>
      </c>
      <c r="J33" s="74">
        <v>-8.3850999999999995E-2</v>
      </c>
      <c r="K33" s="44">
        <v>17</v>
      </c>
      <c r="L33" s="44">
        <v>12325.23011</v>
      </c>
      <c r="M33" s="66">
        <v>-5.1069999999999997E-2</v>
      </c>
      <c r="N33" s="43">
        <v>0</v>
      </c>
      <c r="O33" s="44">
        <v>0</v>
      </c>
      <c r="P33" s="74">
        <v>0</v>
      </c>
    </row>
    <row r="34" spans="1:16" ht="15" customHeight="1" x14ac:dyDescent="0.2">
      <c r="A34" s="111"/>
      <c r="B34" s="114"/>
      <c r="C34" s="84" t="s">
        <v>48</v>
      </c>
      <c r="D34" s="44">
        <v>-56</v>
      </c>
      <c r="E34" s="44">
        <v>0</v>
      </c>
      <c r="F34" s="44">
        <v>25710.486510999999</v>
      </c>
      <c r="G34" s="66">
        <v>-4.5081000000000003E-2</v>
      </c>
      <c r="H34" s="43">
        <v>-18</v>
      </c>
      <c r="I34" s="44">
        <v>25600.089792999999</v>
      </c>
      <c r="J34" s="74">
        <v>-0.1361</v>
      </c>
      <c r="K34" s="44">
        <v>-38</v>
      </c>
      <c r="L34" s="44">
        <v>25671.132923000001</v>
      </c>
      <c r="M34" s="66">
        <v>1.7979999999999999E-3</v>
      </c>
      <c r="N34" s="43">
        <v>0</v>
      </c>
      <c r="O34" s="44">
        <v>0</v>
      </c>
      <c r="P34" s="74">
        <v>0</v>
      </c>
    </row>
    <row r="35" spans="1:16" ht="15" customHeight="1" x14ac:dyDescent="0.2">
      <c r="A35" s="111"/>
      <c r="B35" s="114"/>
      <c r="C35" s="84" t="s">
        <v>49</v>
      </c>
      <c r="D35" s="44">
        <v>-242</v>
      </c>
      <c r="E35" s="44">
        <v>0</v>
      </c>
      <c r="F35" s="44">
        <v>31767.444447999998</v>
      </c>
      <c r="G35" s="66">
        <v>-7.4093999999999993E-2</v>
      </c>
      <c r="H35" s="43">
        <v>-95</v>
      </c>
      <c r="I35" s="44">
        <v>32168.092906000002</v>
      </c>
      <c r="J35" s="74">
        <v>-0.14965999999999999</v>
      </c>
      <c r="K35" s="44">
        <v>-147</v>
      </c>
      <c r="L35" s="44">
        <v>32768.037381000002</v>
      </c>
      <c r="M35" s="66">
        <v>-3.8892000000000003E-2</v>
      </c>
      <c r="N35" s="43">
        <v>0</v>
      </c>
      <c r="O35" s="44">
        <v>0</v>
      </c>
      <c r="P35" s="74">
        <v>0</v>
      </c>
    </row>
    <row r="36" spans="1:16" ht="15" customHeight="1" x14ac:dyDescent="0.2">
      <c r="A36" s="111"/>
      <c r="B36" s="114"/>
      <c r="C36" s="84" t="s">
        <v>50</v>
      </c>
      <c r="D36" s="44">
        <v>-342</v>
      </c>
      <c r="E36" s="44">
        <v>0</v>
      </c>
      <c r="F36" s="44">
        <v>18492.419481000001</v>
      </c>
      <c r="G36" s="66">
        <v>-0.16813400000000001</v>
      </c>
      <c r="H36" s="43">
        <v>-136</v>
      </c>
      <c r="I36" s="44">
        <v>4010.0298480000001</v>
      </c>
      <c r="J36" s="74">
        <v>-0.20571800000000001</v>
      </c>
      <c r="K36" s="44">
        <v>-206</v>
      </c>
      <c r="L36" s="44">
        <v>27927.492305</v>
      </c>
      <c r="M36" s="66">
        <v>-0.12425600000000001</v>
      </c>
      <c r="N36" s="43">
        <v>0</v>
      </c>
      <c r="O36" s="44">
        <v>0</v>
      </c>
      <c r="P36" s="74">
        <v>0</v>
      </c>
    </row>
    <row r="37" spans="1:16" ht="15" customHeight="1" x14ac:dyDescent="0.2">
      <c r="A37" s="111"/>
      <c r="B37" s="114"/>
      <c r="C37" s="84" t="s">
        <v>51</v>
      </c>
      <c r="D37" s="44">
        <v>-230</v>
      </c>
      <c r="E37" s="44">
        <v>0</v>
      </c>
      <c r="F37" s="44">
        <v>16395.223952</v>
      </c>
      <c r="G37" s="66">
        <v>-0.27180300000000002</v>
      </c>
      <c r="H37" s="43">
        <v>-49</v>
      </c>
      <c r="I37" s="44">
        <v>26776.461588999999</v>
      </c>
      <c r="J37" s="74">
        <v>-9.8153000000000004E-2</v>
      </c>
      <c r="K37" s="44">
        <v>-181</v>
      </c>
      <c r="L37" s="44">
        <v>10635.255682999999</v>
      </c>
      <c r="M37" s="66">
        <v>-0.344217</v>
      </c>
      <c r="N37" s="43">
        <v>0</v>
      </c>
      <c r="O37" s="44">
        <v>0</v>
      </c>
      <c r="P37" s="74">
        <v>0</v>
      </c>
    </row>
    <row r="38" spans="1:16" s="3" customFormat="1" ht="15" customHeight="1" x14ac:dyDescent="0.2">
      <c r="A38" s="111"/>
      <c r="B38" s="114"/>
      <c r="C38" s="84" t="s">
        <v>52</v>
      </c>
      <c r="D38" s="35">
        <v>-244</v>
      </c>
      <c r="E38" s="35">
        <v>0</v>
      </c>
      <c r="F38" s="35">
        <v>24551.291217999998</v>
      </c>
      <c r="G38" s="68">
        <v>-0.25614199999999998</v>
      </c>
      <c r="H38" s="43">
        <v>-57</v>
      </c>
      <c r="I38" s="44">
        <v>52135.072308000003</v>
      </c>
      <c r="J38" s="74">
        <v>-1.3369000000000001E-2</v>
      </c>
      <c r="K38" s="35">
        <v>-187</v>
      </c>
      <c r="L38" s="35">
        <v>20028.853062999999</v>
      </c>
      <c r="M38" s="68">
        <v>-0.31273299999999998</v>
      </c>
      <c r="N38" s="43">
        <v>0</v>
      </c>
      <c r="O38" s="44">
        <v>0</v>
      </c>
      <c r="P38" s="74">
        <v>0</v>
      </c>
    </row>
    <row r="39" spans="1:16" ht="15" customHeight="1" x14ac:dyDescent="0.2">
      <c r="A39" s="111"/>
      <c r="B39" s="114"/>
      <c r="C39" s="84" t="s">
        <v>53</v>
      </c>
      <c r="D39" s="44">
        <v>-192</v>
      </c>
      <c r="E39" s="44">
        <v>0</v>
      </c>
      <c r="F39" s="44">
        <v>3242.2105980000001</v>
      </c>
      <c r="G39" s="66">
        <v>-0.37366199999999999</v>
      </c>
      <c r="H39" s="43">
        <v>-50</v>
      </c>
      <c r="I39" s="44">
        <v>-4791.2937060000004</v>
      </c>
      <c r="J39" s="74">
        <v>-0.107448</v>
      </c>
      <c r="K39" s="44">
        <v>-142</v>
      </c>
      <c r="L39" s="44">
        <v>5942.5743549999997</v>
      </c>
      <c r="M39" s="66">
        <v>-0.46565899999999999</v>
      </c>
      <c r="N39" s="43">
        <v>0</v>
      </c>
      <c r="O39" s="44">
        <v>0</v>
      </c>
      <c r="P39" s="74">
        <v>0</v>
      </c>
    </row>
    <row r="40" spans="1:16" ht="15" customHeight="1" x14ac:dyDescent="0.2">
      <c r="A40" s="111"/>
      <c r="B40" s="114"/>
      <c r="C40" s="84" t="s">
        <v>54</v>
      </c>
      <c r="D40" s="44">
        <v>-177</v>
      </c>
      <c r="E40" s="44">
        <v>0</v>
      </c>
      <c r="F40" s="44">
        <v>4066.8087460000002</v>
      </c>
      <c r="G40" s="66">
        <v>-0.51573599999999997</v>
      </c>
      <c r="H40" s="43">
        <v>-45</v>
      </c>
      <c r="I40" s="44">
        <v>3694.5439500000002</v>
      </c>
      <c r="J40" s="74">
        <v>-0.22</v>
      </c>
      <c r="K40" s="44">
        <v>-132</v>
      </c>
      <c r="L40" s="44">
        <v>4171.7086769999996</v>
      </c>
      <c r="M40" s="66">
        <v>-0.61632699999999996</v>
      </c>
      <c r="N40" s="43">
        <v>0</v>
      </c>
      <c r="O40" s="44">
        <v>0</v>
      </c>
      <c r="P40" s="74">
        <v>0</v>
      </c>
    </row>
    <row r="41" spans="1:16" ht="15" customHeight="1" x14ac:dyDescent="0.2">
      <c r="A41" s="111"/>
      <c r="B41" s="114"/>
      <c r="C41" s="84" t="s">
        <v>55</v>
      </c>
      <c r="D41" s="44">
        <v>-148</v>
      </c>
      <c r="E41" s="44">
        <v>0</v>
      </c>
      <c r="F41" s="44">
        <v>30029.660187000001</v>
      </c>
      <c r="G41" s="66">
        <v>-0.257525</v>
      </c>
      <c r="H41" s="43">
        <v>-46</v>
      </c>
      <c r="I41" s="44">
        <v>29218.157084999999</v>
      </c>
      <c r="J41" s="74">
        <v>0.17307700000000001</v>
      </c>
      <c r="K41" s="44">
        <v>-102</v>
      </c>
      <c r="L41" s="44">
        <v>26208.534502999999</v>
      </c>
      <c r="M41" s="66">
        <v>-0.53604200000000002</v>
      </c>
      <c r="N41" s="43">
        <v>0</v>
      </c>
      <c r="O41" s="44">
        <v>0</v>
      </c>
      <c r="P41" s="74">
        <v>0</v>
      </c>
    </row>
    <row r="42" spans="1:16" s="3" customFormat="1" ht="15" customHeight="1" x14ac:dyDescent="0.2">
      <c r="A42" s="111"/>
      <c r="B42" s="114"/>
      <c r="C42" s="84" t="s">
        <v>56</v>
      </c>
      <c r="D42" s="35">
        <v>-136</v>
      </c>
      <c r="E42" s="35">
        <v>0</v>
      </c>
      <c r="F42" s="35">
        <v>-34685.529315</v>
      </c>
      <c r="G42" s="68">
        <v>-0.37612600000000002</v>
      </c>
      <c r="H42" s="43">
        <v>-39</v>
      </c>
      <c r="I42" s="44">
        <v>-75840.439868999994</v>
      </c>
      <c r="J42" s="74">
        <v>3.9893999999999999E-2</v>
      </c>
      <c r="K42" s="35">
        <v>-97</v>
      </c>
      <c r="L42" s="35">
        <v>78078.987641999993</v>
      </c>
      <c r="M42" s="68">
        <v>-0.63366299999999998</v>
      </c>
      <c r="N42" s="43">
        <v>0</v>
      </c>
      <c r="O42" s="44">
        <v>0</v>
      </c>
      <c r="P42" s="74">
        <v>0</v>
      </c>
    </row>
    <row r="43" spans="1:16" s="3" customFormat="1" ht="15" customHeight="1" x14ac:dyDescent="0.2">
      <c r="A43" s="112"/>
      <c r="B43" s="115"/>
      <c r="C43" s="85" t="s">
        <v>9</v>
      </c>
      <c r="D43" s="46">
        <v>-1731</v>
      </c>
      <c r="E43" s="46">
        <v>0</v>
      </c>
      <c r="F43" s="46">
        <v>2090.5464659999998</v>
      </c>
      <c r="G43" s="67">
        <v>-0.26154899999999998</v>
      </c>
      <c r="H43" s="87">
        <v>-523</v>
      </c>
      <c r="I43" s="46">
        <v>3020.0963510000001</v>
      </c>
      <c r="J43" s="75">
        <v>-0.158974</v>
      </c>
      <c r="K43" s="46">
        <v>-1208</v>
      </c>
      <c r="L43" s="46">
        <v>1856.625313</v>
      </c>
      <c r="M43" s="67">
        <v>-0.30409700000000001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39</v>
      </c>
      <c r="E45" s="53">
        <v>0.13879</v>
      </c>
      <c r="F45" s="44">
        <v>217204.61538500001</v>
      </c>
      <c r="G45" s="66">
        <v>0.282051</v>
      </c>
      <c r="H45" s="43">
        <v>10</v>
      </c>
      <c r="I45" s="44">
        <v>212949.8</v>
      </c>
      <c r="J45" s="74">
        <v>0.3</v>
      </c>
      <c r="K45" s="44">
        <v>29</v>
      </c>
      <c r="L45" s="44">
        <v>218671.793103</v>
      </c>
      <c r="M45" s="66">
        <v>0.275862</v>
      </c>
      <c r="N45" s="43">
        <v>0</v>
      </c>
      <c r="O45" s="44">
        <v>0</v>
      </c>
      <c r="P45" s="74">
        <v>0</v>
      </c>
    </row>
    <row r="46" spans="1:16" ht="15" customHeight="1" x14ac:dyDescent="0.2">
      <c r="A46" s="111"/>
      <c r="B46" s="114"/>
      <c r="C46" s="84" t="s">
        <v>48</v>
      </c>
      <c r="D46" s="44">
        <v>172</v>
      </c>
      <c r="E46" s="53">
        <v>0.15970300000000001</v>
      </c>
      <c r="F46" s="44">
        <v>190739.81976700001</v>
      </c>
      <c r="G46" s="66">
        <v>0.37790699999999999</v>
      </c>
      <c r="H46" s="43">
        <v>36</v>
      </c>
      <c r="I46" s="44">
        <v>180328.41666700001</v>
      </c>
      <c r="J46" s="74">
        <v>0.16666700000000001</v>
      </c>
      <c r="K46" s="44">
        <v>136</v>
      </c>
      <c r="L46" s="44">
        <v>193495.779412</v>
      </c>
      <c r="M46" s="66">
        <v>0.43382399999999999</v>
      </c>
      <c r="N46" s="43">
        <v>0</v>
      </c>
      <c r="O46" s="44">
        <v>0</v>
      </c>
      <c r="P46" s="74">
        <v>0</v>
      </c>
    </row>
    <row r="47" spans="1:16" ht="15" customHeight="1" x14ac:dyDescent="0.2">
      <c r="A47" s="111"/>
      <c r="B47" s="114"/>
      <c r="C47" s="84" t="s">
        <v>49</v>
      </c>
      <c r="D47" s="44">
        <v>281</v>
      </c>
      <c r="E47" s="53">
        <v>0.11906799999999999</v>
      </c>
      <c r="F47" s="44">
        <v>181706.39145900001</v>
      </c>
      <c r="G47" s="66">
        <v>0.37366500000000002</v>
      </c>
      <c r="H47" s="43">
        <v>88</v>
      </c>
      <c r="I47" s="44">
        <v>189648.90909100001</v>
      </c>
      <c r="J47" s="74">
        <v>0.38636399999999999</v>
      </c>
      <c r="K47" s="44">
        <v>193</v>
      </c>
      <c r="L47" s="44">
        <v>178084.932642</v>
      </c>
      <c r="M47" s="66">
        <v>0.36787599999999998</v>
      </c>
      <c r="N47" s="43">
        <v>0</v>
      </c>
      <c r="O47" s="44">
        <v>0</v>
      </c>
      <c r="P47" s="74">
        <v>0</v>
      </c>
    </row>
    <row r="48" spans="1:16" ht="15" customHeight="1" x14ac:dyDescent="0.2">
      <c r="A48" s="111"/>
      <c r="B48" s="114"/>
      <c r="C48" s="84" t="s">
        <v>50</v>
      </c>
      <c r="D48" s="44">
        <v>318</v>
      </c>
      <c r="E48" s="53">
        <v>9.7816E-2</v>
      </c>
      <c r="F48" s="44">
        <v>203422.31132099999</v>
      </c>
      <c r="G48" s="66">
        <v>0.48427700000000001</v>
      </c>
      <c r="H48" s="43">
        <v>80</v>
      </c>
      <c r="I48" s="44">
        <v>211651.51250000001</v>
      </c>
      <c r="J48" s="74">
        <v>0.55000000000000004</v>
      </c>
      <c r="K48" s="44">
        <v>238</v>
      </c>
      <c r="L48" s="44">
        <v>200656.19327700001</v>
      </c>
      <c r="M48" s="66">
        <v>0.46218500000000001</v>
      </c>
      <c r="N48" s="43">
        <v>0</v>
      </c>
      <c r="O48" s="44">
        <v>0</v>
      </c>
      <c r="P48" s="74">
        <v>0</v>
      </c>
    </row>
    <row r="49" spans="1:16" ht="15" customHeight="1" x14ac:dyDescent="0.2">
      <c r="A49" s="111"/>
      <c r="B49" s="114"/>
      <c r="C49" s="84" t="s">
        <v>51</v>
      </c>
      <c r="D49" s="44">
        <v>246</v>
      </c>
      <c r="E49" s="53">
        <v>7.6706999999999997E-2</v>
      </c>
      <c r="F49" s="44">
        <v>219142.46341500001</v>
      </c>
      <c r="G49" s="66">
        <v>0.67073199999999999</v>
      </c>
      <c r="H49" s="43">
        <v>60</v>
      </c>
      <c r="I49" s="44">
        <v>209220.58333299999</v>
      </c>
      <c r="J49" s="74">
        <v>0.63333300000000003</v>
      </c>
      <c r="K49" s="44">
        <v>186</v>
      </c>
      <c r="L49" s="44">
        <v>222343.069892</v>
      </c>
      <c r="M49" s="66">
        <v>0.68279599999999996</v>
      </c>
      <c r="N49" s="43">
        <v>0</v>
      </c>
      <c r="O49" s="44">
        <v>0</v>
      </c>
      <c r="P49" s="74">
        <v>0</v>
      </c>
    </row>
    <row r="50" spans="1:16" s="3" customFormat="1" ht="15" customHeight="1" x14ac:dyDescent="0.2">
      <c r="A50" s="111"/>
      <c r="B50" s="114"/>
      <c r="C50" s="84" t="s">
        <v>52</v>
      </c>
      <c r="D50" s="35">
        <v>186</v>
      </c>
      <c r="E50" s="55">
        <v>6.7760000000000001E-2</v>
      </c>
      <c r="F50" s="35">
        <v>229716.62365600001</v>
      </c>
      <c r="G50" s="68">
        <v>0.82258100000000001</v>
      </c>
      <c r="H50" s="43">
        <v>45</v>
      </c>
      <c r="I50" s="44">
        <v>215136</v>
      </c>
      <c r="J50" s="74">
        <v>0.62222200000000005</v>
      </c>
      <c r="K50" s="35">
        <v>141</v>
      </c>
      <c r="L50" s="35">
        <v>234370.014184</v>
      </c>
      <c r="M50" s="68">
        <v>0.88652500000000001</v>
      </c>
      <c r="N50" s="43">
        <v>0</v>
      </c>
      <c r="O50" s="44">
        <v>0</v>
      </c>
      <c r="P50" s="74">
        <v>0</v>
      </c>
    </row>
    <row r="51" spans="1:16" ht="15" customHeight="1" x14ac:dyDescent="0.2">
      <c r="A51" s="111"/>
      <c r="B51" s="114"/>
      <c r="C51" s="84" t="s">
        <v>53</v>
      </c>
      <c r="D51" s="44">
        <v>107</v>
      </c>
      <c r="E51" s="53">
        <v>4.4713999999999997E-2</v>
      </c>
      <c r="F51" s="44">
        <v>234770.22429899999</v>
      </c>
      <c r="G51" s="66">
        <v>0.80373799999999995</v>
      </c>
      <c r="H51" s="43">
        <v>29</v>
      </c>
      <c r="I51" s="44">
        <v>222782.68965499999</v>
      </c>
      <c r="J51" s="74">
        <v>0.62068999999999996</v>
      </c>
      <c r="K51" s="44">
        <v>78</v>
      </c>
      <c r="L51" s="44">
        <v>239227.12820499999</v>
      </c>
      <c r="M51" s="66">
        <v>0.87179499999999999</v>
      </c>
      <c r="N51" s="43">
        <v>0</v>
      </c>
      <c r="O51" s="44">
        <v>0</v>
      </c>
      <c r="P51" s="74">
        <v>0</v>
      </c>
    </row>
    <row r="52" spans="1:16" ht="15" customHeight="1" x14ac:dyDescent="0.2">
      <c r="A52" s="111"/>
      <c r="B52" s="114"/>
      <c r="C52" s="84" t="s">
        <v>54</v>
      </c>
      <c r="D52" s="44">
        <v>48</v>
      </c>
      <c r="E52" s="53">
        <v>2.6997E-2</v>
      </c>
      <c r="F52" s="44">
        <v>251397.22916700001</v>
      </c>
      <c r="G52" s="66">
        <v>0.72916700000000001</v>
      </c>
      <c r="H52" s="43">
        <v>11</v>
      </c>
      <c r="I52" s="44">
        <v>219937.09090899999</v>
      </c>
      <c r="J52" s="74">
        <v>0.36363600000000001</v>
      </c>
      <c r="K52" s="44">
        <v>37</v>
      </c>
      <c r="L52" s="44">
        <v>260750.243243</v>
      </c>
      <c r="M52" s="66">
        <v>0.83783799999999997</v>
      </c>
      <c r="N52" s="43">
        <v>0</v>
      </c>
      <c r="O52" s="44">
        <v>0</v>
      </c>
      <c r="P52" s="74">
        <v>0</v>
      </c>
    </row>
    <row r="53" spans="1:16" ht="15" customHeight="1" x14ac:dyDescent="0.2">
      <c r="A53" s="111"/>
      <c r="B53" s="114"/>
      <c r="C53" s="84" t="s">
        <v>55</v>
      </c>
      <c r="D53" s="44">
        <v>18</v>
      </c>
      <c r="E53" s="53">
        <v>1.3554E-2</v>
      </c>
      <c r="F53" s="44">
        <v>240987.88888899999</v>
      </c>
      <c r="G53" s="66">
        <v>0.27777800000000002</v>
      </c>
      <c r="H53" s="43">
        <v>4</v>
      </c>
      <c r="I53" s="44">
        <v>245123.25</v>
      </c>
      <c r="J53" s="74">
        <v>0</v>
      </c>
      <c r="K53" s="44">
        <v>14</v>
      </c>
      <c r="L53" s="44">
        <v>239806.357143</v>
      </c>
      <c r="M53" s="66">
        <v>0.35714299999999999</v>
      </c>
      <c r="N53" s="43">
        <v>0</v>
      </c>
      <c r="O53" s="44">
        <v>0</v>
      </c>
      <c r="P53" s="74">
        <v>0</v>
      </c>
    </row>
    <row r="54" spans="1:16" s="3" customFormat="1" ht="15" customHeight="1" x14ac:dyDescent="0.2">
      <c r="A54" s="111"/>
      <c r="B54" s="114"/>
      <c r="C54" s="84" t="s">
        <v>56</v>
      </c>
      <c r="D54" s="35">
        <v>7</v>
      </c>
      <c r="E54" s="55">
        <v>3.6210000000000001E-3</v>
      </c>
      <c r="F54" s="35">
        <v>288771.857143</v>
      </c>
      <c r="G54" s="68">
        <v>0.14285700000000001</v>
      </c>
      <c r="H54" s="43">
        <v>1</v>
      </c>
      <c r="I54" s="44">
        <v>258660</v>
      </c>
      <c r="J54" s="74">
        <v>0</v>
      </c>
      <c r="K54" s="35">
        <v>6</v>
      </c>
      <c r="L54" s="35">
        <v>293790.5</v>
      </c>
      <c r="M54" s="68">
        <v>0.16666700000000001</v>
      </c>
      <c r="N54" s="43">
        <v>0</v>
      </c>
      <c r="O54" s="44">
        <v>0</v>
      </c>
      <c r="P54" s="74">
        <v>0</v>
      </c>
    </row>
    <row r="55" spans="1:16" s="3" customFormat="1" ht="15" customHeight="1" x14ac:dyDescent="0.2">
      <c r="A55" s="112"/>
      <c r="B55" s="115"/>
      <c r="C55" s="85" t="s">
        <v>9</v>
      </c>
      <c r="D55" s="46">
        <v>1422</v>
      </c>
      <c r="E55" s="54">
        <v>6.9766999999999996E-2</v>
      </c>
      <c r="F55" s="46">
        <v>209007.752461</v>
      </c>
      <c r="G55" s="67">
        <v>0.54852299999999998</v>
      </c>
      <c r="H55" s="87">
        <v>364</v>
      </c>
      <c r="I55" s="46">
        <v>204934.23076899999</v>
      </c>
      <c r="J55" s="75">
        <v>0.480769</v>
      </c>
      <c r="K55" s="46">
        <v>1058</v>
      </c>
      <c r="L55" s="46">
        <v>210409.228733</v>
      </c>
      <c r="M55" s="67">
        <v>0.57183399999999995</v>
      </c>
      <c r="N55" s="87">
        <v>0</v>
      </c>
      <c r="O55" s="46">
        <v>0</v>
      </c>
      <c r="P55" s="75">
        <v>0</v>
      </c>
    </row>
    <row r="56" spans="1:16" ht="15" customHeight="1" x14ac:dyDescent="0.2">
      <c r="A56" s="110">
        <v>5</v>
      </c>
      <c r="B56" s="113" t="s">
        <v>60</v>
      </c>
      <c r="C56" s="84" t="s">
        <v>46</v>
      </c>
      <c r="D56" s="44">
        <v>29</v>
      </c>
      <c r="E56" s="53">
        <v>1</v>
      </c>
      <c r="F56" s="44">
        <v>62058.206896999996</v>
      </c>
      <c r="G56" s="66">
        <v>3.4483E-2</v>
      </c>
      <c r="H56" s="43">
        <v>5</v>
      </c>
      <c r="I56" s="44">
        <v>52385.8</v>
      </c>
      <c r="J56" s="74">
        <v>0</v>
      </c>
      <c r="K56" s="44">
        <v>24</v>
      </c>
      <c r="L56" s="44">
        <v>64073.291666999998</v>
      </c>
      <c r="M56" s="66">
        <v>4.1667000000000003E-2</v>
      </c>
      <c r="N56" s="43">
        <v>0</v>
      </c>
      <c r="O56" s="44">
        <v>0</v>
      </c>
      <c r="P56" s="74">
        <v>0</v>
      </c>
    </row>
    <row r="57" spans="1:16" ht="15" customHeight="1" x14ac:dyDescent="0.2">
      <c r="A57" s="111"/>
      <c r="B57" s="114"/>
      <c r="C57" s="84" t="s">
        <v>47</v>
      </c>
      <c r="D57" s="44">
        <v>281</v>
      </c>
      <c r="E57" s="53">
        <v>1</v>
      </c>
      <c r="F57" s="44">
        <v>168699.576512</v>
      </c>
      <c r="G57" s="66">
        <v>0.13523099999999999</v>
      </c>
      <c r="H57" s="43">
        <v>64</v>
      </c>
      <c r="I57" s="44">
        <v>171916.171875</v>
      </c>
      <c r="J57" s="74">
        <v>0.171875</v>
      </c>
      <c r="K57" s="44">
        <v>217</v>
      </c>
      <c r="L57" s="44">
        <v>167750.90322599999</v>
      </c>
      <c r="M57" s="66">
        <v>0.12442400000000001</v>
      </c>
      <c r="N57" s="43">
        <v>0</v>
      </c>
      <c r="O57" s="44">
        <v>0</v>
      </c>
      <c r="P57" s="74">
        <v>0</v>
      </c>
    </row>
    <row r="58" spans="1:16" ht="15" customHeight="1" x14ac:dyDescent="0.2">
      <c r="A58" s="111"/>
      <c r="B58" s="114"/>
      <c r="C58" s="84" t="s">
        <v>48</v>
      </c>
      <c r="D58" s="44">
        <v>1077</v>
      </c>
      <c r="E58" s="53">
        <v>1</v>
      </c>
      <c r="F58" s="44">
        <v>173773.96564499999</v>
      </c>
      <c r="G58" s="66">
        <v>0.23119799999999999</v>
      </c>
      <c r="H58" s="43">
        <v>313</v>
      </c>
      <c r="I58" s="44">
        <v>173702.022364</v>
      </c>
      <c r="J58" s="74">
        <v>0.20447299999999999</v>
      </c>
      <c r="K58" s="44">
        <v>764</v>
      </c>
      <c r="L58" s="44">
        <v>173803.43979100001</v>
      </c>
      <c r="M58" s="66">
        <v>0.242147</v>
      </c>
      <c r="N58" s="43">
        <v>0</v>
      </c>
      <c r="O58" s="44">
        <v>0</v>
      </c>
      <c r="P58" s="74">
        <v>0</v>
      </c>
    </row>
    <row r="59" spans="1:16" ht="15" customHeight="1" x14ac:dyDescent="0.2">
      <c r="A59" s="111"/>
      <c r="B59" s="114"/>
      <c r="C59" s="84" t="s">
        <v>49</v>
      </c>
      <c r="D59" s="44">
        <v>2360</v>
      </c>
      <c r="E59" s="53">
        <v>1</v>
      </c>
      <c r="F59" s="44">
        <v>182548.51991500001</v>
      </c>
      <c r="G59" s="66">
        <v>0.32118600000000003</v>
      </c>
      <c r="H59" s="43">
        <v>791</v>
      </c>
      <c r="I59" s="44">
        <v>187449.742099</v>
      </c>
      <c r="J59" s="74">
        <v>0.36409599999999998</v>
      </c>
      <c r="K59" s="44">
        <v>1569</v>
      </c>
      <c r="L59" s="44">
        <v>180077.604207</v>
      </c>
      <c r="M59" s="66">
        <v>0.29955399999999999</v>
      </c>
      <c r="N59" s="43">
        <v>0</v>
      </c>
      <c r="O59" s="44">
        <v>0</v>
      </c>
      <c r="P59" s="74">
        <v>0</v>
      </c>
    </row>
    <row r="60" spans="1:16" ht="15" customHeight="1" x14ac:dyDescent="0.2">
      <c r="A60" s="111"/>
      <c r="B60" s="114"/>
      <c r="C60" s="84" t="s">
        <v>50</v>
      </c>
      <c r="D60" s="44">
        <v>3251</v>
      </c>
      <c r="E60" s="53">
        <v>1</v>
      </c>
      <c r="F60" s="44">
        <v>204543.06551799999</v>
      </c>
      <c r="G60" s="66">
        <v>0.51153499999999996</v>
      </c>
      <c r="H60" s="43">
        <v>1055</v>
      </c>
      <c r="I60" s="44">
        <v>204594.95829400001</v>
      </c>
      <c r="J60" s="74">
        <v>0.49383899999999997</v>
      </c>
      <c r="K60" s="44">
        <v>2196</v>
      </c>
      <c r="L60" s="44">
        <v>204518.13524599999</v>
      </c>
      <c r="M60" s="66">
        <v>0.52003600000000005</v>
      </c>
      <c r="N60" s="43">
        <v>0</v>
      </c>
      <c r="O60" s="44">
        <v>0</v>
      </c>
      <c r="P60" s="74">
        <v>0</v>
      </c>
    </row>
    <row r="61" spans="1:16" ht="15" customHeight="1" x14ac:dyDescent="0.2">
      <c r="A61" s="111"/>
      <c r="B61" s="114"/>
      <c r="C61" s="84" t="s">
        <v>51</v>
      </c>
      <c r="D61" s="44">
        <v>3207</v>
      </c>
      <c r="E61" s="53">
        <v>1</v>
      </c>
      <c r="F61" s="44">
        <v>227668.29685099999</v>
      </c>
      <c r="G61" s="66">
        <v>0.737761</v>
      </c>
      <c r="H61" s="43">
        <v>1084</v>
      </c>
      <c r="I61" s="44">
        <v>226637.19741699999</v>
      </c>
      <c r="J61" s="74">
        <v>0.64760099999999998</v>
      </c>
      <c r="K61" s="44">
        <v>2123</v>
      </c>
      <c r="L61" s="44">
        <v>228194.77437599999</v>
      </c>
      <c r="M61" s="66">
        <v>0.78379699999999997</v>
      </c>
      <c r="N61" s="43">
        <v>0</v>
      </c>
      <c r="O61" s="44">
        <v>0</v>
      </c>
      <c r="P61" s="74">
        <v>0</v>
      </c>
    </row>
    <row r="62" spans="1:16" s="3" customFormat="1" ht="15" customHeight="1" x14ac:dyDescent="0.2">
      <c r="A62" s="111"/>
      <c r="B62" s="114"/>
      <c r="C62" s="84" t="s">
        <v>52</v>
      </c>
      <c r="D62" s="35">
        <v>2745</v>
      </c>
      <c r="E62" s="55">
        <v>1</v>
      </c>
      <c r="F62" s="35">
        <v>241903.46156600001</v>
      </c>
      <c r="G62" s="68">
        <v>0.88706700000000005</v>
      </c>
      <c r="H62" s="43">
        <v>905</v>
      </c>
      <c r="I62" s="44">
        <v>222872.369061</v>
      </c>
      <c r="J62" s="74">
        <v>0.57016599999999995</v>
      </c>
      <c r="K62" s="35">
        <v>1840</v>
      </c>
      <c r="L62" s="35">
        <v>251263.86304299999</v>
      </c>
      <c r="M62" s="68">
        <v>1.0429349999999999</v>
      </c>
      <c r="N62" s="43">
        <v>0</v>
      </c>
      <c r="O62" s="44">
        <v>0</v>
      </c>
      <c r="P62" s="74">
        <v>0</v>
      </c>
    </row>
    <row r="63" spans="1:16" ht="15" customHeight="1" x14ac:dyDescent="0.2">
      <c r="A63" s="111"/>
      <c r="B63" s="114"/>
      <c r="C63" s="84" t="s">
        <v>53</v>
      </c>
      <c r="D63" s="44">
        <v>2393</v>
      </c>
      <c r="E63" s="53">
        <v>1</v>
      </c>
      <c r="F63" s="44">
        <v>247517.36021700001</v>
      </c>
      <c r="G63" s="66">
        <v>0.91475099999999998</v>
      </c>
      <c r="H63" s="43">
        <v>746</v>
      </c>
      <c r="I63" s="44">
        <v>221701.144772</v>
      </c>
      <c r="J63" s="74">
        <v>0.51876699999999998</v>
      </c>
      <c r="K63" s="44">
        <v>1647</v>
      </c>
      <c r="L63" s="44">
        <v>259210.67941700001</v>
      </c>
      <c r="M63" s="66">
        <v>1.0941110000000001</v>
      </c>
      <c r="N63" s="43">
        <v>0</v>
      </c>
      <c r="O63" s="44">
        <v>0</v>
      </c>
      <c r="P63" s="74">
        <v>0</v>
      </c>
    </row>
    <row r="64" spans="1:16" ht="15" customHeight="1" x14ac:dyDescent="0.2">
      <c r="A64" s="111"/>
      <c r="B64" s="114"/>
      <c r="C64" s="84" t="s">
        <v>54</v>
      </c>
      <c r="D64" s="44">
        <v>1778</v>
      </c>
      <c r="E64" s="53">
        <v>1</v>
      </c>
      <c r="F64" s="44">
        <v>244827.66254200001</v>
      </c>
      <c r="G64" s="66">
        <v>0.79302600000000001</v>
      </c>
      <c r="H64" s="43">
        <v>553</v>
      </c>
      <c r="I64" s="44">
        <v>211151.64737799999</v>
      </c>
      <c r="J64" s="74">
        <v>0.36527999999999999</v>
      </c>
      <c r="K64" s="44">
        <v>1225</v>
      </c>
      <c r="L64" s="44">
        <v>260029.97795900001</v>
      </c>
      <c r="M64" s="66">
        <v>0.98612200000000005</v>
      </c>
      <c r="N64" s="43">
        <v>0</v>
      </c>
      <c r="O64" s="44">
        <v>0</v>
      </c>
      <c r="P64" s="74">
        <v>0</v>
      </c>
    </row>
    <row r="65" spans="1:16" ht="15" customHeight="1" x14ac:dyDescent="0.2">
      <c r="A65" s="111"/>
      <c r="B65" s="114"/>
      <c r="C65" s="84" t="s">
        <v>55</v>
      </c>
      <c r="D65" s="44">
        <v>1328</v>
      </c>
      <c r="E65" s="53">
        <v>1</v>
      </c>
      <c r="F65" s="44">
        <v>261709.91490999999</v>
      </c>
      <c r="G65" s="66">
        <v>0.686747</v>
      </c>
      <c r="H65" s="43">
        <v>443</v>
      </c>
      <c r="I65" s="44">
        <v>225320.59367900001</v>
      </c>
      <c r="J65" s="74">
        <v>0.27313799999999999</v>
      </c>
      <c r="K65" s="44">
        <v>885</v>
      </c>
      <c r="L65" s="44">
        <v>279925.13446299999</v>
      </c>
      <c r="M65" s="66">
        <v>0.89378500000000005</v>
      </c>
      <c r="N65" s="43">
        <v>0</v>
      </c>
      <c r="O65" s="44">
        <v>0</v>
      </c>
      <c r="P65" s="74">
        <v>0</v>
      </c>
    </row>
    <row r="66" spans="1:16" s="3" customFormat="1" ht="15" customHeight="1" x14ac:dyDescent="0.2">
      <c r="A66" s="111"/>
      <c r="B66" s="114"/>
      <c r="C66" s="84" t="s">
        <v>56</v>
      </c>
      <c r="D66" s="35">
        <v>1933</v>
      </c>
      <c r="E66" s="55">
        <v>1</v>
      </c>
      <c r="F66" s="35">
        <v>256330.77030500001</v>
      </c>
      <c r="G66" s="68">
        <v>0.41748600000000002</v>
      </c>
      <c r="H66" s="43">
        <v>743</v>
      </c>
      <c r="I66" s="44">
        <v>214217.75370100001</v>
      </c>
      <c r="J66" s="74">
        <v>0.106326</v>
      </c>
      <c r="K66" s="35">
        <v>1190</v>
      </c>
      <c r="L66" s="35">
        <v>282624.86386600003</v>
      </c>
      <c r="M66" s="68">
        <v>0.611765</v>
      </c>
      <c r="N66" s="43">
        <v>0</v>
      </c>
      <c r="O66" s="44">
        <v>0</v>
      </c>
      <c r="P66" s="74">
        <v>0</v>
      </c>
    </row>
    <row r="67" spans="1:16" s="3" customFormat="1" ht="15" customHeight="1" x14ac:dyDescent="0.2">
      <c r="A67" s="112"/>
      <c r="B67" s="115"/>
      <c r="C67" s="85" t="s">
        <v>9</v>
      </c>
      <c r="D67" s="46">
        <v>20382</v>
      </c>
      <c r="E67" s="54">
        <v>1</v>
      </c>
      <c r="F67" s="46">
        <v>225539.73339199999</v>
      </c>
      <c r="G67" s="67">
        <v>0.62937900000000002</v>
      </c>
      <c r="H67" s="87">
        <v>6702</v>
      </c>
      <c r="I67" s="46">
        <v>211618.12429099999</v>
      </c>
      <c r="J67" s="75">
        <v>0.43136400000000003</v>
      </c>
      <c r="K67" s="46">
        <v>13680</v>
      </c>
      <c r="L67" s="46">
        <v>232360.10065800001</v>
      </c>
      <c r="M67" s="67">
        <v>0.72638899999999995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45926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520" priority="30" operator="notEqual">
      <formula>H8+K8+N8</formula>
    </cfRule>
  </conditionalFormatting>
  <conditionalFormatting sqref="D20:D30">
    <cfRule type="cellIs" dxfId="519" priority="29" operator="notEqual">
      <formula>H20+K20+N20</formula>
    </cfRule>
  </conditionalFormatting>
  <conditionalFormatting sqref="D32:D42">
    <cfRule type="cellIs" dxfId="518" priority="28" operator="notEqual">
      <formula>H32+K32+N32</formula>
    </cfRule>
  </conditionalFormatting>
  <conditionalFormatting sqref="D44:D54">
    <cfRule type="cellIs" dxfId="517" priority="27" operator="notEqual">
      <formula>H44+K44+N44</formula>
    </cfRule>
  </conditionalFormatting>
  <conditionalFormatting sqref="D56:D66">
    <cfRule type="cellIs" dxfId="516" priority="26" operator="notEqual">
      <formula>H56+K56+N56</formula>
    </cfRule>
  </conditionalFormatting>
  <conditionalFormatting sqref="D19">
    <cfRule type="cellIs" dxfId="515" priority="25" operator="notEqual">
      <formula>SUM(D8:D18)</formula>
    </cfRule>
  </conditionalFormatting>
  <conditionalFormatting sqref="D31">
    <cfRule type="cellIs" dxfId="514" priority="24" operator="notEqual">
      <formula>H31+K31+N31</formula>
    </cfRule>
  </conditionalFormatting>
  <conditionalFormatting sqref="D31">
    <cfRule type="cellIs" dxfId="513" priority="23" operator="notEqual">
      <formula>SUM(D20:D30)</formula>
    </cfRule>
  </conditionalFormatting>
  <conditionalFormatting sqref="D43">
    <cfRule type="cellIs" dxfId="512" priority="22" operator="notEqual">
      <formula>H43+K43+N43</formula>
    </cfRule>
  </conditionalFormatting>
  <conditionalFormatting sqref="D43">
    <cfRule type="cellIs" dxfId="511" priority="21" operator="notEqual">
      <formula>SUM(D32:D42)</formula>
    </cfRule>
  </conditionalFormatting>
  <conditionalFormatting sqref="D55">
    <cfRule type="cellIs" dxfId="510" priority="20" operator="notEqual">
      <formula>H55+K55+N55</formula>
    </cfRule>
  </conditionalFormatting>
  <conditionalFormatting sqref="D55">
    <cfRule type="cellIs" dxfId="509" priority="19" operator="notEqual">
      <formula>SUM(D44:D54)</formula>
    </cfRule>
  </conditionalFormatting>
  <conditionalFormatting sqref="D67">
    <cfRule type="cellIs" dxfId="508" priority="18" operator="notEqual">
      <formula>H67+K67+N67</formula>
    </cfRule>
  </conditionalFormatting>
  <conditionalFormatting sqref="D67">
    <cfRule type="cellIs" dxfId="507" priority="17" operator="notEqual">
      <formula>SUM(D56:D66)</formula>
    </cfRule>
  </conditionalFormatting>
  <conditionalFormatting sqref="H19">
    <cfRule type="cellIs" dxfId="506" priority="16" operator="notEqual">
      <formula>SUM(H8:H18)</formula>
    </cfRule>
  </conditionalFormatting>
  <conditionalFormatting sqref="K19">
    <cfRule type="cellIs" dxfId="505" priority="15" operator="notEqual">
      <formula>SUM(K8:K18)</formula>
    </cfRule>
  </conditionalFormatting>
  <conditionalFormatting sqref="N19">
    <cfRule type="cellIs" dxfId="504" priority="14" operator="notEqual">
      <formula>SUM(N8:N18)</formula>
    </cfRule>
  </conditionalFormatting>
  <conditionalFormatting sqref="H31">
    <cfRule type="cellIs" dxfId="503" priority="13" operator="notEqual">
      <formula>SUM(H20:H30)</formula>
    </cfRule>
  </conditionalFormatting>
  <conditionalFormatting sqref="K31">
    <cfRule type="cellIs" dxfId="502" priority="12" operator="notEqual">
      <formula>SUM(K20:K30)</formula>
    </cfRule>
  </conditionalFormatting>
  <conditionalFormatting sqref="N31">
    <cfRule type="cellIs" dxfId="501" priority="11" operator="notEqual">
      <formula>SUM(N20:N30)</formula>
    </cfRule>
  </conditionalFormatting>
  <conditionalFormatting sqref="H43">
    <cfRule type="cellIs" dxfId="500" priority="10" operator="notEqual">
      <formula>SUM(H32:H42)</formula>
    </cfRule>
  </conditionalFormatting>
  <conditionalFormatting sqref="K43">
    <cfRule type="cellIs" dxfId="499" priority="9" operator="notEqual">
      <formula>SUM(K32:K42)</formula>
    </cfRule>
  </conditionalFormatting>
  <conditionalFormatting sqref="N43">
    <cfRule type="cellIs" dxfId="498" priority="8" operator="notEqual">
      <formula>SUM(N32:N42)</formula>
    </cfRule>
  </conditionalFormatting>
  <conditionalFormatting sqref="H55">
    <cfRule type="cellIs" dxfId="497" priority="7" operator="notEqual">
      <formula>SUM(H44:H54)</formula>
    </cfRule>
  </conditionalFormatting>
  <conditionalFormatting sqref="K55">
    <cfRule type="cellIs" dxfId="496" priority="6" operator="notEqual">
      <formula>SUM(K44:K54)</formula>
    </cfRule>
  </conditionalFormatting>
  <conditionalFormatting sqref="N55">
    <cfRule type="cellIs" dxfId="495" priority="5" operator="notEqual">
      <formula>SUM(N44:N54)</formula>
    </cfRule>
  </conditionalFormatting>
  <conditionalFormatting sqref="H67">
    <cfRule type="cellIs" dxfId="494" priority="4" operator="notEqual">
      <formula>SUM(H56:H66)</formula>
    </cfRule>
  </conditionalFormatting>
  <conditionalFormatting sqref="K67">
    <cfRule type="cellIs" dxfId="493" priority="3" operator="notEqual">
      <formula>SUM(K56:K66)</formula>
    </cfRule>
  </conditionalFormatting>
  <conditionalFormatting sqref="N67">
    <cfRule type="cellIs" dxfId="492" priority="2" operator="notEqual">
      <formula>SUM(N56:N66)</formula>
    </cfRule>
  </conditionalFormatting>
  <conditionalFormatting sqref="D32:D43">
    <cfRule type="cellIs" dxfId="49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63</v>
      </c>
      <c r="B2" s="116"/>
      <c r="C2" s="116"/>
      <c r="D2" s="116"/>
      <c r="E2" s="116"/>
      <c r="F2" s="116"/>
      <c r="G2" s="116"/>
      <c r="H2" s="116"/>
      <c r="I2" s="116"/>
      <c r="J2" s="116"/>
      <c r="K2" s="116"/>
      <c r="L2" s="116"/>
      <c r="M2" s="116"/>
      <c r="N2" s="116"/>
      <c r="O2" s="116"/>
      <c r="P2" s="116"/>
    </row>
    <row r="3" spans="1:16" s="21" customFormat="1" ht="15" customHeight="1" x14ac:dyDescent="0.2">
      <c r="A3" s="117" t="str">
        <f>+Notas!C6</f>
        <v>AGOSTO 2024 Y AGOSTO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25</v>
      </c>
      <c r="E8" s="53">
        <v>0.37878800000000001</v>
      </c>
      <c r="F8" s="44">
        <v>65338.313910999997</v>
      </c>
      <c r="G8" s="66">
        <v>0.24</v>
      </c>
      <c r="H8" s="43">
        <v>13</v>
      </c>
      <c r="I8" s="44">
        <v>74685.354582999993</v>
      </c>
      <c r="J8" s="74">
        <v>0.230769</v>
      </c>
      <c r="K8" s="44">
        <v>12</v>
      </c>
      <c r="L8" s="44">
        <v>55212.353182999999</v>
      </c>
      <c r="M8" s="66">
        <v>0.25</v>
      </c>
      <c r="N8" s="43">
        <v>0</v>
      </c>
      <c r="O8" s="44">
        <v>0</v>
      </c>
      <c r="P8" s="74">
        <v>0</v>
      </c>
    </row>
    <row r="9" spans="1:16" ht="15" customHeight="1" x14ac:dyDescent="0.2">
      <c r="A9" s="111"/>
      <c r="B9" s="114"/>
      <c r="C9" s="84" t="s">
        <v>47</v>
      </c>
      <c r="D9" s="44">
        <v>115</v>
      </c>
      <c r="E9" s="53">
        <v>0.168129</v>
      </c>
      <c r="F9" s="44">
        <v>104097.198183</v>
      </c>
      <c r="G9" s="66">
        <v>5.2173999999999998E-2</v>
      </c>
      <c r="H9" s="43">
        <v>29</v>
      </c>
      <c r="I9" s="44">
        <v>102895.16020499999</v>
      </c>
      <c r="J9" s="74">
        <v>0</v>
      </c>
      <c r="K9" s="44">
        <v>86</v>
      </c>
      <c r="L9" s="44">
        <v>104502.536571</v>
      </c>
      <c r="M9" s="66">
        <v>6.9766999999999996E-2</v>
      </c>
      <c r="N9" s="43">
        <v>0</v>
      </c>
      <c r="O9" s="44">
        <v>0</v>
      </c>
      <c r="P9" s="74">
        <v>0</v>
      </c>
    </row>
    <row r="10" spans="1:16" ht="15" customHeight="1" x14ac:dyDescent="0.2">
      <c r="A10" s="111"/>
      <c r="B10" s="114"/>
      <c r="C10" s="84" t="s">
        <v>48</v>
      </c>
      <c r="D10" s="44">
        <v>637</v>
      </c>
      <c r="E10" s="53">
        <v>0.15674199999999999</v>
      </c>
      <c r="F10" s="44">
        <v>126615.56866999999</v>
      </c>
      <c r="G10" s="66">
        <v>0.19309299999999999</v>
      </c>
      <c r="H10" s="43">
        <v>238</v>
      </c>
      <c r="I10" s="44">
        <v>132466.165457</v>
      </c>
      <c r="J10" s="74">
        <v>0.23109199999999999</v>
      </c>
      <c r="K10" s="44">
        <v>399</v>
      </c>
      <c r="L10" s="44">
        <v>123125.739008</v>
      </c>
      <c r="M10" s="66">
        <v>0.17042599999999999</v>
      </c>
      <c r="N10" s="43">
        <v>0</v>
      </c>
      <c r="O10" s="44">
        <v>0</v>
      </c>
      <c r="P10" s="74">
        <v>0</v>
      </c>
    </row>
    <row r="11" spans="1:16" ht="15" customHeight="1" x14ac:dyDescent="0.2">
      <c r="A11" s="111"/>
      <c r="B11" s="114"/>
      <c r="C11" s="84" t="s">
        <v>49</v>
      </c>
      <c r="D11" s="44">
        <v>1190</v>
      </c>
      <c r="E11" s="53">
        <v>0.13081200000000001</v>
      </c>
      <c r="F11" s="44">
        <v>141417.065466</v>
      </c>
      <c r="G11" s="66">
        <v>0.33697500000000002</v>
      </c>
      <c r="H11" s="43">
        <v>420</v>
      </c>
      <c r="I11" s="44">
        <v>149190.655569</v>
      </c>
      <c r="J11" s="74">
        <v>0.38333299999999998</v>
      </c>
      <c r="K11" s="44">
        <v>770</v>
      </c>
      <c r="L11" s="44">
        <v>137176.92541</v>
      </c>
      <c r="M11" s="66">
        <v>0.31168800000000002</v>
      </c>
      <c r="N11" s="43">
        <v>0</v>
      </c>
      <c r="O11" s="44">
        <v>0</v>
      </c>
      <c r="P11" s="74">
        <v>0</v>
      </c>
    </row>
    <row r="12" spans="1:16" ht="15" customHeight="1" x14ac:dyDescent="0.2">
      <c r="A12" s="111"/>
      <c r="B12" s="114"/>
      <c r="C12" s="84" t="s">
        <v>50</v>
      </c>
      <c r="D12" s="44">
        <v>1151</v>
      </c>
      <c r="E12" s="53">
        <v>0.104352</v>
      </c>
      <c r="F12" s="44">
        <v>173025.213686</v>
      </c>
      <c r="G12" s="66">
        <v>0.62901799999999997</v>
      </c>
      <c r="H12" s="43">
        <v>371</v>
      </c>
      <c r="I12" s="44">
        <v>175225.01794200001</v>
      </c>
      <c r="J12" s="74">
        <v>0.56064700000000001</v>
      </c>
      <c r="K12" s="44">
        <v>780</v>
      </c>
      <c r="L12" s="44">
        <v>171978.89653299999</v>
      </c>
      <c r="M12" s="66">
        <v>0.66153799999999996</v>
      </c>
      <c r="N12" s="43">
        <v>0</v>
      </c>
      <c r="O12" s="44">
        <v>0</v>
      </c>
      <c r="P12" s="74">
        <v>0</v>
      </c>
    </row>
    <row r="13" spans="1:16" ht="15" customHeight="1" x14ac:dyDescent="0.2">
      <c r="A13" s="111"/>
      <c r="B13" s="114"/>
      <c r="C13" s="84" t="s">
        <v>51</v>
      </c>
      <c r="D13" s="44">
        <v>880</v>
      </c>
      <c r="E13" s="53">
        <v>9.1296000000000002E-2</v>
      </c>
      <c r="F13" s="44">
        <v>190389.80424</v>
      </c>
      <c r="G13" s="66">
        <v>0.86250000000000004</v>
      </c>
      <c r="H13" s="43">
        <v>277</v>
      </c>
      <c r="I13" s="44">
        <v>184958.404927</v>
      </c>
      <c r="J13" s="74">
        <v>0.60288799999999998</v>
      </c>
      <c r="K13" s="44">
        <v>603</v>
      </c>
      <c r="L13" s="44">
        <v>192884.825151</v>
      </c>
      <c r="M13" s="66">
        <v>0.98175800000000002</v>
      </c>
      <c r="N13" s="43">
        <v>0</v>
      </c>
      <c r="O13" s="44">
        <v>0</v>
      </c>
      <c r="P13" s="74">
        <v>0</v>
      </c>
    </row>
    <row r="14" spans="1:16" s="3" customFormat="1" ht="15" customHeight="1" x14ac:dyDescent="0.2">
      <c r="A14" s="111"/>
      <c r="B14" s="114"/>
      <c r="C14" s="84" t="s">
        <v>52</v>
      </c>
      <c r="D14" s="35">
        <v>717</v>
      </c>
      <c r="E14" s="55">
        <v>8.4274000000000002E-2</v>
      </c>
      <c r="F14" s="35">
        <v>196801.8315</v>
      </c>
      <c r="G14" s="68">
        <v>0.83682000000000001</v>
      </c>
      <c r="H14" s="43">
        <v>211</v>
      </c>
      <c r="I14" s="44">
        <v>185193.10101300001</v>
      </c>
      <c r="J14" s="74">
        <v>0.51184799999999997</v>
      </c>
      <c r="K14" s="35">
        <v>506</v>
      </c>
      <c r="L14" s="35">
        <v>201642.62622899999</v>
      </c>
      <c r="M14" s="68">
        <v>0.97233199999999997</v>
      </c>
      <c r="N14" s="43">
        <v>0</v>
      </c>
      <c r="O14" s="44">
        <v>0</v>
      </c>
      <c r="P14" s="74">
        <v>0</v>
      </c>
    </row>
    <row r="15" spans="1:16" ht="15" customHeight="1" x14ac:dyDescent="0.2">
      <c r="A15" s="111"/>
      <c r="B15" s="114"/>
      <c r="C15" s="84" t="s">
        <v>53</v>
      </c>
      <c r="D15" s="44">
        <v>567</v>
      </c>
      <c r="E15" s="53">
        <v>7.2506000000000001E-2</v>
      </c>
      <c r="F15" s="44">
        <v>198837.45473100001</v>
      </c>
      <c r="G15" s="66">
        <v>0.83245100000000005</v>
      </c>
      <c r="H15" s="43">
        <v>172</v>
      </c>
      <c r="I15" s="44">
        <v>170372.63090399999</v>
      </c>
      <c r="J15" s="74">
        <v>0.37790699999999999</v>
      </c>
      <c r="K15" s="44">
        <v>395</v>
      </c>
      <c r="L15" s="44">
        <v>211232.26409400001</v>
      </c>
      <c r="M15" s="66">
        <v>1.0303800000000001</v>
      </c>
      <c r="N15" s="43">
        <v>0</v>
      </c>
      <c r="O15" s="44">
        <v>0</v>
      </c>
      <c r="P15" s="74">
        <v>0</v>
      </c>
    </row>
    <row r="16" spans="1:16" ht="15" customHeight="1" x14ac:dyDescent="0.2">
      <c r="A16" s="111"/>
      <c r="B16" s="114"/>
      <c r="C16" s="84" t="s">
        <v>54</v>
      </c>
      <c r="D16" s="44">
        <v>500</v>
      </c>
      <c r="E16" s="53">
        <v>9.0122999999999995E-2</v>
      </c>
      <c r="F16" s="44">
        <v>206233.34893899999</v>
      </c>
      <c r="G16" s="66">
        <v>0.85799999999999998</v>
      </c>
      <c r="H16" s="43">
        <v>104</v>
      </c>
      <c r="I16" s="44">
        <v>168901.520923</v>
      </c>
      <c r="J16" s="74">
        <v>0.211538</v>
      </c>
      <c r="K16" s="44">
        <v>396</v>
      </c>
      <c r="L16" s="44">
        <v>216037.66740800001</v>
      </c>
      <c r="M16" s="66">
        <v>1.0277780000000001</v>
      </c>
      <c r="N16" s="43">
        <v>0</v>
      </c>
      <c r="O16" s="44">
        <v>0</v>
      </c>
      <c r="P16" s="74">
        <v>0</v>
      </c>
    </row>
    <row r="17" spans="1:16" ht="15" customHeight="1" x14ac:dyDescent="0.2">
      <c r="A17" s="111"/>
      <c r="B17" s="114"/>
      <c r="C17" s="84" t="s">
        <v>55</v>
      </c>
      <c r="D17" s="44">
        <v>476</v>
      </c>
      <c r="E17" s="53">
        <v>0.106345</v>
      </c>
      <c r="F17" s="44">
        <v>218100.90291400001</v>
      </c>
      <c r="G17" s="66">
        <v>0.74369700000000005</v>
      </c>
      <c r="H17" s="43">
        <v>135</v>
      </c>
      <c r="I17" s="44">
        <v>194162.36415499999</v>
      </c>
      <c r="J17" s="74">
        <v>0.155556</v>
      </c>
      <c r="K17" s="44">
        <v>341</v>
      </c>
      <c r="L17" s="44">
        <v>227578.03702700001</v>
      </c>
      <c r="M17" s="66">
        <v>0.97653999999999996</v>
      </c>
      <c r="N17" s="43">
        <v>0</v>
      </c>
      <c r="O17" s="44">
        <v>0</v>
      </c>
      <c r="P17" s="74">
        <v>0</v>
      </c>
    </row>
    <row r="18" spans="1:16" s="3" customFormat="1" ht="15" customHeight="1" x14ac:dyDescent="0.2">
      <c r="A18" s="111"/>
      <c r="B18" s="114"/>
      <c r="C18" s="84" t="s">
        <v>56</v>
      </c>
      <c r="D18" s="35">
        <v>547</v>
      </c>
      <c r="E18" s="55">
        <v>7.9529000000000002E-2</v>
      </c>
      <c r="F18" s="35">
        <v>230255.800774</v>
      </c>
      <c r="G18" s="68">
        <v>0.55758700000000005</v>
      </c>
      <c r="H18" s="43">
        <v>176</v>
      </c>
      <c r="I18" s="44">
        <v>185784.63748899999</v>
      </c>
      <c r="J18" s="74">
        <v>9.6590999999999996E-2</v>
      </c>
      <c r="K18" s="35">
        <v>371</v>
      </c>
      <c r="L18" s="35">
        <v>251352.63295299999</v>
      </c>
      <c r="M18" s="68">
        <v>0.77627999999999997</v>
      </c>
      <c r="N18" s="43">
        <v>0</v>
      </c>
      <c r="O18" s="44">
        <v>0</v>
      </c>
      <c r="P18" s="74">
        <v>0</v>
      </c>
    </row>
    <row r="19" spans="1:16" s="3" customFormat="1" ht="15" customHeight="1" x14ac:dyDescent="0.2">
      <c r="A19" s="112"/>
      <c r="B19" s="115"/>
      <c r="C19" s="85" t="s">
        <v>9</v>
      </c>
      <c r="D19" s="46">
        <v>6805</v>
      </c>
      <c r="E19" s="54">
        <v>0.100354</v>
      </c>
      <c r="F19" s="46">
        <v>178687.801141</v>
      </c>
      <c r="G19" s="67">
        <v>0.61410699999999996</v>
      </c>
      <c r="H19" s="87">
        <v>2146</v>
      </c>
      <c r="I19" s="46">
        <v>167399.562982</v>
      </c>
      <c r="J19" s="75">
        <v>0.38536799999999999</v>
      </c>
      <c r="K19" s="46">
        <v>4659</v>
      </c>
      <c r="L19" s="46">
        <v>183887.32015700001</v>
      </c>
      <c r="M19" s="67">
        <v>0.719468</v>
      </c>
      <c r="N19" s="87">
        <v>0</v>
      </c>
      <c r="O19" s="46">
        <v>0</v>
      </c>
      <c r="P19" s="75">
        <v>0</v>
      </c>
    </row>
    <row r="20" spans="1:16" ht="15" customHeight="1" x14ac:dyDescent="0.2">
      <c r="A20" s="110">
        <v>2</v>
      </c>
      <c r="B20" s="113" t="s">
        <v>57</v>
      </c>
      <c r="C20" s="84" t="s">
        <v>46</v>
      </c>
      <c r="D20" s="44">
        <v>18</v>
      </c>
      <c r="E20" s="53">
        <v>0.272727</v>
      </c>
      <c r="F20" s="44">
        <v>90489.722221999997</v>
      </c>
      <c r="G20" s="66">
        <v>0.16666700000000001</v>
      </c>
      <c r="H20" s="43">
        <v>9</v>
      </c>
      <c r="I20" s="44">
        <v>117896.777778</v>
      </c>
      <c r="J20" s="74">
        <v>0.33333299999999999</v>
      </c>
      <c r="K20" s="44">
        <v>9</v>
      </c>
      <c r="L20" s="44">
        <v>63082.666666999998</v>
      </c>
      <c r="M20" s="66">
        <v>0</v>
      </c>
      <c r="N20" s="43">
        <v>0</v>
      </c>
      <c r="O20" s="44">
        <v>0</v>
      </c>
      <c r="P20" s="74">
        <v>0</v>
      </c>
    </row>
    <row r="21" spans="1:16" ht="15" customHeight="1" x14ac:dyDescent="0.2">
      <c r="A21" s="111"/>
      <c r="B21" s="114"/>
      <c r="C21" s="84" t="s">
        <v>47</v>
      </c>
      <c r="D21" s="44">
        <v>248</v>
      </c>
      <c r="E21" s="53">
        <v>0.36257299999999998</v>
      </c>
      <c r="F21" s="44">
        <v>131061.943548</v>
      </c>
      <c r="G21" s="66">
        <v>8.4677000000000002E-2</v>
      </c>
      <c r="H21" s="43">
        <v>87</v>
      </c>
      <c r="I21" s="44">
        <v>147919.344828</v>
      </c>
      <c r="J21" s="74">
        <v>0.103448</v>
      </c>
      <c r="K21" s="44">
        <v>161</v>
      </c>
      <c r="L21" s="44">
        <v>121952.664596</v>
      </c>
      <c r="M21" s="66">
        <v>7.4534000000000003E-2</v>
      </c>
      <c r="N21" s="43">
        <v>0</v>
      </c>
      <c r="O21" s="44">
        <v>0</v>
      </c>
      <c r="P21" s="74">
        <v>0</v>
      </c>
    </row>
    <row r="22" spans="1:16" ht="15" customHeight="1" x14ac:dyDescent="0.2">
      <c r="A22" s="111"/>
      <c r="B22" s="114"/>
      <c r="C22" s="84" t="s">
        <v>48</v>
      </c>
      <c r="D22" s="44">
        <v>704</v>
      </c>
      <c r="E22" s="53">
        <v>0.17322799999999999</v>
      </c>
      <c r="F22" s="44">
        <v>154202.46448900001</v>
      </c>
      <c r="G22" s="66">
        <v>0.16193199999999999</v>
      </c>
      <c r="H22" s="43">
        <v>294</v>
      </c>
      <c r="I22" s="44">
        <v>165103.50340099999</v>
      </c>
      <c r="J22" s="74">
        <v>0.17346900000000001</v>
      </c>
      <c r="K22" s="44">
        <v>410</v>
      </c>
      <c r="L22" s="44">
        <v>146385.62195100001</v>
      </c>
      <c r="M22" s="66">
        <v>0.15365899999999999</v>
      </c>
      <c r="N22" s="43">
        <v>0</v>
      </c>
      <c r="O22" s="44">
        <v>0</v>
      </c>
      <c r="P22" s="74">
        <v>0</v>
      </c>
    </row>
    <row r="23" spans="1:16" ht="15" customHeight="1" x14ac:dyDescent="0.2">
      <c r="A23" s="111"/>
      <c r="B23" s="114"/>
      <c r="C23" s="84" t="s">
        <v>49</v>
      </c>
      <c r="D23" s="44">
        <v>630</v>
      </c>
      <c r="E23" s="53">
        <v>6.9253999999999996E-2</v>
      </c>
      <c r="F23" s="44">
        <v>174259.84920600001</v>
      </c>
      <c r="G23" s="66">
        <v>0.37301600000000001</v>
      </c>
      <c r="H23" s="43">
        <v>263</v>
      </c>
      <c r="I23" s="44">
        <v>182675.85931599999</v>
      </c>
      <c r="J23" s="74">
        <v>0.39923999999999998</v>
      </c>
      <c r="K23" s="44">
        <v>367</v>
      </c>
      <c r="L23" s="44">
        <v>168228.75749300001</v>
      </c>
      <c r="M23" s="66">
        <v>0.35422300000000001</v>
      </c>
      <c r="N23" s="43">
        <v>0</v>
      </c>
      <c r="O23" s="44">
        <v>0</v>
      </c>
      <c r="P23" s="74">
        <v>0</v>
      </c>
    </row>
    <row r="24" spans="1:16" ht="15" customHeight="1" x14ac:dyDescent="0.2">
      <c r="A24" s="111"/>
      <c r="B24" s="114"/>
      <c r="C24" s="84" t="s">
        <v>50</v>
      </c>
      <c r="D24" s="44">
        <v>447</v>
      </c>
      <c r="E24" s="53">
        <v>4.0526E-2</v>
      </c>
      <c r="F24" s="44">
        <v>195022.46756200001</v>
      </c>
      <c r="G24" s="66">
        <v>0.57270699999999997</v>
      </c>
      <c r="H24" s="43">
        <v>170</v>
      </c>
      <c r="I24" s="44">
        <v>205823.3</v>
      </c>
      <c r="J24" s="74">
        <v>0.67058799999999996</v>
      </c>
      <c r="K24" s="44">
        <v>277</v>
      </c>
      <c r="L24" s="44">
        <v>188393.797834</v>
      </c>
      <c r="M24" s="66">
        <v>0.51263499999999995</v>
      </c>
      <c r="N24" s="43">
        <v>0</v>
      </c>
      <c r="O24" s="44">
        <v>0</v>
      </c>
      <c r="P24" s="74">
        <v>0</v>
      </c>
    </row>
    <row r="25" spans="1:16" ht="15" customHeight="1" x14ac:dyDescent="0.2">
      <c r="A25" s="111"/>
      <c r="B25" s="114"/>
      <c r="C25" s="84" t="s">
        <v>51</v>
      </c>
      <c r="D25" s="44">
        <v>313</v>
      </c>
      <c r="E25" s="53">
        <v>3.2472000000000001E-2</v>
      </c>
      <c r="F25" s="44">
        <v>195644.20766799999</v>
      </c>
      <c r="G25" s="66">
        <v>0.51757200000000003</v>
      </c>
      <c r="H25" s="43">
        <v>112</v>
      </c>
      <c r="I25" s="44">
        <v>208858.678571</v>
      </c>
      <c r="J25" s="74">
        <v>0.66071400000000002</v>
      </c>
      <c r="K25" s="44">
        <v>201</v>
      </c>
      <c r="L25" s="44">
        <v>188280.92039799999</v>
      </c>
      <c r="M25" s="66">
        <v>0.43781100000000001</v>
      </c>
      <c r="N25" s="43">
        <v>0</v>
      </c>
      <c r="O25" s="44">
        <v>0</v>
      </c>
      <c r="P25" s="74">
        <v>0</v>
      </c>
    </row>
    <row r="26" spans="1:16" s="3" customFormat="1" ht="15" customHeight="1" x14ac:dyDescent="0.2">
      <c r="A26" s="111"/>
      <c r="B26" s="114"/>
      <c r="C26" s="84" t="s">
        <v>52</v>
      </c>
      <c r="D26" s="35">
        <v>240</v>
      </c>
      <c r="E26" s="55">
        <v>2.8209000000000001E-2</v>
      </c>
      <c r="F26" s="35">
        <v>204522.42083300001</v>
      </c>
      <c r="G26" s="68">
        <v>0.53749999999999998</v>
      </c>
      <c r="H26" s="43">
        <v>88</v>
      </c>
      <c r="I26" s="44">
        <v>197250.897727</v>
      </c>
      <c r="J26" s="74">
        <v>0.44318200000000002</v>
      </c>
      <c r="K26" s="35">
        <v>152</v>
      </c>
      <c r="L26" s="35">
        <v>208732.25</v>
      </c>
      <c r="M26" s="68">
        <v>0.59210499999999999</v>
      </c>
      <c r="N26" s="43">
        <v>0</v>
      </c>
      <c r="O26" s="44">
        <v>0</v>
      </c>
      <c r="P26" s="74">
        <v>0</v>
      </c>
    </row>
    <row r="27" spans="1:16" ht="15" customHeight="1" x14ac:dyDescent="0.2">
      <c r="A27" s="111"/>
      <c r="B27" s="114"/>
      <c r="C27" s="84" t="s">
        <v>53</v>
      </c>
      <c r="D27" s="44">
        <v>162</v>
      </c>
      <c r="E27" s="53">
        <v>2.0715999999999998E-2</v>
      </c>
      <c r="F27" s="44">
        <v>205050.73456800001</v>
      </c>
      <c r="G27" s="66">
        <v>0.54320999999999997</v>
      </c>
      <c r="H27" s="43">
        <v>58</v>
      </c>
      <c r="I27" s="44">
        <v>174265.534483</v>
      </c>
      <c r="J27" s="74">
        <v>0.24137900000000001</v>
      </c>
      <c r="K27" s="44">
        <v>104</v>
      </c>
      <c r="L27" s="44">
        <v>222219.403846</v>
      </c>
      <c r="M27" s="66">
        <v>0.711538</v>
      </c>
      <c r="N27" s="43">
        <v>0</v>
      </c>
      <c r="O27" s="44">
        <v>0</v>
      </c>
      <c r="P27" s="74">
        <v>0</v>
      </c>
    </row>
    <row r="28" spans="1:16" ht="15" customHeight="1" x14ac:dyDescent="0.2">
      <c r="A28" s="111"/>
      <c r="B28" s="114"/>
      <c r="C28" s="84" t="s">
        <v>54</v>
      </c>
      <c r="D28" s="44">
        <v>61</v>
      </c>
      <c r="E28" s="53">
        <v>1.0995E-2</v>
      </c>
      <c r="F28" s="44">
        <v>223288.81967200001</v>
      </c>
      <c r="G28" s="66">
        <v>0.49180299999999999</v>
      </c>
      <c r="H28" s="43">
        <v>17</v>
      </c>
      <c r="I28" s="44">
        <v>187737.94117599999</v>
      </c>
      <c r="J28" s="74">
        <v>0.17647099999999999</v>
      </c>
      <c r="K28" s="44">
        <v>44</v>
      </c>
      <c r="L28" s="44">
        <v>237024.38636400001</v>
      </c>
      <c r="M28" s="66">
        <v>0.61363599999999996</v>
      </c>
      <c r="N28" s="43">
        <v>0</v>
      </c>
      <c r="O28" s="44">
        <v>0</v>
      </c>
      <c r="P28" s="74">
        <v>0</v>
      </c>
    </row>
    <row r="29" spans="1:16" ht="15" customHeight="1" x14ac:dyDescent="0.2">
      <c r="A29" s="111"/>
      <c r="B29" s="114"/>
      <c r="C29" s="84" t="s">
        <v>55</v>
      </c>
      <c r="D29" s="44">
        <v>54</v>
      </c>
      <c r="E29" s="53">
        <v>1.2064E-2</v>
      </c>
      <c r="F29" s="44">
        <v>172737.518519</v>
      </c>
      <c r="G29" s="66">
        <v>0.16666700000000001</v>
      </c>
      <c r="H29" s="43">
        <v>32</v>
      </c>
      <c r="I29" s="44">
        <v>137110.65625</v>
      </c>
      <c r="J29" s="74">
        <v>6.25E-2</v>
      </c>
      <c r="K29" s="44">
        <v>22</v>
      </c>
      <c r="L29" s="44">
        <v>224558.40909100001</v>
      </c>
      <c r="M29" s="66">
        <v>0.31818200000000002</v>
      </c>
      <c r="N29" s="43">
        <v>0</v>
      </c>
      <c r="O29" s="44">
        <v>0</v>
      </c>
      <c r="P29" s="74">
        <v>0</v>
      </c>
    </row>
    <row r="30" spans="1:16" s="3" customFormat="1" ht="15" customHeight="1" x14ac:dyDescent="0.2">
      <c r="A30" s="111"/>
      <c r="B30" s="114"/>
      <c r="C30" s="84" t="s">
        <v>56</v>
      </c>
      <c r="D30" s="35">
        <v>44</v>
      </c>
      <c r="E30" s="55">
        <v>6.3969999999999999E-3</v>
      </c>
      <c r="F30" s="35">
        <v>127269.272727</v>
      </c>
      <c r="G30" s="68">
        <v>2.2727000000000001E-2</v>
      </c>
      <c r="H30" s="43">
        <v>39</v>
      </c>
      <c r="I30" s="44">
        <v>113278.358974</v>
      </c>
      <c r="J30" s="74">
        <v>2.5641000000000001E-2</v>
      </c>
      <c r="K30" s="35">
        <v>5</v>
      </c>
      <c r="L30" s="35">
        <v>236398.4</v>
      </c>
      <c r="M30" s="68">
        <v>0</v>
      </c>
      <c r="N30" s="43">
        <v>0</v>
      </c>
      <c r="O30" s="44">
        <v>0</v>
      </c>
      <c r="P30" s="74">
        <v>0</v>
      </c>
    </row>
    <row r="31" spans="1:16" s="3" customFormat="1" ht="15" customHeight="1" x14ac:dyDescent="0.2">
      <c r="A31" s="112"/>
      <c r="B31" s="115"/>
      <c r="C31" s="85" t="s">
        <v>9</v>
      </c>
      <c r="D31" s="46">
        <v>2921</v>
      </c>
      <c r="E31" s="54">
        <v>4.3076000000000003E-2</v>
      </c>
      <c r="F31" s="46">
        <v>175192.738446</v>
      </c>
      <c r="G31" s="67">
        <v>0.35878100000000002</v>
      </c>
      <c r="H31" s="87">
        <v>1169</v>
      </c>
      <c r="I31" s="46">
        <v>178236.77502100001</v>
      </c>
      <c r="J31" s="75">
        <v>0.35500399999999999</v>
      </c>
      <c r="K31" s="46">
        <v>1752</v>
      </c>
      <c r="L31" s="46">
        <v>173161.64326499999</v>
      </c>
      <c r="M31" s="67">
        <v>0.36130099999999998</v>
      </c>
      <c r="N31" s="87">
        <v>0</v>
      </c>
      <c r="O31" s="46">
        <v>0</v>
      </c>
      <c r="P31" s="75">
        <v>0</v>
      </c>
    </row>
    <row r="32" spans="1:16" ht="15" customHeight="1" x14ac:dyDescent="0.2">
      <c r="A32" s="110">
        <v>3</v>
      </c>
      <c r="B32" s="113" t="s">
        <v>58</v>
      </c>
      <c r="C32" s="84" t="s">
        <v>46</v>
      </c>
      <c r="D32" s="44">
        <v>-7</v>
      </c>
      <c r="E32" s="44">
        <v>0</v>
      </c>
      <c r="F32" s="44">
        <v>25151.408310999999</v>
      </c>
      <c r="G32" s="66">
        <v>-7.3332999999999995E-2</v>
      </c>
      <c r="H32" s="43">
        <v>-4</v>
      </c>
      <c r="I32" s="44">
        <v>43211.423195000003</v>
      </c>
      <c r="J32" s="74">
        <v>0.102564</v>
      </c>
      <c r="K32" s="44">
        <v>-3</v>
      </c>
      <c r="L32" s="44">
        <v>7870.3134829999999</v>
      </c>
      <c r="M32" s="66">
        <v>-0.25</v>
      </c>
      <c r="N32" s="43">
        <v>0</v>
      </c>
      <c r="O32" s="44">
        <v>0</v>
      </c>
      <c r="P32" s="74">
        <v>0</v>
      </c>
    </row>
    <row r="33" spans="1:16" ht="15" customHeight="1" x14ac:dyDescent="0.2">
      <c r="A33" s="111"/>
      <c r="B33" s="114"/>
      <c r="C33" s="84" t="s">
        <v>47</v>
      </c>
      <c r="D33" s="44">
        <v>133</v>
      </c>
      <c r="E33" s="44">
        <v>0</v>
      </c>
      <c r="F33" s="44">
        <v>26964.745364999999</v>
      </c>
      <c r="G33" s="66">
        <v>3.2503999999999998E-2</v>
      </c>
      <c r="H33" s="43">
        <v>58</v>
      </c>
      <c r="I33" s="44">
        <v>45024.184622000001</v>
      </c>
      <c r="J33" s="74">
        <v>0.103448</v>
      </c>
      <c r="K33" s="44">
        <v>75</v>
      </c>
      <c r="L33" s="44">
        <v>17450.128025000002</v>
      </c>
      <c r="M33" s="66">
        <v>4.7670000000000004E-3</v>
      </c>
      <c r="N33" s="43">
        <v>0</v>
      </c>
      <c r="O33" s="44">
        <v>0</v>
      </c>
      <c r="P33" s="74">
        <v>0</v>
      </c>
    </row>
    <row r="34" spans="1:16" ht="15" customHeight="1" x14ac:dyDescent="0.2">
      <c r="A34" s="111"/>
      <c r="B34" s="114"/>
      <c r="C34" s="84" t="s">
        <v>48</v>
      </c>
      <c r="D34" s="44">
        <v>67</v>
      </c>
      <c r="E34" s="44">
        <v>0</v>
      </c>
      <c r="F34" s="44">
        <v>27586.895818000001</v>
      </c>
      <c r="G34" s="66">
        <v>-3.1161000000000001E-2</v>
      </c>
      <c r="H34" s="43">
        <v>56</v>
      </c>
      <c r="I34" s="44">
        <v>32637.337944999999</v>
      </c>
      <c r="J34" s="74">
        <v>-5.7623000000000001E-2</v>
      </c>
      <c r="K34" s="44">
        <v>11</v>
      </c>
      <c r="L34" s="44">
        <v>23259.882943000001</v>
      </c>
      <c r="M34" s="66">
        <v>-1.6768000000000002E-2</v>
      </c>
      <c r="N34" s="43">
        <v>0</v>
      </c>
      <c r="O34" s="44">
        <v>0</v>
      </c>
      <c r="P34" s="74">
        <v>0</v>
      </c>
    </row>
    <row r="35" spans="1:16" ht="15" customHeight="1" x14ac:dyDescent="0.2">
      <c r="A35" s="111"/>
      <c r="B35" s="114"/>
      <c r="C35" s="84" t="s">
        <v>49</v>
      </c>
      <c r="D35" s="44">
        <v>-560</v>
      </c>
      <c r="E35" s="44">
        <v>0</v>
      </c>
      <c r="F35" s="44">
        <v>32842.783739999999</v>
      </c>
      <c r="G35" s="66">
        <v>3.6040999999999997E-2</v>
      </c>
      <c r="H35" s="43">
        <v>-157</v>
      </c>
      <c r="I35" s="44">
        <v>33485.203747</v>
      </c>
      <c r="J35" s="74">
        <v>1.5906E-2</v>
      </c>
      <c r="K35" s="44">
        <v>-403</v>
      </c>
      <c r="L35" s="44">
        <v>31051.832083000001</v>
      </c>
      <c r="M35" s="66">
        <v>4.2535000000000003E-2</v>
      </c>
      <c r="N35" s="43">
        <v>0</v>
      </c>
      <c r="O35" s="44">
        <v>0</v>
      </c>
      <c r="P35" s="74">
        <v>0</v>
      </c>
    </row>
    <row r="36" spans="1:16" ht="15" customHeight="1" x14ac:dyDescent="0.2">
      <c r="A36" s="111"/>
      <c r="B36" s="114"/>
      <c r="C36" s="84" t="s">
        <v>50</v>
      </c>
      <c r="D36" s="44">
        <v>-704</v>
      </c>
      <c r="E36" s="44">
        <v>0</v>
      </c>
      <c r="F36" s="44">
        <v>21997.253875999999</v>
      </c>
      <c r="G36" s="66">
        <v>-5.6311E-2</v>
      </c>
      <c r="H36" s="43">
        <v>-201</v>
      </c>
      <c r="I36" s="44">
        <v>30598.282058000001</v>
      </c>
      <c r="J36" s="74">
        <v>0.109941</v>
      </c>
      <c r="K36" s="44">
        <v>-503</v>
      </c>
      <c r="L36" s="44">
        <v>16414.901301000002</v>
      </c>
      <c r="M36" s="66">
        <v>-0.14890300000000001</v>
      </c>
      <c r="N36" s="43">
        <v>0</v>
      </c>
      <c r="O36" s="44">
        <v>0</v>
      </c>
      <c r="P36" s="74">
        <v>0</v>
      </c>
    </row>
    <row r="37" spans="1:16" ht="15" customHeight="1" x14ac:dyDescent="0.2">
      <c r="A37" s="111"/>
      <c r="B37" s="114"/>
      <c r="C37" s="84" t="s">
        <v>51</v>
      </c>
      <c r="D37" s="44">
        <v>-567</v>
      </c>
      <c r="E37" s="44">
        <v>0</v>
      </c>
      <c r="F37" s="44">
        <v>5254.4034279999996</v>
      </c>
      <c r="G37" s="66">
        <v>-0.34492800000000001</v>
      </c>
      <c r="H37" s="43">
        <v>-165</v>
      </c>
      <c r="I37" s="44">
        <v>23900.273644000001</v>
      </c>
      <c r="J37" s="74">
        <v>5.7826000000000002E-2</v>
      </c>
      <c r="K37" s="44">
        <v>-402</v>
      </c>
      <c r="L37" s="44">
        <v>-4603.9047529999998</v>
      </c>
      <c r="M37" s="66">
        <v>-0.54394699999999996</v>
      </c>
      <c r="N37" s="43">
        <v>0</v>
      </c>
      <c r="O37" s="44">
        <v>0</v>
      </c>
      <c r="P37" s="74">
        <v>0</v>
      </c>
    </row>
    <row r="38" spans="1:16" s="3" customFormat="1" ht="15" customHeight="1" x14ac:dyDescent="0.2">
      <c r="A38" s="111"/>
      <c r="B38" s="114"/>
      <c r="C38" s="84" t="s">
        <v>52</v>
      </c>
      <c r="D38" s="35">
        <v>-477</v>
      </c>
      <c r="E38" s="35">
        <v>0</v>
      </c>
      <c r="F38" s="35">
        <v>7720.5893329999999</v>
      </c>
      <c r="G38" s="68">
        <v>-0.29931999999999997</v>
      </c>
      <c r="H38" s="43">
        <v>-123</v>
      </c>
      <c r="I38" s="44">
        <v>12057.796715</v>
      </c>
      <c r="J38" s="74">
        <v>-6.8667000000000006E-2</v>
      </c>
      <c r="K38" s="35">
        <v>-354</v>
      </c>
      <c r="L38" s="35">
        <v>7089.6237709999996</v>
      </c>
      <c r="M38" s="68">
        <v>-0.38022699999999998</v>
      </c>
      <c r="N38" s="43">
        <v>0</v>
      </c>
      <c r="O38" s="44">
        <v>0</v>
      </c>
      <c r="P38" s="74">
        <v>0</v>
      </c>
    </row>
    <row r="39" spans="1:16" ht="15" customHeight="1" x14ac:dyDescent="0.2">
      <c r="A39" s="111"/>
      <c r="B39" s="114"/>
      <c r="C39" s="84" t="s">
        <v>53</v>
      </c>
      <c r="D39" s="44">
        <v>-405</v>
      </c>
      <c r="E39" s="44">
        <v>0</v>
      </c>
      <c r="F39" s="44">
        <v>6213.279837</v>
      </c>
      <c r="G39" s="66">
        <v>-0.289242</v>
      </c>
      <c r="H39" s="43">
        <v>-114</v>
      </c>
      <c r="I39" s="44">
        <v>3892.9035789999998</v>
      </c>
      <c r="J39" s="74">
        <v>-0.13652800000000001</v>
      </c>
      <c r="K39" s="44">
        <v>-291</v>
      </c>
      <c r="L39" s="44">
        <v>10987.139751999999</v>
      </c>
      <c r="M39" s="66">
        <v>-0.31884099999999999</v>
      </c>
      <c r="N39" s="43">
        <v>0</v>
      </c>
      <c r="O39" s="44">
        <v>0</v>
      </c>
      <c r="P39" s="74">
        <v>0</v>
      </c>
    </row>
    <row r="40" spans="1:16" ht="15" customHeight="1" x14ac:dyDescent="0.2">
      <c r="A40" s="111"/>
      <c r="B40" s="114"/>
      <c r="C40" s="84" t="s">
        <v>54</v>
      </c>
      <c r="D40" s="44">
        <v>-439</v>
      </c>
      <c r="E40" s="44">
        <v>0</v>
      </c>
      <c r="F40" s="44">
        <v>17055.470732999998</v>
      </c>
      <c r="G40" s="66">
        <v>-0.36619699999999999</v>
      </c>
      <c r="H40" s="43">
        <v>-87</v>
      </c>
      <c r="I40" s="44">
        <v>18836.420254000001</v>
      </c>
      <c r="J40" s="74">
        <v>-3.5068000000000002E-2</v>
      </c>
      <c r="K40" s="44">
        <v>-352</v>
      </c>
      <c r="L40" s="44">
        <v>20986.718956000001</v>
      </c>
      <c r="M40" s="66">
        <v>-0.41414099999999998</v>
      </c>
      <c r="N40" s="43">
        <v>0</v>
      </c>
      <c r="O40" s="44">
        <v>0</v>
      </c>
      <c r="P40" s="74">
        <v>0</v>
      </c>
    </row>
    <row r="41" spans="1:16" ht="15" customHeight="1" x14ac:dyDescent="0.2">
      <c r="A41" s="111"/>
      <c r="B41" s="114"/>
      <c r="C41" s="84" t="s">
        <v>55</v>
      </c>
      <c r="D41" s="44">
        <v>-422</v>
      </c>
      <c r="E41" s="44">
        <v>0</v>
      </c>
      <c r="F41" s="44">
        <v>-45363.384396000001</v>
      </c>
      <c r="G41" s="66">
        <v>-0.57703099999999996</v>
      </c>
      <c r="H41" s="43">
        <v>-103</v>
      </c>
      <c r="I41" s="44">
        <v>-57051.707905000003</v>
      </c>
      <c r="J41" s="74">
        <v>-9.3056E-2</v>
      </c>
      <c r="K41" s="44">
        <v>-319</v>
      </c>
      <c r="L41" s="44">
        <v>-3019.6279359999999</v>
      </c>
      <c r="M41" s="66">
        <v>-0.658358</v>
      </c>
      <c r="N41" s="43">
        <v>0</v>
      </c>
      <c r="O41" s="44">
        <v>0</v>
      </c>
      <c r="P41" s="74">
        <v>0</v>
      </c>
    </row>
    <row r="42" spans="1:16" s="3" customFormat="1" ht="15" customHeight="1" x14ac:dyDescent="0.2">
      <c r="A42" s="111"/>
      <c r="B42" s="114"/>
      <c r="C42" s="84" t="s">
        <v>56</v>
      </c>
      <c r="D42" s="35">
        <v>-503</v>
      </c>
      <c r="E42" s="35">
        <v>0</v>
      </c>
      <c r="F42" s="35">
        <v>-102986.528047</v>
      </c>
      <c r="G42" s="68">
        <v>-0.53486</v>
      </c>
      <c r="H42" s="43">
        <v>-137</v>
      </c>
      <c r="I42" s="44">
        <v>-72506.278514000005</v>
      </c>
      <c r="J42" s="74">
        <v>-7.0949999999999999E-2</v>
      </c>
      <c r="K42" s="35">
        <v>-366</v>
      </c>
      <c r="L42" s="35">
        <v>-14954.232953000001</v>
      </c>
      <c r="M42" s="68">
        <v>-0.77627999999999997</v>
      </c>
      <c r="N42" s="43">
        <v>0</v>
      </c>
      <c r="O42" s="44">
        <v>0</v>
      </c>
      <c r="P42" s="74">
        <v>0</v>
      </c>
    </row>
    <row r="43" spans="1:16" s="3" customFormat="1" ht="15" customHeight="1" x14ac:dyDescent="0.2">
      <c r="A43" s="112"/>
      <c r="B43" s="115"/>
      <c r="C43" s="85" t="s">
        <v>9</v>
      </c>
      <c r="D43" s="46">
        <v>-3884</v>
      </c>
      <c r="E43" s="46">
        <v>0</v>
      </c>
      <c r="F43" s="46">
        <v>-3495.062696</v>
      </c>
      <c r="G43" s="67">
        <v>-0.255326</v>
      </c>
      <c r="H43" s="87">
        <v>-977</v>
      </c>
      <c r="I43" s="46">
        <v>10837.21204</v>
      </c>
      <c r="J43" s="75">
        <v>-3.0363999999999999E-2</v>
      </c>
      <c r="K43" s="46">
        <v>-2907</v>
      </c>
      <c r="L43" s="46">
        <v>-10725.676891999999</v>
      </c>
      <c r="M43" s="67">
        <v>-0.35816599999999998</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43</v>
      </c>
      <c r="E45" s="53">
        <v>6.2865000000000004E-2</v>
      </c>
      <c r="F45" s="44">
        <v>149779.90697700001</v>
      </c>
      <c r="G45" s="66">
        <v>0.13953499999999999</v>
      </c>
      <c r="H45" s="43">
        <v>10</v>
      </c>
      <c r="I45" s="44">
        <v>168181.1</v>
      </c>
      <c r="J45" s="74">
        <v>0.1</v>
      </c>
      <c r="K45" s="44">
        <v>33</v>
      </c>
      <c r="L45" s="44">
        <v>144203.78787900001</v>
      </c>
      <c r="M45" s="66">
        <v>0.15151500000000001</v>
      </c>
      <c r="N45" s="43">
        <v>0</v>
      </c>
      <c r="O45" s="44">
        <v>0</v>
      </c>
      <c r="P45" s="74">
        <v>0</v>
      </c>
    </row>
    <row r="46" spans="1:16" ht="15" customHeight="1" x14ac:dyDescent="0.2">
      <c r="A46" s="111"/>
      <c r="B46" s="114"/>
      <c r="C46" s="84" t="s">
        <v>48</v>
      </c>
      <c r="D46" s="44">
        <v>354</v>
      </c>
      <c r="E46" s="53">
        <v>8.7106000000000003E-2</v>
      </c>
      <c r="F46" s="44">
        <v>175104.310734</v>
      </c>
      <c r="G46" s="66">
        <v>0.248588</v>
      </c>
      <c r="H46" s="43">
        <v>86</v>
      </c>
      <c r="I46" s="44">
        <v>167408.59302299999</v>
      </c>
      <c r="J46" s="74">
        <v>0.16279099999999999</v>
      </c>
      <c r="K46" s="44">
        <v>268</v>
      </c>
      <c r="L46" s="44">
        <v>177573.83209000001</v>
      </c>
      <c r="M46" s="66">
        <v>0.276119</v>
      </c>
      <c r="N46" s="43">
        <v>0</v>
      </c>
      <c r="O46" s="44">
        <v>0</v>
      </c>
      <c r="P46" s="74">
        <v>0</v>
      </c>
    </row>
    <row r="47" spans="1:16" ht="15" customHeight="1" x14ac:dyDescent="0.2">
      <c r="A47" s="111"/>
      <c r="B47" s="114"/>
      <c r="C47" s="84" t="s">
        <v>49</v>
      </c>
      <c r="D47" s="44">
        <v>921</v>
      </c>
      <c r="E47" s="53">
        <v>0.101242</v>
      </c>
      <c r="F47" s="44">
        <v>195923.794788</v>
      </c>
      <c r="G47" s="66">
        <v>0.43648199999999998</v>
      </c>
      <c r="H47" s="43">
        <v>235</v>
      </c>
      <c r="I47" s="44">
        <v>195812.91914899999</v>
      </c>
      <c r="J47" s="74">
        <v>0.36595699999999998</v>
      </c>
      <c r="K47" s="44">
        <v>686</v>
      </c>
      <c r="L47" s="44">
        <v>195961.77696799999</v>
      </c>
      <c r="M47" s="66">
        <v>0.46064100000000002</v>
      </c>
      <c r="N47" s="43">
        <v>0</v>
      </c>
      <c r="O47" s="44">
        <v>0</v>
      </c>
      <c r="P47" s="74">
        <v>0</v>
      </c>
    </row>
    <row r="48" spans="1:16" ht="15" customHeight="1" x14ac:dyDescent="0.2">
      <c r="A48" s="111"/>
      <c r="B48" s="114"/>
      <c r="C48" s="84" t="s">
        <v>50</v>
      </c>
      <c r="D48" s="44">
        <v>946</v>
      </c>
      <c r="E48" s="53">
        <v>8.5765999999999995E-2</v>
      </c>
      <c r="F48" s="44">
        <v>216695.97674400001</v>
      </c>
      <c r="G48" s="66">
        <v>0.64904899999999999</v>
      </c>
      <c r="H48" s="43">
        <v>259</v>
      </c>
      <c r="I48" s="44">
        <v>213035.89575299999</v>
      </c>
      <c r="J48" s="74">
        <v>0.54826299999999994</v>
      </c>
      <c r="K48" s="44">
        <v>687</v>
      </c>
      <c r="L48" s="44">
        <v>218075.83260600001</v>
      </c>
      <c r="M48" s="66">
        <v>0.68704500000000002</v>
      </c>
      <c r="N48" s="43">
        <v>0</v>
      </c>
      <c r="O48" s="44">
        <v>0</v>
      </c>
      <c r="P48" s="74">
        <v>0</v>
      </c>
    </row>
    <row r="49" spans="1:16" ht="15" customHeight="1" x14ac:dyDescent="0.2">
      <c r="A49" s="111"/>
      <c r="B49" s="114"/>
      <c r="C49" s="84" t="s">
        <v>51</v>
      </c>
      <c r="D49" s="44">
        <v>750</v>
      </c>
      <c r="E49" s="53">
        <v>7.7809000000000003E-2</v>
      </c>
      <c r="F49" s="44">
        <v>233935.69866699999</v>
      </c>
      <c r="G49" s="66">
        <v>0.83333299999999999</v>
      </c>
      <c r="H49" s="43">
        <v>171</v>
      </c>
      <c r="I49" s="44">
        <v>226317.25730999999</v>
      </c>
      <c r="J49" s="74">
        <v>0.64327500000000004</v>
      </c>
      <c r="K49" s="44">
        <v>579</v>
      </c>
      <c r="L49" s="44">
        <v>236185.70466300001</v>
      </c>
      <c r="M49" s="66">
        <v>0.88946499999999995</v>
      </c>
      <c r="N49" s="43">
        <v>0</v>
      </c>
      <c r="O49" s="44">
        <v>0</v>
      </c>
      <c r="P49" s="74">
        <v>0</v>
      </c>
    </row>
    <row r="50" spans="1:16" s="3" customFormat="1" ht="15" customHeight="1" x14ac:dyDescent="0.2">
      <c r="A50" s="111"/>
      <c r="B50" s="114"/>
      <c r="C50" s="84" t="s">
        <v>52</v>
      </c>
      <c r="D50" s="35">
        <v>519</v>
      </c>
      <c r="E50" s="55">
        <v>6.1001E-2</v>
      </c>
      <c r="F50" s="35">
        <v>245732.337187</v>
      </c>
      <c r="G50" s="68">
        <v>0.99036599999999997</v>
      </c>
      <c r="H50" s="43">
        <v>118</v>
      </c>
      <c r="I50" s="44">
        <v>227828.22033899999</v>
      </c>
      <c r="J50" s="74">
        <v>0.66101699999999997</v>
      </c>
      <c r="K50" s="35">
        <v>401</v>
      </c>
      <c r="L50" s="35">
        <v>251000.88029900001</v>
      </c>
      <c r="M50" s="68">
        <v>1.0872820000000001</v>
      </c>
      <c r="N50" s="43">
        <v>0</v>
      </c>
      <c r="O50" s="44">
        <v>0</v>
      </c>
      <c r="P50" s="74">
        <v>0</v>
      </c>
    </row>
    <row r="51" spans="1:16" ht="15" customHeight="1" x14ac:dyDescent="0.2">
      <c r="A51" s="111"/>
      <c r="B51" s="114"/>
      <c r="C51" s="84" t="s">
        <v>53</v>
      </c>
      <c r="D51" s="44">
        <v>352</v>
      </c>
      <c r="E51" s="53">
        <v>4.5012999999999997E-2</v>
      </c>
      <c r="F51" s="44">
        <v>253577.95170500001</v>
      </c>
      <c r="G51" s="66">
        <v>0.95170500000000002</v>
      </c>
      <c r="H51" s="43">
        <v>66</v>
      </c>
      <c r="I51" s="44">
        <v>224064.21212099999</v>
      </c>
      <c r="J51" s="74">
        <v>0.60606099999999996</v>
      </c>
      <c r="K51" s="44">
        <v>286</v>
      </c>
      <c r="L51" s="44">
        <v>260388.81468499999</v>
      </c>
      <c r="M51" s="66">
        <v>1.031469</v>
      </c>
      <c r="N51" s="43">
        <v>0</v>
      </c>
      <c r="O51" s="44">
        <v>0</v>
      </c>
      <c r="P51" s="74">
        <v>0</v>
      </c>
    </row>
    <row r="52" spans="1:16" ht="15" customHeight="1" x14ac:dyDescent="0.2">
      <c r="A52" s="111"/>
      <c r="B52" s="114"/>
      <c r="C52" s="84" t="s">
        <v>54</v>
      </c>
      <c r="D52" s="44">
        <v>123</v>
      </c>
      <c r="E52" s="53">
        <v>2.2169999999999999E-2</v>
      </c>
      <c r="F52" s="44">
        <v>257135.11382100001</v>
      </c>
      <c r="G52" s="66">
        <v>0.79674800000000001</v>
      </c>
      <c r="H52" s="43">
        <v>22</v>
      </c>
      <c r="I52" s="44">
        <v>229466.272727</v>
      </c>
      <c r="J52" s="74">
        <v>0.227273</v>
      </c>
      <c r="K52" s="44">
        <v>101</v>
      </c>
      <c r="L52" s="44">
        <v>263161.99009899999</v>
      </c>
      <c r="M52" s="66">
        <v>0.92079200000000005</v>
      </c>
      <c r="N52" s="43">
        <v>0</v>
      </c>
      <c r="O52" s="44">
        <v>0</v>
      </c>
      <c r="P52" s="74">
        <v>0</v>
      </c>
    </row>
    <row r="53" spans="1:16" ht="15" customHeight="1" x14ac:dyDescent="0.2">
      <c r="A53" s="111"/>
      <c r="B53" s="114"/>
      <c r="C53" s="84" t="s">
        <v>55</v>
      </c>
      <c r="D53" s="44">
        <v>40</v>
      </c>
      <c r="E53" s="53">
        <v>8.9370000000000005E-3</v>
      </c>
      <c r="F53" s="44">
        <v>299072</v>
      </c>
      <c r="G53" s="66">
        <v>1</v>
      </c>
      <c r="H53" s="43">
        <v>5</v>
      </c>
      <c r="I53" s="44">
        <v>285567.8</v>
      </c>
      <c r="J53" s="74">
        <v>0.8</v>
      </c>
      <c r="K53" s="44">
        <v>35</v>
      </c>
      <c r="L53" s="44">
        <v>301001.17142899998</v>
      </c>
      <c r="M53" s="66">
        <v>1.0285709999999999</v>
      </c>
      <c r="N53" s="43">
        <v>0</v>
      </c>
      <c r="O53" s="44">
        <v>0</v>
      </c>
      <c r="P53" s="74">
        <v>0</v>
      </c>
    </row>
    <row r="54" spans="1:16" s="3" customFormat="1" ht="15" customHeight="1" x14ac:dyDescent="0.2">
      <c r="A54" s="111"/>
      <c r="B54" s="114"/>
      <c r="C54" s="84" t="s">
        <v>56</v>
      </c>
      <c r="D54" s="35">
        <v>9</v>
      </c>
      <c r="E54" s="55">
        <v>1.3090000000000001E-3</v>
      </c>
      <c r="F54" s="35">
        <v>275184.77777799999</v>
      </c>
      <c r="G54" s="68">
        <v>0.222222</v>
      </c>
      <c r="H54" s="43">
        <v>4</v>
      </c>
      <c r="I54" s="44">
        <v>222174.5</v>
      </c>
      <c r="J54" s="74">
        <v>0</v>
      </c>
      <c r="K54" s="35">
        <v>5</v>
      </c>
      <c r="L54" s="35">
        <v>317593</v>
      </c>
      <c r="M54" s="68">
        <v>0.4</v>
      </c>
      <c r="N54" s="43">
        <v>0</v>
      </c>
      <c r="O54" s="44">
        <v>0</v>
      </c>
      <c r="P54" s="74">
        <v>0</v>
      </c>
    </row>
    <row r="55" spans="1:16" s="3" customFormat="1" ht="15" customHeight="1" x14ac:dyDescent="0.2">
      <c r="A55" s="112"/>
      <c r="B55" s="115"/>
      <c r="C55" s="85" t="s">
        <v>9</v>
      </c>
      <c r="D55" s="46">
        <v>4057</v>
      </c>
      <c r="E55" s="54">
        <v>5.9829E-2</v>
      </c>
      <c r="F55" s="46">
        <v>219911.542766</v>
      </c>
      <c r="G55" s="67">
        <v>0.67143200000000003</v>
      </c>
      <c r="H55" s="87">
        <v>976</v>
      </c>
      <c r="I55" s="46">
        <v>210049.484631</v>
      </c>
      <c r="J55" s="75">
        <v>0.49180299999999999</v>
      </c>
      <c r="K55" s="46">
        <v>3081</v>
      </c>
      <c r="L55" s="46">
        <v>223035.648166</v>
      </c>
      <c r="M55" s="67">
        <v>0.72833499999999995</v>
      </c>
      <c r="N55" s="87">
        <v>0</v>
      </c>
      <c r="O55" s="46">
        <v>0</v>
      </c>
      <c r="P55" s="75">
        <v>0</v>
      </c>
    </row>
    <row r="56" spans="1:16" ht="15" customHeight="1" x14ac:dyDescent="0.2">
      <c r="A56" s="110">
        <v>5</v>
      </c>
      <c r="B56" s="113" t="s">
        <v>60</v>
      </c>
      <c r="C56" s="84" t="s">
        <v>46</v>
      </c>
      <c r="D56" s="44">
        <v>66</v>
      </c>
      <c r="E56" s="53">
        <v>1</v>
      </c>
      <c r="F56" s="44">
        <v>64988.106060999999</v>
      </c>
      <c r="G56" s="66">
        <v>7.5758000000000006E-2</v>
      </c>
      <c r="H56" s="43">
        <v>32</v>
      </c>
      <c r="I56" s="44">
        <v>70864.0625</v>
      </c>
      <c r="J56" s="74">
        <v>0.125</v>
      </c>
      <c r="K56" s="44">
        <v>34</v>
      </c>
      <c r="L56" s="44">
        <v>59457.794117999998</v>
      </c>
      <c r="M56" s="66">
        <v>2.9412000000000001E-2</v>
      </c>
      <c r="N56" s="43">
        <v>0</v>
      </c>
      <c r="O56" s="44">
        <v>0</v>
      </c>
      <c r="P56" s="74">
        <v>0</v>
      </c>
    </row>
    <row r="57" spans="1:16" ht="15" customHeight="1" x14ac:dyDescent="0.2">
      <c r="A57" s="111"/>
      <c r="B57" s="114"/>
      <c r="C57" s="84" t="s">
        <v>47</v>
      </c>
      <c r="D57" s="44">
        <v>684</v>
      </c>
      <c r="E57" s="53">
        <v>1</v>
      </c>
      <c r="F57" s="44">
        <v>138097.77924</v>
      </c>
      <c r="G57" s="66">
        <v>0.111111</v>
      </c>
      <c r="H57" s="43">
        <v>201</v>
      </c>
      <c r="I57" s="44">
        <v>152524.99004999999</v>
      </c>
      <c r="J57" s="74">
        <v>0.154229</v>
      </c>
      <c r="K57" s="44">
        <v>483</v>
      </c>
      <c r="L57" s="44">
        <v>132093.908903</v>
      </c>
      <c r="M57" s="66">
        <v>9.3168000000000001E-2</v>
      </c>
      <c r="N57" s="43">
        <v>0</v>
      </c>
      <c r="O57" s="44">
        <v>0</v>
      </c>
      <c r="P57" s="74">
        <v>0</v>
      </c>
    </row>
    <row r="58" spans="1:16" ht="15" customHeight="1" x14ac:dyDescent="0.2">
      <c r="A58" s="111"/>
      <c r="B58" s="114"/>
      <c r="C58" s="84" t="s">
        <v>48</v>
      </c>
      <c r="D58" s="44">
        <v>4064</v>
      </c>
      <c r="E58" s="53">
        <v>1</v>
      </c>
      <c r="F58" s="44">
        <v>164907.62942899999</v>
      </c>
      <c r="G58" s="66">
        <v>0.18282499999999999</v>
      </c>
      <c r="H58" s="43">
        <v>1381</v>
      </c>
      <c r="I58" s="44">
        <v>173986.88703799999</v>
      </c>
      <c r="J58" s="74">
        <v>0.21578600000000001</v>
      </c>
      <c r="K58" s="44">
        <v>2683</v>
      </c>
      <c r="L58" s="44">
        <v>160234.33283599999</v>
      </c>
      <c r="M58" s="66">
        <v>0.16585900000000001</v>
      </c>
      <c r="N58" s="43">
        <v>0</v>
      </c>
      <c r="O58" s="44">
        <v>0</v>
      </c>
      <c r="P58" s="74">
        <v>0</v>
      </c>
    </row>
    <row r="59" spans="1:16" ht="15" customHeight="1" x14ac:dyDescent="0.2">
      <c r="A59" s="111"/>
      <c r="B59" s="114"/>
      <c r="C59" s="84" t="s">
        <v>49</v>
      </c>
      <c r="D59" s="44">
        <v>9097</v>
      </c>
      <c r="E59" s="53">
        <v>1</v>
      </c>
      <c r="F59" s="44">
        <v>192385.76079999999</v>
      </c>
      <c r="G59" s="66">
        <v>0.41002499999999997</v>
      </c>
      <c r="H59" s="43">
        <v>3137</v>
      </c>
      <c r="I59" s="44">
        <v>191633.94421399999</v>
      </c>
      <c r="J59" s="74">
        <v>0.36372300000000002</v>
      </c>
      <c r="K59" s="44">
        <v>5960</v>
      </c>
      <c r="L59" s="44">
        <v>192781.473658</v>
      </c>
      <c r="M59" s="66">
        <v>0.434396</v>
      </c>
      <c r="N59" s="43">
        <v>0</v>
      </c>
      <c r="O59" s="44">
        <v>0</v>
      </c>
      <c r="P59" s="74">
        <v>0</v>
      </c>
    </row>
    <row r="60" spans="1:16" ht="15" customHeight="1" x14ac:dyDescent="0.2">
      <c r="A60" s="111"/>
      <c r="B60" s="114"/>
      <c r="C60" s="84" t="s">
        <v>50</v>
      </c>
      <c r="D60" s="44">
        <v>11030</v>
      </c>
      <c r="E60" s="53">
        <v>1</v>
      </c>
      <c r="F60" s="44">
        <v>219345.916138</v>
      </c>
      <c r="G60" s="66">
        <v>0.69410700000000003</v>
      </c>
      <c r="H60" s="43">
        <v>3607</v>
      </c>
      <c r="I60" s="44">
        <v>211830.56140800001</v>
      </c>
      <c r="J60" s="74">
        <v>0.53701100000000002</v>
      </c>
      <c r="K60" s="44">
        <v>7423</v>
      </c>
      <c r="L60" s="44">
        <v>222997.79334500001</v>
      </c>
      <c r="M60" s="66">
        <v>0.77044299999999999</v>
      </c>
      <c r="N60" s="43">
        <v>0</v>
      </c>
      <c r="O60" s="44">
        <v>0</v>
      </c>
      <c r="P60" s="74">
        <v>0</v>
      </c>
    </row>
    <row r="61" spans="1:16" ht="15" customHeight="1" x14ac:dyDescent="0.2">
      <c r="A61" s="111"/>
      <c r="B61" s="114"/>
      <c r="C61" s="84" t="s">
        <v>51</v>
      </c>
      <c r="D61" s="44">
        <v>9639</v>
      </c>
      <c r="E61" s="53">
        <v>1</v>
      </c>
      <c r="F61" s="44">
        <v>243387.99699099999</v>
      </c>
      <c r="G61" s="66">
        <v>0.95621999999999996</v>
      </c>
      <c r="H61" s="43">
        <v>3135</v>
      </c>
      <c r="I61" s="44">
        <v>224440.698565</v>
      </c>
      <c r="J61" s="74">
        <v>0.62711300000000003</v>
      </c>
      <c r="K61" s="44">
        <v>6504</v>
      </c>
      <c r="L61" s="44">
        <v>252520.80458200001</v>
      </c>
      <c r="M61" s="66">
        <v>1.114852</v>
      </c>
      <c r="N61" s="43">
        <v>0</v>
      </c>
      <c r="O61" s="44">
        <v>0</v>
      </c>
      <c r="P61" s="74">
        <v>0</v>
      </c>
    </row>
    <row r="62" spans="1:16" s="3" customFormat="1" ht="15" customHeight="1" x14ac:dyDescent="0.2">
      <c r="A62" s="111"/>
      <c r="B62" s="114"/>
      <c r="C62" s="84" t="s">
        <v>52</v>
      </c>
      <c r="D62" s="35">
        <v>8508</v>
      </c>
      <c r="E62" s="55">
        <v>1</v>
      </c>
      <c r="F62" s="35">
        <v>259465.16760700001</v>
      </c>
      <c r="G62" s="68">
        <v>1.137518</v>
      </c>
      <c r="H62" s="43">
        <v>2582</v>
      </c>
      <c r="I62" s="44">
        <v>225200.10650699999</v>
      </c>
      <c r="J62" s="74">
        <v>0.61580199999999996</v>
      </c>
      <c r="K62" s="35">
        <v>5926</v>
      </c>
      <c r="L62" s="35">
        <v>274394.69642300002</v>
      </c>
      <c r="M62" s="68">
        <v>1.364833</v>
      </c>
      <c r="N62" s="43">
        <v>0</v>
      </c>
      <c r="O62" s="44">
        <v>0</v>
      </c>
      <c r="P62" s="74">
        <v>0</v>
      </c>
    </row>
    <row r="63" spans="1:16" ht="15" customHeight="1" x14ac:dyDescent="0.2">
      <c r="A63" s="111"/>
      <c r="B63" s="114"/>
      <c r="C63" s="84" t="s">
        <v>53</v>
      </c>
      <c r="D63" s="44">
        <v>7820</v>
      </c>
      <c r="E63" s="53">
        <v>1</v>
      </c>
      <c r="F63" s="44">
        <v>266046.988235</v>
      </c>
      <c r="G63" s="66">
        <v>1.1259589999999999</v>
      </c>
      <c r="H63" s="43">
        <v>2254</v>
      </c>
      <c r="I63" s="44">
        <v>223704.36690299999</v>
      </c>
      <c r="J63" s="74">
        <v>0.54658399999999996</v>
      </c>
      <c r="K63" s="44">
        <v>5566</v>
      </c>
      <c r="L63" s="44">
        <v>283194.00017999997</v>
      </c>
      <c r="M63" s="66">
        <v>1.360582</v>
      </c>
      <c r="N63" s="43">
        <v>0</v>
      </c>
      <c r="O63" s="44">
        <v>0</v>
      </c>
      <c r="P63" s="74">
        <v>0</v>
      </c>
    </row>
    <row r="64" spans="1:16" ht="15" customHeight="1" x14ac:dyDescent="0.2">
      <c r="A64" s="111"/>
      <c r="B64" s="114"/>
      <c r="C64" s="84" t="s">
        <v>54</v>
      </c>
      <c r="D64" s="44">
        <v>5548</v>
      </c>
      <c r="E64" s="53">
        <v>1</v>
      </c>
      <c r="F64" s="44">
        <v>258429.08093</v>
      </c>
      <c r="G64" s="66">
        <v>0.96665500000000004</v>
      </c>
      <c r="H64" s="43">
        <v>1572</v>
      </c>
      <c r="I64" s="44">
        <v>212748.15139899999</v>
      </c>
      <c r="J64" s="74">
        <v>0.37531799999999998</v>
      </c>
      <c r="K64" s="44">
        <v>3976</v>
      </c>
      <c r="L64" s="44">
        <v>276490.05206199997</v>
      </c>
      <c r="M64" s="66">
        <v>1.200453</v>
      </c>
      <c r="N64" s="43">
        <v>0</v>
      </c>
      <c r="O64" s="44">
        <v>0</v>
      </c>
      <c r="P64" s="74">
        <v>0</v>
      </c>
    </row>
    <row r="65" spans="1:16" ht="15" customHeight="1" x14ac:dyDescent="0.2">
      <c r="A65" s="111"/>
      <c r="B65" s="114"/>
      <c r="C65" s="84" t="s">
        <v>55</v>
      </c>
      <c r="D65" s="44">
        <v>4476</v>
      </c>
      <c r="E65" s="53">
        <v>1</v>
      </c>
      <c r="F65" s="44">
        <v>258169.99530800001</v>
      </c>
      <c r="G65" s="66">
        <v>0.84874899999999998</v>
      </c>
      <c r="H65" s="43">
        <v>1103</v>
      </c>
      <c r="I65" s="44">
        <v>212173.05621000001</v>
      </c>
      <c r="J65" s="74">
        <v>0.236627</v>
      </c>
      <c r="K65" s="44">
        <v>3373</v>
      </c>
      <c r="L65" s="44">
        <v>273211.389861</v>
      </c>
      <c r="M65" s="66">
        <v>1.048918</v>
      </c>
      <c r="N65" s="43">
        <v>0</v>
      </c>
      <c r="O65" s="44">
        <v>0</v>
      </c>
      <c r="P65" s="74">
        <v>0</v>
      </c>
    </row>
    <row r="66" spans="1:16" s="3" customFormat="1" ht="15" customHeight="1" x14ac:dyDescent="0.2">
      <c r="A66" s="111"/>
      <c r="B66" s="114"/>
      <c r="C66" s="84" t="s">
        <v>56</v>
      </c>
      <c r="D66" s="35">
        <v>6878</v>
      </c>
      <c r="E66" s="55">
        <v>1</v>
      </c>
      <c r="F66" s="35">
        <v>250564.76780999999</v>
      </c>
      <c r="G66" s="68">
        <v>0.57065999999999995</v>
      </c>
      <c r="H66" s="43">
        <v>2086</v>
      </c>
      <c r="I66" s="44">
        <v>196486.24448699999</v>
      </c>
      <c r="J66" s="74">
        <v>9.3001E-2</v>
      </c>
      <c r="K66" s="35">
        <v>4792</v>
      </c>
      <c r="L66" s="35">
        <v>274105.62750399997</v>
      </c>
      <c r="M66" s="68">
        <v>0.77858899999999998</v>
      </c>
      <c r="N66" s="43">
        <v>0</v>
      </c>
      <c r="O66" s="44">
        <v>0</v>
      </c>
      <c r="P66" s="74">
        <v>0</v>
      </c>
    </row>
    <row r="67" spans="1:16" s="3" customFormat="1" ht="15" customHeight="1" x14ac:dyDescent="0.2">
      <c r="A67" s="112"/>
      <c r="B67" s="115"/>
      <c r="C67" s="85" t="s">
        <v>9</v>
      </c>
      <c r="D67" s="46">
        <v>67810</v>
      </c>
      <c r="E67" s="54">
        <v>1</v>
      </c>
      <c r="F67" s="46">
        <v>234260.482716</v>
      </c>
      <c r="G67" s="67">
        <v>0.781551</v>
      </c>
      <c r="H67" s="87">
        <v>21090</v>
      </c>
      <c r="I67" s="46">
        <v>208918.19682300001</v>
      </c>
      <c r="J67" s="75">
        <v>0.43831199999999998</v>
      </c>
      <c r="K67" s="46">
        <v>46720</v>
      </c>
      <c r="L67" s="46">
        <v>245700.31168700001</v>
      </c>
      <c r="M67" s="67">
        <v>0.93649400000000005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45926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90" priority="30" operator="notEqual">
      <formula>H8+K8+N8</formula>
    </cfRule>
  </conditionalFormatting>
  <conditionalFormatting sqref="D20:D30">
    <cfRule type="cellIs" dxfId="489" priority="29" operator="notEqual">
      <formula>H20+K20+N20</formula>
    </cfRule>
  </conditionalFormatting>
  <conditionalFormatting sqref="D32:D42">
    <cfRule type="cellIs" dxfId="488" priority="28" operator="notEqual">
      <formula>H32+K32+N32</formula>
    </cfRule>
  </conditionalFormatting>
  <conditionalFormatting sqref="D44:D54">
    <cfRule type="cellIs" dxfId="487" priority="27" operator="notEqual">
      <formula>H44+K44+N44</formula>
    </cfRule>
  </conditionalFormatting>
  <conditionalFormatting sqref="D56:D66">
    <cfRule type="cellIs" dxfId="486" priority="26" operator="notEqual">
      <formula>H56+K56+N56</formula>
    </cfRule>
  </conditionalFormatting>
  <conditionalFormatting sqref="D19">
    <cfRule type="cellIs" dxfId="485" priority="25" operator="notEqual">
      <formula>SUM(D8:D18)</formula>
    </cfRule>
  </conditionalFormatting>
  <conditionalFormatting sqref="D31">
    <cfRule type="cellIs" dxfId="484" priority="24" operator="notEqual">
      <formula>H31+K31+N31</formula>
    </cfRule>
  </conditionalFormatting>
  <conditionalFormatting sqref="D31">
    <cfRule type="cellIs" dxfId="483" priority="23" operator="notEqual">
      <formula>SUM(D20:D30)</formula>
    </cfRule>
  </conditionalFormatting>
  <conditionalFormatting sqref="D43">
    <cfRule type="cellIs" dxfId="482" priority="22" operator="notEqual">
      <formula>H43+K43+N43</formula>
    </cfRule>
  </conditionalFormatting>
  <conditionalFormatting sqref="D43">
    <cfRule type="cellIs" dxfId="481" priority="21" operator="notEqual">
      <formula>SUM(D32:D42)</formula>
    </cfRule>
  </conditionalFormatting>
  <conditionalFormatting sqref="D55">
    <cfRule type="cellIs" dxfId="480" priority="20" operator="notEqual">
      <formula>H55+K55+N55</formula>
    </cfRule>
  </conditionalFormatting>
  <conditionalFormatting sqref="D55">
    <cfRule type="cellIs" dxfId="479" priority="19" operator="notEqual">
      <formula>SUM(D44:D54)</formula>
    </cfRule>
  </conditionalFormatting>
  <conditionalFormatting sqref="D67">
    <cfRule type="cellIs" dxfId="478" priority="18" operator="notEqual">
      <formula>H67+K67+N67</formula>
    </cfRule>
  </conditionalFormatting>
  <conditionalFormatting sqref="D67">
    <cfRule type="cellIs" dxfId="477" priority="17" operator="notEqual">
      <formula>SUM(D56:D66)</formula>
    </cfRule>
  </conditionalFormatting>
  <conditionalFormatting sqref="H19">
    <cfRule type="cellIs" dxfId="476" priority="16" operator="notEqual">
      <formula>SUM(H8:H18)</formula>
    </cfRule>
  </conditionalFormatting>
  <conditionalFormatting sqref="K19">
    <cfRule type="cellIs" dxfId="475" priority="15" operator="notEqual">
      <formula>SUM(K8:K18)</formula>
    </cfRule>
  </conditionalFormatting>
  <conditionalFormatting sqref="N19">
    <cfRule type="cellIs" dxfId="474" priority="14" operator="notEqual">
      <formula>SUM(N8:N18)</formula>
    </cfRule>
  </conditionalFormatting>
  <conditionalFormatting sqref="H31">
    <cfRule type="cellIs" dxfId="473" priority="13" operator="notEqual">
      <formula>SUM(H20:H30)</formula>
    </cfRule>
  </conditionalFormatting>
  <conditionalFormatting sqref="K31">
    <cfRule type="cellIs" dxfId="472" priority="12" operator="notEqual">
      <formula>SUM(K20:K30)</formula>
    </cfRule>
  </conditionalFormatting>
  <conditionalFormatting sqref="N31">
    <cfRule type="cellIs" dxfId="471" priority="11" operator="notEqual">
      <formula>SUM(N20:N30)</formula>
    </cfRule>
  </conditionalFormatting>
  <conditionalFormatting sqref="H43">
    <cfRule type="cellIs" dxfId="470" priority="10" operator="notEqual">
      <formula>SUM(H32:H42)</formula>
    </cfRule>
  </conditionalFormatting>
  <conditionalFormatting sqref="K43">
    <cfRule type="cellIs" dxfId="469" priority="9" operator="notEqual">
      <formula>SUM(K32:K42)</formula>
    </cfRule>
  </conditionalFormatting>
  <conditionalFormatting sqref="N43">
    <cfRule type="cellIs" dxfId="468" priority="8" operator="notEqual">
      <formula>SUM(N32:N42)</formula>
    </cfRule>
  </conditionalFormatting>
  <conditionalFormatting sqref="H55">
    <cfRule type="cellIs" dxfId="467" priority="7" operator="notEqual">
      <formula>SUM(H44:H54)</formula>
    </cfRule>
  </conditionalFormatting>
  <conditionalFormatting sqref="K55">
    <cfRule type="cellIs" dxfId="466" priority="6" operator="notEqual">
      <formula>SUM(K44:K54)</formula>
    </cfRule>
  </conditionalFormatting>
  <conditionalFormatting sqref="N55">
    <cfRule type="cellIs" dxfId="465" priority="5" operator="notEqual">
      <formula>SUM(N44:N54)</formula>
    </cfRule>
  </conditionalFormatting>
  <conditionalFormatting sqref="H67">
    <cfRule type="cellIs" dxfId="464" priority="4" operator="notEqual">
      <formula>SUM(H56:H66)</formula>
    </cfRule>
  </conditionalFormatting>
  <conditionalFormatting sqref="K67">
    <cfRule type="cellIs" dxfId="463" priority="3" operator="notEqual">
      <formula>SUM(K56:K66)</formula>
    </cfRule>
  </conditionalFormatting>
  <conditionalFormatting sqref="N67">
    <cfRule type="cellIs" dxfId="462" priority="2" operator="notEqual">
      <formula>SUM(N56:N66)</formula>
    </cfRule>
  </conditionalFormatting>
  <conditionalFormatting sqref="D32:D43">
    <cfRule type="cellIs" dxfId="46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64</v>
      </c>
      <c r="B2" s="116"/>
      <c r="C2" s="116"/>
      <c r="D2" s="116"/>
      <c r="E2" s="116"/>
      <c r="F2" s="116"/>
      <c r="G2" s="116"/>
      <c r="H2" s="116"/>
      <c r="I2" s="116"/>
      <c r="J2" s="116"/>
      <c r="K2" s="116"/>
      <c r="L2" s="116"/>
      <c r="M2" s="116"/>
      <c r="N2" s="116"/>
      <c r="O2" s="116"/>
      <c r="P2" s="116"/>
    </row>
    <row r="3" spans="1:16" s="21" customFormat="1" ht="15" customHeight="1" x14ac:dyDescent="0.2">
      <c r="A3" s="117" t="str">
        <f>+Notas!C6</f>
        <v>AGOSTO 2024 Y AGOSTO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4</v>
      </c>
      <c r="E8" s="53">
        <v>0.2</v>
      </c>
      <c r="F8" s="44">
        <v>56872.248683999998</v>
      </c>
      <c r="G8" s="66">
        <v>0.25</v>
      </c>
      <c r="H8" s="43">
        <v>2</v>
      </c>
      <c r="I8" s="44">
        <v>5201.531833</v>
      </c>
      <c r="J8" s="74">
        <v>0</v>
      </c>
      <c r="K8" s="44">
        <v>2</v>
      </c>
      <c r="L8" s="44">
        <v>108542.965534</v>
      </c>
      <c r="M8" s="66">
        <v>0.5</v>
      </c>
      <c r="N8" s="43">
        <v>0</v>
      </c>
      <c r="O8" s="44">
        <v>0</v>
      </c>
      <c r="P8" s="74">
        <v>0</v>
      </c>
    </row>
    <row r="9" spans="1:16" ht="15" customHeight="1" x14ac:dyDescent="0.2">
      <c r="A9" s="111"/>
      <c r="B9" s="114"/>
      <c r="C9" s="84" t="s">
        <v>47</v>
      </c>
      <c r="D9" s="44">
        <v>30</v>
      </c>
      <c r="E9" s="53">
        <v>0.309278</v>
      </c>
      <c r="F9" s="44">
        <v>128464.277626</v>
      </c>
      <c r="G9" s="66">
        <v>0.1</v>
      </c>
      <c r="H9" s="43">
        <v>8</v>
      </c>
      <c r="I9" s="44">
        <v>115541.23650100001</v>
      </c>
      <c r="J9" s="74">
        <v>0</v>
      </c>
      <c r="K9" s="44">
        <v>22</v>
      </c>
      <c r="L9" s="44">
        <v>133163.56530700001</v>
      </c>
      <c r="M9" s="66">
        <v>0.13636400000000001</v>
      </c>
      <c r="N9" s="43">
        <v>0</v>
      </c>
      <c r="O9" s="44">
        <v>0</v>
      </c>
      <c r="P9" s="74">
        <v>0</v>
      </c>
    </row>
    <row r="10" spans="1:16" ht="15" customHeight="1" x14ac:dyDescent="0.2">
      <c r="A10" s="111"/>
      <c r="B10" s="114"/>
      <c r="C10" s="84" t="s">
        <v>48</v>
      </c>
      <c r="D10" s="44">
        <v>161</v>
      </c>
      <c r="E10" s="53">
        <v>0.204315</v>
      </c>
      <c r="F10" s="44">
        <v>117971.943826</v>
      </c>
      <c r="G10" s="66">
        <v>0.14285700000000001</v>
      </c>
      <c r="H10" s="43">
        <v>39</v>
      </c>
      <c r="I10" s="44">
        <v>131146.14209199999</v>
      </c>
      <c r="J10" s="74">
        <v>0.17948700000000001</v>
      </c>
      <c r="K10" s="44">
        <v>122</v>
      </c>
      <c r="L10" s="44">
        <v>113760.519791</v>
      </c>
      <c r="M10" s="66">
        <v>0.13114799999999999</v>
      </c>
      <c r="N10" s="43">
        <v>0</v>
      </c>
      <c r="O10" s="44">
        <v>0</v>
      </c>
      <c r="P10" s="74">
        <v>0</v>
      </c>
    </row>
    <row r="11" spans="1:16" ht="15" customHeight="1" x14ac:dyDescent="0.2">
      <c r="A11" s="111"/>
      <c r="B11" s="114"/>
      <c r="C11" s="84" t="s">
        <v>49</v>
      </c>
      <c r="D11" s="44">
        <v>386</v>
      </c>
      <c r="E11" s="53">
        <v>0.16878000000000001</v>
      </c>
      <c r="F11" s="44">
        <v>132551.39033699999</v>
      </c>
      <c r="G11" s="66">
        <v>0.253886</v>
      </c>
      <c r="H11" s="43">
        <v>115</v>
      </c>
      <c r="I11" s="44">
        <v>143467.185554</v>
      </c>
      <c r="J11" s="74">
        <v>0.34782600000000002</v>
      </c>
      <c r="K11" s="44">
        <v>271</v>
      </c>
      <c r="L11" s="44">
        <v>127919.22631500001</v>
      </c>
      <c r="M11" s="66">
        <v>0.21402199999999999</v>
      </c>
      <c r="N11" s="43">
        <v>0</v>
      </c>
      <c r="O11" s="44">
        <v>0</v>
      </c>
      <c r="P11" s="74">
        <v>0</v>
      </c>
    </row>
    <row r="12" spans="1:16" ht="15" customHeight="1" x14ac:dyDescent="0.2">
      <c r="A12" s="111"/>
      <c r="B12" s="114"/>
      <c r="C12" s="84" t="s">
        <v>50</v>
      </c>
      <c r="D12" s="44">
        <v>410</v>
      </c>
      <c r="E12" s="53">
        <v>0.13763</v>
      </c>
      <c r="F12" s="44">
        <v>162588.46711600001</v>
      </c>
      <c r="G12" s="66">
        <v>0.59512200000000004</v>
      </c>
      <c r="H12" s="43">
        <v>92</v>
      </c>
      <c r="I12" s="44">
        <v>165954.477376</v>
      </c>
      <c r="J12" s="74">
        <v>0.5</v>
      </c>
      <c r="K12" s="44">
        <v>318</v>
      </c>
      <c r="L12" s="44">
        <v>161614.65282700001</v>
      </c>
      <c r="M12" s="66">
        <v>0.62264200000000003</v>
      </c>
      <c r="N12" s="43">
        <v>0</v>
      </c>
      <c r="O12" s="44">
        <v>0</v>
      </c>
      <c r="P12" s="74">
        <v>0</v>
      </c>
    </row>
    <row r="13" spans="1:16" ht="15" customHeight="1" x14ac:dyDescent="0.2">
      <c r="A13" s="111"/>
      <c r="B13" s="114"/>
      <c r="C13" s="84" t="s">
        <v>51</v>
      </c>
      <c r="D13" s="44">
        <v>316</v>
      </c>
      <c r="E13" s="53">
        <v>0.117385</v>
      </c>
      <c r="F13" s="44">
        <v>185636.62353099999</v>
      </c>
      <c r="G13" s="66">
        <v>0.86075900000000005</v>
      </c>
      <c r="H13" s="43">
        <v>66</v>
      </c>
      <c r="I13" s="44">
        <v>193585.82006200001</v>
      </c>
      <c r="J13" s="74">
        <v>0.712121</v>
      </c>
      <c r="K13" s="44">
        <v>250</v>
      </c>
      <c r="L13" s="44">
        <v>183538.03564700001</v>
      </c>
      <c r="M13" s="66">
        <v>0.9</v>
      </c>
      <c r="N13" s="43">
        <v>0</v>
      </c>
      <c r="O13" s="44">
        <v>0</v>
      </c>
      <c r="P13" s="74">
        <v>0</v>
      </c>
    </row>
    <row r="14" spans="1:16" s="3" customFormat="1" ht="15" customHeight="1" x14ac:dyDescent="0.2">
      <c r="A14" s="111"/>
      <c r="B14" s="114"/>
      <c r="C14" s="84" t="s">
        <v>52</v>
      </c>
      <c r="D14" s="35">
        <v>208</v>
      </c>
      <c r="E14" s="55">
        <v>8.7504999999999999E-2</v>
      </c>
      <c r="F14" s="35">
        <v>191220.03364899999</v>
      </c>
      <c r="G14" s="68">
        <v>0.86057700000000004</v>
      </c>
      <c r="H14" s="43">
        <v>55</v>
      </c>
      <c r="I14" s="44">
        <v>181012.85385099999</v>
      </c>
      <c r="J14" s="74">
        <v>0.45454499999999998</v>
      </c>
      <c r="K14" s="35">
        <v>153</v>
      </c>
      <c r="L14" s="35">
        <v>194889.28128900001</v>
      </c>
      <c r="M14" s="68">
        <v>1.0065360000000001</v>
      </c>
      <c r="N14" s="43">
        <v>0</v>
      </c>
      <c r="O14" s="44">
        <v>0</v>
      </c>
      <c r="P14" s="74">
        <v>0</v>
      </c>
    </row>
    <row r="15" spans="1:16" ht="15" customHeight="1" x14ac:dyDescent="0.2">
      <c r="A15" s="111"/>
      <c r="B15" s="114"/>
      <c r="C15" s="84" t="s">
        <v>53</v>
      </c>
      <c r="D15" s="44">
        <v>180</v>
      </c>
      <c r="E15" s="53">
        <v>9.2545000000000002E-2</v>
      </c>
      <c r="F15" s="44">
        <v>195072.418385</v>
      </c>
      <c r="G15" s="66">
        <v>0.87222200000000005</v>
      </c>
      <c r="H15" s="43">
        <v>43</v>
      </c>
      <c r="I15" s="44">
        <v>209638.256823</v>
      </c>
      <c r="J15" s="74">
        <v>0.76744199999999996</v>
      </c>
      <c r="K15" s="44">
        <v>137</v>
      </c>
      <c r="L15" s="44">
        <v>190500.658876</v>
      </c>
      <c r="M15" s="66">
        <v>0.90510900000000005</v>
      </c>
      <c r="N15" s="43">
        <v>0</v>
      </c>
      <c r="O15" s="44">
        <v>0</v>
      </c>
      <c r="P15" s="74">
        <v>0</v>
      </c>
    </row>
    <row r="16" spans="1:16" ht="15" customHeight="1" x14ac:dyDescent="0.2">
      <c r="A16" s="111"/>
      <c r="B16" s="114"/>
      <c r="C16" s="84" t="s">
        <v>54</v>
      </c>
      <c r="D16" s="44">
        <v>156</v>
      </c>
      <c r="E16" s="53">
        <v>9.7318000000000002E-2</v>
      </c>
      <c r="F16" s="44">
        <v>201690.37046100001</v>
      </c>
      <c r="G16" s="66">
        <v>0.85897400000000002</v>
      </c>
      <c r="H16" s="43">
        <v>36</v>
      </c>
      <c r="I16" s="44">
        <v>198701.059007</v>
      </c>
      <c r="J16" s="74">
        <v>0.47222199999999998</v>
      </c>
      <c r="K16" s="44">
        <v>120</v>
      </c>
      <c r="L16" s="44">
        <v>202587.16389699999</v>
      </c>
      <c r="M16" s="66">
        <v>0.97499999999999998</v>
      </c>
      <c r="N16" s="43">
        <v>0</v>
      </c>
      <c r="O16" s="44">
        <v>0</v>
      </c>
      <c r="P16" s="74">
        <v>0</v>
      </c>
    </row>
    <row r="17" spans="1:16" ht="15" customHeight="1" x14ac:dyDescent="0.2">
      <c r="A17" s="111"/>
      <c r="B17" s="114"/>
      <c r="C17" s="84" t="s">
        <v>55</v>
      </c>
      <c r="D17" s="44">
        <v>140</v>
      </c>
      <c r="E17" s="53">
        <v>0.12110700000000001</v>
      </c>
      <c r="F17" s="44">
        <v>211717.786739</v>
      </c>
      <c r="G17" s="66">
        <v>0.72857099999999997</v>
      </c>
      <c r="H17" s="43">
        <v>43</v>
      </c>
      <c r="I17" s="44">
        <v>201894.31300200001</v>
      </c>
      <c r="J17" s="74">
        <v>0.25581399999999999</v>
      </c>
      <c r="K17" s="44">
        <v>97</v>
      </c>
      <c r="L17" s="44">
        <v>216072.52251899999</v>
      </c>
      <c r="M17" s="66">
        <v>0.93814399999999998</v>
      </c>
      <c r="N17" s="43">
        <v>0</v>
      </c>
      <c r="O17" s="44">
        <v>0</v>
      </c>
      <c r="P17" s="74">
        <v>0</v>
      </c>
    </row>
    <row r="18" spans="1:16" s="3" customFormat="1" ht="15" customHeight="1" x14ac:dyDescent="0.2">
      <c r="A18" s="111"/>
      <c r="B18" s="114"/>
      <c r="C18" s="84" t="s">
        <v>56</v>
      </c>
      <c r="D18" s="35">
        <v>130</v>
      </c>
      <c r="E18" s="55">
        <v>9.5799999999999996E-2</v>
      </c>
      <c r="F18" s="35">
        <v>227166.12364999999</v>
      </c>
      <c r="G18" s="68">
        <v>0.70769199999999999</v>
      </c>
      <c r="H18" s="43">
        <v>28</v>
      </c>
      <c r="I18" s="44">
        <v>185545.588258</v>
      </c>
      <c r="J18" s="74">
        <v>0.14285700000000001</v>
      </c>
      <c r="K18" s="35">
        <v>102</v>
      </c>
      <c r="L18" s="35">
        <v>238591.368659</v>
      </c>
      <c r="M18" s="68">
        <v>0.86274499999999998</v>
      </c>
      <c r="N18" s="43">
        <v>0</v>
      </c>
      <c r="O18" s="44">
        <v>0</v>
      </c>
      <c r="P18" s="74">
        <v>0</v>
      </c>
    </row>
    <row r="19" spans="1:16" s="3" customFormat="1" ht="15" customHeight="1" x14ac:dyDescent="0.2">
      <c r="A19" s="112"/>
      <c r="B19" s="115"/>
      <c r="C19" s="85" t="s">
        <v>9</v>
      </c>
      <c r="D19" s="46">
        <v>2121</v>
      </c>
      <c r="E19" s="54">
        <v>0.12259399999999999</v>
      </c>
      <c r="F19" s="46">
        <v>172128.603405</v>
      </c>
      <c r="G19" s="67">
        <v>0.61527600000000005</v>
      </c>
      <c r="H19" s="87">
        <v>527</v>
      </c>
      <c r="I19" s="46">
        <v>171902.764589</v>
      </c>
      <c r="J19" s="75">
        <v>0.43643300000000002</v>
      </c>
      <c r="K19" s="46">
        <v>1594</v>
      </c>
      <c r="L19" s="46">
        <v>172203.269061</v>
      </c>
      <c r="M19" s="67">
        <v>0.674404</v>
      </c>
      <c r="N19" s="87">
        <v>0</v>
      </c>
      <c r="O19" s="46">
        <v>0</v>
      </c>
      <c r="P19" s="75">
        <v>0</v>
      </c>
    </row>
    <row r="20" spans="1:16" ht="15" customHeight="1" x14ac:dyDescent="0.2">
      <c r="A20" s="110">
        <v>2</v>
      </c>
      <c r="B20" s="113" t="s">
        <v>57</v>
      </c>
      <c r="C20" s="84" t="s">
        <v>46</v>
      </c>
      <c r="D20" s="44">
        <v>3</v>
      </c>
      <c r="E20" s="53">
        <v>0.15</v>
      </c>
      <c r="F20" s="44">
        <v>80343.333333000002</v>
      </c>
      <c r="G20" s="66">
        <v>0</v>
      </c>
      <c r="H20" s="43">
        <v>1</v>
      </c>
      <c r="I20" s="44">
        <v>78985</v>
      </c>
      <c r="J20" s="74">
        <v>0</v>
      </c>
      <c r="K20" s="44">
        <v>2</v>
      </c>
      <c r="L20" s="44">
        <v>81022.5</v>
      </c>
      <c r="M20" s="66">
        <v>0</v>
      </c>
      <c r="N20" s="43">
        <v>0</v>
      </c>
      <c r="O20" s="44">
        <v>0</v>
      </c>
      <c r="P20" s="74">
        <v>0</v>
      </c>
    </row>
    <row r="21" spans="1:16" ht="15" customHeight="1" x14ac:dyDescent="0.2">
      <c r="A21" s="111"/>
      <c r="B21" s="114"/>
      <c r="C21" s="84" t="s">
        <v>47</v>
      </c>
      <c r="D21" s="44">
        <v>36</v>
      </c>
      <c r="E21" s="53">
        <v>0.37113400000000002</v>
      </c>
      <c r="F21" s="44">
        <v>132749.72222200001</v>
      </c>
      <c r="G21" s="66">
        <v>8.3333000000000004E-2</v>
      </c>
      <c r="H21" s="43">
        <v>8</v>
      </c>
      <c r="I21" s="44">
        <v>185768.75</v>
      </c>
      <c r="J21" s="74">
        <v>0.375</v>
      </c>
      <c r="K21" s="44">
        <v>28</v>
      </c>
      <c r="L21" s="44">
        <v>117601.428571</v>
      </c>
      <c r="M21" s="66">
        <v>0</v>
      </c>
      <c r="N21" s="43">
        <v>0</v>
      </c>
      <c r="O21" s="44">
        <v>0</v>
      </c>
      <c r="P21" s="74">
        <v>0</v>
      </c>
    </row>
    <row r="22" spans="1:16" ht="15" customHeight="1" x14ac:dyDescent="0.2">
      <c r="A22" s="111"/>
      <c r="B22" s="114"/>
      <c r="C22" s="84" t="s">
        <v>48</v>
      </c>
      <c r="D22" s="44">
        <v>137</v>
      </c>
      <c r="E22" s="53">
        <v>0.17385800000000001</v>
      </c>
      <c r="F22" s="44">
        <v>144745.61313899999</v>
      </c>
      <c r="G22" s="66">
        <v>0.131387</v>
      </c>
      <c r="H22" s="43">
        <v>47</v>
      </c>
      <c r="I22" s="44">
        <v>153417.468085</v>
      </c>
      <c r="J22" s="74">
        <v>0.21276600000000001</v>
      </c>
      <c r="K22" s="44">
        <v>90</v>
      </c>
      <c r="L22" s="44">
        <v>140216.977778</v>
      </c>
      <c r="M22" s="66">
        <v>8.8888999999999996E-2</v>
      </c>
      <c r="N22" s="43">
        <v>0</v>
      </c>
      <c r="O22" s="44">
        <v>0</v>
      </c>
      <c r="P22" s="74">
        <v>0</v>
      </c>
    </row>
    <row r="23" spans="1:16" ht="15" customHeight="1" x14ac:dyDescent="0.2">
      <c r="A23" s="111"/>
      <c r="B23" s="114"/>
      <c r="C23" s="84" t="s">
        <v>49</v>
      </c>
      <c r="D23" s="44">
        <v>169</v>
      </c>
      <c r="E23" s="53">
        <v>7.3896000000000003E-2</v>
      </c>
      <c r="F23" s="44">
        <v>170212.053254</v>
      </c>
      <c r="G23" s="66">
        <v>0.260355</v>
      </c>
      <c r="H23" s="43">
        <v>68</v>
      </c>
      <c r="I23" s="44">
        <v>171553.38235299999</v>
      </c>
      <c r="J23" s="74">
        <v>0.30882399999999999</v>
      </c>
      <c r="K23" s="44">
        <v>101</v>
      </c>
      <c r="L23" s="44">
        <v>169308.980198</v>
      </c>
      <c r="M23" s="66">
        <v>0.22772300000000001</v>
      </c>
      <c r="N23" s="43">
        <v>0</v>
      </c>
      <c r="O23" s="44">
        <v>0</v>
      </c>
      <c r="P23" s="74">
        <v>0</v>
      </c>
    </row>
    <row r="24" spans="1:16" ht="15" customHeight="1" x14ac:dyDescent="0.2">
      <c r="A24" s="111"/>
      <c r="B24" s="114"/>
      <c r="C24" s="84" t="s">
        <v>50</v>
      </c>
      <c r="D24" s="44">
        <v>144</v>
      </c>
      <c r="E24" s="53">
        <v>4.8337999999999999E-2</v>
      </c>
      <c r="F24" s="44">
        <v>186399.28472200001</v>
      </c>
      <c r="G24" s="66">
        <v>0.49305599999999999</v>
      </c>
      <c r="H24" s="43">
        <v>52</v>
      </c>
      <c r="I24" s="44">
        <v>187560.307692</v>
      </c>
      <c r="J24" s="74">
        <v>0.55769199999999997</v>
      </c>
      <c r="K24" s="44">
        <v>92</v>
      </c>
      <c r="L24" s="44">
        <v>185743.05434800001</v>
      </c>
      <c r="M24" s="66">
        <v>0.45652199999999998</v>
      </c>
      <c r="N24" s="43">
        <v>0</v>
      </c>
      <c r="O24" s="44">
        <v>0</v>
      </c>
      <c r="P24" s="74">
        <v>0</v>
      </c>
    </row>
    <row r="25" spans="1:16" ht="15" customHeight="1" x14ac:dyDescent="0.2">
      <c r="A25" s="111"/>
      <c r="B25" s="114"/>
      <c r="C25" s="84" t="s">
        <v>51</v>
      </c>
      <c r="D25" s="44">
        <v>89</v>
      </c>
      <c r="E25" s="53">
        <v>3.3061E-2</v>
      </c>
      <c r="F25" s="44">
        <v>214741.47190999999</v>
      </c>
      <c r="G25" s="66">
        <v>0.88763999999999998</v>
      </c>
      <c r="H25" s="43">
        <v>26</v>
      </c>
      <c r="I25" s="44">
        <v>220486.88461499999</v>
      </c>
      <c r="J25" s="74">
        <v>1.038462</v>
      </c>
      <c r="K25" s="44">
        <v>63</v>
      </c>
      <c r="L25" s="44">
        <v>212370.34920600001</v>
      </c>
      <c r="M25" s="66">
        <v>0.82539700000000005</v>
      </c>
      <c r="N25" s="43">
        <v>0</v>
      </c>
      <c r="O25" s="44">
        <v>0</v>
      </c>
      <c r="P25" s="74">
        <v>0</v>
      </c>
    </row>
    <row r="26" spans="1:16" s="3" customFormat="1" ht="15" customHeight="1" x14ac:dyDescent="0.2">
      <c r="A26" s="111"/>
      <c r="B26" s="114"/>
      <c r="C26" s="84" t="s">
        <v>52</v>
      </c>
      <c r="D26" s="35">
        <v>59</v>
      </c>
      <c r="E26" s="55">
        <v>2.4820999999999999E-2</v>
      </c>
      <c r="F26" s="35">
        <v>199774.03389799999</v>
      </c>
      <c r="G26" s="68">
        <v>0.61016899999999996</v>
      </c>
      <c r="H26" s="43">
        <v>16</v>
      </c>
      <c r="I26" s="44">
        <v>206133.5625</v>
      </c>
      <c r="J26" s="74">
        <v>0.6875</v>
      </c>
      <c r="K26" s="35">
        <v>43</v>
      </c>
      <c r="L26" s="35">
        <v>197407.697674</v>
      </c>
      <c r="M26" s="68">
        <v>0.581395</v>
      </c>
      <c r="N26" s="43">
        <v>0</v>
      </c>
      <c r="O26" s="44">
        <v>0</v>
      </c>
      <c r="P26" s="74">
        <v>0</v>
      </c>
    </row>
    <row r="27" spans="1:16" ht="15" customHeight="1" x14ac:dyDescent="0.2">
      <c r="A27" s="111"/>
      <c r="B27" s="114"/>
      <c r="C27" s="84" t="s">
        <v>53</v>
      </c>
      <c r="D27" s="44">
        <v>43</v>
      </c>
      <c r="E27" s="53">
        <v>2.2107999999999999E-2</v>
      </c>
      <c r="F27" s="44">
        <v>187190.953488</v>
      </c>
      <c r="G27" s="66">
        <v>0.34883700000000001</v>
      </c>
      <c r="H27" s="43">
        <v>12</v>
      </c>
      <c r="I27" s="44">
        <v>187909.08333299999</v>
      </c>
      <c r="J27" s="74">
        <v>0.25</v>
      </c>
      <c r="K27" s="44">
        <v>31</v>
      </c>
      <c r="L27" s="44">
        <v>186912.96774200001</v>
      </c>
      <c r="M27" s="66">
        <v>0.38709700000000002</v>
      </c>
      <c r="N27" s="43">
        <v>0</v>
      </c>
      <c r="O27" s="44">
        <v>0</v>
      </c>
      <c r="P27" s="74">
        <v>0</v>
      </c>
    </row>
    <row r="28" spans="1:16" ht="15" customHeight="1" x14ac:dyDescent="0.2">
      <c r="A28" s="111"/>
      <c r="B28" s="114"/>
      <c r="C28" s="84" t="s">
        <v>54</v>
      </c>
      <c r="D28" s="44">
        <v>15</v>
      </c>
      <c r="E28" s="53">
        <v>9.3570000000000007E-3</v>
      </c>
      <c r="F28" s="44">
        <v>229531.66666700001</v>
      </c>
      <c r="G28" s="66">
        <v>0.4</v>
      </c>
      <c r="H28" s="43">
        <v>1</v>
      </c>
      <c r="I28" s="44">
        <v>432890</v>
      </c>
      <c r="J28" s="74">
        <v>1</v>
      </c>
      <c r="K28" s="44">
        <v>14</v>
      </c>
      <c r="L28" s="44">
        <v>215006.071429</v>
      </c>
      <c r="M28" s="66">
        <v>0.35714299999999999</v>
      </c>
      <c r="N28" s="43">
        <v>0</v>
      </c>
      <c r="O28" s="44">
        <v>0</v>
      </c>
      <c r="P28" s="74">
        <v>0</v>
      </c>
    </row>
    <row r="29" spans="1:16" ht="15" customHeight="1" x14ac:dyDescent="0.2">
      <c r="A29" s="111"/>
      <c r="B29" s="114"/>
      <c r="C29" s="84" t="s">
        <v>55</v>
      </c>
      <c r="D29" s="44">
        <v>7</v>
      </c>
      <c r="E29" s="53">
        <v>6.0549999999999996E-3</v>
      </c>
      <c r="F29" s="44">
        <v>236268.428571</v>
      </c>
      <c r="G29" s="66">
        <v>0.28571400000000002</v>
      </c>
      <c r="H29" s="43">
        <v>2</v>
      </c>
      <c r="I29" s="44">
        <v>169162.5</v>
      </c>
      <c r="J29" s="74">
        <v>0</v>
      </c>
      <c r="K29" s="44">
        <v>5</v>
      </c>
      <c r="L29" s="44">
        <v>263110.8</v>
      </c>
      <c r="M29" s="66">
        <v>0.4</v>
      </c>
      <c r="N29" s="43">
        <v>0</v>
      </c>
      <c r="O29" s="44">
        <v>0</v>
      </c>
      <c r="P29" s="74">
        <v>0</v>
      </c>
    </row>
    <row r="30" spans="1:16" s="3" customFormat="1" ht="15" customHeight="1" x14ac:dyDescent="0.2">
      <c r="A30" s="111"/>
      <c r="B30" s="114"/>
      <c r="C30" s="84" t="s">
        <v>56</v>
      </c>
      <c r="D30" s="35">
        <v>5</v>
      </c>
      <c r="E30" s="55">
        <v>3.6849999999999999E-3</v>
      </c>
      <c r="F30" s="35">
        <v>193686.2</v>
      </c>
      <c r="G30" s="68">
        <v>0</v>
      </c>
      <c r="H30" s="43">
        <v>3</v>
      </c>
      <c r="I30" s="44">
        <v>89826</v>
      </c>
      <c r="J30" s="74">
        <v>0</v>
      </c>
      <c r="K30" s="35">
        <v>2</v>
      </c>
      <c r="L30" s="35">
        <v>349476.5</v>
      </c>
      <c r="M30" s="68">
        <v>0</v>
      </c>
      <c r="N30" s="43">
        <v>0</v>
      </c>
      <c r="O30" s="44">
        <v>0</v>
      </c>
      <c r="P30" s="74">
        <v>0</v>
      </c>
    </row>
    <row r="31" spans="1:16" s="3" customFormat="1" ht="15" customHeight="1" x14ac:dyDescent="0.2">
      <c r="A31" s="112"/>
      <c r="B31" s="115"/>
      <c r="C31" s="85" t="s">
        <v>9</v>
      </c>
      <c r="D31" s="46">
        <v>707</v>
      </c>
      <c r="E31" s="54">
        <v>4.0864999999999999E-2</v>
      </c>
      <c r="F31" s="46">
        <v>177469.10608200001</v>
      </c>
      <c r="G31" s="67">
        <v>0.38755299999999998</v>
      </c>
      <c r="H31" s="87">
        <v>236</v>
      </c>
      <c r="I31" s="46">
        <v>180173.38983100001</v>
      </c>
      <c r="J31" s="75">
        <v>0.444915</v>
      </c>
      <c r="K31" s="46">
        <v>471</v>
      </c>
      <c r="L31" s="46">
        <v>176114.093418</v>
      </c>
      <c r="M31" s="67">
        <v>0.35881099999999999</v>
      </c>
      <c r="N31" s="87">
        <v>0</v>
      </c>
      <c r="O31" s="46">
        <v>0</v>
      </c>
      <c r="P31" s="75">
        <v>0</v>
      </c>
    </row>
    <row r="32" spans="1:16" ht="15" customHeight="1" x14ac:dyDescent="0.2">
      <c r="A32" s="110">
        <v>3</v>
      </c>
      <c r="B32" s="113" t="s">
        <v>58</v>
      </c>
      <c r="C32" s="84" t="s">
        <v>46</v>
      </c>
      <c r="D32" s="44">
        <v>-1</v>
      </c>
      <c r="E32" s="44">
        <v>0</v>
      </c>
      <c r="F32" s="44">
        <v>23471.084650000001</v>
      </c>
      <c r="G32" s="66">
        <v>-0.25</v>
      </c>
      <c r="H32" s="43">
        <v>-1</v>
      </c>
      <c r="I32" s="44">
        <v>73783.468166999999</v>
      </c>
      <c r="J32" s="74">
        <v>0</v>
      </c>
      <c r="K32" s="44">
        <v>0</v>
      </c>
      <c r="L32" s="44">
        <v>-27520.465533999999</v>
      </c>
      <c r="M32" s="66">
        <v>-0.5</v>
      </c>
      <c r="N32" s="43">
        <v>0</v>
      </c>
      <c r="O32" s="44">
        <v>0</v>
      </c>
      <c r="P32" s="74">
        <v>0</v>
      </c>
    </row>
    <row r="33" spans="1:16" ht="15" customHeight="1" x14ac:dyDescent="0.2">
      <c r="A33" s="111"/>
      <c r="B33" s="114"/>
      <c r="C33" s="84" t="s">
        <v>47</v>
      </c>
      <c r="D33" s="44">
        <v>6</v>
      </c>
      <c r="E33" s="44">
        <v>0</v>
      </c>
      <c r="F33" s="44">
        <v>4285.4445969999997</v>
      </c>
      <c r="G33" s="66">
        <v>-1.6667000000000001E-2</v>
      </c>
      <c r="H33" s="43">
        <v>0</v>
      </c>
      <c r="I33" s="44">
        <v>70227.513498999993</v>
      </c>
      <c r="J33" s="74">
        <v>0.375</v>
      </c>
      <c r="K33" s="44">
        <v>6</v>
      </c>
      <c r="L33" s="44">
        <v>-15562.136736</v>
      </c>
      <c r="M33" s="66">
        <v>-0.13636400000000001</v>
      </c>
      <c r="N33" s="43">
        <v>0</v>
      </c>
      <c r="O33" s="44">
        <v>0</v>
      </c>
      <c r="P33" s="74">
        <v>0</v>
      </c>
    </row>
    <row r="34" spans="1:16" ht="15" customHeight="1" x14ac:dyDescent="0.2">
      <c r="A34" s="111"/>
      <c r="B34" s="114"/>
      <c r="C34" s="84" t="s">
        <v>48</v>
      </c>
      <c r="D34" s="44">
        <v>-24</v>
      </c>
      <c r="E34" s="44">
        <v>0</v>
      </c>
      <c r="F34" s="44">
        <v>26773.669312000002</v>
      </c>
      <c r="G34" s="66">
        <v>-1.1469999999999999E-2</v>
      </c>
      <c r="H34" s="43">
        <v>8</v>
      </c>
      <c r="I34" s="44">
        <v>22271.325992999999</v>
      </c>
      <c r="J34" s="74">
        <v>3.3279000000000003E-2</v>
      </c>
      <c r="K34" s="44">
        <v>-32</v>
      </c>
      <c r="L34" s="44">
        <v>26456.457987000002</v>
      </c>
      <c r="M34" s="66">
        <v>-4.2258999999999998E-2</v>
      </c>
      <c r="N34" s="43">
        <v>0</v>
      </c>
      <c r="O34" s="44">
        <v>0</v>
      </c>
      <c r="P34" s="74">
        <v>0</v>
      </c>
    </row>
    <row r="35" spans="1:16" ht="15" customHeight="1" x14ac:dyDescent="0.2">
      <c r="A35" s="111"/>
      <c r="B35" s="114"/>
      <c r="C35" s="84" t="s">
        <v>49</v>
      </c>
      <c r="D35" s="44">
        <v>-217</v>
      </c>
      <c r="E35" s="44">
        <v>0</v>
      </c>
      <c r="F35" s="44">
        <v>37660.662917000001</v>
      </c>
      <c r="G35" s="66">
        <v>6.4689999999999999E-3</v>
      </c>
      <c r="H35" s="43">
        <v>-47</v>
      </c>
      <c r="I35" s="44">
        <v>28086.196799000001</v>
      </c>
      <c r="J35" s="74">
        <v>-3.9003000000000003E-2</v>
      </c>
      <c r="K35" s="44">
        <v>-170</v>
      </c>
      <c r="L35" s="44">
        <v>41389.753882999998</v>
      </c>
      <c r="M35" s="66">
        <v>1.3701E-2</v>
      </c>
      <c r="N35" s="43">
        <v>0</v>
      </c>
      <c r="O35" s="44">
        <v>0</v>
      </c>
      <c r="P35" s="74">
        <v>0</v>
      </c>
    </row>
    <row r="36" spans="1:16" ht="15" customHeight="1" x14ac:dyDescent="0.2">
      <c r="A36" s="111"/>
      <c r="B36" s="114"/>
      <c r="C36" s="84" t="s">
        <v>50</v>
      </c>
      <c r="D36" s="44">
        <v>-266</v>
      </c>
      <c r="E36" s="44">
        <v>0</v>
      </c>
      <c r="F36" s="44">
        <v>23810.817606000001</v>
      </c>
      <c r="G36" s="66">
        <v>-0.102066</v>
      </c>
      <c r="H36" s="43">
        <v>-40</v>
      </c>
      <c r="I36" s="44">
        <v>21605.830316</v>
      </c>
      <c r="J36" s="74">
        <v>5.7692E-2</v>
      </c>
      <c r="K36" s="44">
        <v>-226</v>
      </c>
      <c r="L36" s="44">
        <v>24128.401521</v>
      </c>
      <c r="M36" s="66">
        <v>-0.16611999999999999</v>
      </c>
      <c r="N36" s="43">
        <v>0</v>
      </c>
      <c r="O36" s="44">
        <v>0</v>
      </c>
      <c r="P36" s="74">
        <v>0</v>
      </c>
    </row>
    <row r="37" spans="1:16" ht="15" customHeight="1" x14ac:dyDescent="0.2">
      <c r="A37" s="111"/>
      <c r="B37" s="114"/>
      <c r="C37" s="84" t="s">
        <v>51</v>
      </c>
      <c r="D37" s="44">
        <v>-227</v>
      </c>
      <c r="E37" s="44">
        <v>0</v>
      </c>
      <c r="F37" s="44">
        <v>29104.848378999999</v>
      </c>
      <c r="G37" s="66">
        <v>2.6880999999999999E-2</v>
      </c>
      <c r="H37" s="43">
        <v>-40</v>
      </c>
      <c r="I37" s="44">
        <v>26901.064554</v>
      </c>
      <c r="J37" s="74">
        <v>0.32634000000000002</v>
      </c>
      <c r="K37" s="44">
        <v>-187</v>
      </c>
      <c r="L37" s="44">
        <v>28832.313559999999</v>
      </c>
      <c r="M37" s="66">
        <v>-7.4603000000000003E-2</v>
      </c>
      <c r="N37" s="43">
        <v>0</v>
      </c>
      <c r="O37" s="44">
        <v>0</v>
      </c>
      <c r="P37" s="74">
        <v>0</v>
      </c>
    </row>
    <row r="38" spans="1:16" s="3" customFormat="1" ht="15" customHeight="1" x14ac:dyDescent="0.2">
      <c r="A38" s="111"/>
      <c r="B38" s="114"/>
      <c r="C38" s="84" t="s">
        <v>52</v>
      </c>
      <c r="D38" s="35">
        <v>-149</v>
      </c>
      <c r="E38" s="35">
        <v>0</v>
      </c>
      <c r="F38" s="35">
        <v>8554.0002499999991</v>
      </c>
      <c r="G38" s="68">
        <v>-0.25040699999999999</v>
      </c>
      <c r="H38" s="43">
        <v>-39</v>
      </c>
      <c r="I38" s="44">
        <v>25120.708649</v>
      </c>
      <c r="J38" s="74">
        <v>0.232955</v>
      </c>
      <c r="K38" s="35">
        <v>-110</v>
      </c>
      <c r="L38" s="35">
        <v>2518.4163859999999</v>
      </c>
      <c r="M38" s="68">
        <v>-0.42514099999999999</v>
      </c>
      <c r="N38" s="43">
        <v>0</v>
      </c>
      <c r="O38" s="44">
        <v>0</v>
      </c>
      <c r="P38" s="74">
        <v>0</v>
      </c>
    </row>
    <row r="39" spans="1:16" ht="15" customHeight="1" x14ac:dyDescent="0.2">
      <c r="A39" s="111"/>
      <c r="B39" s="114"/>
      <c r="C39" s="84" t="s">
        <v>53</v>
      </c>
      <c r="D39" s="44">
        <v>-137</v>
      </c>
      <c r="E39" s="44">
        <v>0</v>
      </c>
      <c r="F39" s="44">
        <v>-7881.4648969999998</v>
      </c>
      <c r="G39" s="66">
        <v>-0.52338499999999999</v>
      </c>
      <c r="H39" s="43">
        <v>-31</v>
      </c>
      <c r="I39" s="44">
        <v>-21729.173489000001</v>
      </c>
      <c r="J39" s="74">
        <v>-0.51744199999999996</v>
      </c>
      <c r="K39" s="44">
        <v>-106</v>
      </c>
      <c r="L39" s="44">
        <v>-3587.6911340000001</v>
      </c>
      <c r="M39" s="66">
        <v>-0.51801299999999995</v>
      </c>
      <c r="N39" s="43">
        <v>0</v>
      </c>
      <c r="O39" s="44">
        <v>0</v>
      </c>
      <c r="P39" s="74">
        <v>0</v>
      </c>
    </row>
    <row r="40" spans="1:16" ht="15" customHeight="1" x14ac:dyDescent="0.2">
      <c r="A40" s="111"/>
      <c r="B40" s="114"/>
      <c r="C40" s="84" t="s">
        <v>54</v>
      </c>
      <c r="D40" s="44">
        <v>-141</v>
      </c>
      <c r="E40" s="44">
        <v>0</v>
      </c>
      <c r="F40" s="44">
        <v>27841.296205999999</v>
      </c>
      <c r="G40" s="66">
        <v>-0.45897399999999999</v>
      </c>
      <c r="H40" s="43">
        <v>-35</v>
      </c>
      <c r="I40" s="44">
        <v>234188.940993</v>
      </c>
      <c r="J40" s="74">
        <v>0.52777799999999997</v>
      </c>
      <c r="K40" s="44">
        <v>-106</v>
      </c>
      <c r="L40" s="44">
        <v>12418.907531999999</v>
      </c>
      <c r="M40" s="66">
        <v>-0.61785699999999999</v>
      </c>
      <c r="N40" s="43">
        <v>0</v>
      </c>
      <c r="O40" s="44">
        <v>0</v>
      </c>
      <c r="P40" s="74">
        <v>0</v>
      </c>
    </row>
    <row r="41" spans="1:16" ht="15" customHeight="1" x14ac:dyDescent="0.2">
      <c r="A41" s="111"/>
      <c r="B41" s="114"/>
      <c r="C41" s="84" t="s">
        <v>55</v>
      </c>
      <c r="D41" s="44">
        <v>-133</v>
      </c>
      <c r="E41" s="44">
        <v>0</v>
      </c>
      <c r="F41" s="44">
        <v>24550.641833000001</v>
      </c>
      <c r="G41" s="66">
        <v>-0.442857</v>
      </c>
      <c r="H41" s="43">
        <v>-41</v>
      </c>
      <c r="I41" s="44">
        <v>-32731.813001999999</v>
      </c>
      <c r="J41" s="74">
        <v>-0.25581399999999999</v>
      </c>
      <c r="K41" s="44">
        <v>-92</v>
      </c>
      <c r="L41" s="44">
        <v>47038.277480999997</v>
      </c>
      <c r="M41" s="66">
        <v>-0.53814399999999996</v>
      </c>
      <c r="N41" s="43">
        <v>0</v>
      </c>
      <c r="O41" s="44">
        <v>0</v>
      </c>
      <c r="P41" s="74">
        <v>0</v>
      </c>
    </row>
    <row r="42" spans="1:16" s="3" customFormat="1" ht="15" customHeight="1" x14ac:dyDescent="0.2">
      <c r="A42" s="111"/>
      <c r="B42" s="114"/>
      <c r="C42" s="84" t="s">
        <v>56</v>
      </c>
      <c r="D42" s="35">
        <v>-125</v>
      </c>
      <c r="E42" s="35">
        <v>0</v>
      </c>
      <c r="F42" s="35">
        <v>-33479.923649999997</v>
      </c>
      <c r="G42" s="68">
        <v>-0.70769199999999999</v>
      </c>
      <c r="H42" s="43">
        <v>-25</v>
      </c>
      <c r="I42" s="44">
        <v>-95719.588258000003</v>
      </c>
      <c r="J42" s="74">
        <v>-0.14285700000000001</v>
      </c>
      <c r="K42" s="35">
        <v>-100</v>
      </c>
      <c r="L42" s="35">
        <v>110885.131341</v>
      </c>
      <c r="M42" s="68">
        <v>-0.86274499999999998</v>
      </c>
      <c r="N42" s="43">
        <v>0</v>
      </c>
      <c r="O42" s="44">
        <v>0</v>
      </c>
      <c r="P42" s="74">
        <v>0</v>
      </c>
    </row>
    <row r="43" spans="1:16" s="3" customFormat="1" ht="15" customHeight="1" x14ac:dyDescent="0.2">
      <c r="A43" s="112"/>
      <c r="B43" s="115"/>
      <c r="C43" s="85" t="s">
        <v>9</v>
      </c>
      <c r="D43" s="46">
        <v>-1414</v>
      </c>
      <c r="E43" s="46">
        <v>0</v>
      </c>
      <c r="F43" s="46">
        <v>5340.5026779999998</v>
      </c>
      <c r="G43" s="67">
        <v>-0.22772300000000001</v>
      </c>
      <c r="H43" s="87">
        <v>-291</v>
      </c>
      <c r="I43" s="46">
        <v>8270.6252409999997</v>
      </c>
      <c r="J43" s="75">
        <v>8.4829999999999992E-3</v>
      </c>
      <c r="K43" s="46">
        <v>-1123</v>
      </c>
      <c r="L43" s="46">
        <v>3910.8243579999998</v>
      </c>
      <c r="M43" s="67">
        <v>-0.31559300000000001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10</v>
      </c>
      <c r="E45" s="53">
        <v>0.103093</v>
      </c>
      <c r="F45" s="44">
        <v>185273.8</v>
      </c>
      <c r="G45" s="66">
        <v>0.2</v>
      </c>
      <c r="H45" s="43">
        <v>0</v>
      </c>
      <c r="I45" s="44">
        <v>0</v>
      </c>
      <c r="J45" s="74">
        <v>0</v>
      </c>
      <c r="K45" s="44">
        <v>10</v>
      </c>
      <c r="L45" s="44">
        <v>185273.8</v>
      </c>
      <c r="M45" s="66">
        <v>0.2</v>
      </c>
      <c r="N45" s="43">
        <v>0</v>
      </c>
      <c r="O45" s="44">
        <v>0</v>
      </c>
      <c r="P45" s="74">
        <v>0</v>
      </c>
    </row>
    <row r="46" spans="1:16" ht="15" customHeight="1" x14ac:dyDescent="0.2">
      <c r="A46" s="111"/>
      <c r="B46" s="114"/>
      <c r="C46" s="84" t="s">
        <v>48</v>
      </c>
      <c r="D46" s="44">
        <v>78</v>
      </c>
      <c r="E46" s="53">
        <v>9.8985000000000004E-2</v>
      </c>
      <c r="F46" s="44">
        <v>169755.589744</v>
      </c>
      <c r="G46" s="66">
        <v>0.15384600000000001</v>
      </c>
      <c r="H46" s="43">
        <v>13</v>
      </c>
      <c r="I46" s="44">
        <v>196373.307692</v>
      </c>
      <c r="J46" s="74">
        <v>7.6923000000000005E-2</v>
      </c>
      <c r="K46" s="44">
        <v>65</v>
      </c>
      <c r="L46" s="44">
        <v>164432.04615400001</v>
      </c>
      <c r="M46" s="66">
        <v>0.16923099999999999</v>
      </c>
      <c r="N46" s="43">
        <v>0</v>
      </c>
      <c r="O46" s="44">
        <v>0</v>
      </c>
      <c r="P46" s="74">
        <v>0</v>
      </c>
    </row>
    <row r="47" spans="1:16" ht="15" customHeight="1" x14ac:dyDescent="0.2">
      <c r="A47" s="111"/>
      <c r="B47" s="114"/>
      <c r="C47" s="84" t="s">
        <v>49</v>
      </c>
      <c r="D47" s="44">
        <v>256</v>
      </c>
      <c r="E47" s="53">
        <v>0.11193699999999999</v>
      </c>
      <c r="F47" s="44">
        <v>189845.785156</v>
      </c>
      <c r="G47" s="66">
        <v>0.37109399999999998</v>
      </c>
      <c r="H47" s="43">
        <v>62</v>
      </c>
      <c r="I47" s="44">
        <v>189057.56451600001</v>
      </c>
      <c r="J47" s="74">
        <v>0.32258100000000001</v>
      </c>
      <c r="K47" s="44">
        <v>194</v>
      </c>
      <c r="L47" s="44">
        <v>190097.690722</v>
      </c>
      <c r="M47" s="66">
        <v>0.386598</v>
      </c>
      <c r="N47" s="43">
        <v>0</v>
      </c>
      <c r="O47" s="44">
        <v>0</v>
      </c>
      <c r="P47" s="74">
        <v>0</v>
      </c>
    </row>
    <row r="48" spans="1:16" ht="15" customHeight="1" x14ac:dyDescent="0.2">
      <c r="A48" s="111"/>
      <c r="B48" s="114"/>
      <c r="C48" s="84" t="s">
        <v>50</v>
      </c>
      <c r="D48" s="44">
        <v>265</v>
      </c>
      <c r="E48" s="53">
        <v>8.8955999999999993E-2</v>
      </c>
      <c r="F48" s="44">
        <v>213529.43018900001</v>
      </c>
      <c r="G48" s="66">
        <v>0.53962299999999996</v>
      </c>
      <c r="H48" s="43">
        <v>56</v>
      </c>
      <c r="I48" s="44">
        <v>219536.964286</v>
      </c>
      <c r="J48" s="74">
        <v>0.5</v>
      </c>
      <c r="K48" s="44">
        <v>209</v>
      </c>
      <c r="L48" s="44">
        <v>211919.75598099999</v>
      </c>
      <c r="M48" s="66">
        <v>0.55023900000000003</v>
      </c>
      <c r="N48" s="43">
        <v>0</v>
      </c>
      <c r="O48" s="44">
        <v>0</v>
      </c>
      <c r="P48" s="74">
        <v>0</v>
      </c>
    </row>
    <row r="49" spans="1:16" ht="15" customHeight="1" x14ac:dyDescent="0.2">
      <c r="A49" s="111"/>
      <c r="B49" s="114"/>
      <c r="C49" s="84" t="s">
        <v>51</v>
      </c>
      <c r="D49" s="44">
        <v>230</v>
      </c>
      <c r="E49" s="53">
        <v>8.5438E-2</v>
      </c>
      <c r="F49" s="44">
        <v>229990.43913000001</v>
      </c>
      <c r="G49" s="66">
        <v>0.72608700000000004</v>
      </c>
      <c r="H49" s="43">
        <v>45</v>
      </c>
      <c r="I49" s="44">
        <v>228014.4</v>
      </c>
      <c r="J49" s="74">
        <v>0.68888899999999997</v>
      </c>
      <c r="K49" s="44">
        <v>185</v>
      </c>
      <c r="L49" s="44">
        <v>230471.097297</v>
      </c>
      <c r="M49" s="66">
        <v>0.73513499999999998</v>
      </c>
      <c r="N49" s="43">
        <v>0</v>
      </c>
      <c r="O49" s="44">
        <v>0</v>
      </c>
      <c r="P49" s="74">
        <v>0</v>
      </c>
    </row>
    <row r="50" spans="1:16" s="3" customFormat="1" ht="15" customHeight="1" x14ac:dyDescent="0.2">
      <c r="A50" s="111"/>
      <c r="B50" s="114"/>
      <c r="C50" s="84" t="s">
        <v>52</v>
      </c>
      <c r="D50" s="35">
        <v>166</v>
      </c>
      <c r="E50" s="55">
        <v>6.9835999999999995E-2</v>
      </c>
      <c r="F50" s="35">
        <v>238043.451807</v>
      </c>
      <c r="G50" s="68">
        <v>0.83734900000000001</v>
      </c>
      <c r="H50" s="43">
        <v>35</v>
      </c>
      <c r="I50" s="44">
        <v>230028.885714</v>
      </c>
      <c r="J50" s="74">
        <v>0.74285699999999999</v>
      </c>
      <c r="K50" s="35">
        <v>131</v>
      </c>
      <c r="L50" s="35">
        <v>240184.74809199999</v>
      </c>
      <c r="M50" s="68">
        <v>0.862595</v>
      </c>
      <c r="N50" s="43">
        <v>0</v>
      </c>
      <c r="O50" s="44">
        <v>0</v>
      </c>
      <c r="P50" s="74">
        <v>0</v>
      </c>
    </row>
    <row r="51" spans="1:16" ht="15" customHeight="1" x14ac:dyDescent="0.2">
      <c r="A51" s="111"/>
      <c r="B51" s="114"/>
      <c r="C51" s="84" t="s">
        <v>53</v>
      </c>
      <c r="D51" s="44">
        <v>107</v>
      </c>
      <c r="E51" s="53">
        <v>5.5012999999999999E-2</v>
      </c>
      <c r="F51" s="44">
        <v>231872.40186899999</v>
      </c>
      <c r="G51" s="66">
        <v>0.79439300000000002</v>
      </c>
      <c r="H51" s="43">
        <v>30</v>
      </c>
      <c r="I51" s="44">
        <v>216047.5</v>
      </c>
      <c r="J51" s="74">
        <v>0.63333300000000003</v>
      </c>
      <c r="K51" s="44">
        <v>77</v>
      </c>
      <c r="L51" s="44">
        <v>238037.94805199999</v>
      </c>
      <c r="M51" s="66">
        <v>0.85714299999999999</v>
      </c>
      <c r="N51" s="43">
        <v>0</v>
      </c>
      <c r="O51" s="44">
        <v>0</v>
      </c>
      <c r="P51" s="74">
        <v>0</v>
      </c>
    </row>
    <row r="52" spans="1:16" ht="15" customHeight="1" x14ac:dyDescent="0.2">
      <c r="A52" s="111"/>
      <c r="B52" s="114"/>
      <c r="C52" s="84" t="s">
        <v>54</v>
      </c>
      <c r="D52" s="44">
        <v>41</v>
      </c>
      <c r="E52" s="53">
        <v>2.5576999999999999E-2</v>
      </c>
      <c r="F52" s="44">
        <v>241097.195122</v>
      </c>
      <c r="G52" s="66">
        <v>0.58536600000000005</v>
      </c>
      <c r="H52" s="43">
        <v>8</v>
      </c>
      <c r="I52" s="44">
        <v>229202.125</v>
      </c>
      <c r="J52" s="74">
        <v>0.375</v>
      </c>
      <c r="K52" s="44">
        <v>33</v>
      </c>
      <c r="L52" s="44">
        <v>243980.84848499999</v>
      </c>
      <c r="M52" s="66">
        <v>0.63636400000000004</v>
      </c>
      <c r="N52" s="43">
        <v>0</v>
      </c>
      <c r="O52" s="44">
        <v>0</v>
      </c>
      <c r="P52" s="74">
        <v>0</v>
      </c>
    </row>
    <row r="53" spans="1:16" ht="15" customHeight="1" x14ac:dyDescent="0.2">
      <c r="A53" s="111"/>
      <c r="B53" s="114"/>
      <c r="C53" s="84" t="s">
        <v>55</v>
      </c>
      <c r="D53" s="44">
        <v>13</v>
      </c>
      <c r="E53" s="53">
        <v>1.1246000000000001E-2</v>
      </c>
      <c r="F53" s="44">
        <v>263078.07692299999</v>
      </c>
      <c r="G53" s="66">
        <v>0.461538</v>
      </c>
      <c r="H53" s="43">
        <v>2</v>
      </c>
      <c r="I53" s="44">
        <v>208746</v>
      </c>
      <c r="J53" s="74">
        <v>0</v>
      </c>
      <c r="K53" s="44">
        <v>11</v>
      </c>
      <c r="L53" s="44">
        <v>272956.63636399998</v>
      </c>
      <c r="M53" s="66">
        <v>0.54545500000000002</v>
      </c>
      <c r="N53" s="43">
        <v>0</v>
      </c>
      <c r="O53" s="44">
        <v>0</v>
      </c>
      <c r="P53" s="74">
        <v>0</v>
      </c>
    </row>
    <row r="54" spans="1:16" s="3" customFormat="1" ht="15" customHeight="1" x14ac:dyDescent="0.2">
      <c r="A54" s="111"/>
      <c r="B54" s="114"/>
      <c r="C54" s="84" t="s">
        <v>56</v>
      </c>
      <c r="D54" s="35">
        <v>3</v>
      </c>
      <c r="E54" s="55">
        <v>2.2109999999999999E-3</v>
      </c>
      <c r="F54" s="35">
        <v>358148.66666699998</v>
      </c>
      <c r="G54" s="68">
        <v>1.3333330000000001</v>
      </c>
      <c r="H54" s="43">
        <v>0</v>
      </c>
      <c r="I54" s="44">
        <v>0</v>
      </c>
      <c r="J54" s="74">
        <v>0</v>
      </c>
      <c r="K54" s="35">
        <v>3</v>
      </c>
      <c r="L54" s="35">
        <v>358148.66666699998</v>
      </c>
      <c r="M54" s="68">
        <v>1.3333330000000001</v>
      </c>
      <c r="N54" s="43">
        <v>0</v>
      </c>
      <c r="O54" s="44">
        <v>0</v>
      </c>
      <c r="P54" s="74">
        <v>0</v>
      </c>
    </row>
    <row r="55" spans="1:16" s="3" customFormat="1" ht="15" customHeight="1" x14ac:dyDescent="0.2">
      <c r="A55" s="112"/>
      <c r="B55" s="115"/>
      <c r="C55" s="85" t="s">
        <v>9</v>
      </c>
      <c r="D55" s="46">
        <v>1169</v>
      </c>
      <c r="E55" s="54">
        <v>6.7568000000000003E-2</v>
      </c>
      <c r="F55" s="46">
        <v>215468.178785</v>
      </c>
      <c r="G55" s="67">
        <v>0.57912699999999995</v>
      </c>
      <c r="H55" s="87">
        <v>251</v>
      </c>
      <c r="I55" s="46">
        <v>213596.354582</v>
      </c>
      <c r="J55" s="75">
        <v>0.50995999999999997</v>
      </c>
      <c r="K55" s="46">
        <v>918</v>
      </c>
      <c r="L55" s="46">
        <v>215979.973856</v>
      </c>
      <c r="M55" s="67">
        <v>0.59803899999999999</v>
      </c>
      <c r="N55" s="87">
        <v>0</v>
      </c>
      <c r="O55" s="46">
        <v>0</v>
      </c>
      <c r="P55" s="75">
        <v>0</v>
      </c>
    </row>
    <row r="56" spans="1:16" ht="15" customHeight="1" x14ac:dyDescent="0.2">
      <c r="A56" s="110">
        <v>5</v>
      </c>
      <c r="B56" s="113" t="s">
        <v>60</v>
      </c>
      <c r="C56" s="84" t="s">
        <v>46</v>
      </c>
      <c r="D56" s="44">
        <v>20</v>
      </c>
      <c r="E56" s="53">
        <v>1</v>
      </c>
      <c r="F56" s="44">
        <v>35743.949999999997</v>
      </c>
      <c r="G56" s="66">
        <v>0</v>
      </c>
      <c r="H56" s="43">
        <v>9</v>
      </c>
      <c r="I56" s="44">
        <v>31031</v>
      </c>
      <c r="J56" s="74">
        <v>0</v>
      </c>
      <c r="K56" s="44">
        <v>11</v>
      </c>
      <c r="L56" s="44">
        <v>39600</v>
      </c>
      <c r="M56" s="66">
        <v>0</v>
      </c>
      <c r="N56" s="43">
        <v>0</v>
      </c>
      <c r="O56" s="44">
        <v>0</v>
      </c>
      <c r="P56" s="74">
        <v>0</v>
      </c>
    </row>
    <row r="57" spans="1:16" ht="15" customHeight="1" x14ac:dyDescent="0.2">
      <c r="A57" s="111"/>
      <c r="B57" s="114"/>
      <c r="C57" s="84" t="s">
        <v>47</v>
      </c>
      <c r="D57" s="44">
        <v>97</v>
      </c>
      <c r="E57" s="53">
        <v>1</v>
      </c>
      <c r="F57" s="44">
        <v>132022.22680400001</v>
      </c>
      <c r="G57" s="66">
        <v>5.1546000000000002E-2</v>
      </c>
      <c r="H57" s="43">
        <v>21</v>
      </c>
      <c r="I57" s="44">
        <v>170757.47618999999</v>
      </c>
      <c r="J57" s="74">
        <v>0.14285700000000001</v>
      </c>
      <c r="K57" s="44">
        <v>76</v>
      </c>
      <c r="L57" s="44">
        <v>121319.065789</v>
      </c>
      <c r="M57" s="66">
        <v>2.6315999999999999E-2</v>
      </c>
      <c r="N57" s="43">
        <v>0</v>
      </c>
      <c r="O57" s="44">
        <v>0</v>
      </c>
      <c r="P57" s="74">
        <v>0</v>
      </c>
    </row>
    <row r="58" spans="1:16" ht="15" customHeight="1" x14ac:dyDescent="0.2">
      <c r="A58" s="111"/>
      <c r="B58" s="114"/>
      <c r="C58" s="84" t="s">
        <v>48</v>
      </c>
      <c r="D58" s="44">
        <v>788</v>
      </c>
      <c r="E58" s="53">
        <v>1</v>
      </c>
      <c r="F58" s="44">
        <v>157860.71954300001</v>
      </c>
      <c r="G58" s="66">
        <v>0.15101500000000001</v>
      </c>
      <c r="H58" s="43">
        <v>235</v>
      </c>
      <c r="I58" s="44">
        <v>164349.19148899999</v>
      </c>
      <c r="J58" s="74">
        <v>0.195745</v>
      </c>
      <c r="K58" s="44">
        <v>553</v>
      </c>
      <c r="L58" s="44">
        <v>155103.412297</v>
      </c>
      <c r="M58" s="66">
        <v>0.13200700000000001</v>
      </c>
      <c r="N58" s="43">
        <v>0</v>
      </c>
      <c r="O58" s="44">
        <v>0</v>
      </c>
      <c r="P58" s="74">
        <v>0</v>
      </c>
    </row>
    <row r="59" spans="1:16" ht="15" customHeight="1" x14ac:dyDescent="0.2">
      <c r="A59" s="111"/>
      <c r="B59" s="114"/>
      <c r="C59" s="84" t="s">
        <v>49</v>
      </c>
      <c r="D59" s="44">
        <v>2287</v>
      </c>
      <c r="E59" s="53">
        <v>1</v>
      </c>
      <c r="F59" s="44">
        <v>186023.76169700001</v>
      </c>
      <c r="G59" s="66">
        <v>0.31525999999999998</v>
      </c>
      <c r="H59" s="43">
        <v>693</v>
      </c>
      <c r="I59" s="44">
        <v>187339.72438699999</v>
      </c>
      <c r="J59" s="74">
        <v>0.33333299999999999</v>
      </c>
      <c r="K59" s="44">
        <v>1594</v>
      </c>
      <c r="L59" s="44">
        <v>185451.63990000001</v>
      </c>
      <c r="M59" s="66">
        <v>0.30740299999999998</v>
      </c>
      <c r="N59" s="43">
        <v>0</v>
      </c>
      <c r="O59" s="44">
        <v>0</v>
      </c>
      <c r="P59" s="74">
        <v>0</v>
      </c>
    </row>
    <row r="60" spans="1:16" ht="15" customHeight="1" x14ac:dyDescent="0.2">
      <c r="A60" s="111"/>
      <c r="B60" s="114"/>
      <c r="C60" s="84" t="s">
        <v>50</v>
      </c>
      <c r="D60" s="44">
        <v>2979</v>
      </c>
      <c r="E60" s="53">
        <v>1</v>
      </c>
      <c r="F60" s="44">
        <v>211439.79556900001</v>
      </c>
      <c r="G60" s="66">
        <v>0.58576700000000004</v>
      </c>
      <c r="H60" s="43">
        <v>874</v>
      </c>
      <c r="I60" s="44">
        <v>211394.56750599999</v>
      </c>
      <c r="J60" s="74">
        <v>0.54462200000000005</v>
      </c>
      <c r="K60" s="44">
        <v>2105</v>
      </c>
      <c r="L60" s="44">
        <v>211458.57434699999</v>
      </c>
      <c r="M60" s="66">
        <v>0.60285</v>
      </c>
      <c r="N60" s="43">
        <v>0</v>
      </c>
      <c r="O60" s="44">
        <v>0</v>
      </c>
      <c r="P60" s="74">
        <v>0</v>
      </c>
    </row>
    <row r="61" spans="1:16" ht="15" customHeight="1" x14ac:dyDescent="0.2">
      <c r="A61" s="111"/>
      <c r="B61" s="114"/>
      <c r="C61" s="84" t="s">
        <v>51</v>
      </c>
      <c r="D61" s="44">
        <v>2692</v>
      </c>
      <c r="E61" s="53">
        <v>1</v>
      </c>
      <c r="F61" s="44">
        <v>237758.95579499999</v>
      </c>
      <c r="G61" s="66">
        <v>0.90824700000000003</v>
      </c>
      <c r="H61" s="43">
        <v>800</v>
      </c>
      <c r="I61" s="44">
        <v>224219.9425</v>
      </c>
      <c r="J61" s="74">
        <v>0.69</v>
      </c>
      <c r="K61" s="44">
        <v>1892</v>
      </c>
      <c r="L61" s="44">
        <v>243483.69714599999</v>
      </c>
      <c r="M61" s="66">
        <v>1.000529</v>
      </c>
      <c r="N61" s="43">
        <v>0</v>
      </c>
      <c r="O61" s="44">
        <v>0</v>
      </c>
      <c r="P61" s="74">
        <v>0</v>
      </c>
    </row>
    <row r="62" spans="1:16" s="3" customFormat="1" ht="15" customHeight="1" x14ac:dyDescent="0.2">
      <c r="A62" s="111"/>
      <c r="B62" s="114"/>
      <c r="C62" s="84" t="s">
        <v>52</v>
      </c>
      <c r="D62" s="35">
        <v>2377</v>
      </c>
      <c r="E62" s="55">
        <v>1</v>
      </c>
      <c r="F62" s="35">
        <v>248985.315944</v>
      </c>
      <c r="G62" s="68">
        <v>1.0298700000000001</v>
      </c>
      <c r="H62" s="43">
        <v>669</v>
      </c>
      <c r="I62" s="44">
        <v>231198.98355800001</v>
      </c>
      <c r="J62" s="74">
        <v>0.69656200000000001</v>
      </c>
      <c r="K62" s="35">
        <v>1708</v>
      </c>
      <c r="L62" s="35">
        <v>255951.976581</v>
      </c>
      <c r="M62" s="68">
        <v>1.1604220000000001</v>
      </c>
      <c r="N62" s="43">
        <v>0</v>
      </c>
      <c r="O62" s="44">
        <v>0</v>
      </c>
      <c r="P62" s="74">
        <v>0</v>
      </c>
    </row>
    <row r="63" spans="1:16" ht="15" customHeight="1" x14ac:dyDescent="0.2">
      <c r="A63" s="111"/>
      <c r="B63" s="114"/>
      <c r="C63" s="84" t="s">
        <v>53</v>
      </c>
      <c r="D63" s="44">
        <v>1945</v>
      </c>
      <c r="E63" s="53">
        <v>1</v>
      </c>
      <c r="F63" s="44">
        <v>250785.47969199999</v>
      </c>
      <c r="G63" s="66">
        <v>1.028278</v>
      </c>
      <c r="H63" s="43">
        <v>546</v>
      </c>
      <c r="I63" s="44">
        <v>215254.51282100001</v>
      </c>
      <c r="J63" s="74">
        <v>0.52197800000000005</v>
      </c>
      <c r="K63" s="44">
        <v>1399</v>
      </c>
      <c r="L63" s="44">
        <v>264652.46175800002</v>
      </c>
      <c r="M63" s="66">
        <v>1.225876</v>
      </c>
      <c r="N63" s="43">
        <v>0</v>
      </c>
      <c r="O63" s="44">
        <v>0</v>
      </c>
      <c r="P63" s="74">
        <v>0</v>
      </c>
    </row>
    <row r="64" spans="1:16" ht="15" customHeight="1" x14ac:dyDescent="0.2">
      <c r="A64" s="111"/>
      <c r="B64" s="114"/>
      <c r="C64" s="84" t="s">
        <v>54</v>
      </c>
      <c r="D64" s="44">
        <v>1603</v>
      </c>
      <c r="E64" s="53">
        <v>1</v>
      </c>
      <c r="F64" s="44">
        <v>253172.98689999999</v>
      </c>
      <c r="G64" s="66">
        <v>0.91391100000000003</v>
      </c>
      <c r="H64" s="43">
        <v>417</v>
      </c>
      <c r="I64" s="44">
        <v>210135.86330900001</v>
      </c>
      <c r="J64" s="74">
        <v>0.364508</v>
      </c>
      <c r="K64" s="44">
        <v>1186</v>
      </c>
      <c r="L64" s="44">
        <v>268304.92664399999</v>
      </c>
      <c r="M64" s="66">
        <v>1.107083</v>
      </c>
      <c r="N64" s="43">
        <v>0</v>
      </c>
      <c r="O64" s="44">
        <v>0</v>
      </c>
      <c r="P64" s="74">
        <v>0</v>
      </c>
    </row>
    <row r="65" spans="1:16" ht="15" customHeight="1" x14ac:dyDescent="0.2">
      <c r="A65" s="111"/>
      <c r="B65" s="114"/>
      <c r="C65" s="84" t="s">
        <v>55</v>
      </c>
      <c r="D65" s="44">
        <v>1156</v>
      </c>
      <c r="E65" s="53">
        <v>1</v>
      </c>
      <c r="F65" s="44">
        <v>259727.661765</v>
      </c>
      <c r="G65" s="66">
        <v>0.76384099999999999</v>
      </c>
      <c r="H65" s="43">
        <v>321</v>
      </c>
      <c r="I65" s="44">
        <v>216580.85669799999</v>
      </c>
      <c r="J65" s="74">
        <v>0.28348899999999999</v>
      </c>
      <c r="K65" s="44">
        <v>835</v>
      </c>
      <c r="L65" s="44">
        <v>276314.63712600002</v>
      </c>
      <c r="M65" s="66">
        <v>0.94850299999999999</v>
      </c>
      <c r="N65" s="43">
        <v>0</v>
      </c>
      <c r="O65" s="44">
        <v>0</v>
      </c>
      <c r="P65" s="74">
        <v>0</v>
      </c>
    </row>
    <row r="66" spans="1:16" s="3" customFormat="1" ht="15" customHeight="1" x14ac:dyDescent="0.2">
      <c r="A66" s="111"/>
      <c r="B66" s="114"/>
      <c r="C66" s="84" t="s">
        <v>56</v>
      </c>
      <c r="D66" s="35">
        <v>1357</v>
      </c>
      <c r="E66" s="55">
        <v>1</v>
      </c>
      <c r="F66" s="35">
        <v>249833.188651</v>
      </c>
      <c r="G66" s="68">
        <v>0.50036800000000003</v>
      </c>
      <c r="H66" s="43">
        <v>436</v>
      </c>
      <c r="I66" s="44">
        <v>199996.88302800001</v>
      </c>
      <c r="J66" s="74">
        <v>0.103211</v>
      </c>
      <c r="K66" s="35">
        <v>921</v>
      </c>
      <c r="L66" s="35">
        <v>273425.619978</v>
      </c>
      <c r="M66" s="68">
        <v>0.68838200000000005</v>
      </c>
      <c r="N66" s="43">
        <v>0</v>
      </c>
      <c r="O66" s="44">
        <v>0</v>
      </c>
      <c r="P66" s="74">
        <v>0</v>
      </c>
    </row>
    <row r="67" spans="1:16" s="3" customFormat="1" ht="15" customHeight="1" x14ac:dyDescent="0.2">
      <c r="A67" s="112"/>
      <c r="B67" s="115"/>
      <c r="C67" s="85" t="s">
        <v>9</v>
      </c>
      <c r="D67" s="46">
        <v>17301</v>
      </c>
      <c r="E67" s="54">
        <v>1</v>
      </c>
      <c r="F67" s="46">
        <v>228772.83688799999</v>
      </c>
      <c r="G67" s="67">
        <v>0.72307999999999995</v>
      </c>
      <c r="H67" s="87">
        <v>5021</v>
      </c>
      <c r="I67" s="46">
        <v>209718.644891</v>
      </c>
      <c r="J67" s="75">
        <v>0.46743699999999999</v>
      </c>
      <c r="K67" s="46">
        <v>12280</v>
      </c>
      <c r="L67" s="46">
        <v>236563.642915</v>
      </c>
      <c r="M67" s="67">
        <v>0.82760599999999995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45926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60" priority="30" operator="notEqual">
      <formula>H8+K8+N8</formula>
    </cfRule>
  </conditionalFormatting>
  <conditionalFormatting sqref="D20:D30">
    <cfRule type="cellIs" dxfId="459" priority="29" operator="notEqual">
      <formula>H20+K20+N20</formula>
    </cfRule>
  </conditionalFormatting>
  <conditionalFormatting sqref="D32:D42">
    <cfRule type="cellIs" dxfId="458" priority="28" operator="notEqual">
      <formula>H32+K32+N32</formula>
    </cfRule>
  </conditionalFormatting>
  <conditionalFormatting sqref="D44:D54">
    <cfRule type="cellIs" dxfId="457" priority="27" operator="notEqual">
      <formula>H44+K44+N44</formula>
    </cfRule>
  </conditionalFormatting>
  <conditionalFormatting sqref="D56:D66">
    <cfRule type="cellIs" dxfId="456" priority="26" operator="notEqual">
      <formula>H56+K56+N56</formula>
    </cfRule>
  </conditionalFormatting>
  <conditionalFormatting sqref="D19">
    <cfRule type="cellIs" dxfId="455" priority="25" operator="notEqual">
      <formula>SUM(D8:D18)</formula>
    </cfRule>
  </conditionalFormatting>
  <conditionalFormatting sqref="D31">
    <cfRule type="cellIs" dxfId="454" priority="24" operator="notEqual">
      <formula>H31+K31+N31</formula>
    </cfRule>
  </conditionalFormatting>
  <conditionalFormatting sqref="D31">
    <cfRule type="cellIs" dxfId="453" priority="23" operator="notEqual">
      <formula>SUM(D20:D30)</formula>
    </cfRule>
  </conditionalFormatting>
  <conditionalFormatting sqref="D43">
    <cfRule type="cellIs" dxfId="452" priority="22" operator="notEqual">
      <formula>H43+K43+N43</formula>
    </cfRule>
  </conditionalFormatting>
  <conditionalFormatting sqref="D43">
    <cfRule type="cellIs" dxfId="451" priority="21" operator="notEqual">
      <formula>SUM(D32:D42)</formula>
    </cfRule>
  </conditionalFormatting>
  <conditionalFormatting sqref="D55">
    <cfRule type="cellIs" dxfId="450" priority="20" operator="notEqual">
      <formula>H55+K55+N55</formula>
    </cfRule>
  </conditionalFormatting>
  <conditionalFormatting sqref="D55">
    <cfRule type="cellIs" dxfId="449" priority="19" operator="notEqual">
      <formula>SUM(D44:D54)</formula>
    </cfRule>
  </conditionalFormatting>
  <conditionalFormatting sqref="D67">
    <cfRule type="cellIs" dxfId="448" priority="18" operator="notEqual">
      <formula>H67+K67+N67</formula>
    </cfRule>
  </conditionalFormatting>
  <conditionalFormatting sqref="D67">
    <cfRule type="cellIs" dxfId="447" priority="17" operator="notEqual">
      <formula>SUM(D56:D66)</formula>
    </cfRule>
  </conditionalFormatting>
  <conditionalFormatting sqref="H19">
    <cfRule type="cellIs" dxfId="446" priority="16" operator="notEqual">
      <formula>SUM(H8:H18)</formula>
    </cfRule>
  </conditionalFormatting>
  <conditionalFormatting sqref="K19">
    <cfRule type="cellIs" dxfId="445" priority="15" operator="notEqual">
      <formula>SUM(K8:K18)</formula>
    </cfRule>
  </conditionalFormatting>
  <conditionalFormatting sqref="N19">
    <cfRule type="cellIs" dxfId="444" priority="14" operator="notEqual">
      <formula>SUM(N8:N18)</formula>
    </cfRule>
  </conditionalFormatting>
  <conditionalFormatting sqref="H31">
    <cfRule type="cellIs" dxfId="443" priority="13" operator="notEqual">
      <formula>SUM(H20:H30)</formula>
    </cfRule>
  </conditionalFormatting>
  <conditionalFormatting sqref="K31">
    <cfRule type="cellIs" dxfId="442" priority="12" operator="notEqual">
      <formula>SUM(K20:K30)</formula>
    </cfRule>
  </conditionalFormatting>
  <conditionalFormatting sqref="N31">
    <cfRule type="cellIs" dxfId="441" priority="11" operator="notEqual">
      <formula>SUM(N20:N30)</formula>
    </cfRule>
  </conditionalFormatting>
  <conditionalFormatting sqref="H43">
    <cfRule type="cellIs" dxfId="440" priority="10" operator="notEqual">
      <formula>SUM(H32:H42)</formula>
    </cfRule>
  </conditionalFormatting>
  <conditionalFormatting sqref="K43">
    <cfRule type="cellIs" dxfId="439" priority="9" operator="notEqual">
      <formula>SUM(K32:K42)</formula>
    </cfRule>
  </conditionalFormatting>
  <conditionalFormatting sqref="N43">
    <cfRule type="cellIs" dxfId="438" priority="8" operator="notEqual">
      <formula>SUM(N32:N42)</formula>
    </cfRule>
  </conditionalFormatting>
  <conditionalFormatting sqref="H55">
    <cfRule type="cellIs" dxfId="437" priority="7" operator="notEqual">
      <formula>SUM(H44:H54)</formula>
    </cfRule>
  </conditionalFormatting>
  <conditionalFormatting sqref="K55">
    <cfRule type="cellIs" dxfId="436" priority="6" operator="notEqual">
      <formula>SUM(K44:K54)</formula>
    </cfRule>
  </conditionalFormatting>
  <conditionalFormatting sqref="N55">
    <cfRule type="cellIs" dxfId="435" priority="5" operator="notEqual">
      <formula>SUM(N44:N54)</formula>
    </cfRule>
  </conditionalFormatting>
  <conditionalFormatting sqref="H67">
    <cfRule type="cellIs" dxfId="434" priority="4" operator="notEqual">
      <formula>SUM(H56:H66)</formula>
    </cfRule>
  </conditionalFormatting>
  <conditionalFormatting sqref="K67">
    <cfRule type="cellIs" dxfId="433" priority="3" operator="notEqual">
      <formula>SUM(K56:K66)</formula>
    </cfRule>
  </conditionalFormatting>
  <conditionalFormatting sqref="N67">
    <cfRule type="cellIs" dxfId="432" priority="2" operator="notEqual">
      <formula>SUM(N56:N66)</formula>
    </cfRule>
  </conditionalFormatting>
  <conditionalFormatting sqref="D32:D43">
    <cfRule type="cellIs" dxfId="43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65</v>
      </c>
      <c r="B2" s="116"/>
      <c r="C2" s="116"/>
      <c r="D2" s="116"/>
      <c r="E2" s="116"/>
      <c r="F2" s="116"/>
      <c r="G2" s="116"/>
      <c r="H2" s="116"/>
      <c r="I2" s="116"/>
      <c r="J2" s="116"/>
      <c r="K2" s="116"/>
      <c r="L2" s="116"/>
      <c r="M2" s="116"/>
      <c r="N2" s="116"/>
      <c r="O2" s="116"/>
      <c r="P2" s="116"/>
    </row>
    <row r="3" spans="1:16" s="21" customFormat="1" ht="15" customHeight="1" x14ac:dyDescent="0.2">
      <c r="A3" s="117" t="str">
        <f>+Notas!C6</f>
        <v>AGOSTO 2024 Y AGOSTO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4</v>
      </c>
      <c r="E8" s="53">
        <v>0.13333300000000001</v>
      </c>
      <c r="F8" s="44">
        <v>98506.349784999999</v>
      </c>
      <c r="G8" s="66">
        <v>0.75</v>
      </c>
      <c r="H8" s="43">
        <v>4</v>
      </c>
      <c r="I8" s="44">
        <v>98506.349784999999</v>
      </c>
      <c r="J8" s="74">
        <v>0.75</v>
      </c>
      <c r="K8" s="44">
        <v>0</v>
      </c>
      <c r="L8" s="44">
        <v>0</v>
      </c>
      <c r="M8" s="66">
        <v>0</v>
      </c>
      <c r="N8" s="43">
        <v>0</v>
      </c>
      <c r="O8" s="44">
        <v>0</v>
      </c>
      <c r="P8" s="74">
        <v>0</v>
      </c>
    </row>
    <row r="9" spans="1:16" ht="15" customHeight="1" x14ac:dyDescent="0.2">
      <c r="A9" s="111"/>
      <c r="B9" s="114"/>
      <c r="C9" s="84" t="s">
        <v>47</v>
      </c>
      <c r="D9" s="44">
        <v>44</v>
      </c>
      <c r="E9" s="53">
        <v>0.22680400000000001</v>
      </c>
      <c r="F9" s="44">
        <v>128198.774102</v>
      </c>
      <c r="G9" s="66">
        <v>0.13636400000000001</v>
      </c>
      <c r="H9" s="43">
        <v>9</v>
      </c>
      <c r="I9" s="44">
        <v>129174.148013</v>
      </c>
      <c r="J9" s="74">
        <v>0.33333299999999999</v>
      </c>
      <c r="K9" s="44">
        <v>35</v>
      </c>
      <c r="L9" s="44">
        <v>127947.963668</v>
      </c>
      <c r="M9" s="66">
        <v>8.5713999999999999E-2</v>
      </c>
      <c r="N9" s="43">
        <v>0</v>
      </c>
      <c r="O9" s="44">
        <v>0</v>
      </c>
      <c r="P9" s="74">
        <v>0</v>
      </c>
    </row>
    <row r="10" spans="1:16" ht="15" customHeight="1" x14ac:dyDescent="0.2">
      <c r="A10" s="111"/>
      <c r="B10" s="114"/>
      <c r="C10" s="84" t="s">
        <v>48</v>
      </c>
      <c r="D10" s="44">
        <v>247</v>
      </c>
      <c r="E10" s="53">
        <v>0.15603300000000001</v>
      </c>
      <c r="F10" s="44">
        <v>125533.760844</v>
      </c>
      <c r="G10" s="66">
        <v>0.137652</v>
      </c>
      <c r="H10" s="43">
        <v>75</v>
      </c>
      <c r="I10" s="44">
        <v>132054.49279799999</v>
      </c>
      <c r="J10" s="74">
        <v>0.24</v>
      </c>
      <c r="K10" s="44">
        <v>172</v>
      </c>
      <c r="L10" s="44">
        <v>122690.418422</v>
      </c>
      <c r="M10" s="66">
        <v>9.3022999999999995E-2</v>
      </c>
      <c r="N10" s="43">
        <v>0</v>
      </c>
      <c r="O10" s="44">
        <v>0</v>
      </c>
      <c r="P10" s="74">
        <v>0</v>
      </c>
    </row>
    <row r="11" spans="1:16" ht="15" customHeight="1" x14ac:dyDescent="0.2">
      <c r="A11" s="111"/>
      <c r="B11" s="114"/>
      <c r="C11" s="84" t="s">
        <v>49</v>
      </c>
      <c r="D11" s="44">
        <v>657</v>
      </c>
      <c r="E11" s="53">
        <v>0.15884899999999999</v>
      </c>
      <c r="F11" s="44">
        <v>142259.60602000001</v>
      </c>
      <c r="G11" s="66">
        <v>0.34855399999999997</v>
      </c>
      <c r="H11" s="43">
        <v>236</v>
      </c>
      <c r="I11" s="44">
        <v>152670.12998600001</v>
      </c>
      <c r="J11" s="74">
        <v>0.41525400000000001</v>
      </c>
      <c r="K11" s="44">
        <v>421</v>
      </c>
      <c r="L11" s="44">
        <v>136423.77785799999</v>
      </c>
      <c r="M11" s="66">
        <v>0.311164</v>
      </c>
      <c r="N11" s="43">
        <v>0</v>
      </c>
      <c r="O11" s="44">
        <v>0</v>
      </c>
      <c r="P11" s="74">
        <v>0</v>
      </c>
    </row>
    <row r="12" spans="1:16" ht="15" customHeight="1" x14ac:dyDescent="0.2">
      <c r="A12" s="111"/>
      <c r="B12" s="114"/>
      <c r="C12" s="84" t="s">
        <v>50</v>
      </c>
      <c r="D12" s="44">
        <v>668</v>
      </c>
      <c r="E12" s="53">
        <v>0.113993</v>
      </c>
      <c r="F12" s="44">
        <v>168196.08551</v>
      </c>
      <c r="G12" s="66">
        <v>0.56886199999999998</v>
      </c>
      <c r="H12" s="43">
        <v>214</v>
      </c>
      <c r="I12" s="44">
        <v>178202.434029</v>
      </c>
      <c r="J12" s="74">
        <v>0.53738300000000006</v>
      </c>
      <c r="K12" s="44">
        <v>454</v>
      </c>
      <c r="L12" s="44">
        <v>163479.436648</v>
      </c>
      <c r="M12" s="66">
        <v>0.5837</v>
      </c>
      <c r="N12" s="43">
        <v>0</v>
      </c>
      <c r="O12" s="44">
        <v>0</v>
      </c>
      <c r="P12" s="74">
        <v>0</v>
      </c>
    </row>
    <row r="13" spans="1:16" ht="15" customHeight="1" x14ac:dyDescent="0.2">
      <c r="A13" s="111"/>
      <c r="B13" s="114"/>
      <c r="C13" s="84" t="s">
        <v>51</v>
      </c>
      <c r="D13" s="44">
        <v>570</v>
      </c>
      <c r="E13" s="53">
        <v>0.10777100000000001</v>
      </c>
      <c r="F13" s="44">
        <v>190687.31016699999</v>
      </c>
      <c r="G13" s="66">
        <v>0.84210499999999999</v>
      </c>
      <c r="H13" s="43">
        <v>145</v>
      </c>
      <c r="I13" s="44">
        <v>199553.99942199999</v>
      </c>
      <c r="J13" s="74">
        <v>0.66896599999999995</v>
      </c>
      <c r="K13" s="44">
        <v>425</v>
      </c>
      <c r="L13" s="44">
        <v>187662.204421</v>
      </c>
      <c r="M13" s="66">
        <v>0.90117599999999998</v>
      </c>
      <c r="N13" s="43">
        <v>0</v>
      </c>
      <c r="O13" s="44">
        <v>0</v>
      </c>
      <c r="P13" s="74">
        <v>0</v>
      </c>
    </row>
    <row r="14" spans="1:16" s="3" customFormat="1" ht="15" customHeight="1" x14ac:dyDescent="0.2">
      <c r="A14" s="111"/>
      <c r="B14" s="114"/>
      <c r="C14" s="84" t="s">
        <v>52</v>
      </c>
      <c r="D14" s="35">
        <v>464</v>
      </c>
      <c r="E14" s="55">
        <v>9.9315000000000001E-2</v>
      </c>
      <c r="F14" s="35">
        <v>200104.74119900001</v>
      </c>
      <c r="G14" s="68">
        <v>0.95905200000000002</v>
      </c>
      <c r="H14" s="43">
        <v>114</v>
      </c>
      <c r="I14" s="44">
        <v>203937.84566799999</v>
      </c>
      <c r="J14" s="74">
        <v>0.78070200000000001</v>
      </c>
      <c r="K14" s="35">
        <v>350</v>
      </c>
      <c r="L14" s="35">
        <v>198856.24431499999</v>
      </c>
      <c r="M14" s="68">
        <v>1.0171429999999999</v>
      </c>
      <c r="N14" s="43">
        <v>0</v>
      </c>
      <c r="O14" s="44">
        <v>0</v>
      </c>
      <c r="P14" s="74">
        <v>0</v>
      </c>
    </row>
    <row r="15" spans="1:16" ht="15" customHeight="1" x14ac:dyDescent="0.2">
      <c r="A15" s="111"/>
      <c r="B15" s="114"/>
      <c r="C15" s="84" t="s">
        <v>53</v>
      </c>
      <c r="D15" s="44">
        <v>350</v>
      </c>
      <c r="E15" s="53">
        <v>8.4175E-2</v>
      </c>
      <c r="F15" s="44">
        <v>209560.964133</v>
      </c>
      <c r="G15" s="66">
        <v>1.0028570000000001</v>
      </c>
      <c r="H15" s="43">
        <v>90</v>
      </c>
      <c r="I15" s="44">
        <v>198802.68538099999</v>
      </c>
      <c r="J15" s="74">
        <v>0.71111100000000005</v>
      </c>
      <c r="K15" s="44">
        <v>260</v>
      </c>
      <c r="L15" s="44">
        <v>213284.98370099999</v>
      </c>
      <c r="M15" s="66">
        <v>1.1038460000000001</v>
      </c>
      <c r="N15" s="43">
        <v>0</v>
      </c>
      <c r="O15" s="44">
        <v>0</v>
      </c>
      <c r="P15" s="74">
        <v>0</v>
      </c>
    </row>
    <row r="16" spans="1:16" ht="15" customHeight="1" x14ac:dyDescent="0.2">
      <c r="A16" s="111"/>
      <c r="B16" s="114"/>
      <c r="C16" s="84" t="s">
        <v>54</v>
      </c>
      <c r="D16" s="44">
        <v>270</v>
      </c>
      <c r="E16" s="53">
        <v>8.7349999999999997E-2</v>
      </c>
      <c r="F16" s="44">
        <v>215824.67518699999</v>
      </c>
      <c r="G16" s="66">
        <v>0.94814799999999999</v>
      </c>
      <c r="H16" s="43">
        <v>70</v>
      </c>
      <c r="I16" s="44">
        <v>182849.49312500001</v>
      </c>
      <c r="J16" s="74">
        <v>0.37142900000000001</v>
      </c>
      <c r="K16" s="44">
        <v>200</v>
      </c>
      <c r="L16" s="44">
        <v>227365.98890999999</v>
      </c>
      <c r="M16" s="66">
        <v>1.1499999999999999</v>
      </c>
      <c r="N16" s="43">
        <v>0</v>
      </c>
      <c r="O16" s="44">
        <v>0</v>
      </c>
      <c r="P16" s="74">
        <v>0</v>
      </c>
    </row>
    <row r="17" spans="1:16" ht="15" customHeight="1" x14ac:dyDescent="0.2">
      <c r="A17" s="111"/>
      <c r="B17" s="114"/>
      <c r="C17" s="84" t="s">
        <v>55</v>
      </c>
      <c r="D17" s="44">
        <v>273</v>
      </c>
      <c r="E17" s="53">
        <v>0.108982</v>
      </c>
      <c r="F17" s="44">
        <v>216061.93807599999</v>
      </c>
      <c r="G17" s="66">
        <v>0.79120900000000005</v>
      </c>
      <c r="H17" s="43">
        <v>65</v>
      </c>
      <c r="I17" s="44">
        <v>202754.78259300001</v>
      </c>
      <c r="J17" s="74">
        <v>0.29230800000000001</v>
      </c>
      <c r="K17" s="44">
        <v>208</v>
      </c>
      <c r="L17" s="44">
        <v>220220.424165</v>
      </c>
      <c r="M17" s="66">
        <v>0.94711500000000004</v>
      </c>
      <c r="N17" s="43">
        <v>0</v>
      </c>
      <c r="O17" s="44">
        <v>0</v>
      </c>
      <c r="P17" s="74">
        <v>0</v>
      </c>
    </row>
    <row r="18" spans="1:16" s="3" customFormat="1" ht="15" customHeight="1" x14ac:dyDescent="0.2">
      <c r="A18" s="111"/>
      <c r="B18" s="114"/>
      <c r="C18" s="84" t="s">
        <v>56</v>
      </c>
      <c r="D18" s="35">
        <v>343</v>
      </c>
      <c r="E18" s="55">
        <v>8.4650000000000003E-2</v>
      </c>
      <c r="F18" s="35">
        <v>232664.418821</v>
      </c>
      <c r="G18" s="68">
        <v>0.48104999999999998</v>
      </c>
      <c r="H18" s="43">
        <v>108</v>
      </c>
      <c r="I18" s="44">
        <v>187783.371193</v>
      </c>
      <c r="J18" s="74">
        <v>8.3333000000000004E-2</v>
      </c>
      <c r="K18" s="35">
        <v>235</v>
      </c>
      <c r="L18" s="35">
        <v>253290.602411</v>
      </c>
      <c r="M18" s="68">
        <v>0.66383000000000003</v>
      </c>
      <c r="N18" s="43">
        <v>0</v>
      </c>
      <c r="O18" s="44">
        <v>0</v>
      </c>
      <c r="P18" s="74">
        <v>0</v>
      </c>
    </row>
    <row r="19" spans="1:16" s="3" customFormat="1" ht="15" customHeight="1" x14ac:dyDescent="0.2">
      <c r="A19" s="112"/>
      <c r="B19" s="115"/>
      <c r="C19" s="85" t="s">
        <v>9</v>
      </c>
      <c r="D19" s="46">
        <v>3890</v>
      </c>
      <c r="E19" s="54">
        <v>0.109362</v>
      </c>
      <c r="F19" s="46">
        <v>183755.611278</v>
      </c>
      <c r="G19" s="67">
        <v>0.65938300000000005</v>
      </c>
      <c r="H19" s="87">
        <v>1130</v>
      </c>
      <c r="I19" s="46">
        <v>178727.227197</v>
      </c>
      <c r="J19" s="75">
        <v>0.47876099999999999</v>
      </c>
      <c r="K19" s="46">
        <v>2760</v>
      </c>
      <c r="L19" s="46">
        <v>185814.333747</v>
      </c>
      <c r="M19" s="67">
        <v>0.73333300000000001</v>
      </c>
      <c r="N19" s="87">
        <v>0</v>
      </c>
      <c r="O19" s="46">
        <v>0</v>
      </c>
      <c r="P19" s="75">
        <v>0</v>
      </c>
    </row>
    <row r="20" spans="1:16" ht="15" customHeight="1" x14ac:dyDescent="0.2">
      <c r="A20" s="110">
        <v>2</v>
      </c>
      <c r="B20" s="113" t="s">
        <v>57</v>
      </c>
      <c r="C20" s="84" t="s">
        <v>46</v>
      </c>
      <c r="D20" s="44">
        <v>7</v>
      </c>
      <c r="E20" s="53">
        <v>0.23333300000000001</v>
      </c>
      <c r="F20" s="44">
        <v>83469.142856999999</v>
      </c>
      <c r="G20" s="66">
        <v>0.14285700000000001</v>
      </c>
      <c r="H20" s="43">
        <v>6</v>
      </c>
      <c r="I20" s="44">
        <v>80783.833333000002</v>
      </c>
      <c r="J20" s="74">
        <v>0.16666700000000001</v>
      </c>
      <c r="K20" s="44">
        <v>1</v>
      </c>
      <c r="L20" s="44">
        <v>99581</v>
      </c>
      <c r="M20" s="66">
        <v>0</v>
      </c>
      <c r="N20" s="43">
        <v>0</v>
      </c>
      <c r="O20" s="44">
        <v>0</v>
      </c>
      <c r="P20" s="74">
        <v>0</v>
      </c>
    </row>
    <row r="21" spans="1:16" ht="15" customHeight="1" x14ac:dyDescent="0.2">
      <c r="A21" s="111"/>
      <c r="B21" s="114"/>
      <c r="C21" s="84" t="s">
        <v>47</v>
      </c>
      <c r="D21" s="44">
        <v>84</v>
      </c>
      <c r="E21" s="53">
        <v>0.43298999999999999</v>
      </c>
      <c r="F21" s="44">
        <v>129371.48809499999</v>
      </c>
      <c r="G21" s="66">
        <v>8.3333000000000004E-2</v>
      </c>
      <c r="H21" s="43">
        <v>23</v>
      </c>
      <c r="I21" s="44">
        <v>148547.869565</v>
      </c>
      <c r="J21" s="74">
        <v>0.130435</v>
      </c>
      <c r="K21" s="44">
        <v>61</v>
      </c>
      <c r="L21" s="44">
        <v>122141.04918</v>
      </c>
      <c r="M21" s="66">
        <v>6.5573999999999993E-2</v>
      </c>
      <c r="N21" s="43">
        <v>0</v>
      </c>
      <c r="O21" s="44">
        <v>0</v>
      </c>
      <c r="P21" s="74">
        <v>0</v>
      </c>
    </row>
    <row r="22" spans="1:16" ht="15" customHeight="1" x14ac:dyDescent="0.2">
      <c r="A22" s="111"/>
      <c r="B22" s="114"/>
      <c r="C22" s="84" t="s">
        <v>48</v>
      </c>
      <c r="D22" s="44">
        <v>389</v>
      </c>
      <c r="E22" s="53">
        <v>0.24573600000000001</v>
      </c>
      <c r="F22" s="44">
        <v>148701.48071999999</v>
      </c>
      <c r="G22" s="66">
        <v>9.7685999999999995E-2</v>
      </c>
      <c r="H22" s="43">
        <v>170</v>
      </c>
      <c r="I22" s="44">
        <v>155122.72941199999</v>
      </c>
      <c r="J22" s="74">
        <v>0.105882</v>
      </c>
      <c r="K22" s="44">
        <v>219</v>
      </c>
      <c r="L22" s="44">
        <v>143716.94977199999</v>
      </c>
      <c r="M22" s="66">
        <v>9.1324000000000002E-2</v>
      </c>
      <c r="N22" s="43">
        <v>0</v>
      </c>
      <c r="O22" s="44">
        <v>0</v>
      </c>
      <c r="P22" s="74">
        <v>0</v>
      </c>
    </row>
    <row r="23" spans="1:16" ht="15" customHeight="1" x14ac:dyDescent="0.2">
      <c r="A23" s="111"/>
      <c r="B23" s="114"/>
      <c r="C23" s="84" t="s">
        <v>49</v>
      </c>
      <c r="D23" s="44">
        <v>379</v>
      </c>
      <c r="E23" s="53">
        <v>9.1633999999999993E-2</v>
      </c>
      <c r="F23" s="44">
        <v>169936.74142499999</v>
      </c>
      <c r="G23" s="66">
        <v>0.29551500000000003</v>
      </c>
      <c r="H23" s="43">
        <v>136</v>
      </c>
      <c r="I23" s="44">
        <v>183133.88970599999</v>
      </c>
      <c r="J23" s="74">
        <v>0.32352900000000001</v>
      </c>
      <c r="K23" s="44">
        <v>243</v>
      </c>
      <c r="L23" s="44">
        <v>162550.683128</v>
      </c>
      <c r="M23" s="66">
        <v>0.279835</v>
      </c>
      <c r="N23" s="43">
        <v>0</v>
      </c>
      <c r="O23" s="44">
        <v>0</v>
      </c>
      <c r="P23" s="74">
        <v>0</v>
      </c>
    </row>
    <row r="24" spans="1:16" ht="15" customHeight="1" x14ac:dyDescent="0.2">
      <c r="A24" s="111"/>
      <c r="B24" s="114"/>
      <c r="C24" s="84" t="s">
        <v>50</v>
      </c>
      <c r="D24" s="44">
        <v>285</v>
      </c>
      <c r="E24" s="53">
        <v>4.8634999999999998E-2</v>
      </c>
      <c r="F24" s="44">
        <v>196825.77192999999</v>
      </c>
      <c r="G24" s="66">
        <v>0.55087699999999995</v>
      </c>
      <c r="H24" s="43">
        <v>84</v>
      </c>
      <c r="I24" s="44">
        <v>209996.58333299999</v>
      </c>
      <c r="J24" s="74">
        <v>0.69047599999999998</v>
      </c>
      <c r="K24" s="44">
        <v>201</v>
      </c>
      <c r="L24" s="44">
        <v>191321.55223900001</v>
      </c>
      <c r="M24" s="66">
        <v>0.492537</v>
      </c>
      <c r="N24" s="43">
        <v>0</v>
      </c>
      <c r="O24" s="44">
        <v>0</v>
      </c>
      <c r="P24" s="74">
        <v>0</v>
      </c>
    </row>
    <row r="25" spans="1:16" ht="15" customHeight="1" x14ac:dyDescent="0.2">
      <c r="A25" s="111"/>
      <c r="B25" s="114"/>
      <c r="C25" s="84" t="s">
        <v>51</v>
      </c>
      <c r="D25" s="44">
        <v>201</v>
      </c>
      <c r="E25" s="53">
        <v>3.8003000000000002E-2</v>
      </c>
      <c r="F25" s="44">
        <v>206431.20397999999</v>
      </c>
      <c r="G25" s="66">
        <v>0.57213899999999995</v>
      </c>
      <c r="H25" s="43">
        <v>57</v>
      </c>
      <c r="I25" s="44">
        <v>218503.71929800001</v>
      </c>
      <c r="J25" s="74">
        <v>0.54386000000000001</v>
      </c>
      <c r="K25" s="44">
        <v>144</v>
      </c>
      <c r="L25" s="44">
        <v>201652.5</v>
      </c>
      <c r="M25" s="66">
        <v>0.58333299999999999</v>
      </c>
      <c r="N25" s="43">
        <v>0</v>
      </c>
      <c r="O25" s="44">
        <v>0</v>
      </c>
      <c r="P25" s="74">
        <v>0</v>
      </c>
    </row>
    <row r="26" spans="1:16" s="3" customFormat="1" ht="15" customHeight="1" x14ac:dyDescent="0.2">
      <c r="A26" s="111"/>
      <c r="B26" s="114"/>
      <c r="C26" s="84" t="s">
        <v>52</v>
      </c>
      <c r="D26" s="35">
        <v>147</v>
      </c>
      <c r="E26" s="55">
        <v>3.1463999999999999E-2</v>
      </c>
      <c r="F26" s="35">
        <v>206907.92517</v>
      </c>
      <c r="G26" s="68">
        <v>0.60544200000000004</v>
      </c>
      <c r="H26" s="43">
        <v>41</v>
      </c>
      <c r="I26" s="44">
        <v>204963.804878</v>
      </c>
      <c r="J26" s="74">
        <v>0.34146300000000002</v>
      </c>
      <c r="K26" s="35">
        <v>106</v>
      </c>
      <c r="L26" s="35">
        <v>207659.89622600001</v>
      </c>
      <c r="M26" s="68">
        <v>0.70754700000000004</v>
      </c>
      <c r="N26" s="43">
        <v>0</v>
      </c>
      <c r="O26" s="44">
        <v>0</v>
      </c>
      <c r="P26" s="74">
        <v>0</v>
      </c>
    </row>
    <row r="27" spans="1:16" ht="15" customHeight="1" x14ac:dyDescent="0.2">
      <c r="A27" s="111"/>
      <c r="B27" s="114"/>
      <c r="C27" s="84" t="s">
        <v>53</v>
      </c>
      <c r="D27" s="44">
        <v>89</v>
      </c>
      <c r="E27" s="53">
        <v>2.1405E-2</v>
      </c>
      <c r="F27" s="44">
        <v>220428</v>
      </c>
      <c r="G27" s="66">
        <v>0.550562</v>
      </c>
      <c r="H27" s="43">
        <v>32</v>
      </c>
      <c r="I27" s="44">
        <v>200932.6875</v>
      </c>
      <c r="J27" s="74">
        <v>0.34375</v>
      </c>
      <c r="K27" s="44">
        <v>57</v>
      </c>
      <c r="L27" s="44">
        <v>231372.73684200001</v>
      </c>
      <c r="M27" s="66">
        <v>0.66666700000000001</v>
      </c>
      <c r="N27" s="43">
        <v>0</v>
      </c>
      <c r="O27" s="44">
        <v>0</v>
      </c>
      <c r="P27" s="74">
        <v>0</v>
      </c>
    </row>
    <row r="28" spans="1:16" ht="15" customHeight="1" x14ac:dyDescent="0.2">
      <c r="A28" s="111"/>
      <c r="B28" s="114"/>
      <c r="C28" s="84" t="s">
        <v>54</v>
      </c>
      <c r="D28" s="44">
        <v>33</v>
      </c>
      <c r="E28" s="53">
        <v>1.0676E-2</v>
      </c>
      <c r="F28" s="44">
        <v>236651.90909100001</v>
      </c>
      <c r="G28" s="66">
        <v>0.42424200000000001</v>
      </c>
      <c r="H28" s="43">
        <v>11</v>
      </c>
      <c r="I28" s="44">
        <v>237549.45454499999</v>
      </c>
      <c r="J28" s="74">
        <v>0.36363600000000001</v>
      </c>
      <c r="K28" s="44">
        <v>22</v>
      </c>
      <c r="L28" s="44">
        <v>236203.13636400001</v>
      </c>
      <c r="M28" s="66">
        <v>0.45454499999999998</v>
      </c>
      <c r="N28" s="43">
        <v>0</v>
      </c>
      <c r="O28" s="44">
        <v>0</v>
      </c>
      <c r="P28" s="74">
        <v>0</v>
      </c>
    </row>
    <row r="29" spans="1:16" ht="15" customHeight="1" x14ac:dyDescent="0.2">
      <c r="A29" s="111"/>
      <c r="B29" s="114"/>
      <c r="C29" s="84" t="s">
        <v>55</v>
      </c>
      <c r="D29" s="44">
        <v>19</v>
      </c>
      <c r="E29" s="53">
        <v>7.5849999999999997E-3</v>
      </c>
      <c r="F29" s="44">
        <v>226701.94736799999</v>
      </c>
      <c r="G29" s="66">
        <v>0.105263</v>
      </c>
      <c r="H29" s="43">
        <v>10</v>
      </c>
      <c r="I29" s="44">
        <v>211660.3</v>
      </c>
      <c r="J29" s="74">
        <v>0.1</v>
      </c>
      <c r="K29" s="44">
        <v>9</v>
      </c>
      <c r="L29" s="44">
        <v>243414.88888899999</v>
      </c>
      <c r="M29" s="66">
        <v>0.111111</v>
      </c>
      <c r="N29" s="43">
        <v>0</v>
      </c>
      <c r="O29" s="44">
        <v>0</v>
      </c>
      <c r="P29" s="74">
        <v>0</v>
      </c>
    </row>
    <row r="30" spans="1:16" s="3" customFormat="1" ht="15" customHeight="1" x14ac:dyDescent="0.2">
      <c r="A30" s="111"/>
      <c r="B30" s="114"/>
      <c r="C30" s="84" t="s">
        <v>56</v>
      </c>
      <c r="D30" s="35">
        <v>18</v>
      </c>
      <c r="E30" s="55">
        <v>4.4419999999999998E-3</v>
      </c>
      <c r="F30" s="35">
        <v>129560</v>
      </c>
      <c r="G30" s="68">
        <v>5.5556000000000001E-2</v>
      </c>
      <c r="H30" s="43">
        <v>15</v>
      </c>
      <c r="I30" s="44">
        <v>115909</v>
      </c>
      <c r="J30" s="74">
        <v>6.6667000000000004E-2</v>
      </c>
      <c r="K30" s="35">
        <v>3</v>
      </c>
      <c r="L30" s="35">
        <v>197815</v>
      </c>
      <c r="M30" s="68">
        <v>0</v>
      </c>
      <c r="N30" s="43">
        <v>0</v>
      </c>
      <c r="O30" s="44">
        <v>0</v>
      </c>
      <c r="P30" s="74">
        <v>0</v>
      </c>
    </row>
    <row r="31" spans="1:16" s="3" customFormat="1" ht="15" customHeight="1" x14ac:dyDescent="0.2">
      <c r="A31" s="112"/>
      <c r="B31" s="115"/>
      <c r="C31" s="85" t="s">
        <v>9</v>
      </c>
      <c r="D31" s="46">
        <v>1651</v>
      </c>
      <c r="E31" s="54">
        <v>4.6415999999999999E-2</v>
      </c>
      <c r="F31" s="46">
        <v>179147.725015</v>
      </c>
      <c r="G31" s="67">
        <v>0.35433100000000001</v>
      </c>
      <c r="H31" s="87">
        <v>585</v>
      </c>
      <c r="I31" s="46">
        <v>182178.540171</v>
      </c>
      <c r="J31" s="75">
        <v>0.31794899999999998</v>
      </c>
      <c r="K31" s="46">
        <v>1066</v>
      </c>
      <c r="L31" s="46">
        <v>177484.47279500001</v>
      </c>
      <c r="M31" s="67">
        <v>0.37429600000000002</v>
      </c>
      <c r="N31" s="87">
        <v>0</v>
      </c>
      <c r="O31" s="46">
        <v>0</v>
      </c>
      <c r="P31" s="75">
        <v>0</v>
      </c>
    </row>
    <row r="32" spans="1:16" ht="15" customHeight="1" x14ac:dyDescent="0.2">
      <c r="A32" s="110">
        <v>3</v>
      </c>
      <c r="B32" s="113" t="s">
        <v>58</v>
      </c>
      <c r="C32" s="84" t="s">
        <v>46</v>
      </c>
      <c r="D32" s="44">
        <v>3</v>
      </c>
      <c r="E32" s="44">
        <v>0</v>
      </c>
      <c r="F32" s="44">
        <v>-15037.206926999999</v>
      </c>
      <c r="G32" s="66">
        <v>-0.60714299999999999</v>
      </c>
      <c r="H32" s="43">
        <v>2</v>
      </c>
      <c r="I32" s="44">
        <v>-17722.516451</v>
      </c>
      <c r="J32" s="74">
        <v>-0.58333299999999999</v>
      </c>
      <c r="K32" s="44">
        <v>1</v>
      </c>
      <c r="L32" s="44">
        <v>99581</v>
      </c>
      <c r="M32" s="66">
        <v>0</v>
      </c>
      <c r="N32" s="43">
        <v>0</v>
      </c>
      <c r="O32" s="44">
        <v>0</v>
      </c>
      <c r="P32" s="74">
        <v>0</v>
      </c>
    </row>
    <row r="33" spans="1:16" ht="15" customHeight="1" x14ac:dyDescent="0.2">
      <c r="A33" s="111"/>
      <c r="B33" s="114"/>
      <c r="C33" s="84" t="s">
        <v>47</v>
      </c>
      <c r="D33" s="44">
        <v>40</v>
      </c>
      <c r="E33" s="44">
        <v>0</v>
      </c>
      <c r="F33" s="44">
        <v>1172.7139930000001</v>
      </c>
      <c r="G33" s="66">
        <v>-5.3030000000000001E-2</v>
      </c>
      <c r="H33" s="43">
        <v>14</v>
      </c>
      <c r="I33" s="44">
        <v>19373.721551999999</v>
      </c>
      <c r="J33" s="74">
        <v>-0.202899</v>
      </c>
      <c r="K33" s="44">
        <v>26</v>
      </c>
      <c r="L33" s="44">
        <v>-5806.9144880000003</v>
      </c>
      <c r="M33" s="66">
        <v>-2.0140999999999999E-2</v>
      </c>
      <c r="N33" s="43">
        <v>0</v>
      </c>
      <c r="O33" s="44">
        <v>0</v>
      </c>
      <c r="P33" s="74">
        <v>0</v>
      </c>
    </row>
    <row r="34" spans="1:16" ht="15" customHeight="1" x14ac:dyDescent="0.2">
      <c r="A34" s="111"/>
      <c r="B34" s="114"/>
      <c r="C34" s="84" t="s">
        <v>48</v>
      </c>
      <c r="D34" s="44">
        <v>142</v>
      </c>
      <c r="E34" s="44">
        <v>0</v>
      </c>
      <c r="F34" s="44">
        <v>23167.719875999999</v>
      </c>
      <c r="G34" s="66">
        <v>-3.9965000000000001E-2</v>
      </c>
      <c r="H34" s="43">
        <v>95</v>
      </c>
      <c r="I34" s="44">
        <v>23068.236613000001</v>
      </c>
      <c r="J34" s="74">
        <v>-0.13411799999999999</v>
      </c>
      <c r="K34" s="44">
        <v>47</v>
      </c>
      <c r="L34" s="44">
        <v>21026.531350000001</v>
      </c>
      <c r="M34" s="66">
        <v>-1.699E-3</v>
      </c>
      <c r="N34" s="43">
        <v>0</v>
      </c>
      <c r="O34" s="44">
        <v>0</v>
      </c>
      <c r="P34" s="74">
        <v>0</v>
      </c>
    </row>
    <row r="35" spans="1:16" ht="15" customHeight="1" x14ac:dyDescent="0.2">
      <c r="A35" s="111"/>
      <c r="B35" s="114"/>
      <c r="C35" s="84" t="s">
        <v>49</v>
      </c>
      <c r="D35" s="44">
        <v>-278</v>
      </c>
      <c r="E35" s="44">
        <v>0</v>
      </c>
      <c r="F35" s="44">
        <v>27677.135405000001</v>
      </c>
      <c r="G35" s="66">
        <v>-5.3039999999999997E-2</v>
      </c>
      <c r="H35" s="43">
        <v>-100</v>
      </c>
      <c r="I35" s="44">
        <v>30463.759719999998</v>
      </c>
      <c r="J35" s="74">
        <v>-9.1725000000000001E-2</v>
      </c>
      <c r="K35" s="44">
        <v>-178</v>
      </c>
      <c r="L35" s="44">
        <v>26126.905268999999</v>
      </c>
      <c r="M35" s="66">
        <v>-3.1329000000000003E-2</v>
      </c>
      <c r="N35" s="43">
        <v>0</v>
      </c>
      <c r="O35" s="44">
        <v>0</v>
      </c>
      <c r="P35" s="74">
        <v>0</v>
      </c>
    </row>
    <row r="36" spans="1:16" ht="15" customHeight="1" x14ac:dyDescent="0.2">
      <c r="A36" s="111"/>
      <c r="B36" s="114"/>
      <c r="C36" s="84" t="s">
        <v>50</v>
      </c>
      <c r="D36" s="44">
        <v>-383</v>
      </c>
      <c r="E36" s="44">
        <v>0</v>
      </c>
      <c r="F36" s="44">
        <v>28629.686420000002</v>
      </c>
      <c r="G36" s="66">
        <v>-1.7985000000000001E-2</v>
      </c>
      <c r="H36" s="43">
        <v>-130</v>
      </c>
      <c r="I36" s="44">
        <v>31794.149304999999</v>
      </c>
      <c r="J36" s="74">
        <v>0.15309300000000001</v>
      </c>
      <c r="K36" s="44">
        <v>-253</v>
      </c>
      <c r="L36" s="44">
        <v>27842.115590000001</v>
      </c>
      <c r="M36" s="66">
        <v>-9.1162999999999994E-2</v>
      </c>
      <c r="N36" s="43">
        <v>0</v>
      </c>
      <c r="O36" s="44">
        <v>0</v>
      </c>
      <c r="P36" s="74">
        <v>0</v>
      </c>
    </row>
    <row r="37" spans="1:16" ht="15" customHeight="1" x14ac:dyDescent="0.2">
      <c r="A37" s="111"/>
      <c r="B37" s="114"/>
      <c r="C37" s="84" t="s">
        <v>51</v>
      </c>
      <c r="D37" s="44">
        <v>-369</v>
      </c>
      <c r="E37" s="44">
        <v>0</v>
      </c>
      <c r="F37" s="44">
        <v>15743.893813000001</v>
      </c>
      <c r="G37" s="66">
        <v>-0.26996599999999998</v>
      </c>
      <c r="H37" s="43">
        <v>-88</v>
      </c>
      <c r="I37" s="44">
        <v>18949.719877</v>
      </c>
      <c r="J37" s="74">
        <v>-0.12510599999999999</v>
      </c>
      <c r="K37" s="44">
        <v>-281</v>
      </c>
      <c r="L37" s="44">
        <v>13990.295579</v>
      </c>
      <c r="M37" s="66">
        <v>-0.31784299999999999</v>
      </c>
      <c r="N37" s="43">
        <v>0</v>
      </c>
      <c r="O37" s="44">
        <v>0</v>
      </c>
      <c r="P37" s="74">
        <v>0</v>
      </c>
    </row>
    <row r="38" spans="1:16" s="3" customFormat="1" ht="15" customHeight="1" x14ac:dyDescent="0.2">
      <c r="A38" s="111"/>
      <c r="B38" s="114"/>
      <c r="C38" s="84" t="s">
        <v>52</v>
      </c>
      <c r="D38" s="35">
        <v>-317</v>
      </c>
      <c r="E38" s="35">
        <v>0</v>
      </c>
      <c r="F38" s="35">
        <v>6803.1839710000004</v>
      </c>
      <c r="G38" s="68">
        <v>-0.35360999999999998</v>
      </c>
      <c r="H38" s="43">
        <v>-73</v>
      </c>
      <c r="I38" s="44">
        <v>1025.95921</v>
      </c>
      <c r="J38" s="74">
        <v>-0.43923800000000002</v>
      </c>
      <c r="K38" s="35">
        <v>-244</v>
      </c>
      <c r="L38" s="35">
        <v>8803.6519110000008</v>
      </c>
      <c r="M38" s="68">
        <v>-0.30959599999999998</v>
      </c>
      <c r="N38" s="43">
        <v>0</v>
      </c>
      <c r="O38" s="44">
        <v>0</v>
      </c>
      <c r="P38" s="74">
        <v>0</v>
      </c>
    </row>
    <row r="39" spans="1:16" ht="15" customHeight="1" x14ac:dyDescent="0.2">
      <c r="A39" s="111"/>
      <c r="B39" s="114"/>
      <c r="C39" s="84" t="s">
        <v>53</v>
      </c>
      <c r="D39" s="44">
        <v>-261</v>
      </c>
      <c r="E39" s="44">
        <v>0</v>
      </c>
      <c r="F39" s="44">
        <v>10867.035867000001</v>
      </c>
      <c r="G39" s="66">
        <v>-0.452295</v>
      </c>
      <c r="H39" s="43">
        <v>-58</v>
      </c>
      <c r="I39" s="44">
        <v>2130.0021190000002</v>
      </c>
      <c r="J39" s="74">
        <v>-0.36736099999999999</v>
      </c>
      <c r="K39" s="44">
        <v>-203</v>
      </c>
      <c r="L39" s="44">
        <v>18087.753141000001</v>
      </c>
      <c r="M39" s="66">
        <v>-0.43717899999999998</v>
      </c>
      <c r="N39" s="43">
        <v>0</v>
      </c>
      <c r="O39" s="44">
        <v>0</v>
      </c>
      <c r="P39" s="74">
        <v>0</v>
      </c>
    </row>
    <row r="40" spans="1:16" ht="15" customHeight="1" x14ac:dyDescent="0.2">
      <c r="A40" s="111"/>
      <c r="B40" s="114"/>
      <c r="C40" s="84" t="s">
        <v>54</v>
      </c>
      <c r="D40" s="44">
        <v>-237</v>
      </c>
      <c r="E40" s="44">
        <v>0</v>
      </c>
      <c r="F40" s="44">
        <v>20827.233903</v>
      </c>
      <c r="G40" s="66">
        <v>-0.52390599999999998</v>
      </c>
      <c r="H40" s="43">
        <v>-59</v>
      </c>
      <c r="I40" s="44">
        <v>54699.961421</v>
      </c>
      <c r="J40" s="74">
        <v>-7.7920000000000003E-3</v>
      </c>
      <c r="K40" s="44">
        <v>-178</v>
      </c>
      <c r="L40" s="44">
        <v>8837.1474539999999</v>
      </c>
      <c r="M40" s="66">
        <v>-0.69545500000000005</v>
      </c>
      <c r="N40" s="43">
        <v>0</v>
      </c>
      <c r="O40" s="44">
        <v>0</v>
      </c>
      <c r="P40" s="74">
        <v>0</v>
      </c>
    </row>
    <row r="41" spans="1:16" ht="15" customHeight="1" x14ac:dyDescent="0.2">
      <c r="A41" s="111"/>
      <c r="B41" s="114"/>
      <c r="C41" s="84" t="s">
        <v>55</v>
      </c>
      <c r="D41" s="44">
        <v>-254</v>
      </c>
      <c r="E41" s="44">
        <v>0</v>
      </c>
      <c r="F41" s="44">
        <v>10640.009292000001</v>
      </c>
      <c r="G41" s="66">
        <v>-0.68594599999999994</v>
      </c>
      <c r="H41" s="43">
        <v>-55</v>
      </c>
      <c r="I41" s="44">
        <v>8905.5174069999994</v>
      </c>
      <c r="J41" s="74">
        <v>-0.19230800000000001</v>
      </c>
      <c r="K41" s="44">
        <v>-199</v>
      </c>
      <c r="L41" s="44">
        <v>23194.464724000001</v>
      </c>
      <c r="M41" s="66">
        <v>-0.83600399999999997</v>
      </c>
      <c r="N41" s="43">
        <v>0</v>
      </c>
      <c r="O41" s="44">
        <v>0</v>
      </c>
      <c r="P41" s="74">
        <v>0</v>
      </c>
    </row>
    <row r="42" spans="1:16" s="3" customFormat="1" ht="15" customHeight="1" x14ac:dyDescent="0.2">
      <c r="A42" s="111"/>
      <c r="B42" s="114"/>
      <c r="C42" s="84" t="s">
        <v>56</v>
      </c>
      <c r="D42" s="35">
        <v>-325</v>
      </c>
      <c r="E42" s="35">
        <v>0</v>
      </c>
      <c r="F42" s="35">
        <v>-103104.418821</v>
      </c>
      <c r="G42" s="68">
        <v>-0.42549399999999998</v>
      </c>
      <c r="H42" s="43">
        <v>-93</v>
      </c>
      <c r="I42" s="44">
        <v>-71874.371192999999</v>
      </c>
      <c r="J42" s="74">
        <v>-1.6667000000000001E-2</v>
      </c>
      <c r="K42" s="35">
        <v>-232</v>
      </c>
      <c r="L42" s="35">
        <v>-55475.602411</v>
      </c>
      <c r="M42" s="68">
        <v>-0.66383000000000003</v>
      </c>
      <c r="N42" s="43">
        <v>0</v>
      </c>
      <c r="O42" s="44">
        <v>0</v>
      </c>
      <c r="P42" s="74">
        <v>0</v>
      </c>
    </row>
    <row r="43" spans="1:16" s="3" customFormat="1" ht="15" customHeight="1" x14ac:dyDescent="0.2">
      <c r="A43" s="112"/>
      <c r="B43" s="115"/>
      <c r="C43" s="85" t="s">
        <v>9</v>
      </c>
      <c r="D43" s="46">
        <v>-2239</v>
      </c>
      <c r="E43" s="46">
        <v>0</v>
      </c>
      <c r="F43" s="46">
        <v>-4607.8862630000003</v>
      </c>
      <c r="G43" s="67">
        <v>-0.30505199999999999</v>
      </c>
      <c r="H43" s="87">
        <v>-545</v>
      </c>
      <c r="I43" s="46">
        <v>3451.3129739999999</v>
      </c>
      <c r="J43" s="75">
        <v>-0.16081200000000001</v>
      </c>
      <c r="K43" s="46">
        <v>-1694</v>
      </c>
      <c r="L43" s="46">
        <v>-8329.8609510000006</v>
      </c>
      <c r="M43" s="67">
        <v>-0.359037</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11</v>
      </c>
      <c r="E45" s="53">
        <v>5.6701000000000001E-2</v>
      </c>
      <c r="F45" s="44">
        <v>165260.727273</v>
      </c>
      <c r="G45" s="66">
        <v>0.272727</v>
      </c>
      <c r="H45" s="43">
        <v>1</v>
      </c>
      <c r="I45" s="44">
        <v>119692</v>
      </c>
      <c r="J45" s="74">
        <v>0</v>
      </c>
      <c r="K45" s="44">
        <v>10</v>
      </c>
      <c r="L45" s="44">
        <v>169817.60000000001</v>
      </c>
      <c r="M45" s="66">
        <v>0.3</v>
      </c>
      <c r="N45" s="43">
        <v>0</v>
      </c>
      <c r="O45" s="44">
        <v>0</v>
      </c>
      <c r="P45" s="74">
        <v>0</v>
      </c>
    </row>
    <row r="46" spans="1:16" ht="15" customHeight="1" x14ac:dyDescent="0.2">
      <c r="A46" s="111"/>
      <c r="B46" s="114"/>
      <c r="C46" s="84" t="s">
        <v>48</v>
      </c>
      <c r="D46" s="44">
        <v>163</v>
      </c>
      <c r="E46" s="53">
        <v>0.102969</v>
      </c>
      <c r="F46" s="44">
        <v>174297.15337399999</v>
      </c>
      <c r="G46" s="66">
        <v>0.19018399999999999</v>
      </c>
      <c r="H46" s="43">
        <v>46</v>
      </c>
      <c r="I46" s="44">
        <v>174282.80434800001</v>
      </c>
      <c r="J46" s="74">
        <v>8.6957000000000007E-2</v>
      </c>
      <c r="K46" s="44">
        <v>117</v>
      </c>
      <c r="L46" s="44">
        <v>174302.794872</v>
      </c>
      <c r="M46" s="66">
        <v>0.230769</v>
      </c>
      <c r="N46" s="43">
        <v>0</v>
      </c>
      <c r="O46" s="44">
        <v>0</v>
      </c>
      <c r="P46" s="74">
        <v>0</v>
      </c>
    </row>
    <row r="47" spans="1:16" ht="15" customHeight="1" x14ac:dyDescent="0.2">
      <c r="A47" s="111"/>
      <c r="B47" s="114"/>
      <c r="C47" s="84" t="s">
        <v>49</v>
      </c>
      <c r="D47" s="44">
        <v>509</v>
      </c>
      <c r="E47" s="53">
        <v>0.12306599999999999</v>
      </c>
      <c r="F47" s="44">
        <v>200341.76620799999</v>
      </c>
      <c r="G47" s="66">
        <v>0.44400800000000001</v>
      </c>
      <c r="H47" s="43">
        <v>108</v>
      </c>
      <c r="I47" s="44">
        <v>197976.5</v>
      </c>
      <c r="J47" s="74">
        <v>0.31481500000000001</v>
      </c>
      <c r="K47" s="44">
        <v>401</v>
      </c>
      <c r="L47" s="44">
        <v>200978.795511</v>
      </c>
      <c r="M47" s="66">
        <v>0.47880299999999998</v>
      </c>
      <c r="N47" s="43">
        <v>0</v>
      </c>
      <c r="O47" s="44">
        <v>0</v>
      </c>
      <c r="P47" s="74">
        <v>0</v>
      </c>
    </row>
    <row r="48" spans="1:16" ht="15" customHeight="1" x14ac:dyDescent="0.2">
      <c r="A48" s="111"/>
      <c r="B48" s="114"/>
      <c r="C48" s="84" t="s">
        <v>50</v>
      </c>
      <c r="D48" s="44">
        <v>562</v>
      </c>
      <c r="E48" s="53">
        <v>9.5904000000000003E-2</v>
      </c>
      <c r="F48" s="44">
        <v>220958.487544</v>
      </c>
      <c r="G48" s="66">
        <v>0.68149499999999996</v>
      </c>
      <c r="H48" s="43">
        <v>94</v>
      </c>
      <c r="I48" s="44">
        <v>211388.41489399999</v>
      </c>
      <c r="J48" s="74">
        <v>0.47872300000000001</v>
      </c>
      <c r="K48" s="44">
        <v>468</v>
      </c>
      <c r="L48" s="44">
        <v>222880.68162399999</v>
      </c>
      <c r="M48" s="66">
        <v>0.72222200000000003</v>
      </c>
      <c r="N48" s="43">
        <v>0</v>
      </c>
      <c r="O48" s="44">
        <v>0</v>
      </c>
      <c r="P48" s="74">
        <v>0</v>
      </c>
    </row>
    <row r="49" spans="1:16" ht="15" customHeight="1" x14ac:dyDescent="0.2">
      <c r="A49" s="111"/>
      <c r="B49" s="114"/>
      <c r="C49" s="84" t="s">
        <v>51</v>
      </c>
      <c r="D49" s="44">
        <v>450</v>
      </c>
      <c r="E49" s="53">
        <v>8.5082000000000005E-2</v>
      </c>
      <c r="F49" s="44">
        <v>238533.78444399999</v>
      </c>
      <c r="G49" s="66">
        <v>0.86</v>
      </c>
      <c r="H49" s="43">
        <v>99</v>
      </c>
      <c r="I49" s="44">
        <v>226511.272727</v>
      </c>
      <c r="J49" s="74">
        <v>0.69696999999999998</v>
      </c>
      <c r="K49" s="44">
        <v>351</v>
      </c>
      <c r="L49" s="44">
        <v>241924.74928799999</v>
      </c>
      <c r="M49" s="66">
        <v>0.90598299999999998</v>
      </c>
      <c r="N49" s="43">
        <v>0</v>
      </c>
      <c r="O49" s="44">
        <v>0</v>
      </c>
      <c r="P49" s="74">
        <v>0</v>
      </c>
    </row>
    <row r="50" spans="1:16" s="3" customFormat="1" ht="15" customHeight="1" x14ac:dyDescent="0.2">
      <c r="A50" s="111"/>
      <c r="B50" s="114"/>
      <c r="C50" s="84" t="s">
        <v>52</v>
      </c>
      <c r="D50" s="35">
        <v>317</v>
      </c>
      <c r="E50" s="55">
        <v>6.7850999999999995E-2</v>
      </c>
      <c r="F50" s="35">
        <v>250695.30599399999</v>
      </c>
      <c r="G50" s="68">
        <v>0.97791799999999995</v>
      </c>
      <c r="H50" s="43">
        <v>66</v>
      </c>
      <c r="I50" s="44">
        <v>248348.727273</v>
      </c>
      <c r="J50" s="74">
        <v>0.62121199999999999</v>
      </c>
      <c r="K50" s="35">
        <v>251</v>
      </c>
      <c r="L50" s="35">
        <v>251312.334661</v>
      </c>
      <c r="M50" s="68">
        <v>1.0717129999999999</v>
      </c>
      <c r="N50" s="43">
        <v>0</v>
      </c>
      <c r="O50" s="44">
        <v>0</v>
      </c>
      <c r="P50" s="74">
        <v>0</v>
      </c>
    </row>
    <row r="51" spans="1:16" ht="15" customHeight="1" x14ac:dyDescent="0.2">
      <c r="A51" s="111"/>
      <c r="B51" s="114"/>
      <c r="C51" s="84" t="s">
        <v>53</v>
      </c>
      <c r="D51" s="44">
        <v>177</v>
      </c>
      <c r="E51" s="53">
        <v>4.2569000000000003E-2</v>
      </c>
      <c r="F51" s="44">
        <v>254405.22033899999</v>
      </c>
      <c r="G51" s="66">
        <v>0.96610200000000002</v>
      </c>
      <c r="H51" s="43">
        <v>29</v>
      </c>
      <c r="I51" s="44">
        <v>259775.06896599999</v>
      </c>
      <c r="J51" s="74">
        <v>0.793103</v>
      </c>
      <c r="K51" s="44">
        <v>148</v>
      </c>
      <c r="L51" s="44">
        <v>253353.02027000001</v>
      </c>
      <c r="M51" s="66">
        <v>1</v>
      </c>
      <c r="N51" s="43">
        <v>0</v>
      </c>
      <c r="O51" s="44">
        <v>0</v>
      </c>
      <c r="P51" s="74">
        <v>0</v>
      </c>
    </row>
    <row r="52" spans="1:16" ht="15" customHeight="1" x14ac:dyDescent="0.2">
      <c r="A52" s="111"/>
      <c r="B52" s="114"/>
      <c r="C52" s="84" t="s">
        <v>54</v>
      </c>
      <c r="D52" s="44">
        <v>79</v>
      </c>
      <c r="E52" s="53">
        <v>2.5558000000000001E-2</v>
      </c>
      <c r="F52" s="44">
        <v>241946.29113900001</v>
      </c>
      <c r="G52" s="66">
        <v>0.69620300000000002</v>
      </c>
      <c r="H52" s="43">
        <v>9</v>
      </c>
      <c r="I52" s="44">
        <v>188638.22222200001</v>
      </c>
      <c r="J52" s="74">
        <v>0.111111</v>
      </c>
      <c r="K52" s="44">
        <v>70</v>
      </c>
      <c r="L52" s="44">
        <v>248800.18571399999</v>
      </c>
      <c r="M52" s="66">
        <v>0.77142900000000003</v>
      </c>
      <c r="N52" s="43">
        <v>0</v>
      </c>
      <c r="O52" s="44">
        <v>0</v>
      </c>
      <c r="P52" s="74">
        <v>0</v>
      </c>
    </row>
    <row r="53" spans="1:16" ht="15" customHeight="1" x14ac:dyDescent="0.2">
      <c r="A53" s="111"/>
      <c r="B53" s="114"/>
      <c r="C53" s="84" t="s">
        <v>55</v>
      </c>
      <c r="D53" s="44">
        <v>25</v>
      </c>
      <c r="E53" s="53">
        <v>9.9799999999999993E-3</v>
      </c>
      <c r="F53" s="44">
        <v>296458.23999999999</v>
      </c>
      <c r="G53" s="66">
        <v>0.96</v>
      </c>
      <c r="H53" s="43">
        <v>2</v>
      </c>
      <c r="I53" s="44">
        <v>255094.5</v>
      </c>
      <c r="J53" s="74">
        <v>0</v>
      </c>
      <c r="K53" s="44">
        <v>23</v>
      </c>
      <c r="L53" s="44">
        <v>300055.08695700002</v>
      </c>
      <c r="M53" s="66">
        <v>1.0434779999999999</v>
      </c>
      <c r="N53" s="43">
        <v>0</v>
      </c>
      <c r="O53" s="44">
        <v>0</v>
      </c>
      <c r="P53" s="74">
        <v>0</v>
      </c>
    </row>
    <row r="54" spans="1:16" s="3" customFormat="1" ht="15" customHeight="1" x14ac:dyDescent="0.2">
      <c r="A54" s="111"/>
      <c r="B54" s="114"/>
      <c r="C54" s="84" t="s">
        <v>56</v>
      </c>
      <c r="D54" s="35">
        <v>13</v>
      </c>
      <c r="E54" s="55">
        <v>3.2079999999999999E-3</v>
      </c>
      <c r="F54" s="35">
        <v>315556.76923099998</v>
      </c>
      <c r="G54" s="68">
        <v>0.61538499999999996</v>
      </c>
      <c r="H54" s="43">
        <v>3</v>
      </c>
      <c r="I54" s="44">
        <v>313223</v>
      </c>
      <c r="J54" s="74">
        <v>0</v>
      </c>
      <c r="K54" s="35">
        <v>10</v>
      </c>
      <c r="L54" s="35">
        <v>316256.90000000002</v>
      </c>
      <c r="M54" s="68">
        <v>0.8</v>
      </c>
      <c r="N54" s="43">
        <v>0</v>
      </c>
      <c r="O54" s="44">
        <v>0</v>
      </c>
      <c r="P54" s="74">
        <v>0</v>
      </c>
    </row>
    <row r="55" spans="1:16" s="3" customFormat="1" ht="15" customHeight="1" x14ac:dyDescent="0.2">
      <c r="A55" s="112"/>
      <c r="B55" s="115"/>
      <c r="C55" s="85" t="s">
        <v>9</v>
      </c>
      <c r="D55" s="46">
        <v>2306</v>
      </c>
      <c r="E55" s="54">
        <v>6.4829999999999999E-2</v>
      </c>
      <c r="F55" s="46">
        <v>224999.44622700001</v>
      </c>
      <c r="G55" s="67">
        <v>0.69297500000000001</v>
      </c>
      <c r="H55" s="87">
        <v>457</v>
      </c>
      <c r="I55" s="46">
        <v>216379.39824899999</v>
      </c>
      <c r="J55" s="75">
        <v>0.47483599999999998</v>
      </c>
      <c r="K55" s="46">
        <v>1849</v>
      </c>
      <c r="L55" s="46">
        <v>227129.982693</v>
      </c>
      <c r="M55" s="67">
        <v>0.74689000000000005</v>
      </c>
      <c r="N55" s="87">
        <v>0</v>
      </c>
      <c r="O55" s="46">
        <v>0</v>
      </c>
      <c r="P55" s="75">
        <v>0</v>
      </c>
    </row>
    <row r="56" spans="1:16" ht="15" customHeight="1" x14ac:dyDescent="0.2">
      <c r="A56" s="110">
        <v>5</v>
      </c>
      <c r="B56" s="113" t="s">
        <v>60</v>
      </c>
      <c r="C56" s="84" t="s">
        <v>46</v>
      </c>
      <c r="D56" s="44">
        <v>30</v>
      </c>
      <c r="E56" s="53">
        <v>1</v>
      </c>
      <c r="F56" s="44">
        <v>48247.3</v>
      </c>
      <c r="G56" s="66">
        <v>6.6667000000000004E-2</v>
      </c>
      <c r="H56" s="43">
        <v>18</v>
      </c>
      <c r="I56" s="44">
        <v>58625.833333000002</v>
      </c>
      <c r="J56" s="74">
        <v>5.5556000000000001E-2</v>
      </c>
      <c r="K56" s="44">
        <v>12</v>
      </c>
      <c r="L56" s="44">
        <v>32679.5</v>
      </c>
      <c r="M56" s="66">
        <v>8.3333000000000004E-2</v>
      </c>
      <c r="N56" s="43">
        <v>0</v>
      </c>
      <c r="O56" s="44">
        <v>0</v>
      </c>
      <c r="P56" s="74">
        <v>0</v>
      </c>
    </row>
    <row r="57" spans="1:16" ht="15" customHeight="1" x14ac:dyDescent="0.2">
      <c r="A57" s="111"/>
      <c r="B57" s="114"/>
      <c r="C57" s="84" t="s">
        <v>47</v>
      </c>
      <c r="D57" s="44">
        <v>194</v>
      </c>
      <c r="E57" s="53">
        <v>1</v>
      </c>
      <c r="F57" s="44">
        <v>134757.298969</v>
      </c>
      <c r="G57" s="66">
        <v>0.113402</v>
      </c>
      <c r="H57" s="43">
        <v>65</v>
      </c>
      <c r="I57" s="44">
        <v>144118.707692</v>
      </c>
      <c r="J57" s="74">
        <v>0.15384600000000001</v>
      </c>
      <c r="K57" s="44">
        <v>129</v>
      </c>
      <c r="L57" s="44">
        <v>130040.31007799999</v>
      </c>
      <c r="M57" s="66">
        <v>9.3022999999999995E-2</v>
      </c>
      <c r="N57" s="43">
        <v>0</v>
      </c>
      <c r="O57" s="44">
        <v>0</v>
      </c>
      <c r="P57" s="74">
        <v>0</v>
      </c>
    </row>
    <row r="58" spans="1:16" ht="15" customHeight="1" x14ac:dyDescent="0.2">
      <c r="A58" s="111"/>
      <c r="B58" s="114"/>
      <c r="C58" s="84" t="s">
        <v>48</v>
      </c>
      <c r="D58" s="44">
        <v>1583</v>
      </c>
      <c r="E58" s="53">
        <v>1</v>
      </c>
      <c r="F58" s="44">
        <v>162776.63487000001</v>
      </c>
      <c r="G58" s="66">
        <v>0.14213500000000001</v>
      </c>
      <c r="H58" s="43">
        <v>597</v>
      </c>
      <c r="I58" s="44">
        <v>166473.42043599999</v>
      </c>
      <c r="J58" s="74">
        <v>0.155779</v>
      </c>
      <c r="K58" s="44">
        <v>986</v>
      </c>
      <c r="L58" s="44">
        <v>160538.31744399999</v>
      </c>
      <c r="M58" s="66">
        <v>0.13387399999999999</v>
      </c>
      <c r="N58" s="43">
        <v>0</v>
      </c>
      <c r="O58" s="44">
        <v>0</v>
      </c>
      <c r="P58" s="74">
        <v>0</v>
      </c>
    </row>
    <row r="59" spans="1:16" ht="15" customHeight="1" x14ac:dyDescent="0.2">
      <c r="A59" s="111"/>
      <c r="B59" s="114"/>
      <c r="C59" s="84" t="s">
        <v>49</v>
      </c>
      <c r="D59" s="44">
        <v>4136</v>
      </c>
      <c r="E59" s="53">
        <v>1</v>
      </c>
      <c r="F59" s="44">
        <v>191574.46131499999</v>
      </c>
      <c r="G59" s="66">
        <v>0.35783399999999999</v>
      </c>
      <c r="H59" s="43">
        <v>1398</v>
      </c>
      <c r="I59" s="44">
        <v>194132.096567</v>
      </c>
      <c r="J59" s="74">
        <v>0.35407699999999998</v>
      </c>
      <c r="K59" s="44">
        <v>2738</v>
      </c>
      <c r="L59" s="44">
        <v>190268.55405400001</v>
      </c>
      <c r="M59" s="66">
        <v>0.35975200000000002</v>
      </c>
      <c r="N59" s="43">
        <v>0</v>
      </c>
      <c r="O59" s="44">
        <v>0</v>
      </c>
      <c r="P59" s="74">
        <v>0</v>
      </c>
    </row>
    <row r="60" spans="1:16" ht="15" customHeight="1" x14ac:dyDescent="0.2">
      <c r="A60" s="111"/>
      <c r="B60" s="114"/>
      <c r="C60" s="84" t="s">
        <v>50</v>
      </c>
      <c r="D60" s="44">
        <v>5860</v>
      </c>
      <c r="E60" s="53">
        <v>1</v>
      </c>
      <c r="F60" s="44">
        <v>219910.09249099999</v>
      </c>
      <c r="G60" s="66">
        <v>0.65665499999999999</v>
      </c>
      <c r="H60" s="43">
        <v>1690</v>
      </c>
      <c r="I60" s="44">
        <v>219185.02721900001</v>
      </c>
      <c r="J60" s="74">
        <v>0.57041399999999998</v>
      </c>
      <c r="K60" s="44">
        <v>4170</v>
      </c>
      <c r="L60" s="44">
        <v>220203.94388499999</v>
      </c>
      <c r="M60" s="66">
        <v>0.69160699999999997</v>
      </c>
      <c r="N60" s="43">
        <v>0</v>
      </c>
      <c r="O60" s="44">
        <v>0</v>
      </c>
      <c r="P60" s="74">
        <v>0</v>
      </c>
    </row>
    <row r="61" spans="1:16" ht="15" customHeight="1" x14ac:dyDescent="0.2">
      <c r="A61" s="111"/>
      <c r="B61" s="114"/>
      <c r="C61" s="84" t="s">
        <v>51</v>
      </c>
      <c r="D61" s="44">
        <v>5289</v>
      </c>
      <c r="E61" s="53">
        <v>1</v>
      </c>
      <c r="F61" s="44">
        <v>245990.916241</v>
      </c>
      <c r="G61" s="66">
        <v>0.96105099999999999</v>
      </c>
      <c r="H61" s="43">
        <v>1511</v>
      </c>
      <c r="I61" s="44">
        <v>229433.20052899999</v>
      </c>
      <c r="J61" s="74">
        <v>0.66710800000000003</v>
      </c>
      <c r="K61" s="44">
        <v>3778</v>
      </c>
      <c r="L61" s="44">
        <v>252613.12599299999</v>
      </c>
      <c r="M61" s="66">
        <v>1.078613</v>
      </c>
      <c r="N61" s="43">
        <v>0</v>
      </c>
      <c r="O61" s="44">
        <v>0</v>
      </c>
      <c r="P61" s="74">
        <v>0</v>
      </c>
    </row>
    <row r="62" spans="1:16" s="3" customFormat="1" ht="15" customHeight="1" x14ac:dyDescent="0.2">
      <c r="A62" s="111"/>
      <c r="B62" s="114"/>
      <c r="C62" s="84" t="s">
        <v>52</v>
      </c>
      <c r="D62" s="35">
        <v>4672</v>
      </c>
      <c r="E62" s="55">
        <v>1</v>
      </c>
      <c r="F62" s="35">
        <v>259246.785959</v>
      </c>
      <c r="G62" s="68">
        <v>1.140625</v>
      </c>
      <c r="H62" s="43">
        <v>1333</v>
      </c>
      <c r="I62" s="44">
        <v>232833.16954199999</v>
      </c>
      <c r="J62" s="74">
        <v>0.70292600000000005</v>
      </c>
      <c r="K62" s="35">
        <v>3339</v>
      </c>
      <c r="L62" s="35">
        <v>269791.66486999998</v>
      </c>
      <c r="M62" s="68">
        <v>1.315364</v>
      </c>
      <c r="N62" s="43">
        <v>0</v>
      </c>
      <c r="O62" s="44">
        <v>0</v>
      </c>
      <c r="P62" s="74">
        <v>0</v>
      </c>
    </row>
    <row r="63" spans="1:16" ht="15" customHeight="1" x14ac:dyDescent="0.2">
      <c r="A63" s="111"/>
      <c r="B63" s="114"/>
      <c r="C63" s="84" t="s">
        <v>53</v>
      </c>
      <c r="D63" s="44">
        <v>4158</v>
      </c>
      <c r="E63" s="53">
        <v>1</v>
      </c>
      <c r="F63" s="44">
        <v>266496.24963899999</v>
      </c>
      <c r="G63" s="66">
        <v>1.167869</v>
      </c>
      <c r="H63" s="43">
        <v>1199</v>
      </c>
      <c r="I63" s="44">
        <v>226910.97080899999</v>
      </c>
      <c r="J63" s="74">
        <v>0.581318</v>
      </c>
      <c r="K63" s="44">
        <v>2959</v>
      </c>
      <c r="L63" s="44">
        <v>282536.38121000002</v>
      </c>
      <c r="M63" s="66">
        <v>1.4055420000000001</v>
      </c>
      <c r="N63" s="43">
        <v>0</v>
      </c>
      <c r="O63" s="44">
        <v>0</v>
      </c>
      <c r="P63" s="74">
        <v>0</v>
      </c>
    </row>
    <row r="64" spans="1:16" ht="15" customHeight="1" x14ac:dyDescent="0.2">
      <c r="A64" s="111"/>
      <c r="B64" s="114"/>
      <c r="C64" s="84" t="s">
        <v>54</v>
      </c>
      <c r="D64" s="44">
        <v>3091</v>
      </c>
      <c r="E64" s="53">
        <v>1</v>
      </c>
      <c r="F64" s="44">
        <v>269164.42769300001</v>
      </c>
      <c r="G64" s="66">
        <v>1.0601750000000001</v>
      </c>
      <c r="H64" s="43">
        <v>883</v>
      </c>
      <c r="I64" s="44">
        <v>227210.151755</v>
      </c>
      <c r="J64" s="74">
        <v>0.46885599999999999</v>
      </c>
      <c r="K64" s="44">
        <v>2208</v>
      </c>
      <c r="L64" s="44">
        <v>285942.33786199999</v>
      </c>
      <c r="M64" s="66">
        <v>1.2966489999999999</v>
      </c>
      <c r="N64" s="43">
        <v>0</v>
      </c>
      <c r="O64" s="44">
        <v>0</v>
      </c>
      <c r="P64" s="74">
        <v>0</v>
      </c>
    </row>
    <row r="65" spans="1:16" ht="15" customHeight="1" x14ac:dyDescent="0.2">
      <c r="A65" s="111"/>
      <c r="B65" s="114"/>
      <c r="C65" s="84" t="s">
        <v>55</v>
      </c>
      <c r="D65" s="44">
        <v>2505</v>
      </c>
      <c r="E65" s="53">
        <v>1</v>
      </c>
      <c r="F65" s="44">
        <v>267955.73492999998</v>
      </c>
      <c r="G65" s="66">
        <v>0.80239499999999997</v>
      </c>
      <c r="H65" s="43">
        <v>772</v>
      </c>
      <c r="I65" s="44">
        <v>226073.722798</v>
      </c>
      <c r="J65" s="74">
        <v>0.290155</v>
      </c>
      <c r="K65" s="44">
        <v>1733</v>
      </c>
      <c r="L65" s="44">
        <v>286612.92671700002</v>
      </c>
      <c r="M65" s="66">
        <v>1.030583</v>
      </c>
      <c r="N65" s="43">
        <v>0</v>
      </c>
      <c r="O65" s="44">
        <v>0</v>
      </c>
      <c r="P65" s="74">
        <v>0</v>
      </c>
    </row>
    <row r="66" spans="1:16" s="3" customFormat="1" ht="15" customHeight="1" x14ac:dyDescent="0.2">
      <c r="A66" s="111"/>
      <c r="B66" s="114"/>
      <c r="C66" s="84" t="s">
        <v>56</v>
      </c>
      <c r="D66" s="35">
        <v>4052</v>
      </c>
      <c r="E66" s="55">
        <v>1</v>
      </c>
      <c r="F66" s="35">
        <v>251769.48001</v>
      </c>
      <c r="G66" s="68">
        <v>0.48247800000000002</v>
      </c>
      <c r="H66" s="43">
        <v>1423</v>
      </c>
      <c r="I66" s="44">
        <v>204028.465214</v>
      </c>
      <c r="J66" s="74">
        <v>0.105411</v>
      </c>
      <c r="K66" s="35">
        <v>2629</v>
      </c>
      <c r="L66" s="35">
        <v>277610.28033500002</v>
      </c>
      <c r="M66" s="68">
        <v>0.68657299999999999</v>
      </c>
      <c r="N66" s="43">
        <v>0</v>
      </c>
      <c r="O66" s="44">
        <v>0</v>
      </c>
      <c r="P66" s="74">
        <v>0</v>
      </c>
    </row>
    <row r="67" spans="1:16" s="3" customFormat="1" ht="15" customHeight="1" x14ac:dyDescent="0.2">
      <c r="A67" s="112"/>
      <c r="B67" s="115"/>
      <c r="C67" s="85" t="s">
        <v>9</v>
      </c>
      <c r="D67" s="46">
        <v>35570</v>
      </c>
      <c r="E67" s="54">
        <v>1</v>
      </c>
      <c r="F67" s="46">
        <v>239246.991931</v>
      </c>
      <c r="G67" s="67">
        <v>0.78962600000000005</v>
      </c>
      <c r="H67" s="87">
        <v>10889</v>
      </c>
      <c r="I67" s="46">
        <v>215467.11350899999</v>
      </c>
      <c r="J67" s="75">
        <v>0.458536</v>
      </c>
      <c r="K67" s="46">
        <v>24681</v>
      </c>
      <c r="L67" s="46">
        <v>249738.42648200001</v>
      </c>
      <c r="M67" s="67">
        <v>0.93569999999999998</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45926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30" priority="30" operator="notEqual">
      <formula>H8+K8+N8</formula>
    </cfRule>
  </conditionalFormatting>
  <conditionalFormatting sqref="D20:D30">
    <cfRule type="cellIs" dxfId="429" priority="29" operator="notEqual">
      <formula>H20+K20+N20</formula>
    </cfRule>
  </conditionalFormatting>
  <conditionalFormatting sqref="D32:D42">
    <cfRule type="cellIs" dxfId="428" priority="28" operator="notEqual">
      <formula>H32+K32+N32</formula>
    </cfRule>
  </conditionalFormatting>
  <conditionalFormatting sqref="D44:D54">
    <cfRule type="cellIs" dxfId="427" priority="27" operator="notEqual">
      <formula>H44+K44+N44</formula>
    </cfRule>
  </conditionalFormatting>
  <conditionalFormatting sqref="D56:D66">
    <cfRule type="cellIs" dxfId="426" priority="26" operator="notEqual">
      <formula>H56+K56+N56</formula>
    </cfRule>
  </conditionalFormatting>
  <conditionalFormatting sqref="D19">
    <cfRule type="cellIs" dxfId="425" priority="25" operator="notEqual">
      <formula>SUM(D8:D18)</formula>
    </cfRule>
  </conditionalFormatting>
  <conditionalFormatting sqref="D31">
    <cfRule type="cellIs" dxfId="424" priority="24" operator="notEqual">
      <formula>H31+K31+N31</formula>
    </cfRule>
  </conditionalFormatting>
  <conditionalFormatting sqref="D31">
    <cfRule type="cellIs" dxfId="423" priority="23" operator="notEqual">
      <formula>SUM(D20:D30)</formula>
    </cfRule>
  </conditionalFormatting>
  <conditionalFormatting sqref="D43">
    <cfRule type="cellIs" dxfId="422" priority="22" operator="notEqual">
      <formula>H43+K43+N43</formula>
    </cfRule>
  </conditionalFormatting>
  <conditionalFormatting sqref="D43">
    <cfRule type="cellIs" dxfId="421" priority="21" operator="notEqual">
      <formula>SUM(D32:D42)</formula>
    </cfRule>
  </conditionalFormatting>
  <conditionalFormatting sqref="D55">
    <cfRule type="cellIs" dxfId="420" priority="20" operator="notEqual">
      <formula>H55+K55+N55</formula>
    </cfRule>
  </conditionalFormatting>
  <conditionalFormatting sqref="D55">
    <cfRule type="cellIs" dxfId="419" priority="19" operator="notEqual">
      <formula>SUM(D44:D54)</formula>
    </cfRule>
  </conditionalFormatting>
  <conditionalFormatting sqref="D67">
    <cfRule type="cellIs" dxfId="418" priority="18" operator="notEqual">
      <formula>H67+K67+N67</formula>
    </cfRule>
  </conditionalFormatting>
  <conditionalFormatting sqref="D67">
    <cfRule type="cellIs" dxfId="417" priority="17" operator="notEqual">
      <formula>SUM(D56:D66)</formula>
    </cfRule>
  </conditionalFormatting>
  <conditionalFormatting sqref="H19">
    <cfRule type="cellIs" dxfId="416" priority="16" operator="notEqual">
      <formula>SUM(H8:H18)</formula>
    </cfRule>
  </conditionalFormatting>
  <conditionalFormatting sqref="K19">
    <cfRule type="cellIs" dxfId="415" priority="15" operator="notEqual">
      <formula>SUM(K8:K18)</formula>
    </cfRule>
  </conditionalFormatting>
  <conditionalFormatting sqref="N19">
    <cfRule type="cellIs" dxfId="414" priority="14" operator="notEqual">
      <formula>SUM(N8:N18)</formula>
    </cfRule>
  </conditionalFormatting>
  <conditionalFormatting sqref="H31">
    <cfRule type="cellIs" dxfId="413" priority="13" operator="notEqual">
      <formula>SUM(H20:H30)</formula>
    </cfRule>
  </conditionalFormatting>
  <conditionalFormatting sqref="K31">
    <cfRule type="cellIs" dxfId="412" priority="12" operator="notEqual">
      <formula>SUM(K20:K30)</formula>
    </cfRule>
  </conditionalFormatting>
  <conditionalFormatting sqref="N31">
    <cfRule type="cellIs" dxfId="411" priority="11" operator="notEqual">
      <formula>SUM(N20:N30)</formula>
    </cfRule>
  </conditionalFormatting>
  <conditionalFormatting sqref="H43">
    <cfRule type="cellIs" dxfId="410" priority="10" operator="notEqual">
      <formula>SUM(H32:H42)</formula>
    </cfRule>
  </conditionalFormatting>
  <conditionalFormatting sqref="K43">
    <cfRule type="cellIs" dxfId="409" priority="9" operator="notEqual">
      <formula>SUM(K32:K42)</formula>
    </cfRule>
  </conditionalFormatting>
  <conditionalFormatting sqref="N43">
    <cfRule type="cellIs" dxfId="408" priority="8" operator="notEqual">
      <formula>SUM(N32:N42)</formula>
    </cfRule>
  </conditionalFormatting>
  <conditionalFormatting sqref="H55">
    <cfRule type="cellIs" dxfId="407" priority="7" operator="notEqual">
      <formula>SUM(H44:H54)</formula>
    </cfRule>
  </conditionalFormatting>
  <conditionalFormatting sqref="K55">
    <cfRule type="cellIs" dxfId="406" priority="6" operator="notEqual">
      <formula>SUM(K44:K54)</formula>
    </cfRule>
  </conditionalFormatting>
  <conditionalFormatting sqref="N55">
    <cfRule type="cellIs" dxfId="405" priority="5" operator="notEqual">
      <formula>SUM(N44:N54)</formula>
    </cfRule>
  </conditionalFormatting>
  <conditionalFormatting sqref="H67">
    <cfRule type="cellIs" dxfId="404" priority="4" operator="notEqual">
      <formula>SUM(H56:H66)</formula>
    </cfRule>
  </conditionalFormatting>
  <conditionalFormatting sqref="K67">
    <cfRule type="cellIs" dxfId="403" priority="3" operator="notEqual">
      <formula>SUM(K56:K66)</formula>
    </cfRule>
  </conditionalFormatting>
  <conditionalFormatting sqref="N67">
    <cfRule type="cellIs" dxfId="402" priority="2" operator="notEqual">
      <formula>SUM(N56:N66)</formula>
    </cfRule>
  </conditionalFormatting>
  <conditionalFormatting sqref="D32:D43">
    <cfRule type="cellIs" dxfId="40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66</v>
      </c>
      <c r="B2" s="116"/>
      <c r="C2" s="116"/>
      <c r="D2" s="116"/>
      <c r="E2" s="116"/>
      <c r="F2" s="116"/>
      <c r="G2" s="116"/>
      <c r="H2" s="116"/>
      <c r="I2" s="116"/>
      <c r="J2" s="116"/>
      <c r="K2" s="116"/>
      <c r="L2" s="116"/>
      <c r="M2" s="116"/>
      <c r="N2" s="116"/>
      <c r="O2" s="116"/>
      <c r="P2" s="116"/>
    </row>
    <row r="3" spans="1:16" s="21" customFormat="1" ht="15" customHeight="1" x14ac:dyDescent="0.2">
      <c r="A3" s="117" t="str">
        <f>+Notas!C6</f>
        <v>AGOSTO 2024 Y AGOSTO 2025</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9</v>
      </c>
      <c r="E8" s="53">
        <v>8.2569000000000004E-2</v>
      </c>
      <c r="F8" s="44">
        <v>89963.729567999995</v>
      </c>
      <c r="G8" s="66">
        <v>0.111111</v>
      </c>
      <c r="H8" s="43">
        <v>2</v>
      </c>
      <c r="I8" s="44">
        <v>105025.68970800001</v>
      </c>
      <c r="J8" s="74">
        <v>0</v>
      </c>
      <c r="K8" s="44">
        <v>7</v>
      </c>
      <c r="L8" s="44">
        <v>85660.312384999997</v>
      </c>
      <c r="M8" s="66">
        <v>0.14285700000000001</v>
      </c>
      <c r="N8" s="43">
        <v>0</v>
      </c>
      <c r="O8" s="44">
        <v>0</v>
      </c>
      <c r="P8" s="74">
        <v>0</v>
      </c>
    </row>
    <row r="9" spans="1:16" ht="15" customHeight="1" x14ac:dyDescent="0.2">
      <c r="A9" s="111"/>
      <c r="B9" s="114"/>
      <c r="C9" s="84" t="s">
        <v>47</v>
      </c>
      <c r="D9" s="44">
        <v>120</v>
      </c>
      <c r="E9" s="53">
        <v>0.21238899999999999</v>
      </c>
      <c r="F9" s="44">
        <v>108880.969742</v>
      </c>
      <c r="G9" s="66">
        <v>0.05</v>
      </c>
      <c r="H9" s="43">
        <v>31</v>
      </c>
      <c r="I9" s="44">
        <v>121506.44129800001</v>
      </c>
      <c r="J9" s="74">
        <v>3.2258000000000002E-2</v>
      </c>
      <c r="K9" s="44">
        <v>89</v>
      </c>
      <c r="L9" s="44">
        <v>104483.333581</v>
      </c>
      <c r="M9" s="66">
        <v>5.6180000000000001E-2</v>
      </c>
      <c r="N9" s="43">
        <v>0</v>
      </c>
      <c r="O9" s="44">
        <v>0</v>
      </c>
      <c r="P9" s="74">
        <v>0</v>
      </c>
    </row>
    <row r="10" spans="1:16" ht="15" customHeight="1" x14ac:dyDescent="0.2">
      <c r="A10" s="111"/>
      <c r="B10" s="114"/>
      <c r="C10" s="84" t="s">
        <v>48</v>
      </c>
      <c r="D10" s="44">
        <v>864</v>
      </c>
      <c r="E10" s="53">
        <v>0.184615</v>
      </c>
      <c r="F10" s="44">
        <v>125893.48529500001</v>
      </c>
      <c r="G10" s="66">
        <v>0.14930599999999999</v>
      </c>
      <c r="H10" s="43">
        <v>333</v>
      </c>
      <c r="I10" s="44">
        <v>134900.55033500001</v>
      </c>
      <c r="J10" s="74">
        <v>0.19819800000000001</v>
      </c>
      <c r="K10" s="44">
        <v>531</v>
      </c>
      <c r="L10" s="44">
        <v>120244.98688</v>
      </c>
      <c r="M10" s="66">
        <v>0.118644</v>
      </c>
      <c r="N10" s="43">
        <v>0</v>
      </c>
      <c r="O10" s="44">
        <v>0</v>
      </c>
      <c r="P10" s="74">
        <v>0</v>
      </c>
    </row>
    <row r="11" spans="1:16" ht="15" customHeight="1" x14ac:dyDescent="0.2">
      <c r="A11" s="111"/>
      <c r="B11" s="114"/>
      <c r="C11" s="84" t="s">
        <v>49</v>
      </c>
      <c r="D11" s="44">
        <v>1762</v>
      </c>
      <c r="E11" s="53">
        <v>0.13889299999999999</v>
      </c>
      <c r="F11" s="44">
        <v>136034.91930099999</v>
      </c>
      <c r="G11" s="66">
        <v>0.26844499999999999</v>
      </c>
      <c r="H11" s="43">
        <v>657</v>
      </c>
      <c r="I11" s="44">
        <v>150703.56695400001</v>
      </c>
      <c r="J11" s="74">
        <v>0.39117200000000002</v>
      </c>
      <c r="K11" s="44">
        <v>1105</v>
      </c>
      <c r="L11" s="44">
        <v>127313.379474</v>
      </c>
      <c r="M11" s="66">
        <v>0.19547500000000001</v>
      </c>
      <c r="N11" s="43">
        <v>0</v>
      </c>
      <c r="O11" s="44">
        <v>0</v>
      </c>
      <c r="P11" s="74">
        <v>0</v>
      </c>
    </row>
    <row r="12" spans="1:16" ht="15" customHeight="1" x14ac:dyDescent="0.2">
      <c r="A12" s="111"/>
      <c r="B12" s="114"/>
      <c r="C12" s="84" t="s">
        <v>50</v>
      </c>
      <c r="D12" s="44">
        <v>1986</v>
      </c>
      <c r="E12" s="53">
        <v>0.115351</v>
      </c>
      <c r="F12" s="44">
        <v>162838.450515</v>
      </c>
      <c r="G12" s="66">
        <v>0.499496</v>
      </c>
      <c r="H12" s="43">
        <v>733</v>
      </c>
      <c r="I12" s="44">
        <v>186243.18763</v>
      </c>
      <c r="J12" s="74">
        <v>0.64120100000000002</v>
      </c>
      <c r="K12" s="44">
        <v>1253</v>
      </c>
      <c r="L12" s="44">
        <v>149146.77269799999</v>
      </c>
      <c r="M12" s="66">
        <v>0.41660000000000003</v>
      </c>
      <c r="N12" s="43">
        <v>0</v>
      </c>
      <c r="O12" s="44">
        <v>0</v>
      </c>
      <c r="P12" s="74">
        <v>0</v>
      </c>
    </row>
    <row r="13" spans="1:16" ht="15" customHeight="1" x14ac:dyDescent="0.2">
      <c r="A13" s="111"/>
      <c r="B13" s="114"/>
      <c r="C13" s="84" t="s">
        <v>51</v>
      </c>
      <c r="D13" s="44">
        <v>1593</v>
      </c>
      <c r="E13" s="53">
        <v>9.9650000000000002E-2</v>
      </c>
      <c r="F13" s="44">
        <v>182516.31213999999</v>
      </c>
      <c r="G13" s="66">
        <v>0.70307600000000003</v>
      </c>
      <c r="H13" s="43">
        <v>530</v>
      </c>
      <c r="I13" s="44">
        <v>201419.57670000001</v>
      </c>
      <c r="J13" s="74">
        <v>0.79245299999999996</v>
      </c>
      <c r="K13" s="44">
        <v>1063</v>
      </c>
      <c r="L13" s="44">
        <v>173091.354269</v>
      </c>
      <c r="M13" s="66">
        <v>0.65851400000000004</v>
      </c>
      <c r="N13" s="43">
        <v>0</v>
      </c>
      <c r="O13" s="44">
        <v>0</v>
      </c>
      <c r="P13" s="74">
        <v>0</v>
      </c>
    </row>
    <row r="14" spans="1:16" s="3" customFormat="1" ht="15" customHeight="1" x14ac:dyDescent="0.2">
      <c r="A14" s="111"/>
      <c r="B14" s="114"/>
      <c r="C14" s="84" t="s">
        <v>52</v>
      </c>
      <c r="D14" s="35">
        <v>1292</v>
      </c>
      <c r="E14" s="55">
        <v>9.3554999999999999E-2</v>
      </c>
      <c r="F14" s="35">
        <v>193315.93627199999</v>
      </c>
      <c r="G14" s="68">
        <v>0.80340599999999995</v>
      </c>
      <c r="H14" s="43">
        <v>408</v>
      </c>
      <c r="I14" s="44">
        <v>198672.17945699999</v>
      </c>
      <c r="J14" s="74">
        <v>0.64460799999999996</v>
      </c>
      <c r="K14" s="35">
        <v>884</v>
      </c>
      <c r="L14" s="35">
        <v>190843.82403300001</v>
      </c>
      <c r="M14" s="68">
        <v>0.87669699999999995</v>
      </c>
      <c r="N14" s="43">
        <v>0</v>
      </c>
      <c r="O14" s="44">
        <v>0</v>
      </c>
      <c r="P14" s="74">
        <v>0</v>
      </c>
    </row>
    <row r="15" spans="1:16" ht="15" customHeight="1" x14ac:dyDescent="0.2">
      <c r="A15" s="111"/>
      <c r="B15" s="114"/>
      <c r="C15" s="84" t="s">
        <v>53</v>
      </c>
      <c r="D15" s="44">
        <v>996</v>
      </c>
      <c r="E15" s="53">
        <v>8.1920999999999994E-2</v>
      </c>
      <c r="F15" s="44">
        <v>190970.45500799999</v>
      </c>
      <c r="G15" s="66">
        <v>0.78815299999999999</v>
      </c>
      <c r="H15" s="43">
        <v>318</v>
      </c>
      <c r="I15" s="44">
        <v>190369.28675500001</v>
      </c>
      <c r="J15" s="74">
        <v>0.56603800000000004</v>
      </c>
      <c r="K15" s="44">
        <v>678</v>
      </c>
      <c r="L15" s="44">
        <v>191252.418879</v>
      </c>
      <c r="M15" s="66">
        <v>0.89232999999999996</v>
      </c>
      <c r="N15" s="43">
        <v>0</v>
      </c>
      <c r="O15" s="44">
        <v>0</v>
      </c>
      <c r="P15" s="74">
        <v>0</v>
      </c>
    </row>
    <row r="16" spans="1:16" ht="15" customHeight="1" x14ac:dyDescent="0.2">
      <c r="A16" s="111"/>
      <c r="B16" s="114"/>
      <c r="C16" s="84" t="s">
        <v>54</v>
      </c>
      <c r="D16" s="44">
        <v>778</v>
      </c>
      <c r="E16" s="53">
        <v>7.5732999999999995E-2</v>
      </c>
      <c r="F16" s="44">
        <v>189991.13169000001</v>
      </c>
      <c r="G16" s="66">
        <v>0.67480700000000005</v>
      </c>
      <c r="H16" s="43">
        <v>244</v>
      </c>
      <c r="I16" s="44">
        <v>189066.14031799999</v>
      </c>
      <c r="J16" s="74">
        <v>0.43032799999999999</v>
      </c>
      <c r="K16" s="44">
        <v>534</v>
      </c>
      <c r="L16" s="44">
        <v>190413.78692300001</v>
      </c>
      <c r="M16" s="66">
        <v>0.78651700000000002</v>
      </c>
      <c r="N16" s="43">
        <v>0</v>
      </c>
      <c r="O16" s="44">
        <v>0</v>
      </c>
      <c r="P16" s="74">
        <v>0</v>
      </c>
    </row>
    <row r="17" spans="1:16" ht="15" customHeight="1" x14ac:dyDescent="0.2">
      <c r="A17" s="111"/>
      <c r="B17" s="114"/>
      <c r="C17" s="84" t="s">
        <v>55</v>
      </c>
      <c r="D17" s="44">
        <v>804</v>
      </c>
      <c r="E17" s="53">
        <v>9.2212000000000002E-2</v>
      </c>
      <c r="F17" s="44">
        <v>199796.140178</v>
      </c>
      <c r="G17" s="66">
        <v>0.541045</v>
      </c>
      <c r="H17" s="43">
        <v>306</v>
      </c>
      <c r="I17" s="44">
        <v>191361.435814</v>
      </c>
      <c r="J17" s="74">
        <v>0.222222</v>
      </c>
      <c r="K17" s="44">
        <v>498</v>
      </c>
      <c r="L17" s="44">
        <v>204978.91033000001</v>
      </c>
      <c r="M17" s="66">
        <v>0.73694800000000005</v>
      </c>
      <c r="N17" s="43">
        <v>0</v>
      </c>
      <c r="O17" s="44">
        <v>0</v>
      </c>
      <c r="P17" s="74">
        <v>0</v>
      </c>
    </row>
    <row r="18" spans="1:16" s="3" customFormat="1" ht="15" customHeight="1" x14ac:dyDescent="0.2">
      <c r="A18" s="111"/>
      <c r="B18" s="114"/>
      <c r="C18" s="84" t="s">
        <v>56</v>
      </c>
      <c r="D18" s="35">
        <v>1264</v>
      </c>
      <c r="E18" s="55">
        <v>6.2260000000000003E-2</v>
      </c>
      <c r="F18" s="35">
        <v>226630.19960699999</v>
      </c>
      <c r="G18" s="68">
        <v>0.40585399999999999</v>
      </c>
      <c r="H18" s="43">
        <v>480</v>
      </c>
      <c r="I18" s="44">
        <v>197614.37159299999</v>
      </c>
      <c r="J18" s="74">
        <v>8.1250000000000003E-2</v>
      </c>
      <c r="K18" s="35">
        <v>784</v>
      </c>
      <c r="L18" s="35">
        <v>244394.99226900001</v>
      </c>
      <c r="M18" s="68">
        <v>0.60459200000000002</v>
      </c>
      <c r="N18" s="43">
        <v>0</v>
      </c>
      <c r="O18" s="44">
        <v>0</v>
      </c>
      <c r="P18" s="74">
        <v>0</v>
      </c>
    </row>
    <row r="19" spans="1:16" s="3" customFormat="1" ht="15" customHeight="1" x14ac:dyDescent="0.2">
      <c r="A19" s="112"/>
      <c r="B19" s="115"/>
      <c r="C19" s="85" t="s">
        <v>9</v>
      </c>
      <c r="D19" s="46">
        <v>11468</v>
      </c>
      <c r="E19" s="54">
        <v>9.8433999999999994E-2</v>
      </c>
      <c r="F19" s="46">
        <v>175389.52470499999</v>
      </c>
      <c r="G19" s="67">
        <v>0.52467699999999995</v>
      </c>
      <c r="H19" s="87">
        <v>4042</v>
      </c>
      <c r="I19" s="46">
        <v>181177.34496799999</v>
      </c>
      <c r="J19" s="75">
        <v>0.462395</v>
      </c>
      <c r="K19" s="46">
        <v>7426</v>
      </c>
      <c r="L19" s="46">
        <v>172239.192156</v>
      </c>
      <c r="M19" s="67">
        <v>0.55857800000000002</v>
      </c>
      <c r="N19" s="87">
        <v>0</v>
      </c>
      <c r="O19" s="46">
        <v>0</v>
      </c>
      <c r="P19" s="75">
        <v>0</v>
      </c>
    </row>
    <row r="20" spans="1:16" ht="15" customHeight="1" x14ac:dyDescent="0.2">
      <c r="A20" s="110">
        <v>2</v>
      </c>
      <c r="B20" s="113" t="s">
        <v>57</v>
      </c>
      <c r="C20" s="84" t="s">
        <v>46</v>
      </c>
      <c r="D20" s="44">
        <v>25</v>
      </c>
      <c r="E20" s="53">
        <v>0.22935800000000001</v>
      </c>
      <c r="F20" s="44">
        <v>101415.28</v>
      </c>
      <c r="G20" s="66">
        <v>0.16</v>
      </c>
      <c r="H20" s="43">
        <v>13</v>
      </c>
      <c r="I20" s="44">
        <v>92168.923076999999</v>
      </c>
      <c r="J20" s="74">
        <v>7.6923000000000005E-2</v>
      </c>
      <c r="K20" s="44">
        <v>12</v>
      </c>
      <c r="L20" s="44">
        <v>111432.166667</v>
      </c>
      <c r="M20" s="66">
        <v>0.25</v>
      </c>
      <c r="N20" s="43">
        <v>0</v>
      </c>
      <c r="O20" s="44">
        <v>0</v>
      </c>
      <c r="P20" s="74">
        <v>0</v>
      </c>
    </row>
    <row r="21" spans="1:16" ht="15" customHeight="1" x14ac:dyDescent="0.2">
      <c r="A21" s="111"/>
      <c r="B21" s="114"/>
      <c r="C21" s="84" t="s">
        <v>47</v>
      </c>
      <c r="D21" s="44">
        <v>229</v>
      </c>
      <c r="E21" s="53">
        <v>0.40531</v>
      </c>
      <c r="F21" s="44">
        <v>131440.877729</v>
      </c>
      <c r="G21" s="66">
        <v>8.7335999999999997E-2</v>
      </c>
      <c r="H21" s="43">
        <v>87</v>
      </c>
      <c r="I21" s="44">
        <v>139503.045977</v>
      </c>
      <c r="J21" s="74">
        <v>9.1953999999999994E-2</v>
      </c>
      <c r="K21" s="44">
        <v>142</v>
      </c>
      <c r="L21" s="44">
        <v>126501.380282</v>
      </c>
      <c r="M21" s="66">
        <v>8.4506999999999999E-2</v>
      </c>
      <c r="N21" s="43">
        <v>0</v>
      </c>
      <c r="O21" s="44">
        <v>0</v>
      </c>
      <c r="P21" s="74">
        <v>0</v>
      </c>
    </row>
    <row r="22" spans="1:16" ht="15" customHeight="1" x14ac:dyDescent="0.2">
      <c r="A22" s="111"/>
      <c r="B22" s="114"/>
      <c r="C22" s="84" t="s">
        <v>48</v>
      </c>
      <c r="D22" s="44">
        <v>1003</v>
      </c>
      <c r="E22" s="53">
        <v>0.21431600000000001</v>
      </c>
      <c r="F22" s="44">
        <v>149121.54037900001</v>
      </c>
      <c r="G22" s="66">
        <v>8.2752000000000006E-2</v>
      </c>
      <c r="H22" s="43">
        <v>426</v>
      </c>
      <c r="I22" s="44">
        <v>151243.807512</v>
      </c>
      <c r="J22" s="74">
        <v>8.9202000000000004E-2</v>
      </c>
      <c r="K22" s="44">
        <v>577</v>
      </c>
      <c r="L22" s="44">
        <v>147554.66724400001</v>
      </c>
      <c r="M22" s="66">
        <v>7.7990000000000004E-2</v>
      </c>
      <c r="N22" s="43">
        <v>0</v>
      </c>
      <c r="O22" s="44">
        <v>0</v>
      </c>
      <c r="P22" s="74">
        <v>0</v>
      </c>
    </row>
    <row r="23" spans="1:16" ht="15" customHeight="1" x14ac:dyDescent="0.2">
      <c r="A23" s="111"/>
      <c r="B23" s="114"/>
      <c r="C23" s="84" t="s">
        <v>49</v>
      </c>
      <c r="D23" s="44">
        <v>882</v>
      </c>
      <c r="E23" s="53">
        <v>6.9525000000000003E-2</v>
      </c>
      <c r="F23" s="44">
        <v>166836.80158699999</v>
      </c>
      <c r="G23" s="66">
        <v>0.22562399999999999</v>
      </c>
      <c r="H23" s="43">
        <v>375</v>
      </c>
      <c r="I23" s="44">
        <v>166661.17600000001</v>
      </c>
      <c r="J23" s="74">
        <v>0.23733299999999999</v>
      </c>
      <c r="K23" s="44">
        <v>507</v>
      </c>
      <c r="L23" s="44">
        <v>166966.70217</v>
      </c>
      <c r="M23" s="66">
        <v>0.21696299999999999</v>
      </c>
      <c r="N23" s="43">
        <v>0</v>
      </c>
      <c r="O23" s="44">
        <v>0</v>
      </c>
      <c r="P23" s="74">
        <v>0</v>
      </c>
    </row>
    <row r="24" spans="1:16" ht="15" customHeight="1" x14ac:dyDescent="0.2">
      <c r="A24" s="111"/>
      <c r="B24" s="114"/>
      <c r="C24" s="84" t="s">
        <v>50</v>
      </c>
      <c r="D24" s="44">
        <v>620</v>
      </c>
      <c r="E24" s="53">
        <v>3.6011000000000001E-2</v>
      </c>
      <c r="F24" s="44">
        <v>190361.130645</v>
      </c>
      <c r="G24" s="66">
        <v>0.36935499999999999</v>
      </c>
      <c r="H24" s="43">
        <v>266</v>
      </c>
      <c r="I24" s="44">
        <v>195650.84962399999</v>
      </c>
      <c r="J24" s="74">
        <v>0.394737</v>
      </c>
      <c r="K24" s="44">
        <v>354</v>
      </c>
      <c r="L24" s="44">
        <v>186386.37005600001</v>
      </c>
      <c r="M24" s="66">
        <v>0.35028199999999998</v>
      </c>
      <c r="N24" s="43">
        <v>0</v>
      </c>
      <c r="O24" s="44">
        <v>0</v>
      </c>
      <c r="P24" s="74">
        <v>0</v>
      </c>
    </row>
    <row r="25" spans="1:16" ht="15" customHeight="1" x14ac:dyDescent="0.2">
      <c r="A25" s="111"/>
      <c r="B25" s="114"/>
      <c r="C25" s="84" t="s">
        <v>51</v>
      </c>
      <c r="D25" s="44">
        <v>477</v>
      </c>
      <c r="E25" s="53">
        <v>2.9839000000000001E-2</v>
      </c>
      <c r="F25" s="44">
        <v>208280.88469599999</v>
      </c>
      <c r="G25" s="66">
        <v>0.49895200000000001</v>
      </c>
      <c r="H25" s="43">
        <v>168</v>
      </c>
      <c r="I25" s="44">
        <v>213104.59523800001</v>
      </c>
      <c r="J25" s="74">
        <v>0.57142899999999996</v>
      </c>
      <c r="K25" s="44">
        <v>309</v>
      </c>
      <c r="L25" s="44">
        <v>205658.28479000001</v>
      </c>
      <c r="M25" s="66">
        <v>0.45954699999999998</v>
      </c>
      <c r="N25" s="43">
        <v>0</v>
      </c>
      <c r="O25" s="44">
        <v>0</v>
      </c>
      <c r="P25" s="74">
        <v>0</v>
      </c>
    </row>
    <row r="26" spans="1:16" s="3" customFormat="1" ht="15" customHeight="1" x14ac:dyDescent="0.2">
      <c r="A26" s="111"/>
      <c r="B26" s="114"/>
      <c r="C26" s="84" t="s">
        <v>52</v>
      </c>
      <c r="D26" s="35">
        <v>300</v>
      </c>
      <c r="E26" s="55">
        <v>2.1722999999999999E-2</v>
      </c>
      <c r="F26" s="35">
        <v>209025.23333300001</v>
      </c>
      <c r="G26" s="68">
        <v>0.53666700000000001</v>
      </c>
      <c r="H26" s="43">
        <v>121</v>
      </c>
      <c r="I26" s="44">
        <v>204578.35537199999</v>
      </c>
      <c r="J26" s="74">
        <v>0.38016499999999998</v>
      </c>
      <c r="K26" s="35">
        <v>179</v>
      </c>
      <c r="L26" s="35">
        <v>212031.22346400001</v>
      </c>
      <c r="M26" s="68">
        <v>0.64245799999999997</v>
      </c>
      <c r="N26" s="43">
        <v>0</v>
      </c>
      <c r="O26" s="44">
        <v>0</v>
      </c>
      <c r="P26" s="74">
        <v>0</v>
      </c>
    </row>
    <row r="27" spans="1:16" ht="15" customHeight="1" x14ac:dyDescent="0.2">
      <c r="A27" s="111"/>
      <c r="B27" s="114"/>
      <c r="C27" s="84" t="s">
        <v>53</v>
      </c>
      <c r="D27" s="44">
        <v>256</v>
      </c>
      <c r="E27" s="53">
        <v>2.1055999999999998E-2</v>
      </c>
      <c r="F27" s="44">
        <v>214335.796875</v>
      </c>
      <c r="G27" s="66">
        <v>0.52734400000000003</v>
      </c>
      <c r="H27" s="43">
        <v>89</v>
      </c>
      <c r="I27" s="44">
        <v>201794.674157</v>
      </c>
      <c r="J27" s="74">
        <v>0.35955100000000001</v>
      </c>
      <c r="K27" s="44">
        <v>167</v>
      </c>
      <c r="L27" s="44">
        <v>221019.389222</v>
      </c>
      <c r="M27" s="66">
        <v>0.61676600000000004</v>
      </c>
      <c r="N27" s="43">
        <v>0</v>
      </c>
      <c r="O27" s="44">
        <v>0</v>
      </c>
      <c r="P27" s="74">
        <v>0</v>
      </c>
    </row>
    <row r="28" spans="1:16" ht="15" customHeight="1" x14ac:dyDescent="0.2">
      <c r="A28" s="111"/>
      <c r="B28" s="114"/>
      <c r="C28" s="84" t="s">
        <v>54</v>
      </c>
      <c r="D28" s="44">
        <v>89</v>
      </c>
      <c r="E28" s="53">
        <v>8.6630000000000006E-3</v>
      </c>
      <c r="F28" s="44">
        <v>220557.80898900001</v>
      </c>
      <c r="G28" s="66">
        <v>0.38202199999999997</v>
      </c>
      <c r="H28" s="43">
        <v>24</v>
      </c>
      <c r="I28" s="44">
        <v>204004.16666700001</v>
      </c>
      <c r="J28" s="74">
        <v>0.125</v>
      </c>
      <c r="K28" s="44">
        <v>65</v>
      </c>
      <c r="L28" s="44">
        <v>226669.92307700001</v>
      </c>
      <c r="M28" s="66">
        <v>0.47692299999999999</v>
      </c>
      <c r="N28" s="43">
        <v>0</v>
      </c>
      <c r="O28" s="44">
        <v>0</v>
      </c>
      <c r="P28" s="74">
        <v>0</v>
      </c>
    </row>
    <row r="29" spans="1:16" ht="15" customHeight="1" x14ac:dyDescent="0.2">
      <c r="A29" s="111"/>
      <c r="B29" s="114"/>
      <c r="C29" s="84" t="s">
        <v>55</v>
      </c>
      <c r="D29" s="44">
        <v>58</v>
      </c>
      <c r="E29" s="53">
        <v>6.6519999999999999E-3</v>
      </c>
      <c r="F29" s="44">
        <v>226776.18965499999</v>
      </c>
      <c r="G29" s="66">
        <v>0.34482800000000002</v>
      </c>
      <c r="H29" s="43">
        <v>23</v>
      </c>
      <c r="I29" s="44">
        <v>166831.08695699999</v>
      </c>
      <c r="J29" s="74">
        <v>0.26086999999999999</v>
      </c>
      <c r="K29" s="44">
        <v>35</v>
      </c>
      <c r="L29" s="44">
        <v>266168.68571400002</v>
      </c>
      <c r="M29" s="66">
        <v>0.4</v>
      </c>
      <c r="N29" s="43">
        <v>0</v>
      </c>
      <c r="O29" s="44">
        <v>0</v>
      </c>
      <c r="P29" s="74">
        <v>0</v>
      </c>
    </row>
    <row r="30" spans="1:16" s="3" customFormat="1" ht="15" customHeight="1" x14ac:dyDescent="0.2">
      <c r="A30" s="111"/>
      <c r="B30" s="114"/>
      <c r="C30" s="84" t="s">
        <v>56</v>
      </c>
      <c r="D30" s="35">
        <v>101</v>
      </c>
      <c r="E30" s="55">
        <v>4.9750000000000003E-3</v>
      </c>
      <c r="F30" s="35">
        <v>152833.75247499999</v>
      </c>
      <c r="G30" s="68">
        <v>9.9010000000000001E-2</v>
      </c>
      <c r="H30" s="43">
        <v>86</v>
      </c>
      <c r="I30" s="44">
        <v>125778.674419</v>
      </c>
      <c r="J30" s="74">
        <v>8.1394999999999995E-2</v>
      </c>
      <c r="K30" s="35">
        <v>15</v>
      </c>
      <c r="L30" s="35">
        <v>307949.53333300003</v>
      </c>
      <c r="M30" s="68">
        <v>0.2</v>
      </c>
      <c r="N30" s="43">
        <v>0</v>
      </c>
      <c r="O30" s="44">
        <v>0</v>
      </c>
      <c r="P30" s="74">
        <v>0</v>
      </c>
    </row>
    <row r="31" spans="1:16" s="3" customFormat="1" ht="15" customHeight="1" x14ac:dyDescent="0.2">
      <c r="A31" s="112"/>
      <c r="B31" s="115"/>
      <c r="C31" s="85" t="s">
        <v>9</v>
      </c>
      <c r="D31" s="46">
        <v>4040</v>
      </c>
      <c r="E31" s="54">
        <v>3.4676999999999999E-2</v>
      </c>
      <c r="F31" s="46">
        <v>176367.47450499999</v>
      </c>
      <c r="G31" s="67">
        <v>0.28044599999999997</v>
      </c>
      <c r="H31" s="87">
        <v>1678</v>
      </c>
      <c r="I31" s="46">
        <v>173046.096544</v>
      </c>
      <c r="J31" s="75">
        <v>0.256853</v>
      </c>
      <c r="K31" s="46">
        <v>2362</v>
      </c>
      <c r="L31" s="46">
        <v>178727.030906</v>
      </c>
      <c r="M31" s="67">
        <v>0.29720600000000003</v>
      </c>
      <c r="N31" s="87">
        <v>0</v>
      </c>
      <c r="O31" s="46">
        <v>0</v>
      </c>
      <c r="P31" s="75">
        <v>0</v>
      </c>
    </row>
    <row r="32" spans="1:16" ht="15" customHeight="1" x14ac:dyDescent="0.2">
      <c r="A32" s="110">
        <v>3</v>
      </c>
      <c r="B32" s="113" t="s">
        <v>58</v>
      </c>
      <c r="C32" s="84" t="s">
        <v>46</v>
      </c>
      <c r="D32" s="44">
        <v>16</v>
      </c>
      <c r="E32" s="44">
        <v>0</v>
      </c>
      <c r="F32" s="44">
        <v>11451.550432</v>
      </c>
      <c r="G32" s="66">
        <v>4.8889000000000002E-2</v>
      </c>
      <c r="H32" s="43">
        <v>11</v>
      </c>
      <c r="I32" s="44">
        <v>-12856.766631</v>
      </c>
      <c r="J32" s="74">
        <v>7.6923000000000005E-2</v>
      </c>
      <c r="K32" s="44">
        <v>5</v>
      </c>
      <c r="L32" s="44">
        <v>25771.854282</v>
      </c>
      <c r="M32" s="66">
        <v>0.107143</v>
      </c>
      <c r="N32" s="43">
        <v>0</v>
      </c>
      <c r="O32" s="44">
        <v>0</v>
      </c>
      <c r="P32" s="74">
        <v>0</v>
      </c>
    </row>
    <row r="33" spans="1:16" ht="15" customHeight="1" x14ac:dyDescent="0.2">
      <c r="A33" s="111"/>
      <c r="B33" s="114"/>
      <c r="C33" s="84" t="s">
        <v>47</v>
      </c>
      <c r="D33" s="44">
        <v>109</v>
      </c>
      <c r="E33" s="44">
        <v>0</v>
      </c>
      <c r="F33" s="44">
        <v>22559.907987999999</v>
      </c>
      <c r="G33" s="66">
        <v>3.7336000000000001E-2</v>
      </c>
      <c r="H33" s="43">
        <v>56</v>
      </c>
      <c r="I33" s="44">
        <v>17996.604679</v>
      </c>
      <c r="J33" s="74">
        <v>5.9695999999999999E-2</v>
      </c>
      <c r="K33" s="44">
        <v>53</v>
      </c>
      <c r="L33" s="44">
        <v>22018.046699999999</v>
      </c>
      <c r="M33" s="66">
        <v>2.8327000000000001E-2</v>
      </c>
      <c r="N33" s="43">
        <v>0</v>
      </c>
      <c r="O33" s="44">
        <v>0</v>
      </c>
      <c r="P33" s="74">
        <v>0</v>
      </c>
    </row>
    <row r="34" spans="1:16" ht="15" customHeight="1" x14ac:dyDescent="0.2">
      <c r="A34" s="111"/>
      <c r="B34" s="114"/>
      <c r="C34" s="84" t="s">
        <v>48</v>
      </c>
      <c r="D34" s="44">
        <v>139</v>
      </c>
      <c r="E34" s="44">
        <v>0</v>
      </c>
      <c r="F34" s="44">
        <v>23228.055084</v>
      </c>
      <c r="G34" s="66">
        <v>-6.6554000000000002E-2</v>
      </c>
      <c r="H34" s="43">
        <v>93</v>
      </c>
      <c r="I34" s="44">
        <v>16343.257175999999</v>
      </c>
      <c r="J34" s="74">
        <v>-0.108996</v>
      </c>
      <c r="K34" s="44">
        <v>46</v>
      </c>
      <c r="L34" s="44">
        <v>27309.680364</v>
      </c>
      <c r="M34" s="66">
        <v>-4.0654000000000003E-2</v>
      </c>
      <c r="N34" s="43">
        <v>0</v>
      </c>
      <c r="O34" s="44">
        <v>0</v>
      </c>
      <c r="P34" s="74">
        <v>0</v>
      </c>
    </row>
    <row r="35" spans="1:16" ht="15" customHeight="1" x14ac:dyDescent="0.2">
      <c r="A35" s="111"/>
      <c r="B35" s="114"/>
      <c r="C35" s="84" t="s">
        <v>49</v>
      </c>
      <c r="D35" s="44">
        <v>-880</v>
      </c>
      <c r="E35" s="44">
        <v>0</v>
      </c>
      <c r="F35" s="44">
        <v>30801.882287</v>
      </c>
      <c r="G35" s="66">
        <v>-4.2820999999999998E-2</v>
      </c>
      <c r="H35" s="43">
        <v>-282</v>
      </c>
      <c r="I35" s="44">
        <v>15957.609046</v>
      </c>
      <c r="J35" s="74">
        <v>-0.153839</v>
      </c>
      <c r="K35" s="44">
        <v>-598</v>
      </c>
      <c r="L35" s="44">
        <v>39653.322695000003</v>
      </c>
      <c r="M35" s="66">
        <v>2.1486999999999999E-2</v>
      </c>
      <c r="N35" s="43">
        <v>0</v>
      </c>
      <c r="O35" s="44">
        <v>0</v>
      </c>
      <c r="P35" s="74">
        <v>0</v>
      </c>
    </row>
    <row r="36" spans="1:16" ht="15" customHeight="1" x14ac:dyDescent="0.2">
      <c r="A36" s="111"/>
      <c r="B36" s="114"/>
      <c r="C36" s="84" t="s">
        <v>50</v>
      </c>
      <c r="D36" s="44">
        <v>-1366</v>
      </c>
      <c r="E36" s="44">
        <v>0</v>
      </c>
      <c r="F36" s="44">
        <v>27522.680130000001</v>
      </c>
      <c r="G36" s="66">
        <v>-0.13014200000000001</v>
      </c>
      <c r="H36" s="43">
        <v>-467</v>
      </c>
      <c r="I36" s="44">
        <v>9407.661994</v>
      </c>
      <c r="J36" s="74">
        <v>-0.24646399999999999</v>
      </c>
      <c r="K36" s="44">
        <v>-899</v>
      </c>
      <c r="L36" s="44">
        <v>37239.597358999999</v>
      </c>
      <c r="M36" s="66">
        <v>-6.6318000000000002E-2</v>
      </c>
      <c r="N36" s="43">
        <v>0</v>
      </c>
      <c r="O36" s="44">
        <v>0</v>
      </c>
      <c r="P36" s="74">
        <v>0</v>
      </c>
    </row>
    <row r="37" spans="1:16" ht="15" customHeight="1" x14ac:dyDescent="0.2">
      <c r="A37" s="111"/>
      <c r="B37" s="114"/>
      <c r="C37" s="84" t="s">
        <v>51</v>
      </c>
      <c r="D37" s="44">
        <v>-1116</v>
      </c>
      <c r="E37" s="44">
        <v>0</v>
      </c>
      <c r="F37" s="44">
        <v>25764.572555999999</v>
      </c>
      <c r="G37" s="66">
        <v>-0.204124</v>
      </c>
      <c r="H37" s="43">
        <v>-362</v>
      </c>
      <c r="I37" s="44">
        <v>11685.018538</v>
      </c>
      <c r="J37" s="74">
        <v>-0.221024</v>
      </c>
      <c r="K37" s="44">
        <v>-754</v>
      </c>
      <c r="L37" s="44">
        <v>32566.930520999998</v>
      </c>
      <c r="M37" s="66">
        <v>-0.198967</v>
      </c>
      <c r="N37" s="43">
        <v>0</v>
      </c>
      <c r="O37" s="44">
        <v>0</v>
      </c>
      <c r="P37" s="74">
        <v>0</v>
      </c>
    </row>
    <row r="38" spans="1:16" s="3" customFormat="1" ht="15" customHeight="1" x14ac:dyDescent="0.2">
      <c r="A38" s="111"/>
      <c r="B38" s="114"/>
      <c r="C38" s="84" t="s">
        <v>52</v>
      </c>
      <c r="D38" s="35">
        <v>-992</v>
      </c>
      <c r="E38" s="35">
        <v>0</v>
      </c>
      <c r="F38" s="35">
        <v>15709.297060999999</v>
      </c>
      <c r="G38" s="68">
        <v>-0.266739</v>
      </c>
      <c r="H38" s="43">
        <v>-287</v>
      </c>
      <c r="I38" s="44">
        <v>5906.1759149999998</v>
      </c>
      <c r="J38" s="74">
        <v>-0.26444299999999998</v>
      </c>
      <c r="K38" s="35">
        <v>-705</v>
      </c>
      <c r="L38" s="35">
        <v>21187.399431000002</v>
      </c>
      <c r="M38" s="68">
        <v>-0.234239</v>
      </c>
      <c r="N38" s="43">
        <v>0</v>
      </c>
      <c r="O38" s="44">
        <v>0</v>
      </c>
      <c r="P38" s="74">
        <v>0</v>
      </c>
    </row>
    <row r="39" spans="1:16" ht="15" customHeight="1" x14ac:dyDescent="0.2">
      <c r="A39" s="111"/>
      <c r="B39" s="114"/>
      <c r="C39" s="84" t="s">
        <v>53</v>
      </c>
      <c r="D39" s="44">
        <v>-740</v>
      </c>
      <c r="E39" s="44">
        <v>0</v>
      </c>
      <c r="F39" s="44">
        <v>23365.341866999999</v>
      </c>
      <c r="G39" s="66">
        <v>-0.26080900000000001</v>
      </c>
      <c r="H39" s="43">
        <v>-229</v>
      </c>
      <c r="I39" s="44">
        <v>11425.387403000001</v>
      </c>
      <c r="J39" s="74">
        <v>-0.206487</v>
      </c>
      <c r="K39" s="44">
        <v>-511</v>
      </c>
      <c r="L39" s="44">
        <v>29766.970342000001</v>
      </c>
      <c r="M39" s="66">
        <v>-0.27556399999999998</v>
      </c>
      <c r="N39" s="43">
        <v>0</v>
      </c>
      <c r="O39" s="44">
        <v>0</v>
      </c>
      <c r="P39" s="74">
        <v>0</v>
      </c>
    </row>
    <row r="40" spans="1:16" ht="15" customHeight="1" x14ac:dyDescent="0.2">
      <c r="A40" s="111"/>
      <c r="B40" s="114"/>
      <c r="C40" s="84" t="s">
        <v>54</v>
      </c>
      <c r="D40" s="44">
        <v>-689</v>
      </c>
      <c r="E40" s="44">
        <v>0</v>
      </c>
      <c r="F40" s="44">
        <v>30566.677298999999</v>
      </c>
      <c r="G40" s="66">
        <v>-0.29278500000000002</v>
      </c>
      <c r="H40" s="43">
        <v>-220</v>
      </c>
      <c r="I40" s="44">
        <v>14938.026349</v>
      </c>
      <c r="J40" s="74">
        <v>-0.30532799999999999</v>
      </c>
      <c r="K40" s="44">
        <v>-469</v>
      </c>
      <c r="L40" s="44">
        <v>36256.136152999999</v>
      </c>
      <c r="M40" s="66">
        <v>-0.30959399999999998</v>
      </c>
      <c r="N40" s="43">
        <v>0</v>
      </c>
      <c r="O40" s="44">
        <v>0</v>
      </c>
      <c r="P40" s="74">
        <v>0</v>
      </c>
    </row>
    <row r="41" spans="1:16" ht="15" customHeight="1" x14ac:dyDescent="0.2">
      <c r="A41" s="111"/>
      <c r="B41" s="114"/>
      <c r="C41" s="84" t="s">
        <v>55</v>
      </c>
      <c r="D41" s="44">
        <v>-746</v>
      </c>
      <c r="E41" s="44">
        <v>0</v>
      </c>
      <c r="F41" s="44">
        <v>26980.049477</v>
      </c>
      <c r="G41" s="66">
        <v>-0.196217</v>
      </c>
      <c r="H41" s="43">
        <v>-283</v>
      </c>
      <c r="I41" s="44">
        <v>-24530.348858000001</v>
      </c>
      <c r="J41" s="74">
        <v>3.8647000000000001E-2</v>
      </c>
      <c r="K41" s="44">
        <v>-463</v>
      </c>
      <c r="L41" s="44">
        <v>61189.775384</v>
      </c>
      <c r="M41" s="66">
        <v>-0.33694800000000003</v>
      </c>
      <c r="N41" s="43">
        <v>0</v>
      </c>
      <c r="O41" s="44">
        <v>0</v>
      </c>
      <c r="P41" s="74">
        <v>0</v>
      </c>
    </row>
    <row r="42" spans="1:16" s="3" customFormat="1" ht="15" customHeight="1" x14ac:dyDescent="0.2">
      <c r="A42" s="111"/>
      <c r="B42" s="114"/>
      <c r="C42" s="84" t="s">
        <v>56</v>
      </c>
      <c r="D42" s="35">
        <v>-1163</v>
      </c>
      <c r="E42" s="35">
        <v>0</v>
      </c>
      <c r="F42" s="35">
        <v>-73796.447132000001</v>
      </c>
      <c r="G42" s="68">
        <v>-0.30684499999999998</v>
      </c>
      <c r="H42" s="43">
        <v>-394</v>
      </c>
      <c r="I42" s="44">
        <v>-71835.697174000001</v>
      </c>
      <c r="J42" s="74">
        <v>1.45E-4</v>
      </c>
      <c r="K42" s="35">
        <v>-769</v>
      </c>
      <c r="L42" s="35">
        <v>63554.541064999998</v>
      </c>
      <c r="M42" s="68">
        <v>-0.40459200000000001</v>
      </c>
      <c r="N42" s="43">
        <v>0</v>
      </c>
      <c r="O42" s="44">
        <v>0</v>
      </c>
      <c r="P42" s="74">
        <v>0</v>
      </c>
    </row>
    <row r="43" spans="1:16" s="3" customFormat="1" ht="15" customHeight="1" x14ac:dyDescent="0.2">
      <c r="A43" s="112"/>
      <c r="B43" s="115"/>
      <c r="C43" s="85" t="s">
        <v>9</v>
      </c>
      <c r="D43" s="46">
        <v>-7428</v>
      </c>
      <c r="E43" s="46">
        <v>0</v>
      </c>
      <c r="F43" s="46">
        <v>977.94979999999998</v>
      </c>
      <c r="G43" s="67">
        <v>-0.244232</v>
      </c>
      <c r="H43" s="87">
        <v>-2364</v>
      </c>
      <c r="I43" s="46">
        <v>-8131.2484249999998</v>
      </c>
      <c r="J43" s="75">
        <v>-0.205541</v>
      </c>
      <c r="K43" s="46">
        <v>-5064</v>
      </c>
      <c r="L43" s="46">
        <v>6487.8387499999999</v>
      </c>
      <c r="M43" s="67">
        <v>-0.26137199999999999</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27</v>
      </c>
      <c r="E45" s="53">
        <v>4.7787999999999997E-2</v>
      </c>
      <c r="F45" s="44">
        <v>198166.925926</v>
      </c>
      <c r="G45" s="66">
        <v>0.44444400000000001</v>
      </c>
      <c r="H45" s="43">
        <v>8</v>
      </c>
      <c r="I45" s="44">
        <v>180579.125</v>
      </c>
      <c r="J45" s="74">
        <v>0.25</v>
      </c>
      <c r="K45" s="44">
        <v>19</v>
      </c>
      <c r="L45" s="44">
        <v>205572.31578899999</v>
      </c>
      <c r="M45" s="66">
        <v>0.52631600000000001</v>
      </c>
      <c r="N45" s="43">
        <v>0</v>
      </c>
      <c r="O45" s="44">
        <v>0</v>
      </c>
      <c r="P45" s="74">
        <v>0</v>
      </c>
    </row>
    <row r="46" spans="1:16" ht="15" customHeight="1" x14ac:dyDescent="0.2">
      <c r="A46" s="111"/>
      <c r="B46" s="114"/>
      <c r="C46" s="84" t="s">
        <v>48</v>
      </c>
      <c r="D46" s="44">
        <v>351</v>
      </c>
      <c r="E46" s="53">
        <v>7.4999999999999997E-2</v>
      </c>
      <c r="F46" s="44">
        <v>171544.25071200001</v>
      </c>
      <c r="G46" s="66">
        <v>0.13390299999999999</v>
      </c>
      <c r="H46" s="43">
        <v>118</v>
      </c>
      <c r="I46" s="44">
        <v>171437.39830500001</v>
      </c>
      <c r="J46" s="74">
        <v>8.4746000000000002E-2</v>
      </c>
      <c r="K46" s="44">
        <v>233</v>
      </c>
      <c r="L46" s="44">
        <v>171598.36480700001</v>
      </c>
      <c r="M46" s="66">
        <v>0.15879799999999999</v>
      </c>
      <c r="N46" s="43">
        <v>0</v>
      </c>
      <c r="O46" s="44">
        <v>0</v>
      </c>
      <c r="P46" s="74">
        <v>0</v>
      </c>
    </row>
    <row r="47" spans="1:16" ht="15" customHeight="1" x14ac:dyDescent="0.2">
      <c r="A47" s="111"/>
      <c r="B47" s="114"/>
      <c r="C47" s="84" t="s">
        <v>49</v>
      </c>
      <c r="D47" s="44">
        <v>1164</v>
      </c>
      <c r="E47" s="53">
        <v>9.1755000000000003E-2</v>
      </c>
      <c r="F47" s="44">
        <v>194383.708763</v>
      </c>
      <c r="G47" s="66">
        <v>0.30412400000000001</v>
      </c>
      <c r="H47" s="43">
        <v>399</v>
      </c>
      <c r="I47" s="44">
        <v>191414.09273199999</v>
      </c>
      <c r="J47" s="74">
        <v>0.25814500000000001</v>
      </c>
      <c r="K47" s="44">
        <v>765</v>
      </c>
      <c r="L47" s="44">
        <v>195932.56732</v>
      </c>
      <c r="M47" s="66">
        <v>0.32810499999999998</v>
      </c>
      <c r="N47" s="43">
        <v>0</v>
      </c>
      <c r="O47" s="44">
        <v>0</v>
      </c>
      <c r="P47" s="74">
        <v>0</v>
      </c>
    </row>
    <row r="48" spans="1:16" ht="15" customHeight="1" x14ac:dyDescent="0.2">
      <c r="A48" s="111"/>
      <c r="B48" s="114"/>
      <c r="C48" s="84" t="s">
        <v>50</v>
      </c>
      <c r="D48" s="44">
        <v>1283</v>
      </c>
      <c r="E48" s="53">
        <v>7.4519000000000002E-2</v>
      </c>
      <c r="F48" s="44">
        <v>219416.657833</v>
      </c>
      <c r="G48" s="66">
        <v>0.52844899999999995</v>
      </c>
      <c r="H48" s="43">
        <v>411</v>
      </c>
      <c r="I48" s="44">
        <v>220890.618005</v>
      </c>
      <c r="J48" s="74">
        <v>0.50851599999999997</v>
      </c>
      <c r="K48" s="44">
        <v>872</v>
      </c>
      <c r="L48" s="44">
        <v>218721.93578</v>
      </c>
      <c r="M48" s="66">
        <v>0.53784399999999999</v>
      </c>
      <c r="N48" s="43">
        <v>0</v>
      </c>
      <c r="O48" s="44">
        <v>0</v>
      </c>
      <c r="P48" s="74">
        <v>0</v>
      </c>
    </row>
    <row r="49" spans="1:16" ht="15" customHeight="1" x14ac:dyDescent="0.2">
      <c r="A49" s="111"/>
      <c r="B49" s="114"/>
      <c r="C49" s="84" t="s">
        <v>51</v>
      </c>
      <c r="D49" s="44">
        <v>1031</v>
      </c>
      <c r="E49" s="53">
        <v>6.4493999999999996E-2</v>
      </c>
      <c r="F49" s="44">
        <v>245227.15518900001</v>
      </c>
      <c r="G49" s="66">
        <v>0.88069799999999998</v>
      </c>
      <c r="H49" s="43">
        <v>304</v>
      </c>
      <c r="I49" s="44">
        <v>236786.12828899999</v>
      </c>
      <c r="J49" s="74">
        <v>0.72039500000000001</v>
      </c>
      <c r="K49" s="44">
        <v>727</v>
      </c>
      <c r="L49" s="44">
        <v>248756.82806100001</v>
      </c>
      <c r="M49" s="66">
        <v>0.94772999999999996</v>
      </c>
      <c r="N49" s="43">
        <v>0</v>
      </c>
      <c r="O49" s="44">
        <v>0</v>
      </c>
      <c r="P49" s="74">
        <v>0</v>
      </c>
    </row>
    <row r="50" spans="1:16" s="3" customFormat="1" ht="15" customHeight="1" x14ac:dyDescent="0.2">
      <c r="A50" s="111"/>
      <c r="B50" s="114"/>
      <c r="C50" s="84" t="s">
        <v>52</v>
      </c>
      <c r="D50" s="35">
        <v>659</v>
      </c>
      <c r="E50" s="55">
        <v>4.7718999999999998E-2</v>
      </c>
      <c r="F50" s="35">
        <v>255282.25493200001</v>
      </c>
      <c r="G50" s="68">
        <v>0.98027299999999995</v>
      </c>
      <c r="H50" s="43">
        <v>192</v>
      </c>
      <c r="I50" s="44">
        <v>243665.11458299999</v>
      </c>
      <c r="J50" s="74">
        <v>0.78645799999999999</v>
      </c>
      <c r="K50" s="35">
        <v>467</v>
      </c>
      <c r="L50" s="35">
        <v>260058.46680900001</v>
      </c>
      <c r="M50" s="68">
        <v>1.059957</v>
      </c>
      <c r="N50" s="43">
        <v>0</v>
      </c>
      <c r="O50" s="44">
        <v>0</v>
      </c>
      <c r="P50" s="74">
        <v>0</v>
      </c>
    </row>
    <row r="51" spans="1:16" ht="15" customHeight="1" x14ac:dyDescent="0.2">
      <c r="A51" s="111"/>
      <c r="B51" s="114"/>
      <c r="C51" s="84" t="s">
        <v>53</v>
      </c>
      <c r="D51" s="44">
        <v>470</v>
      </c>
      <c r="E51" s="53">
        <v>3.8657999999999998E-2</v>
      </c>
      <c r="F51" s="44">
        <v>256655.52978700001</v>
      </c>
      <c r="G51" s="66">
        <v>0.89574500000000001</v>
      </c>
      <c r="H51" s="43">
        <v>137</v>
      </c>
      <c r="I51" s="44">
        <v>245041</v>
      </c>
      <c r="J51" s="74">
        <v>0.64963499999999996</v>
      </c>
      <c r="K51" s="44">
        <v>333</v>
      </c>
      <c r="L51" s="44">
        <v>261433.87987999999</v>
      </c>
      <c r="M51" s="66">
        <v>0.99699700000000002</v>
      </c>
      <c r="N51" s="43">
        <v>0</v>
      </c>
      <c r="O51" s="44">
        <v>0</v>
      </c>
      <c r="P51" s="74">
        <v>0</v>
      </c>
    </row>
    <row r="52" spans="1:16" ht="15" customHeight="1" x14ac:dyDescent="0.2">
      <c r="A52" s="111"/>
      <c r="B52" s="114"/>
      <c r="C52" s="84" t="s">
        <v>54</v>
      </c>
      <c r="D52" s="44">
        <v>194</v>
      </c>
      <c r="E52" s="53">
        <v>1.8884000000000001E-2</v>
      </c>
      <c r="F52" s="44">
        <v>266197.91237099998</v>
      </c>
      <c r="G52" s="66">
        <v>0.76804099999999997</v>
      </c>
      <c r="H52" s="43">
        <v>61</v>
      </c>
      <c r="I52" s="44">
        <v>235868.54098399999</v>
      </c>
      <c r="J52" s="74">
        <v>0.311475</v>
      </c>
      <c r="K52" s="44">
        <v>133</v>
      </c>
      <c r="L52" s="44">
        <v>280108.37594</v>
      </c>
      <c r="M52" s="66">
        <v>0.97744399999999998</v>
      </c>
      <c r="N52" s="43">
        <v>0</v>
      </c>
      <c r="O52" s="44">
        <v>0</v>
      </c>
      <c r="P52" s="74">
        <v>0</v>
      </c>
    </row>
    <row r="53" spans="1:16" ht="15" customHeight="1" x14ac:dyDescent="0.2">
      <c r="A53" s="111"/>
      <c r="B53" s="114"/>
      <c r="C53" s="84" t="s">
        <v>55</v>
      </c>
      <c r="D53" s="44">
        <v>62</v>
      </c>
      <c r="E53" s="53">
        <v>7.1110000000000001E-3</v>
      </c>
      <c r="F53" s="44">
        <v>276538.758065</v>
      </c>
      <c r="G53" s="66">
        <v>0.59677400000000003</v>
      </c>
      <c r="H53" s="43">
        <v>20</v>
      </c>
      <c r="I53" s="44">
        <v>238766.7</v>
      </c>
      <c r="J53" s="74">
        <v>0.15</v>
      </c>
      <c r="K53" s="44">
        <v>42</v>
      </c>
      <c r="L53" s="44">
        <v>294525.45238099998</v>
      </c>
      <c r="M53" s="66">
        <v>0.80952400000000002</v>
      </c>
      <c r="N53" s="43">
        <v>0</v>
      </c>
      <c r="O53" s="44">
        <v>0</v>
      </c>
      <c r="P53" s="74">
        <v>0</v>
      </c>
    </row>
    <row r="54" spans="1:16" s="3" customFormat="1" ht="15" customHeight="1" x14ac:dyDescent="0.2">
      <c r="A54" s="111"/>
      <c r="B54" s="114"/>
      <c r="C54" s="84" t="s">
        <v>56</v>
      </c>
      <c r="D54" s="35">
        <v>14</v>
      </c>
      <c r="E54" s="55">
        <v>6.8999999999999997E-4</v>
      </c>
      <c r="F54" s="35">
        <v>345558.928571</v>
      </c>
      <c r="G54" s="68">
        <v>0.42857099999999998</v>
      </c>
      <c r="H54" s="43">
        <v>5</v>
      </c>
      <c r="I54" s="44">
        <v>299053.40000000002</v>
      </c>
      <c r="J54" s="74">
        <v>0</v>
      </c>
      <c r="K54" s="35">
        <v>9</v>
      </c>
      <c r="L54" s="35">
        <v>371395.33333300002</v>
      </c>
      <c r="M54" s="68">
        <v>0.66666700000000001</v>
      </c>
      <c r="N54" s="43">
        <v>0</v>
      </c>
      <c r="O54" s="44">
        <v>0</v>
      </c>
      <c r="P54" s="74">
        <v>0</v>
      </c>
    </row>
    <row r="55" spans="1:16" s="3" customFormat="1" ht="15" customHeight="1" x14ac:dyDescent="0.2">
      <c r="A55" s="112"/>
      <c r="B55" s="115"/>
      <c r="C55" s="85" t="s">
        <v>9</v>
      </c>
      <c r="D55" s="46">
        <v>5255</v>
      </c>
      <c r="E55" s="54">
        <v>4.5104999999999999E-2</v>
      </c>
      <c r="F55" s="46">
        <v>226194.228925</v>
      </c>
      <c r="G55" s="67">
        <v>0.619981</v>
      </c>
      <c r="H55" s="87">
        <v>1655</v>
      </c>
      <c r="I55" s="46">
        <v>218628.63867099999</v>
      </c>
      <c r="J55" s="75">
        <v>0.48640499999999998</v>
      </c>
      <c r="K55" s="46">
        <v>3600</v>
      </c>
      <c r="L55" s="46">
        <v>229672.298889</v>
      </c>
      <c r="M55" s="67">
        <v>0.68138900000000002</v>
      </c>
      <c r="N55" s="87">
        <v>0</v>
      </c>
      <c r="O55" s="46">
        <v>0</v>
      </c>
      <c r="P55" s="75">
        <v>0</v>
      </c>
    </row>
    <row r="56" spans="1:16" ht="15" customHeight="1" x14ac:dyDescent="0.2">
      <c r="A56" s="110">
        <v>5</v>
      </c>
      <c r="B56" s="113" t="s">
        <v>60</v>
      </c>
      <c r="C56" s="84" t="s">
        <v>46</v>
      </c>
      <c r="D56" s="44">
        <v>109</v>
      </c>
      <c r="E56" s="53">
        <v>1</v>
      </c>
      <c r="F56" s="44">
        <v>52942.522936000001</v>
      </c>
      <c r="G56" s="66">
        <v>6.4219999999999999E-2</v>
      </c>
      <c r="H56" s="43">
        <v>51</v>
      </c>
      <c r="I56" s="44">
        <v>62111.764706000002</v>
      </c>
      <c r="J56" s="74">
        <v>5.8824000000000001E-2</v>
      </c>
      <c r="K56" s="44">
        <v>58</v>
      </c>
      <c r="L56" s="44">
        <v>44879.913793</v>
      </c>
      <c r="M56" s="66">
        <v>6.8966E-2</v>
      </c>
      <c r="N56" s="43">
        <v>0</v>
      </c>
      <c r="O56" s="44">
        <v>0</v>
      </c>
      <c r="P56" s="74">
        <v>0</v>
      </c>
    </row>
    <row r="57" spans="1:16" ht="15" customHeight="1" x14ac:dyDescent="0.2">
      <c r="A57" s="111"/>
      <c r="B57" s="114"/>
      <c r="C57" s="84" t="s">
        <v>47</v>
      </c>
      <c r="D57" s="44">
        <v>565</v>
      </c>
      <c r="E57" s="53">
        <v>1</v>
      </c>
      <c r="F57" s="44">
        <v>131095.44247800001</v>
      </c>
      <c r="G57" s="66">
        <v>0.122124</v>
      </c>
      <c r="H57" s="43">
        <v>230</v>
      </c>
      <c r="I57" s="44">
        <v>129680.19565199999</v>
      </c>
      <c r="J57" s="74">
        <v>0.126087</v>
      </c>
      <c r="K57" s="44">
        <v>335</v>
      </c>
      <c r="L57" s="44">
        <v>132067.10447799999</v>
      </c>
      <c r="M57" s="66">
        <v>0.119403</v>
      </c>
      <c r="N57" s="43">
        <v>0</v>
      </c>
      <c r="O57" s="44">
        <v>0</v>
      </c>
      <c r="P57" s="74">
        <v>0</v>
      </c>
    </row>
    <row r="58" spans="1:16" ht="15" customHeight="1" x14ac:dyDescent="0.2">
      <c r="A58" s="111"/>
      <c r="B58" s="114"/>
      <c r="C58" s="84" t="s">
        <v>48</v>
      </c>
      <c r="D58" s="44">
        <v>4680</v>
      </c>
      <c r="E58" s="53">
        <v>1</v>
      </c>
      <c r="F58" s="44">
        <v>158329.67307700001</v>
      </c>
      <c r="G58" s="66">
        <v>0.10170899999999999</v>
      </c>
      <c r="H58" s="43">
        <v>1996</v>
      </c>
      <c r="I58" s="44">
        <v>159586.17384800001</v>
      </c>
      <c r="J58" s="74">
        <v>0.10871699999999999</v>
      </c>
      <c r="K58" s="44">
        <v>2684</v>
      </c>
      <c r="L58" s="44">
        <v>157395.25596099999</v>
      </c>
      <c r="M58" s="66">
        <v>9.6498E-2</v>
      </c>
      <c r="N58" s="43">
        <v>0</v>
      </c>
      <c r="O58" s="44">
        <v>0</v>
      </c>
      <c r="P58" s="74">
        <v>0</v>
      </c>
    </row>
    <row r="59" spans="1:16" ht="15" customHeight="1" x14ac:dyDescent="0.2">
      <c r="A59" s="111"/>
      <c r="B59" s="114"/>
      <c r="C59" s="84" t="s">
        <v>49</v>
      </c>
      <c r="D59" s="44">
        <v>12686</v>
      </c>
      <c r="E59" s="53">
        <v>1</v>
      </c>
      <c r="F59" s="44">
        <v>184296.08773500001</v>
      </c>
      <c r="G59" s="66">
        <v>0.27124399999999999</v>
      </c>
      <c r="H59" s="43">
        <v>5193</v>
      </c>
      <c r="I59" s="44">
        <v>186703.95686499999</v>
      </c>
      <c r="J59" s="74">
        <v>0.313884</v>
      </c>
      <c r="K59" s="44">
        <v>7493</v>
      </c>
      <c r="L59" s="44">
        <v>182627.32163399999</v>
      </c>
      <c r="M59" s="66">
        <v>0.24169199999999999</v>
      </c>
      <c r="N59" s="43">
        <v>0</v>
      </c>
      <c r="O59" s="44">
        <v>0</v>
      </c>
      <c r="P59" s="74">
        <v>0</v>
      </c>
    </row>
    <row r="60" spans="1:16" ht="15" customHeight="1" x14ac:dyDescent="0.2">
      <c r="A60" s="111"/>
      <c r="B60" s="114"/>
      <c r="C60" s="84" t="s">
        <v>50</v>
      </c>
      <c r="D60" s="44">
        <v>17217</v>
      </c>
      <c r="E60" s="53">
        <v>1</v>
      </c>
      <c r="F60" s="44">
        <v>209792.33147500001</v>
      </c>
      <c r="G60" s="66">
        <v>0.52727000000000002</v>
      </c>
      <c r="H60" s="43">
        <v>6563</v>
      </c>
      <c r="I60" s="44">
        <v>215924.39509400001</v>
      </c>
      <c r="J60" s="74">
        <v>0.57900399999999996</v>
      </c>
      <c r="K60" s="44">
        <v>10654</v>
      </c>
      <c r="L60" s="44">
        <v>206014.90200900001</v>
      </c>
      <c r="M60" s="66">
        <v>0.49540099999999998</v>
      </c>
      <c r="N60" s="43">
        <v>0</v>
      </c>
      <c r="O60" s="44">
        <v>0</v>
      </c>
      <c r="P60" s="74">
        <v>0</v>
      </c>
    </row>
    <row r="61" spans="1:16" ht="15" customHeight="1" x14ac:dyDescent="0.2">
      <c r="A61" s="111"/>
      <c r="B61" s="114"/>
      <c r="C61" s="84" t="s">
        <v>51</v>
      </c>
      <c r="D61" s="44">
        <v>15986</v>
      </c>
      <c r="E61" s="53">
        <v>1</v>
      </c>
      <c r="F61" s="44">
        <v>237471.55855099999</v>
      </c>
      <c r="G61" s="66">
        <v>0.81915400000000005</v>
      </c>
      <c r="H61" s="43">
        <v>5876</v>
      </c>
      <c r="I61" s="44">
        <v>235253.12168099999</v>
      </c>
      <c r="J61" s="74">
        <v>0.71936699999999998</v>
      </c>
      <c r="K61" s="44">
        <v>10110</v>
      </c>
      <c r="L61" s="44">
        <v>238760.928981</v>
      </c>
      <c r="M61" s="66">
        <v>0.87715100000000001</v>
      </c>
      <c r="N61" s="43">
        <v>0</v>
      </c>
      <c r="O61" s="44">
        <v>0</v>
      </c>
      <c r="P61" s="74">
        <v>0</v>
      </c>
    </row>
    <row r="62" spans="1:16" s="3" customFormat="1" ht="15" customHeight="1" x14ac:dyDescent="0.2">
      <c r="A62" s="111"/>
      <c r="B62" s="114"/>
      <c r="C62" s="84" t="s">
        <v>52</v>
      </c>
      <c r="D62" s="35">
        <v>13810</v>
      </c>
      <c r="E62" s="55">
        <v>1</v>
      </c>
      <c r="F62" s="35">
        <v>249547.96118799999</v>
      </c>
      <c r="G62" s="68">
        <v>0.98493799999999998</v>
      </c>
      <c r="H62" s="43">
        <v>4966</v>
      </c>
      <c r="I62" s="44">
        <v>231719.558196</v>
      </c>
      <c r="J62" s="74">
        <v>0.70841699999999996</v>
      </c>
      <c r="K62" s="35">
        <v>8844</v>
      </c>
      <c r="L62" s="35">
        <v>259558.79895999999</v>
      </c>
      <c r="M62" s="68">
        <v>1.1402080000000001</v>
      </c>
      <c r="N62" s="43">
        <v>0</v>
      </c>
      <c r="O62" s="44">
        <v>0</v>
      </c>
      <c r="P62" s="74">
        <v>0</v>
      </c>
    </row>
    <row r="63" spans="1:16" ht="15" customHeight="1" x14ac:dyDescent="0.2">
      <c r="A63" s="111"/>
      <c r="B63" s="114"/>
      <c r="C63" s="84" t="s">
        <v>53</v>
      </c>
      <c r="D63" s="44">
        <v>12158</v>
      </c>
      <c r="E63" s="53">
        <v>1</v>
      </c>
      <c r="F63" s="44">
        <v>254923.13933199999</v>
      </c>
      <c r="G63" s="66">
        <v>1.0205630000000001</v>
      </c>
      <c r="H63" s="43">
        <v>4402</v>
      </c>
      <c r="I63" s="44">
        <v>228951.261245</v>
      </c>
      <c r="J63" s="74">
        <v>0.66310800000000003</v>
      </c>
      <c r="K63" s="44">
        <v>7756</v>
      </c>
      <c r="L63" s="44">
        <v>269663.75399699999</v>
      </c>
      <c r="M63" s="66">
        <v>1.2234400000000001</v>
      </c>
      <c r="N63" s="43">
        <v>0</v>
      </c>
      <c r="O63" s="44">
        <v>0</v>
      </c>
      <c r="P63" s="74">
        <v>0</v>
      </c>
    </row>
    <row r="64" spans="1:16" ht="15" customHeight="1" x14ac:dyDescent="0.2">
      <c r="A64" s="111"/>
      <c r="B64" s="114"/>
      <c r="C64" s="84" t="s">
        <v>54</v>
      </c>
      <c r="D64" s="44">
        <v>10273</v>
      </c>
      <c r="E64" s="53">
        <v>1</v>
      </c>
      <c r="F64" s="44">
        <v>249925.49411100001</v>
      </c>
      <c r="G64" s="66">
        <v>0.86556999999999995</v>
      </c>
      <c r="H64" s="43">
        <v>3784</v>
      </c>
      <c r="I64" s="44">
        <v>216341.05734699999</v>
      </c>
      <c r="J64" s="74">
        <v>0.45613100000000001</v>
      </c>
      <c r="K64" s="44">
        <v>6489</v>
      </c>
      <c r="L64" s="44">
        <v>269509.94606300001</v>
      </c>
      <c r="M64" s="66">
        <v>1.10433</v>
      </c>
      <c r="N64" s="43">
        <v>0</v>
      </c>
      <c r="O64" s="44">
        <v>0</v>
      </c>
      <c r="P64" s="74">
        <v>0</v>
      </c>
    </row>
    <row r="65" spans="1:16" ht="15" customHeight="1" x14ac:dyDescent="0.2">
      <c r="A65" s="111"/>
      <c r="B65" s="114"/>
      <c r="C65" s="84" t="s">
        <v>55</v>
      </c>
      <c r="D65" s="44">
        <v>8719</v>
      </c>
      <c r="E65" s="53">
        <v>1</v>
      </c>
      <c r="F65" s="44">
        <v>253240.53962600001</v>
      </c>
      <c r="G65" s="66">
        <v>0.65913500000000003</v>
      </c>
      <c r="H65" s="43">
        <v>3228</v>
      </c>
      <c r="I65" s="44">
        <v>221513.504957</v>
      </c>
      <c r="J65" s="74">
        <v>0.26982699999999998</v>
      </c>
      <c r="K65" s="44">
        <v>5491</v>
      </c>
      <c r="L65" s="44">
        <v>271891.945183</v>
      </c>
      <c r="M65" s="66">
        <v>0.88799899999999998</v>
      </c>
      <c r="N65" s="43">
        <v>0</v>
      </c>
      <c r="O65" s="44">
        <v>0</v>
      </c>
      <c r="P65" s="74">
        <v>0</v>
      </c>
    </row>
    <row r="66" spans="1:16" s="3" customFormat="1" ht="15" customHeight="1" x14ac:dyDescent="0.2">
      <c r="A66" s="111"/>
      <c r="B66" s="114"/>
      <c r="C66" s="84" t="s">
        <v>56</v>
      </c>
      <c r="D66" s="35">
        <v>20302</v>
      </c>
      <c r="E66" s="55">
        <v>1</v>
      </c>
      <c r="F66" s="35">
        <v>246216.088563</v>
      </c>
      <c r="G66" s="68">
        <v>0.40434399999999998</v>
      </c>
      <c r="H66" s="43">
        <v>8443</v>
      </c>
      <c r="I66" s="44">
        <v>196638.0289</v>
      </c>
      <c r="J66" s="74">
        <v>8.3027000000000004E-2</v>
      </c>
      <c r="K66" s="35">
        <v>11859</v>
      </c>
      <c r="L66" s="35">
        <v>281513.12522099999</v>
      </c>
      <c r="M66" s="68">
        <v>0.63310599999999995</v>
      </c>
      <c r="N66" s="43">
        <v>0</v>
      </c>
      <c r="O66" s="44">
        <v>0</v>
      </c>
      <c r="P66" s="74">
        <v>0</v>
      </c>
    </row>
    <row r="67" spans="1:16" s="3" customFormat="1" ht="15" customHeight="1" x14ac:dyDescent="0.2">
      <c r="A67" s="112"/>
      <c r="B67" s="115"/>
      <c r="C67" s="85" t="s">
        <v>9</v>
      </c>
      <c r="D67" s="46">
        <v>116505</v>
      </c>
      <c r="E67" s="54">
        <v>1</v>
      </c>
      <c r="F67" s="46">
        <v>230778.06422900001</v>
      </c>
      <c r="G67" s="67">
        <v>0.64395500000000006</v>
      </c>
      <c r="H67" s="87">
        <v>44732</v>
      </c>
      <c r="I67" s="46">
        <v>211772.305173</v>
      </c>
      <c r="J67" s="75">
        <v>0.43908199999999997</v>
      </c>
      <c r="K67" s="46">
        <v>71773</v>
      </c>
      <c r="L67" s="46">
        <v>242623.26526700001</v>
      </c>
      <c r="M67" s="67">
        <v>0.77164100000000002</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45926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00" priority="30" operator="notEqual">
      <formula>H8+K8+N8</formula>
    </cfRule>
  </conditionalFormatting>
  <conditionalFormatting sqref="D20:D30">
    <cfRule type="cellIs" dxfId="399" priority="29" operator="notEqual">
      <formula>H20+K20+N20</formula>
    </cfRule>
  </conditionalFormatting>
  <conditionalFormatting sqref="D32:D42">
    <cfRule type="cellIs" dxfId="398" priority="28" operator="notEqual">
      <formula>H32+K32+N32</formula>
    </cfRule>
  </conditionalFormatting>
  <conditionalFormatting sqref="D44:D54">
    <cfRule type="cellIs" dxfId="397" priority="27" operator="notEqual">
      <formula>H44+K44+N44</formula>
    </cfRule>
  </conditionalFormatting>
  <conditionalFormatting sqref="D56:D66">
    <cfRule type="cellIs" dxfId="396" priority="26" operator="notEqual">
      <formula>H56+K56+N56</formula>
    </cfRule>
  </conditionalFormatting>
  <conditionalFormatting sqref="D19">
    <cfRule type="cellIs" dxfId="395" priority="25" operator="notEqual">
      <formula>SUM(D8:D18)</formula>
    </cfRule>
  </conditionalFormatting>
  <conditionalFormatting sqref="D31">
    <cfRule type="cellIs" dxfId="394" priority="24" operator="notEqual">
      <formula>H31+K31+N31</formula>
    </cfRule>
  </conditionalFormatting>
  <conditionalFormatting sqref="D31">
    <cfRule type="cellIs" dxfId="393" priority="23" operator="notEqual">
      <formula>SUM(D20:D30)</formula>
    </cfRule>
  </conditionalFormatting>
  <conditionalFormatting sqref="D43">
    <cfRule type="cellIs" dxfId="392" priority="22" operator="notEqual">
      <formula>H43+K43+N43</formula>
    </cfRule>
  </conditionalFormatting>
  <conditionalFormatting sqref="D43">
    <cfRule type="cellIs" dxfId="391" priority="21" operator="notEqual">
      <formula>SUM(D32:D42)</formula>
    </cfRule>
  </conditionalFormatting>
  <conditionalFormatting sqref="D55">
    <cfRule type="cellIs" dxfId="390" priority="20" operator="notEqual">
      <formula>H55+K55+N55</formula>
    </cfRule>
  </conditionalFormatting>
  <conditionalFormatting sqref="D55">
    <cfRule type="cellIs" dxfId="389" priority="19" operator="notEqual">
      <formula>SUM(D44:D54)</formula>
    </cfRule>
  </conditionalFormatting>
  <conditionalFormatting sqref="D67">
    <cfRule type="cellIs" dxfId="388" priority="18" operator="notEqual">
      <formula>H67+K67+N67</formula>
    </cfRule>
  </conditionalFormatting>
  <conditionalFormatting sqref="D67">
    <cfRule type="cellIs" dxfId="387" priority="17" operator="notEqual">
      <formula>SUM(D56:D66)</formula>
    </cfRule>
  </conditionalFormatting>
  <conditionalFormatting sqref="H19">
    <cfRule type="cellIs" dxfId="386" priority="16" operator="notEqual">
      <formula>SUM(H8:H18)</formula>
    </cfRule>
  </conditionalFormatting>
  <conditionalFormatting sqref="K19">
    <cfRule type="cellIs" dxfId="385" priority="15" operator="notEqual">
      <formula>SUM(K8:K18)</formula>
    </cfRule>
  </conditionalFormatting>
  <conditionalFormatting sqref="N19">
    <cfRule type="cellIs" dxfId="384" priority="14" operator="notEqual">
      <formula>SUM(N8:N18)</formula>
    </cfRule>
  </conditionalFormatting>
  <conditionalFormatting sqref="H31">
    <cfRule type="cellIs" dxfId="383" priority="13" operator="notEqual">
      <formula>SUM(H20:H30)</formula>
    </cfRule>
  </conditionalFormatting>
  <conditionalFormatting sqref="K31">
    <cfRule type="cellIs" dxfId="382" priority="12" operator="notEqual">
      <formula>SUM(K20:K30)</formula>
    </cfRule>
  </conditionalFormatting>
  <conditionalFormatting sqref="N31">
    <cfRule type="cellIs" dxfId="381" priority="11" operator="notEqual">
      <formula>SUM(N20:N30)</formula>
    </cfRule>
  </conditionalFormatting>
  <conditionalFormatting sqref="H43">
    <cfRule type="cellIs" dxfId="380" priority="10" operator="notEqual">
      <formula>SUM(H32:H42)</formula>
    </cfRule>
  </conditionalFormatting>
  <conditionalFormatting sqref="K43">
    <cfRule type="cellIs" dxfId="379" priority="9" operator="notEqual">
      <formula>SUM(K32:K42)</formula>
    </cfRule>
  </conditionalFormatting>
  <conditionalFormatting sqref="N43">
    <cfRule type="cellIs" dxfId="378" priority="8" operator="notEqual">
      <formula>SUM(N32:N42)</formula>
    </cfRule>
  </conditionalFormatting>
  <conditionalFormatting sqref="H55">
    <cfRule type="cellIs" dxfId="377" priority="7" operator="notEqual">
      <formula>SUM(H44:H54)</formula>
    </cfRule>
  </conditionalFormatting>
  <conditionalFormatting sqref="K55">
    <cfRule type="cellIs" dxfId="376" priority="6" operator="notEqual">
      <formula>SUM(K44:K54)</formula>
    </cfRule>
  </conditionalFormatting>
  <conditionalFormatting sqref="N55">
    <cfRule type="cellIs" dxfId="375" priority="5" operator="notEqual">
      <formula>SUM(N44:N54)</formula>
    </cfRule>
  </conditionalFormatting>
  <conditionalFormatting sqref="H67">
    <cfRule type="cellIs" dxfId="374" priority="4" operator="notEqual">
      <formula>SUM(H56:H66)</formula>
    </cfRule>
  </conditionalFormatting>
  <conditionalFormatting sqref="K67">
    <cfRule type="cellIs" dxfId="373" priority="3" operator="notEqual">
      <formula>SUM(K56:K66)</formula>
    </cfRule>
  </conditionalFormatting>
  <conditionalFormatting sqref="N67">
    <cfRule type="cellIs" dxfId="372" priority="2" operator="notEqual">
      <formula>SUM(N56:N66)</formula>
    </cfRule>
  </conditionalFormatting>
  <conditionalFormatting sqref="D32:D43">
    <cfRule type="cellIs" dxfId="37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41</vt:i4>
      </vt:variant>
    </vt:vector>
  </HeadingPairs>
  <TitlesOfParts>
    <vt:vector size="63" baseType="lpstr">
      <vt:lpstr>Indice</vt:lpstr>
      <vt:lpstr>Notas</vt:lpstr>
      <vt:lpstr>Nacional</vt:lpstr>
      <vt:lpstr>XV</vt:lpstr>
      <vt:lpstr>I</vt:lpstr>
      <vt:lpstr>II</vt:lpstr>
      <vt:lpstr>III</vt:lpstr>
      <vt:lpstr>IV</vt:lpstr>
      <vt:lpstr>V</vt:lpstr>
      <vt:lpstr>VI</vt:lpstr>
      <vt:lpstr>VII</vt:lpstr>
      <vt:lpstr>XVI</vt:lpstr>
      <vt:lpstr>VIII</vt:lpstr>
      <vt:lpstr>IX</vt:lpstr>
      <vt:lpstr>XIV</vt:lpstr>
      <vt:lpstr>X</vt:lpstr>
      <vt:lpstr>XI</vt:lpstr>
      <vt:lpstr>XII</vt:lpstr>
      <vt:lpstr>RM</vt:lpstr>
      <vt:lpstr>SI</vt:lpstr>
      <vt:lpstr>Ficha Metadatos</vt:lpstr>
      <vt:lpstr>Total</vt:lpstr>
      <vt:lpstr>'Ficha Metadatos'!Área_de_impresión</vt:lpstr>
      <vt:lpstr>I!Área_de_impresión</vt:lpstr>
      <vt:lpstr>II!Área_de_impresión</vt:lpstr>
      <vt:lpstr>III!Área_de_impresión</vt:lpstr>
      <vt:lpstr>Indice!Área_de_impresión</vt:lpstr>
      <vt:lpstr>IV!Área_de_impresión</vt:lpstr>
      <vt:lpstr>IX!Área_de_impresión</vt:lpstr>
      <vt:lpstr>Nacional!Área_de_impresión</vt:lpstr>
      <vt:lpstr>Notas!Área_de_impresión</vt:lpstr>
      <vt:lpstr>RM!Área_de_impresión</vt:lpstr>
      <vt:lpstr>SI!Área_de_impresión</vt:lpstr>
      <vt:lpstr>Total!Área_de_impresión</vt:lpstr>
      <vt:lpstr>V!Área_de_impresión</vt:lpstr>
      <vt:lpstr>VI!Área_de_impresión</vt:lpstr>
      <vt:lpstr>VII!Área_de_impresión</vt:lpstr>
      <vt:lpstr>VIII!Área_de_impresión</vt:lpstr>
      <vt:lpstr>X!Área_de_impresión</vt:lpstr>
      <vt:lpstr>XI!Área_de_impresión</vt:lpstr>
      <vt:lpstr>XII!Área_de_impresión</vt:lpstr>
      <vt:lpstr>XIV!Área_de_impresión</vt:lpstr>
      <vt:lpstr>XV!Área_de_impresión</vt:lpstr>
      <vt:lpstr>XVI!Área_de_impresión</vt:lpstr>
      <vt:lpstr>I!Títulos_a_imprimir</vt:lpstr>
      <vt:lpstr>II!Títulos_a_imprimir</vt:lpstr>
      <vt:lpstr>III!Títulos_a_imprimir</vt:lpstr>
      <vt:lpstr>IV!Títulos_a_imprimir</vt:lpstr>
      <vt:lpstr>IX!Títulos_a_imprimir</vt:lpstr>
      <vt:lpstr>Nacional!Títulos_a_imprimir</vt:lpstr>
      <vt:lpstr>RM!Títulos_a_imprimir</vt:lpstr>
      <vt:lpstr>SI!Títulos_a_imprimir</vt:lpstr>
      <vt:lpstr>Total!Títulos_a_imprimir</vt:lpstr>
      <vt:lpstr>V!Títulos_a_imprimir</vt:lpstr>
      <vt:lpstr>VI!Títulos_a_imprimir</vt:lpstr>
      <vt:lpstr>VII!Títulos_a_imprimir</vt:lpstr>
      <vt:lpstr>VIII!Títulos_a_imprimir</vt:lpstr>
      <vt:lpstr>X!Títulos_a_imprimir</vt:lpstr>
      <vt:lpstr>XI!Títulos_a_imprimir</vt:lpstr>
      <vt:lpstr>XII!Títulos_a_imprimir</vt:lpstr>
      <vt:lpstr>XIV!Títulos_a_imprimir</vt:lpstr>
      <vt:lpstr>XV!Títulos_a_imprimir</vt:lpstr>
      <vt:lpstr>XVI!Títulos_a_imprimir</vt:lpstr>
    </vt:vector>
  </TitlesOfParts>
  <Company>Superintendencia de Salud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Estadística Mensual de Movilidad de Cartera de Cotizantes del Sistema Isapre</dc:title>
  <dc:subject>Nivel Regional</dc:subject>
  <dc:creator>Claudia Uribe</dc:creator>
  <cp:lastModifiedBy>Claudia Ester Uribe Alvarado</cp:lastModifiedBy>
  <cp:lastPrinted>2021-03-23T12:42:17Z</cp:lastPrinted>
  <dcterms:created xsi:type="dcterms:W3CDTF">2021-02-08T18:40:03Z</dcterms:created>
  <dcterms:modified xsi:type="dcterms:W3CDTF">2025-09-26T14:37:20Z</dcterms:modified>
</cp:coreProperties>
</file>