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OneDrive - superdesalud.gob.cl\Mis Documentos\LABORAL\Estadisticas\Cartera\2025\Est. Mensual Movilidad\Reportes\"/>
    </mc:Choice>
  </mc:AlternateContent>
  <xr:revisionPtr revIDLastSave="49" documentId="6_{BFB8574C-7CA5-4902-9729-F6B2F49D0D70}" xr6:coauthVersionLast="36" xr6:coauthVersionMax="36" xr10:uidLastSave="{6E12971C-96C3-4799-8A7F-720EBAD53906}"/>
  <workbookProtection workbookAlgorithmName="SHA-512" workbookHashValue="gpJQGKHwgY1l0V1vcyz63s34ZN3PsBTtPms6SuZbv2YVLfu0LWflEXfSY8L6WTnKRdza0FfIi/AwJWqwQJ4BFw==" workbookSaltValue="W+KHQ/XkGNMMsAb7ICXtwQ==" workbookSpinCount="100000" lockStructure="1"/>
  <bookViews>
    <workbookView xWindow="0" yWindow="0" windowWidth="23040" windowHeight="9810" tabRatio="756" xr2:uid="{00000000-000D-0000-FFFF-FFFF00000000}"/>
  </bookViews>
  <sheets>
    <sheet name="Indice" sheetId="1" r:id="rId1"/>
    <sheet name="Notas" sheetId="5" r:id="rId2"/>
    <sheet name="Nacional" sheetId="22" r:id="rId3"/>
    <sheet name="XV" sheetId="23" r:id="rId4"/>
    <sheet name="I" sheetId="24" r:id="rId5"/>
    <sheet name="II" sheetId="25" r:id="rId6"/>
    <sheet name="III" sheetId="26" r:id="rId7"/>
    <sheet name="IV" sheetId="27" r:id="rId8"/>
    <sheet name="V" sheetId="28" r:id="rId9"/>
    <sheet name="VI" sheetId="29" r:id="rId10"/>
    <sheet name="VII" sheetId="30" r:id="rId11"/>
    <sheet name="XVI" sheetId="31" r:id="rId12"/>
    <sheet name="VIII" sheetId="32" r:id="rId13"/>
    <sheet name="IX" sheetId="33" r:id="rId14"/>
    <sheet name="XIV" sheetId="34" r:id="rId15"/>
    <sheet name="X" sheetId="35" r:id="rId16"/>
    <sheet name="XI" sheetId="36" r:id="rId17"/>
    <sheet name="XII" sheetId="37" r:id="rId18"/>
    <sheet name="RM" sheetId="38" r:id="rId19"/>
    <sheet name="SI" sheetId="39" r:id="rId20"/>
    <sheet name="Ficha Metadatos" sheetId="41" r:id="rId21"/>
    <sheet name="Total" sheetId="40" state="hidden" r:id="rId22"/>
  </sheets>
  <definedNames>
    <definedName name="_xlnm.Print_Area" localSheetId="20">'Ficha Metadatos'!$A$1:$H$21</definedName>
    <definedName name="_xlnm.Print_Area" localSheetId="4">I!$A$1:$P$71</definedName>
    <definedName name="_xlnm.Print_Area" localSheetId="5">II!$A$1:$P$71</definedName>
    <definedName name="_xlnm.Print_Area" localSheetId="6">III!$A$1:$P$71</definedName>
    <definedName name="_xlnm.Print_Area" localSheetId="0">Indice!$A$1:$I$42</definedName>
    <definedName name="_xlnm.Print_Area" localSheetId="7">IV!$A$1:$P$71</definedName>
    <definedName name="_xlnm.Print_Area" localSheetId="13">IX!$A$1:$P$71</definedName>
    <definedName name="_xlnm.Print_Area" localSheetId="2">Nacional!$A$1:$P$71</definedName>
    <definedName name="_xlnm.Print_Area" localSheetId="1">Notas!$A$1:$I$25</definedName>
    <definedName name="_xlnm.Print_Area" localSheetId="18">RM!$A$1:$P$71</definedName>
    <definedName name="_xlnm.Print_Area" localSheetId="19">SI!$A$1:$P$71</definedName>
    <definedName name="_xlnm.Print_Area" localSheetId="21">Total!$A$1:$P$71</definedName>
    <definedName name="_xlnm.Print_Area" localSheetId="8">V!$A$1:$P$71</definedName>
    <definedName name="_xlnm.Print_Area" localSheetId="9">VI!$A$1:$P$71</definedName>
    <definedName name="_xlnm.Print_Area" localSheetId="10">VII!$A$1:$P$71</definedName>
    <definedName name="_xlnm.Print_Area" localSheetId="12">VIII!$A$1:$P$71</definedName>
    <definedName name="_xlnm.Print_Area" localSheetId="15">X!$A$1:$P$71</definedName>
    <definedName name="_xlnm.Print_Area" localSheetId="16">XI!$A$1:$P$71</definedName>
    <definedName name="_xlnm.Print_Area" localSheetId="17">XII!$A$1:$P$71</definedName>
    <definedName name="_xlnm.Print_Area" localSheetId="14">XIV!$A$1:$P$71</definedName>
    <definedName name="_xlnm.Print_Area" localSheetId="3">XV!$A$1:$P$71</definedName>
    <definedName name="_xlnm.Print_Area" localSheetId="11">XVI!$A$1:$P$71</definedName>
    <definedName name="_xlnm.Print_Titles" localSheetId="4">I!$2:$7</definedName>
    <definedName name="_xlnm.Print_Titles" localSheetId="5">II!$2:$7</definedName>
    <definedName name="_xlnm.Print_Titles" localSheetId="6">III!$2:$7</definedName>
    <definedName name="_xlnm.Print_Titles" localSheetId="7">IV!$2:$7</definedName>
    <definedName name="_xlnm.Print_Titles" localSheetId="13">IX!$2:$7</definedName>
    <definedName name="_xlnm.Print_Titles" localSheetId="2">Nacional!$2:$7</definedName>
    <definedName name="_xlnm.Print_Titles" localSheetId="18">RM!$2:$7</definedName>
    <definedName name="_xlnm.Print_Titles" localSheetId="19">SI!$2:$7</definedName>
    <definedName name="_xlnm.Print_Titles" localSheetId="21">Total!$2:$7</definedName>
    <definedName name="_xlnm.Print_Titles" localSheetId="8">V!$2:$7</definedName>
    <definedName name="_xlnm.Print_Titles" localSheetId="9">VI!$2:$7</definedName>
    <definedName name="_xlnm.Print_Titles" localSheetId="10">VII!$2:$7</definedName>
    <definedName name="_xlnm.Print_Titles" localSheetId="12">VIII!$2:$7</definedName>
    <definedName name="_xlnm.Print_Titles" localSheetId="15">X!$2:$7</definedName>
    <definedName name="_xlnm.Print_Titles" localSheetId="16">XI!$2:$7</definedName>
    <definedName name="_xlnm.Print_Titles" localSheetId="17">XII!$2:$7</definedName>
    <definedName name="_xlnm.Print_Titles" localSheetId="14">XIV!$2:$7</definedName>
    <definedName name="_xlnm.Print_Titles" localSheetId="3">XV!$2:$7</definedName>
    <definedName name="_xlnm.Print_Titles" localSheetId="11">XVI!$2:$7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 l="1"/>
  <c r="N67" i="40" l="1"/>
  <c r="N66" i="40"/>
  <c r="N65" i="40"/>
  <c r="N64" i="40"/>
  <c r="N63" i="40"/>
  <c r="N62" i="40"/>
  <c r="N61" i="40"/>
  <c r="N60" i="40"/>
  <c r="N59" i="40"/>
  <c r="N58" i="40"/>
  <c r="N57" i="40"/>
  <c r="N56" i="40"/>
  <c r="N55" i="40"/>
  <c r="N54" i="40"/>
  <c r="N53" i="40"/>
  <c r="N52" i="40"/>
  <c r="N51" i="40"/>
  <c r="N50" i="40"/>
  <c r="N49" i="40"/>
  <c r="N48" i="40"/>
  <c r="N47" i="40"/>
  <c r="N46" i="40"/>
  <c r="N45" i="40"/>
  <c r="N44" i="40"/>
  <c r="N43" i="40"/>
  <c r="N42" i="40"/>
  <c r="N41" i="40"/>
  <c r="N40" i="40"/>
  <c r="N39" i="40"/>
  <c r="N38" i="40"/>
  <c r="N37" i="40"/>
  <c r="N36" i="40"/>
  <c r="N35" i="40"/>
  <c r="N34" i="40"/>
  <c r="N33" i="40"/>
  <c r="N32" i="40"/>
  <c r="N31" i="40"/>
  <c r="N30" i="40"/>
  <c r="N29" i="40"/>
  <c r="N28" i="40"/>
  <c r="N27" i="40"/>
  <c r="N26" i="40"/>
  <c r="N25" i="40"/>
  <c r="N24" i="40"/>
  <c r="N23" i="40"/>
  <c r="N22" i="40"/>
  <c r="N21" i="40"/>
  <c r="N20" i="40"/>
  <c r="N19" i="40"/>
  <c r="N18" i="40"/>
  <c r="N17" i="40"/>
  <c r="N16" i="40"/>
  <c r="N15" i="40"/>
  <c r="N14" i="40"/>
  <c r="N13" i="40"/>
  <c r="N12" i="40"/>
  <c r="N11" i="40"/>
  <c r="N10" i="40"/>
  <c r="N9" i="40"/>
  <c r="N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H67" i="40"/>
  <c r="H66" i="40"/>
  <c r="H65" i="40"/>
  <c r="H64" i="40"/>
  <c r="H63" i="40"/>
  <c r="H62" i="40"/>
  <c r="H61" i="40"/>
  <c r="H60" i="40"/>
  <c r="H59" i="40"/>
  <c r="H58" i="40"/>
  <c r="H57" i="40"/>
  <c r="H56" i="40"/>
  <c r="H55" i="40"/>
  <c r="H54" i="40"/>
  <c r="H53" i="40"/>
  <c r="H52" i="40"/>
  <c r="H51" i="40"/>
  <c r="H50" i="40"/>
  <c r="H49" i="40"/>
  <c r="H48" i="40"/>
  <c r="H47" i="40"/>
  <c r="H46" i="40"/>
  <c r="H45" i="40"/>
  <c r="H44" i="40"/>
  <c r="H43" i="40"/>
  <c r="H42" i="40"/>
  <c r="H41" i="40"/>
  <c r="H40" i="40"/>
  <c r="H39"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 i="40"/>
  <c r="D67" i="40"/>
  <c r="D66" i="40"/>
  <c r="D65" i="40"/>
  <c r="D64" i="40"/>
  <c r="D63" i="40"/>
  <c r="D62" i="40"/>
  <c r="D61" i="40"/>
  <c r="D60" i="40"/>
  <c r="D59" i="40"/>
  <c r="D58" i="40"/>
  <c r="D57" i="40"/>
  <c r="D56" i="40"/>
  <c r="D55" i="40"/>
  <c r="D54" i="40"/>
  <c r="D53" i="40"/>
  <c r="D52" i="40"/>
  <c r="D51" i="40"/>
  <c r="D50" i="40"/>
  <c r="D49" i="40"/>
  <c r="D48" i="40"/>
  <c r="D47" i="40"/>
  <c r="D46" i="40"/>
  <c r="D45" i="40"/>
  <c r="D44" i="40"/>
  <c r="D43" i="40"/>
  <c r="D42" i="40"/>
  <c r="D41" i="40"/>
  <c r="D40" i="40"/>
  <c r="D39" i="40"/>
  <c r="D38" i="40"/>
  <c r="D37" i="40"/>
  <c r="D36" i="40"/>
  <c r="D35" i="40"/>
  <c r="D34" i="40"/>
  <c r="D33" i="40"/>
  <c r="D32" i="40"/>
  <c r="D31" i="40"/>
  <c r="D30" i="40"/>
  <c r="D29" i="40"/>
  <c r="D28" i="40"/>
  <c r="D27" i="40"/>
  <c r="D26" i="40"/>
  <c r="D25" i="40"/>
  <c r="D24" i="40"/>
  <c r="D23" i="40"/>
  <c r="D22" i="40"/>
  <c r="D21" i="40"/>
  <c r="D20" i="40"/>
  <c r="D19" i="40"/>
  <c r="D18" i="40"/>
  <c r="D17" i="40"/>
  <c r="D16" i="40"/>
  <c r="D15" i="40"/>
  <c r="D14" i="40"/>
  <c r="D13" i="40"/>
  <c r="D12" i="40"/>
  <c r="D11" i="40"/>
  <c r="D10" i="40"/>
  <c r="D9" i="40"/>
  <c r="D8" i="40"/>
  <c r="D69" i="40"/>
  <c r="D69" i="39"/>
  <c r="D69" i="38"/>
  <c r="D69" i="37"/>
  <c r="D69" i="36"/>
  <c r="D69" i="35"/>
  <c r="D69" i="34"/>
  <c r="D69" i="33"/>
  <c r="D69" i="32"/>
  <c r="D69" i="31"/>
  <c r="D69" i="30"/>
  <c r="D69" i="29"/>
  <c r="D69" i="28"/>
  <c r="D69" i="27"/>
  <c r="D69" i="26"/>
  <c r="D69" i="25" l="1"/>
  <c r="D69" i="24"/>
  <c r="D69" i="23"/>
  <c r="C6" i="5" l="1"/>
  <c r="A3" i="40" l="1"/>
  <c r="A3" i="34"/>
  <c r="A3" i="28"/>
  <c r="A3" i="39"/>
  <c r="A3" i="33"/>
  <c r="A3" i="26"/>
  <c r="A3" i="27"/>
  <c r="A3" i="38"/>
  <c r="A3" i="31"/>
  <c r="A3" i="35"/>
  <c r="A3" i="32"/>
  <c r="A3" i="37"/>
  <c r="A3" i="36"/>
  <c r="A3" i="30"/>
  <c r="A3" i="29"/>
  <c r="A3" i="24"/>
  <c r="A3" i="23"/>
  <c r="A3" i="22"/>
  <c r="A3" i="25"/>
</calcChain>
</file>

<file path=xl/sharedStrings.xml><?xml version="1.0" encoding="utf-8"?>
<sst xmlns="http://schemas.openxmlformats.org/spreadsheetml/2006/main" count="1738" uniqueCount="129">
  <si>
    <t>INDICE</t>
  </si>
  <si>
    <t>CONTENIDO</t>
  </si>
  <si>
    <t>Fecha extracción de información:</t>
  </si>
  <si>
    <t>HOJA</t>
  </si>
  <si>
    <t>NOTAS</t>
  </si>
  <si>
    <t>N°</t>
  </si>
  <si>
    <t>DESCRIPCIÓN</t>
  </si>
  <si>
    <t>La información presentada corresponde a "Información provisional" dado que se genera desde los datos suministrados mensualmente por las Instituciones de Salud Previsional (Isapres), por lo que están sujetas a modificación producto de revisiones posteriores de la Superintendencia de Salud.</t>
  </si>
  <si>
    <t xml:space="preserve">Fuente de Información: Superintendencia de Salud, Archivos Maestros de Cotizantes y Cargas de Isapres, Contratos y Cotizaciones de Salud. </t>
  </si>
  <si>
    <t>Total</t>
  </si>
  <si>
    <t>La categoría S/I corresponde a "Sin dato disponible" al momento de la elaboración del producto estadístico.</t>
  </si>
  <si>
    <t>(1) Cotizantes que abandonan el Sistema Isapre, Cotización Pactada promedio y Número de cargas promedio, por Sexo y Tramo de Edad.</t>
  </si>
  <si>
    <t>(4) Cotizantes que se cambian de Isapre, Cotización Pactada promedio y Número de cargas promedio, por Sexo y Tramo de Edad.</t>
  </si>
  <si>
    <t>(3) Diferencia de Cotizantes que abandonan y los que ingresan al Sistema Isapre, Cotización Pactada promedio y Número de cargas promedio, por Sexo y Tramo de Edad.</t>
  </si>
  <si>
    <t>(5) Cotizantes Vigentes, Cotización Pactada promedio y Número de cargas promedio, por Sexo y Tramo de Edad.</t>
  </si>
  <si>
    <t>XV</t>
  </si>
  <si>
    <t>I</t>
  </si>
  <si>
    <t>II</t>
  </si>
  <si>
    <t>III</t>
  </si>
  <si>
    <t>IV</t>
  </si>
  <si>
    <t>V</t>
  </si>
  <si>
    <t>VI</t>
  </si>
  <si>
    <t>VII</t>
  </si>
  <si>
    <t>XVI</t>
  </si>
  <si>
    <t>VIII</t>
  </si>
  <si>
    <t>IX</t>
  </si>
  <si>
    <t>XIV</t>
  </si>
  <si>
    <t>X</t>
  </si>
  <si>
    <t>XI</t>
  </si>
  <si>
    <t>XII</t>
  </si>
  <si>
    <t>RM</t>
  </si>
  <si>
    <t>SI</t>
  </si>
  <si>
    <r>
      <t xml:space="preserve">La </t>
    </r>
    <r>
      <rPr>
        <u/>
        <sz val="9"/>
        <rFont val="Verdana"/>
        <family val="2"/>
      </rPr>
      <t>Diferencia de Cotizantes</t>
    </r>
    <r>
      <rPr>
        <sz val="9"/>
        <rFont val="Verdana"/>
        <family val="2"/>
      </rPr>
      <t xml:space="preserve"> corresponde al resultado neto entre los cotizantes que </t>
    </r>
    <r>
      <rPr>
        <u/>
        <sz val="9"/>
        <rFont val="Verdana"/>
        <family val="2"/>
      </rPr>
      <t>ingresan</t>
    </r>
    <r>
      <rPr>
        <sz val="9"/>
        <rFont val="Verdana"/>
        <family val="2"/>
      </rPr>
      <t xml:space="preserve"> al Sistema Isapre (Cuadro 2) y los que lo </t>
    </r>
    <r>
      <rPr>
        <u/>
        <sz val="9"/>
        <rFont val="Verdana"/>
        <family val="2"/>
      </rPr>
      <t>abandonan</t>
    </r>
    <r>
      <rPr>
        <sz val="9"/>
        <rFont val="Verdana"/>
        <family val="2"/>
      </rPr>
      <t xml:space="preserve"> (Cuadro 1), considerando también las diferencias en la Cotización Pactada promedio y Número de Cargas promedio, para cada Tramo de Edad, Sexo y Región.</t>
    </r>
  </si>
  <si>
    <t>XV - REGIÓN DE ARICA Y PARINACOTA</t>
  </si>
  <si>
    <t>NIVEL NACIONAL</t>
  </si>
  <si>
    <t>Cuadro</t>
  </si>
  <si>
    <t>Tramo de Edad</t>
  </si>
  <si>
    <t>Sistema Isapre</t>
  </si>
  <si>
    <t>N° Cotizantes</t>
  </si>
  <si>
    <t>% de Cotizantes Vigentes</t>
  </si>
  <si>
    <t>Cotización Pactada Promedio por Cotizante ($)</t>
  </si>
  <si>
    <t>N° Cargas Promedio por Cotizante</t>
  </si>
  <si>
    <t>Sexo Femenino</t>
  </si>
  <si>
    <t>Sexo Masculino</t>
  </si>
  <si>
    <t>Sin Información Sexo</t>
  </si>
  <si>
    <t>Cotizantes que abandonan el Sistema Isapre</t>
  </si>
  <si>
    <t>0 a 19 años</t>
  </si>
  <si>
    <t>20 a 24 años</t>
  </si>
  <si>
    <t>25 a 29 años</t>
  </si>
  <si>
    <t>30 a 34 años</t>
  </si>
  <si>
    <t>35 a 39 años</t>
  </si>
  <si>
    <t>40 a 44 años</t>
  </si>
  <si>
    <t>45 a 49 años</t>
  </si>
  <si>
    <t>50 a 54 años</t>
  </si>
  <si>
    <t>55 a 59 años</t>
  </si>
  <si>
    <t>60 a 64 años</t>
  </si>
  <si>
    <t>65 y más años</t>
  </si>
  <si>
    <t>Cotizantes que ingresan al Sistema Isapre</t>
  </si>
  <si>
    <t>Diferencia de Cotizantes</t>
  </si>
  <si>
    <t>Cotizantes que se cambian de Isapre</t>
  </si>
  <si>
    <t>Cotizantes Vigentes</t>
  </si>
  <si>
    <t>Nacional</t>
  </si>
  <si>
    <t>I - REGIÓN DE TARAPACÁ</t>
  </si>
  <si>
    <t>II - REGIÓN DE ANTOFAGASTA</t>
  </si>
  <si>
    <t>III - REGIÓN DE ATACAMA</t>
  </si>
  <si>
    <t>IV - REGIÓN DE COQUIMBO</t>
  </si>
  <si>
    <t>V - REGIÓN DE VALPARAISO</t>
  </si>
  <si>
    <t>VI - REGIÓN DEL LIBERTADOR BERNARDO O´HIGGINS</t>
  </si>
  <si>
    <t>VII - REGIÓN DEL MAULE</t>
  </si>
  <si>
    <t>XVI- REGIÓN DE ÑUBLE</t>
  </si>
  <si>
    <t>VIII - REGIÓN DEL BIOBÍO</t>
  </si>
  <si>
    <t>IX - REGIÓN DE LA ARAUCANÍA</t>
  </si>
  <si>
    <t>XIV - REGIÓN DE LOS RÍOS</t>
  </si>
  <si>
    <t>X - REGIÓN DE LOS LAGOS</t>
  </si>
  <si>
    <t>XI - REGIÓN DE AYSÉN DEL GENERAL CARLOS IBÁÑEZ DEL CAMPO</t>
  </si>
  <si>
    <t>XII - REGIÓN DE MAGALLANES Y LA ANTÁRTICA CHILENA</t>
  </si>
  <si>
    <t>XIII - REGIÓN METROPOLITANA DE SANTIAGO</t>
  </si>
  <si>
    <t>S/I - SIN INFORMACIÓN DE REGIÓN</t>
  </si>
  <si>
    <t>TOTAL</t>
  </si>
  <si>
    <r>
      <t xml:space="preserve">Los Cotizantes que </t>
    </r>
    <r>
      <rPr>
        <u/>
        <sz val="9"/>
        <rFont val="Verdana"/>
        <family val="2"/>
      </rPr>
      <t>abandonan el Sistema Isapre</t>
    </r>
    <r>
      <rPr>
        <sz val="9"/>
        <rFont val="Verdana"/>
        <family val="2"/>
      </rPr>
      <t xml:space="preserve"> son aquellos Cotizantes que se encontraban con beneficios vigentes en el periodo 1 de información (del año anterior) y no se encuentran en el periodo 2 de información (del año actual). Se infiere que estos cotizantes se cambiaron a FONASA, a otro Sistema de Salud, o que han fallecido. Para ellos se incorpora el porcentaje que significan respecto al total de Cotizantes Vigentes (del periodo de información 2), la Cotización Pactada promedio (actualizada según variación del IPC entre ambos periodos) y el Número de Cargas promedio, para cada Tramo de Edad, Sexo y Región, que fueron informados en el periodo de información 1.</t>
    </r>
  </si>
  <si>
    <r>
      <t xml:space="preserve">Los Cotizantes que </t>
    </r>
    <r>
      <rPr>
        <u/>
        <sz val="9"/>
        <rFont val="Verdana"/>
        <family val="2"/>
      </rPr>
      <t>ingresan al Sistema Isapre</t>
    </r>
    <r>
      <rPr>
        <sz val="9"/>
        <rFont val="Verdana"/>
        <family val="2"/>
      </rPr>
      <t xml:space="preserve"> son aquellos Cotizantes que no se encontraban en el periodo 1 de información (del año anterior) y se encuentran con beneficios vigentes en el periodo 2 de información (del año actual). Se infiere que estos cotizantes vienen de FONASA u otro Sistema de Salud o que ingresan por primera vez a trabajar. Para ellos se incorpora el porcentaje que significan respecto al total de Cotizantes Vigentes, la Cotización Pactada promedio y el Número de Cargas promedio, para cada Tramo de Edad, Sexo y Región, que fueron informados en el periodo de información 2.</t>
    </r>
  </si>
  <si>
    <r>
      <t xml:space="preserve">Los Cotizantes que </t>
    </r>
    <r>
      <rPr>
        <u/>
        <sz val="9"/>
        <rFont val="Verdana"/>
        <family val="2"/>
      </rPr>
      <t>se cambian de Isapre</t>
    </r>
    <r>
      <rPr>
        <sz val="9"/>
        <rFont val="Verdana"/>
        <family val="2"/>
      </rPr>
      <t xml:space="preserve"> son aquellos Cotizantes que en el periodo de información 2 (año actual) se encuentran con beneficios vigentes en una Isapre distinta a la que se encontraban en el periodo de información 1 (año anterior). Para ellos se incorpora el porcentaje que significan respecto al total de Cotizantes Vigentes, la Cotización Pactada promedio y el Número de Cargas promedio, para cada tramo de edad, Sexo y Región, que fueron informados en el periodo de información 2.</t>
    </r>
  </si>
  <si>
    <t>ESTADÍSTICA MENSUAL DE MOVILIDAD DE CARTERA DE COTIZANTES DEL SISTEMA ISAPRE A NIVEL REGIONAL</t>
  </si>
  <si>
    <r>
      <t xml:space="preserve">La </t>
    </r>
    <r>
      <rPr>
        <b/>
        <sz val="9"/>
        <color indexed="63"/>
        <rFont val="Verdana"/>
        <family val="2"/>
      </rPr>
      <t>Estadística Mensual de Movilidad de Cartera de Cotizantes del Sistema Isapre a Nivel Regional</t>
    </r>
    <r>
      <rPr>
        <sz val="9"/>
        <color indexed="63"/>
        <rFont val="Verdana"/>
        <family val="2"/>
      </rPr>
      <t xml:space="preserve"> contiene los siguientes cuadros de información, a Nivel Nacional y para cada Región del país:</t>
    </r>
  </si>
  <si>
    <t>Estadística Mensual de Movilidad de Cartera de Cotizantes del Sistema Isapre - Nivel Nacional</t>
  </si>
  <si>
    <t>Estadística Mensual de Movilidad de Cartera de Cotizantes del Sistema Isapre a Nivel Regional - Región de Arica y Parinacota</t>
  </si>
  <si>
    <t>Estadística Mensual de Movilidad de Cartera de Cotizantes del Sistema Isapre a Nivel Regional - Región de Tarapacá</t>
  </si>
  <si>
    <t>Estadística Mensual de Movilidad de Cartera de Cotizantes del Sistema Isapre a Nivel Regional - Región de Antofagasta</t>
  </si>
  <si>
    <t>Estadística Mensual de Movilidad de Cartera de Cotizantes del Sistema Isapre a Nivel Regional - Región de Atacama</t>
  </si>
  <si>
    <t>Estadística Mensual de Movilidad de Cartera de Cotizantes del Sistema Isapre a Nivel Regional - Región de Coquimbo</t>
  </si>
  <si>
    <t>Estadística Mensual de Movilidad de Cartera de Cotizantes del Sistema Isapre a Nivel Regional - Región del Libertador Bernardo O´higgins</t>
  </si>
  <si>
    <t>Estadística Mensual de Movilidad de Cartera de Cotizantes del Sistema Isapre a Nivel Regional - Región del Maule</t>
  </si>
  <si>
    <t>Estadística Mensual de Movilidad de Cartera de Cotizantes del Sistema Isapre a Nivel Regional - Región de Ñuble</t>
  </si>
  <si>
    <t>Estadística Mensual de Movilidad de Cartera de Cotizantes del Sistema Isapre a Nivel Regional - Región del Biobío</t>
  </si>
  <si>
    <t>Estadística Mensual de Movilidad de Cartera de Cotizantes del Sistema Isapre a Nivel Regional - Región de La Araucanía</t>
  </si>
  <si>
    <t>Estadística Mensual de Movilidad de Cartera de Cotizantes del Sistema Isapre a Nivel Regional - Región de Los Ríos</t>
  </si>
  <si>
    <t>Estadística Mensual de Movilidad de Cartera de Cotizantes del Sistema Isapre a Nivel Regional - Región de Los Lagos</t>
  </si>
  <si>
    <t>Estadística Mensual de Movilidad de Cartera de Cotizantes del Sistema Isapre a Nivel Regional - Región de Aysén del General Carlos Ibáñez del Campo</t>
  </si>
  <si>
    <t>Estadística Mensual de Movilidad de Cartera de Cotizantes del Sistema Isapre a Nivel Regional - Región de Magallanes y la Antártica Chilena</t>
  </si>
  <si>
    <t>Estadística Mensual de Movilidad de Cartera de Cotizantes del Sistema Isapre a Nivel Regional - Región Metropolitana de Santiago</t>
  </si>
  <si>
    <t>Estadística Mensual de Movilidad de Cartera de Cotizantes del Sistema Isapre a Nivel Regional - Sin Información Región</t>
  </si>
  <si>
    <t>(2) Cotizantes que ingresan al Sistema Isapre, Cotización Pactada promedio y Número de cargas promedio, por Sexo y Tramo de Edad.</t>
  </si>
  <si>
    <t>Los Cotizantes que se movilizan en el Sistema Isapre corresponde a la sumatoria de aquellos que ingresaron al Sistema, los que lo abandonaron y los que se cambiaron de Isapre.</t>
  </si>
  <si>
    <t>Estadística Mensual de Movilidad de Cartera de Cotizantes del Sistema Isapre a Nivel Regional - Región de Valparaíso</t>
  </si>
  <si>
    <t>FICHA METADATOS</t>
  </si>
  <si>
    <t>ITEM</t>
  </si>
  <si>
    <t>DETALLE</t>
  </si>
  <si>
    <t>Título</t>
  </si>
  <si>
    <t>Resumen</t>
  </si>
  <si>
    <t>Fuente de Información</t>
  </si>
  <si>
    <t xml:space="preserve">Archivos Maestros de Cotizantes y Cargas de Isapres, Contratos y Cotizaciones de Salud. </t>
  </si>
  <si>
    <t>Cobertura</t>
  </si>
  <si>
    <t>Universo</t>
  </si>
  <si>
    <t>Frecuencia de Publicación</t>
  </si>
  <si>
    <t>Mensual.</t>
  </si>
  <si>
    <t>Periodo de Análisis de la Estadística</t>
  </si>
  <si>
    <t>Área Responsable</t>
  </si>
  <si>
    <t>Unidad de Datos y Estadísticas.</t>
  </si>
  <si>
    <t>Modo de Recolección de Datos</t>
  </si>
  <si>
    <t>Registro administrativo. Información proporcionada por las Instituciones de Salud Previsional, vía extranet.</t>
  </si>
  <si>
    <t>Palabras Claves</t>
  </si>
  <si>
    <t>Estadistica Mensual de Movilidad de Cartera de Cotizantes del Sistema Isapre a Nivel Regional.</t>
  </si>
  <si>
    <t xml:space="preserve">Contiene información de los Cotizantes que se movilizan en el Sistema Isapre: Cotizantes que abandonan el Sistema Isapre, Cotizantes que ingresan al Sistema Isapre y Cotizantes que se cambian de Isapre, Cargas y Cotización promedio, por Tramo de Edad y Sexo del Cotizante. </t>
  </si>
  <si>
    <t>Nacional y Regional.</t>
  </si>
  <si>
    <t>Cotizantes del Sistema Isapre, con beneficios vigentes.</t>
  </si>
  <si>
    <t>Cotizantes, Isapres, Movilidad.</t>
  </si>
  <si>
    <t>Ficha Metadatos</t>
  </si>
  <si>
    <t>Ficha Metadatos de la Estadística.</t>
  </si>
  <si>
    <t>JULIO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</si>
</sst>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General_)"/>
    <numFmt numFmtId="165" formatCode="0.0%"/>
    <numFmt numFmtId="166" formatCode="_ * #,##0.0_ ;_ * \-#,##0.0_ ;_ * &quot;-&quot;_ ;_ @_ "/>
  </numFmts>
  <fonts count="30" x14ac:knownFonts="1">
    <font>
      <sz val="9"/>
      <color theme="1"/>
      <name val="Calibri"/>
      <family val="2"/>
      <scheme val="minor"/>
    </font>
    <font>
      <b/>
      <sz val="9"/>
      <color indexed="63"/>
      <name val="Verdana"/>
      <family val="2"/>
    </font>
    <font>
      <sz val="12"/>
      <name val="Times"/>
      <family val="1"/>
    </font>
    <font>
      <sz val="9"/>
      <name val="Verdana"/>
      <family val="2"/>
    </font>
    <font>
      <sz val="10"/>
      <name val="Helv"/>
    </font>
    <font>
      <b/>
      <sz val="9"/>
      <name val="Verdana"/>
      <family val="2"/>
    </font>
    <font>
      <u/>
      <sz val="9.6"/>
      <color indexed="12"/>
      <name val="Times"/>
      <family val="1"/>
    </font>
    <font>
      <b/>
      <i/>
      <sz val="9"/>
      <color indexed="8"/>
      <name val="Verdana"/>
      <family val="2"/>
    </font>
    <font>
      <b/>
      <sz val="10.5"/>
      <color rgb="FF0067B7"/>
      <name val="Verdana"/>
      <family val="2"/>
    </font>
    <font>
      <sz val="8.5"/>
      <name val="Verdana"/>
      <family val="2"/>
    </font>
    <font>
      <b/>
      <sz val="8.5"/>
      <name val="Verdana"/>
      <family val="2"/>
    </font>
    <font>
      <sz val="8"/>
      <name val="Verdana"/>
      <family val="2"/>
    </font>
    <font>
      <b/>
      <sz val="15"/>
      <color rgb="FF0067B7"/>
      <name val="Verdana"/>
      <family val="2"/>
    </font>
    <font>
      <b/>
      <sz val="15"/>
      <color rgb="FF0070C0"/>
      <name val="Verdana"/>
      <family val="2"/>
    </font>
    <font>
      <sz val="10"/>
      <name val="Verdana"/>
      <family val="2"/>
    </font>
    <font>
      <sz val="12"/>
      <name val="Verdana"/>
      <family val="2"/>
    </font>
    <font>
      <b/>
      <sz val="12"/>
      <color indexed="63"/>
      <name val="Verdana"/>
      <family val="2"/>
    </font>
    <font>
      <b/>
      <sz val="10"/>
      <name val="Verdana"/>
      <family val="2"/>
    </font>
    <font>
      <sz val="9"/>
      <color theme="1"/>
      <name val="Verdana"/>
      <family val="2"/>
    </font>
    <font>
      <b/>
      <sz val="12"/>
      <name val="Verdana"/>
      <family val="2"/>
    </font>
    <font>
      <b/>
      <sz val="14"/>
      <color rgb="FF0067B7"/>
      <name val="Verdana"/>
      <family val="2"/>
    </font>
    <font>
      <b/>
      <u/>
      <sz val="10"/>
      <name val="Verdana"/>
      <family val="2"/>
    </font>
    <font>
      <b/>
      <sz val="8"/>
      <color theme="1"/>
      <name val="Verdana"/>
      <family val="2"/>
    </font>
    <font>
      <b/>
      <sz val="8"/>
      <name val="Verdana"/>
      <family val="2"/>
    </font>
    <font>
      <sz val="8.5"/>
      <color theme="1"/>
      <name val="Verdana"/>
      <family val="2"/>
    </font>
    <font>
      <sz val="9"/>
      <color indexed="63"/>
      <name val="Verdana"/>
      <family val="2"/>
    </font>
    <font>
      <sz val="9"/>
      <color theme="1"/>
      <name val="Calibri"/>
      <family val="2"/>
      <scheme val="minor"/>
    </font>
    <font>
      <u/>
      <sz val="9"/>
      <name val="Verdana"/>
      <family val="2"/>
    </font>
    <font>
      <sz val="8.5"/>
      <color rgb="FFFF0000"/>
      <name val="Verdana"/>
      <family val="2"/>
    </font>
    <font>
      <b/>
      <sz val="14"/>
      <color rgb="FF0070C0"/>
      <name val="Verdana"/>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7">
    <border>
      <left/>
      <right/>
      <top/>
      <bottom/>
      <diagonal/>
    </border>
    <border>
      <left style="dotted">
        <color indexed="8"/>
      </left>
      <right/>
      <top/>
      <bottom/>
      <diagonal/>
    </border>
    <border>
      <left/>
      <right style="dotted">
        <color indexed="8"/>
      </right>
      <top/>
      <bottom/>
      <diagonal/>
    </border>
    <border>
      <left/>
      <right/>
      <top/>
      <bottom style="double">
        <color theme="0" tint="-0.499984740745262"/>
      </bottom>
      <diagonal/>
    </border>
    <border>
      <left style="dotted">
        <color theme="0" tint="-0.499984740745262"/>
      </left>
      <right/>
      <top/>
      <bottom/>
      <diagonal/>
    </border>
    <border>
      <left style="dotted">
        <color theme="0" tint="-0.499984740745262"/>
      </left>
      <right/>
      <top/>
      <bottom style="double">
        <color theme="0" tint="-0.499984740745262"/>
      </bottom>
      <diagonal/>
    </border>
    <border>
      <left/>
      <right/>
      <top style="thin">
        <color indexed="8"/>
      </top>
      <bottom/>
      <diagonal/>
    </border>
    <border>
      <left/>
      <right style="dotted">
        <color indexed="8"/>
      </right>
      <top style="thin">
        <color indexed="8"/>
      </top>
      <bottom/>
      <diagonal/>
    </border>
    <border>
      <left/>
      <right/>
      <top style="thin">
        <color indexed="8"/>
      </top>
      <bottom style="thin">
        <color indexed="64"/>
      </bottom>
      <diagonal/>
    </border>
    <border>
      <left style="dotted">
        <color indexed="8"/>
      </left>
      <right/>
      <top style="thin">
        <color indexed="8"/>
      </top>
      <bottom style="thin">
        <color indexed="64"/>
      </bottom>
      <diagonal/>
    </border>
    <border>
      <left/>
      <right style="dotted">
        <color indexed="8"/>
      </right>
      <top/>
      <bottom style="thin">
        <color indexed="64"/>
      </bottom>
      <diagonal/>
    </border>
    <border>
      <left/>
      <right style="dotted">
        <color theme="0" tint="-0.499984740745262"/>
      </right>
      <top/>
      <bottom/>
      <diagonal/>
    </border>
    <border>
      <left style="dotted">
        <color auto="1"/>
      </left>
      <right/>
      <top/>
      <bottom/>
      <diagonal/>
    </border>
    <border>
      <left/>
      <right/>
      <top/>
      <bottom style="dotted">
        <color auto="1"/>
      </bottom>
      <diagonal/>
    </border>
    <border>
      <left style="dotted">
        <color auto="1"/>
      </left>
      <right/>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right/>
      <top/>
      <bottom style="thin">
        <color indexed="8"/>
      </bottom>
      <diagonal/>
    </border>
    <border>
      <left style="dotted">
        <color indexed="8"/>
      </left>
      <right/>
      <top/>
      <bottom style="thin">
        <color indexed="8"/>
      </bottom>
      <diagonal/>
    </border>
    <border>
      <left/>
      <right style="dotted">
        <color indexed="8"/>
      </right>
      <top/>
      <bottom style="thin">
        <color indexed="8"/>
      </bottom>
      <diagonal/>
    </border>
    <border>
      <left/>
      <right/>
      <top/>
      <bottom style="thin">
        <color indexed="64"/>
      </bottom>
      <diagonal/>
    </border>
    <border>
      <left/>
      <right style="dotted">
        <color indexed="8"/>
      </right>
      <top style="thin">
        <color indexed="8"/>
      </top>
      <bottom style="thin">
        <color indexed="64"/>
      </bottom>
      <diagonal/>
    </border>
    <border>
      <left style="dotted">
        <color indexed="8"/>
      </left>
      <right style="dotted">
        <color indexed="8"/>
      </right>
      <top style="thin">
        <color indexed="8"/>
      </top>
      <bottom/>
      <diagonal/>
    </border>
    <border>
      <left style="dotted">
        <color indexed="8"/>
      </left>
      <right style="dotted">
        <color indexed="8"/>
      </right>
      <top/>
      <bottom style="thin">
        <color indexed="8"/>
      </bottom>
      <diagonal/>
    </border>
    <border>
      <left style="dotted">
        <color indexed="8"/>
      </left>
      <right style="dotted">
        <color indexed="8"/>
      </right>
      <top/>
      <bottom/>
      <diagonal/>
    </border>
    <border>
      <left style="dotted">
        <color indexed="8"/>
      </left>
      <right style="dotted">
        <color indexed="8"/>
      </right>
      <top/>
      <bottom style="thin">
        <color indexed="64"/>
      </bottom>
      <diagonal/>
    </border>
    <border>
      <left style="dotted">
        <color indexed="64"/>
      </left>
      <right/>
      <top/>
      <bottom style="thin">
        <color indexed="64"/>
      </bottom>
      <diagonal/>
    </border>
  </borders>
  <cellStyleXfs count="6">
    <xf numFmtId="0" fontId="0" fillId="0" borderId="0"/>
    <xf numFmtId="164" fontId="2" fillId="0" borderId="0"/>
    <xf numFmtId="37" fontId="4" fillId="0" borderId="0"/>
    <xf numFmtId="0" fontId="6" fillId="0" borderId="0" applyNumberFormat="0" applyFill="0" applyBorder="0" applyAlignment="0" applyProtection="0">
      <alignment vertical="top"/>
      <protection locked="0"/>
    </xf>
    <xf numFmtId="41" fontId="26" fillId="0" borderId="0" applyFont="0" applyFill="0" applyBorder="0" applyAlignment="0" applyProtection="0"/>
    <xf numFmtId="9" fontId="26" fillId="0" borderId="0" applyFont="0" applyFill="0" applyBorder="0" applyAlignment="0" applyProtection="0"/>
  </cellStyleXfs>
  <cellXfs count="129">
    <xf numFmtId="0" fontId="0" fillId="0" borderId="0" xfId="0"/>
    <xf numFmtId="0" fontId="9"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vertical="center"/>
    </xf>
    <xf numFmtId="164" fontId="13" fillId="2" borderId="0" xfId="1" applyFont="1" applyFill="1" applyAlignment="1">
      <alignment vertical="center"/>
    </xf>
    <xf numFmtId="164" fontId="15" fillId="2" borderId="0" xfId="1" applyFont="1" applyFill="1" applyAlignment="1">
      <alignment vertical="center"/>
    </xf>
    <xf numFmtId="164" fontId="3" fillId="2" borderId="0" xfId="1" applyFont="1" applyFill="1" applyAlignment="1">
      <alignment vertical="center"/>
    </xf>
    <xf numFmtId="164" fontId="1" fillId="2" borderId="0" xfId="1" applyFont="1" applyFill="1" applyAlignment="1">
      <alignment horizontal="left" vertical="center"/>
    </xf>
    <xf numFmtId="164" fontId="3" fillId="2" borderId="0" xfId="1" applyFont="1" applyFill="1" applyAlignment="1">
      <alignment vertical="center" wrapText="1"/>
    </xf>
    <xf numFmtId="164" fontId="3" fillId="2" borderId="0" xfId="1" applyFont="1" applyFill="1" applyBorder="1" applyAlignment="1">
      <alignment vertical="center"/>
    </xf>
    <xf numFmtId="17" fontId="7" fillId="2" borderId="0" xfId="0" quotePrefix="1" applyNumberFormat="1" applyFont="1" applyFill="1" applyBorder="1" applyAlignment="1">
      <alignment vertical="center"/>
    </xf>
    <xf numFmtId="49" fontId="1" fillId="2" borderId="0" xfId="0" applyNumberFormat="1" applyFont="1" applyFill="1" applyAlignment="1" applyProtection="1">
      <alignment vertical="center"/>
    </xf>
    <xf numFmtId="164" fontId="16" fillId="2" borderId="0" xfId="1" applyFont="1" applyFill="1" applyAlignment="1">
      <alignment vertical="center"/>
    </xf>
    <xf numFmtId="164" fontId="5" fillId="2" borderId="0" xfId="3" applyNumberFormat="1" applyFont="1" applyFill="1" applyAlignment="1" applyProtection="1">
      <alignment vertical="center"/>
    </xf>
    <xf numFmtId="164" fontId="14" fillId="2" borderId="0" xfId="1" applyFont="1" applyFill="1" applyAlignment="1">
      <alignment vertical="center"/>
    </xf>
    <xf numFmtId="164" fontId="19" fillId="2" borderId="0" xfId="1" applyFont="1" applyFill="1" applyAlignment="1">
      <alignment horizontal="right" vertical="center"/>
    </xf>
    <xf numFmtId="164" fontId="20" fillId="2" borderId="0" xfId="1" applyFont="1" applyFill="1" applyAlignment="1">
      <alignment vertical="center"/>
    </xf>
    <xf numFmtId="0" fontId="18" fillId="2" borderId="0" xfId="0" applyFont="1" applyFill="1" applyAlignment="1">
      <alignment vertical="center"/>
    </xf>
    <xf numFmtId="37" fontId="17" fillId="2" borderId="0" xfId="2" applyFont="1" applyFill="1" applyBorder="1" applyAlignment="1">
      <alignment horizontal="center" vertical="center"/>
    </xf>
    <xf numFmtId="37" fontId="17" fillId="2" borderId="4" xfId="2" applyFont="1" applyFill="1" applyBorder="1" applyAlignment="1">
      <alignment horizontal="center" vertical="center"/>
    </xf>
    <xf numFmtId="17" fontId="8" fillId="2" borderId="0" xfId="0" applyNumberFormat="1" applyFont="1" applyFill="1" applyAlignment="1" applyProtection="1">
      <alignment horizontal="center" vertical="center"/>
    </xf>
    <xf numFmtId="0" fontId="14" fillId="2" borderId="0" xfId="0" applyFont="1" applyFill="1" applyAlignment="1">
      <alignment vertical="center"/>
    </xf>
    <xf numFmtId="164" fontId="9" fillId="2" borderId="0" xfId="1" applyFont="1" applyFill="1" applyAlignment="1">
      <alignment vertical="center"/>
    </xf>
    <xf numFmtId="37" fontId="9" fillId="2" borderId="0" xfId="0" applyNumberFormat="1" applyFont="1" applyFill="1" applyAlignment="1" applyProtection="1">
      <alignment horizontal="center" vertical="center"/>
    </xf>
    <xf numFmtId="37" fontId="9" fillId="2" borderId="0" xfId="0" applyNumberFormat="1" applyFont="1" applyFill="1" applyAlignment="1" applyProtection="1">
      <alignment vertical="center" wrapText="1"/>
    </xf>
    <xf numFmtId="37" fontId="17" fillId="2" borderId="3" xfId="2" applyFont="1" applyFill="1" applyBorder="1" applyAlignment="1">
      <alignment horizontal="center" vertical="center"/>
    </xf>
    <xf numFmtId="164" fontId="25" fillId="2" borderId="0" xfId="1" applyFont="1" applyFill="1" applyBorder="1" applyAlignment="1">
      <alignment horizontal="left" vertical="center"/>
    </xf>
    <xf numFmtId="0" fontId="24" fillId="2" borderId="0" xfId="0" applyFont="1" applyFill="1" applyBorder="1" applyAlignment="1">
      <alignment horizontal="left" vertical="center"/>
    </xf>
    <xf numFmtId="164" fontId="19" fillId="2" borderId="0" xfId="1" quotePrefix="1" applyFont="1" applyFill="1" applyAlignment="1">
      <alignment horizontal="left" vertical="center"/>
    </xf>
    <xf numFmtId="37" fontId="17" fillId="2" borderId="12" xfId="2" applyFont="1" applyFill="1" applyBorder="1" applyAlignment="1">
      <alignment horizontal="center" vertical="center"/>
    </xf>
    <xf numFmtId="164" fontId="14" fillId="2" borderId="0" xfId="1" applyFont="1" applyFill="1" applyBorder="1" applyAlignment="1">
      <alignment vertical="center"/>
    </xf>
    <xf numFmtId="37" fontId="5" fillId="2" borderId="13" xfId="2" applyFont="1" applyFill="1" applyBorder="1" applyAlignment="1">
      <alignment horizontal="center" vertical="center"/>
    </xf>
    <xf numFmtId="37" fontId="5" fillId="2" borderId="15" xfId="2" applyFont="1" applyFill="1" applyBorder="1" applyAlignment="1">
      <alignment horizontal="center" vertical="center"/>
    </xf>
    <xf numFmtId="164" fontId="3" fillId="2" borderId="0" xfId="1" applyFont="1" applyFill="1" applyAlignment="1">
      <alignment horizontal="justify" vertical="center"/>
    </xf>
    <xf numFmtId="37" fontId="21" fillId="2" borderId="0" xfId="0" applyNumberFormat="1" applyFont="1" applyFill="1" applyAlignment="1" applyProtection="1">
      <alignment vertical="center"/>
    </xf>
    <xf numFmtId="41" fontId="9" fillId="2" borderId="0" xfId="4" applyFont="1" applyFill="1" applyAlignment="1" applyProtection="1">
      <alignment vertical="center"/>
    </xf>
    <xf numFmtId="41" fontId="9" fillId="2" borderId="0" xfId="4" applyFont="1" applyFill="1" applyAlignment="1">
      <alignment vertical="center"/>
    </xf>
    <xf numFmtId="164" fontId="11" fillId="2" borderId="0" xfId="1" applyFont="1" applyFill="1" applyAlignment="1">
      <alignment vertical="center"/>
    </xf>
    <xf numFmtId="0" fontId="22" fillId="2" borderId="0" xfId="0" applyFont="1" applyFill="1" applyAlignment="1">
      <alignment vertical="center"/>
    </xf>
    <xf numFmtId="37" fontId="17" fillId="2" borderId="3" xfId="2" applyFont="1" applyFill="1" applyBorder="1" applyAlignment="1">
      <alignment horizontal="center" vertical="center"/>
    </xf>
    <xf numFmtId="37" fontId="21" fillId="2" borderId="0" xfId="0" applyNumberFormat="1" applyFont="1" applyFill="1" applyAlignment="1" applyProtection="1">
      <alignment horizontal="center" vertical="center"/>
    </xf>
    <xf numFmtId="0" fontId="24" fillId="2" borderId="4" xfId="0" applyFont="1" applyFill="1" applyBorder="1" applyAlignment="1">
      <alignment horizontal="left" vertical="center" indent="2"/>
    </xf>
    <xf numFmtId="0" fontId="28" fillId="2" borderId="0" xfId="0" applyFont="1" applyFill="1" applyAlignment="1">
      <alignment vertical="center"/>
    </xf>
    <xf numFmtId="41" fontId="9" fillId="2" borderId="1" xfId="4" applyFont="1" applyFill="1" applyBorder="1" applyAlignment="1" applyProtection="1">
      <alignment vertical="center"/>
    </xf>
    <xf numFmtId="41" fontId="9" fillId="2" borderId="0" xfId="4" applyFont="1" applyFill="1" applyBorder="1" applyAlignment="1" applyProtection="1">
      <alignment vertical="center"/>
    </xf>
    <xf numFmtId="41" fontId="10" fillId="2" borderId="0" xfId="4" applyFont="1" applyFill="1" applyBorder="1" applyAlignment="1" applyProtection="1">
      <alignment vertical="center"/>
    </xf>
    <xf numFmtId="41" fontId="10" fillId="2" borderId="20" xfId="4" applyFont="1" applyFill="1" applyBorder="1" applyAlignment="1" applyProtection="1">
      <alignment vertical="center"/>
    </xf>
    <xf numFmtId="37" fontId="10" fillId="2" borderId="0" xfId="0" applyNumberFormat="1" applyFont="1" applyFill="1" applyAlignment="1" applyProtection="1">
      <alignment vertical="center" wrapText="1"/>
    </xf>
    <xf numFmtId="37" fontId="10" fillId="2" borderId="0" xfId="0" applyNumberFormat="1" applyFont="1" applyFill="1" applyAlignment="1" applyProtection="1">
      <alignment vertical="center"/>
    </xf>
    <xf numFmtId="165" fontId="9" fillId="2" borderId="0" xfId="5" applyNumberFormat="1" applyFont="1" applyFill="1" applyAlignment="1">
      <alignment vertical="center"/>
    </xf>
    <xf numFmtId="165" fontId="21" fillId="2" borderId="0" xfId="5" applyNumberFormat="1" applyFont="1" applyFill="1" applyAlignment="1" applyProtection="1">
      <alignment vertical="center"/>
    </xf>
    <xf numFmtId="165" fontId="8" fillId="2" borderId="0" xfId="5" applyNumberFormat="1" applyFont="1" applyFill="1" applyAlignment="1" applyProtection="1">
      <alignment horizontal="center" vertical="center"/>
    </xf>
    <xf numFmtId="165" fontId="23" fillId="3" borderId="17" xfId="5" applyNumberFormat="1" applyFont="1" applyFill="1" applyBorder="1" applyAlignment="1" applyProtection="1">
      <alignment horizontal="center" vertical="center" wrapText="1"/>
    </xf>
    <xf numFmtId="165" fontId="9" fillId="2" borderId="0" xfId="5" applyNumberFormat="1" applyFont="1" applyFill="1" applyBorder="1" applyAlignment="1" applyProtection="1">
      <alignment vertical="center"/>
    </xf>
    <xf numFmtId="165" fontId="10" fillId="2" borderId="20" xfId="5" applyNumberFormat="1" applyFont="1" applyFill="1" applyBorder="1" applyAlignment="1" applyProtection="1">
      <alignment vertical="center"/>
    </xf>
    <xf numFmtId="165" fontId="9" fillId="2" borderId="0" xfId="5" applyNumberFormat="1" applyFont="1" applyFill="1" applyAlignment="1" applyProtection="1">
      <alignment vertical="center"/>
    </xf>
    <xf numFmtId="165" fontId="9" fillId="2" borderId="0" xfId="5" applyNumberFormat="1" applyFont="1" applyFill="1" applyAlignment="1" applyProtection="1">
      <alignment vertical="center" wrapText="1"/>
    </xf>
    <xf numFmtId="41" fontId="21" fillId="2" borderId="0" xfId="4" applyFont="1" applyFill="1" applyAlignment="1" applyProtection="1">
      <alignment vertical="center"/>
    </xf>
    <xf numFmtId="41" fontId="8" fillId="2" borderId="0" xfId="4" applyFont="1" applyFill="1" applyAlignment="1" applyProtection="1">
      <alignment horizontal="center" vertical="center"/>
    </xf>
    <xf numFmtId="41" fontId="23" fillId="3" borderId="17" xfId="4" applyFont="1" applyFill="1" applyBorder="1" applyAlignment="1" applyProtection="1">
      <alignment horizontal="center" vertical="center" wrapText="1"/>
    </xf>
    <xf numFmtId="41" fontId="11" fillId="2" borderId="0" xfId="4" applyFont="1" applyFill="1" applyAlignment="1">
      <alignment vertical="center"/>
    </xf>
    <xf numFmtId="41" fontId="9" fillId="2" borderId="0" xfId="4" applyFont="1" applyFill="1" applyAlignment="1" applyProtection="1">
      <alignment vertical="center" wrapText="1"/>
    </xf>
    <xf numFmtId="166" fontId="9" fillId="2" borderId="0" xfId="4" applyNumberFormat="1" applyFont="1" applyFill="1" applyAlignment="1">
      <alignment vertical="center"/>
    </xf>
    <xf numFmtId="166" fontId="21" fillId="2" borderId="0" xfId="4" applyNumberFormat="1" applyFont="1" applyFill="1" applyAlignment="1" applyProtection="1">
      <alignment vertical="center"/>
    </xf>
    <xf numFmtId="166" fontId="8" fillId="2" borderId="0" xfId="4" applyNumberFormat="1" applyFont="1" applyFill="1" applyAlignment="1" applyProtection="1">
      <alignment horizontal="center" vertical="center"/>
    </xf>
    <xf numFmtId="166" fontId="23" fillId="3" borderId="17" xfId="4" applyNumberFormat="1" applyFont="1" applyFill="1" applyBorder="1" applyAlignment="1" applyProtection="1">
      <alignment horizontal="center" vertical="center" wrapText="1"/>
    </xf>
    <xf numFmtId="166" fontId="9" fillId="2" borderId="0" xfId="4" applyNumberFormat="1" applyFont="1" applyFill="1" applyBorder="1" applyAlignment="1" applyProtection="1">
      <alignment vertical="center"/>
    </xf>
    <xf numFmtId="166" fontId="10" fillId="2" borderId="20" xfId="4" applyNumberFormat="1" applyFont="1" applyFill="1" applyBorder="1" applyAlignment="1" applyProtection="1">
      <alignment vertical="center"/>
    </xf>
    <xf numFmtId="166" fontId="9" fillId="2" borderId="0" xfId="4" applyNumberFormat="1" applyFont="1" applyFill="1" applyAlignment="1" applyProtection="1">
      <alignment vertical="center"/>
    </xf>
    <xf numFmtId="166" fontId="11" fillId="2" borderId="0" xfId="4" applyNumberFormat="1" applyFont="1" applyFill="1" applyAlignment="1">
      <alignment vertical="center"/>
    </xf>
    <xf numFmtId="166" fontId="9" fillId="2" borderId="0" xfId="4" applyNumberFormat="1" applyFont="1" applyFill="1" applyAlignment="1" applyProtection="1">
      <alignment vertical="center" wrapText="1"/>
    </xf>
    <xf numFmtId="41" fontId="23" fillId="3" borderId="17" xfId="4" quotePrefix="1" applyFont="1" applyFill="1" applyBorder="1" applyAlignment="1" applyProtection="1">
      <alignment horizontal="center" vertical="center" wrapText="1"/>
    </xf>
    <xf numFmtId="41" fontId="23" fillId="3" borderId="18" xfId="4" quotePrefix="1" applyFont="1" applyFill="1" applyBorder="1" applyAlignment="1" applyProtection="1">
      <alignment horizontal="center" vertical="center" wrapText="1"/>
    </xf>
    <xf numFmtId="166" fontId="23" fillId="3" borderId="19" xfId="4" applyNumberFormat="1" applyFont="1" applyFill="1" applyBorder="1" applyAlignment="1" applyProtection="1">
      <alignment horizontal="center" vertical="center" wrapText="1"/>
    </xf>
    <xf numFmtId="166" fontId="9" fillId="2" borderId="2" xfId="4" applyNumberFormat="1" applyFont="1" applyFill="1" applyBorder="1" applyAlignment="1" applyProtection="1">
      <alignment vertical="center"/>
    </xf>
    <xf numFmtId="166" fontId="10" fillId="2" borderId="10" xfId="4" applyNumberFormat="1" applyFont="1" applyFill="1" applyBorder="1" applyAlignment="1" applyProtection="1">
      <alignment vertical="center"/>
    </xf>
    <xf numFmtId="165" fontId="10" fillId="2" borderId="0" xfId="5" applyNumberFormat="1" applyFont="1" applyFill="1" applyBorder="1" applyAlignment="1" applyProtection="1">
      <alignment vertical="center"/>
    </xf>
    <xf numFmtId="166" fontId="10" fillId="2" borderId="0" xfId="4" applyNumberFormat="1" applyFont="1" applyFill="1" applyBorder="1" applyAlignment="1" applyProtection="1">
      <alignment vertical="center"/>
    </xf>
    <xf numFmtId="0" fontId="10" fillId="2" borderId="0" xfId="0" applyNumberFormat="1" applyFont="1" applyFill="1" applyBorder="1" applyAlignment="1" applyProtection="1">
      <alignment horizontal="center" vertical="center"/>
    </xf>
    <xf numFmtId="37" fontId="10" fillId="2" borderId="0" xfId="0"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41" fontId="10" fillId="2" borderId="0" xfId="4" applyFont="1" applyFill="1" applyBorder="1" applyAlignment="1" applyProtection="1">
      <alignment horizontal="center" vertical="center"/>
    </xf>
    <xf numFmtId="164" fontId="11" fillId="2" borderId="0" xfId="1" applyFont="1" applyFill="1" applyAlignment="1">
      <alignment horizontal="center" vertical="center"/>
    </xf>
    <xf numFmtId="37" fontId="9" fillId="2" borderId="0" xfId="0" applyNumberFormat="1" applyFont="1" applyFill="1" applyAlignment="1" applyProtection="1">
      <alignment horizontal="center" vertical="center" wrapText="1"/>
    </xf>
    <xf numFmtId="41" fontId="11" fillId="2" borderId="24" xfId="4" applyFont="1" applyFill="1" applyBorder="1" applyAlignment="1" applyProtection="1">
      <alignment horizontal="center" vertical="center"/>
    </xf>
    <xf numFmtId="41" fontId="23" fillId="2" borderId="25" xfId="4" applyFont="1" applyFill="1" applyBorder="1" applyAlignment="1" applyProtection="1">
      <alignment horizontal="center" vertical="center"/>
    </xf>
    <xf numFmtId="14" fontId="11" fillId="2" borderId="0" xfId="3" applyNumberFormat="1" applyFont="1" applyFill="1" applyAlignment="1" applyProtection="1">
      <alignment horizontal="center" vertical="center"/>
    </xf>
    <xf numFmtId="41" fontId="10" fillId="2" borderId="26" xfId="4" applyFont="1" applyFill="1" applyBorder="1" applyAlignment="1" applyProtection="1">
      <alignment vertical="center"/>
    </xf>
    <xf numFmtId="17" fontId="3" fillId="2" borderId="11" xfId="3" quotePrefix="1" applyNumberFormat="1" applyFont="1" applyFill="1" applyBorder="1" applyAlignment="1" applyProtection="1">
      <alignment horizontal="center" vertical="center"/>
    </xf>
    <xf numFmtId="164" fontId="13" fillId="2" borderId="0" xfId="1" applyFont="1" applyFill="1" applyAlignment="1">
      <alignment vertical="center" wrapText="1"/>
    </xf>
    <xf numFmtId="164" fontId="15" fillId="2" borderId="0" xfId="1" applyFont="1" applyFill="1" applyAlignment="1">
      <alignment vertical="center" wrapText="1"/>
    </xf>
    <xf numFmtId="164" fontId="19" fillId="2" borderId="0" xfId="1" applyFont="1" applyFill="1" applyAlignment="1">
      <alignment horizontal="left" vertical="center"/>
    </xf>
    <xf numFmtId="164" fontId="19" fillId="2" borderId="0" xfId="1" applyFont="1" applyFill="1" applyAlignment="1">
      <alignment vertical="center"/>
    </xf>
    <xf numFmtId="164" fontId="1" fillId="2" borderId="0" xfId="1" applyFont="1" applyFill="1" applyAlignment="1">
      <alignment horizontal="left" vertical="center" wrapText="1"/>
    </xf>
    <xf numFmtId="37" fontId="17" fillId="2" borderId="3" xfId="2" applyFont="1" applyFill="1" applyBorder="1" applyAlignment="1">
      <alignment horizontal="center" vertical="center" wrapText="1"/>
    </xf>
    <xf numFmtId="37" fontId="17" fillId="2" borderId="0" xfId="2" applyFont="1" applyFill="1" applyBorder="1" applyAlignment="1">
      <alignment horizontal="center" vertical="center" wrapText="1"/>
    </xf>
    <xf numFmtId="37" fontId="5" fillId="2" borderId="13" xfId="2" applyFont="1" applyFill="1" applyBorder="1" applyAlignment="1">
      <alignment horizontal="left" vertical="center" wrapText="1" indent="3"/>
    </xf>
    <xf numFmtId="37" fontId="5" fillId="2" borderId="15" xfId="2" applyFont="1" applyFill="1" applyBorder="1" applyAlignment="1">
      <alignment horizontal="left" vertical="center" wrapText="1" indent="3"/>
    </xf>
    <xf numFmtId="164" fontId="12" fillId="2" borderId="0" xfId="1" applyFont="1" applyFill="1" applyAlignment="1">
      <alignment horizontal="center" vertical="center"/>
    </xf>
    <xf numFmtId="164" fontId="13" fillId="2" borderId="0" xfId="1" applyFont="1" applyFill="1" applyAlignment="1">
      <alignment horizontal="center" vertical="center" wrapText="1"/>
    </xf>
    <xf numFmtId="164" fontId="25" fillId="2" borderId="0" xfId="1" applyFont="1" applyFill="1" applyBorder="1" applyAlignment="1">
      <alignment horizontal="justify" vertical="center" wrapText="1"/>
    </xf>
    <xf numFmtId="37" fontId="17" fillId="2" borderId="5" xfId="2" applyFont="1" applyFill="1" applyBorder="1" applyAlignment="1">
      <alignment horizontal="center" vertical="center"/>
    </xf>
    <xf numFmtId="37" fontId="17" fillId="2" borderId="3" xfId="2" applyFont="1" applyFill="1" applyBorder="1" applyAlignment="1">
      <alignment horizontal="center" vertical="center"/>
    </xf>
    <xf numFmtId="37" fontId="3" fillId="2" borderId="16" xfId="2" applyFont="1" applyFill="1" applyBorder="1" applyAlignment="1">
      <alignment horizontal="justify" vertical="center" wrapText="1"/>
    </xf>
    <xf numFmtId="37" fontId="3" fillId="2" borderId="15" xfId="2" applyFont="1" applyFill="1" applyBorder="1" applyAlignment="1">
      <alignment horizontal="justify" vertical="center" wrapText="1"/>
    </xf>
    <xf numFmtId="37" fontId="3" fillId="2" borderId="14" xfId="2" applyFont="1" applyFill="1" applyBorder="1" applyAlignment="1">
      <alignment horizontal="justify" vertical="center" wrapText="1"/>
    </xf>
    <xf numFmtId="37" fontId="3" fillId="2" borderId="13" xfId="2" applyFont="1" applyFill="1" applyBorder="1" applyAlignment="1">
      <alignment horizontal="justify" vertical="center" wrapText="1"/>
    </xf>
    <xf numFmtId="37" fontId="3" fillId="2" borderId="16" xfId="2" applyFont="1" applyFill="1" applyBorder="1" applyAlignment="1">
      <alignment horizontal="left" vertical="center" wrapText="1"/>
    </xf>
    <xf numFmtId="37" fontId="3" fillId="2" borderId="15" xfId="2" applyFont="1" applyFill="1" applyBorder="1" applyAlignment="1">
      <alignment horizontal="left" vertical="center" wrapText="1"/>
    </xf>
    <xf numFmtId="164" fontId="19" fillId="2" borderId="0" xfId="1" applyFont="1" applyFill="1" applyAlignment="1">
      <alignment horizontal="center" vertical="center"/>
    </xf>
    <xf numFmtId="0" fontId="10" fillId="2" borderId="6" xfId="0" applyNumberFormat="1" applyFont="1" applyFill="1" applyBorder="1" applyAlignment="1" applyProtection="1">
      <alignment horizontal="center" vertical="center"/>
    </xf>
    <xf numFmtId="0" fontId="10" fillId="2" borderId="0" xfId="0" applyNumberFormat="1" applyFont="1" applyFill="1" applyAlignment="1" applyProtection="1">
      <alignment horizontal="center" vertical="center"/>
    </xf>
    <xf numFmtId="0" fontId="10" fillId="2" borderId="20" xfId="0" applyNumberFormat="1" applyFont="1" applyFill="1" applyBorder="1" applyAlignment="1" applyProtection="1">
      <alignment horizontal="center" vertical="center"/>
    </xf>
    <xf numFmtId="37" fontId="10" fillId="2" borderId="7" xfId="0" applyNumberFormat="1" applyFont="1" applyFill="1" applyBorder="1" applyAlignment="1" applyProtection="1">
      <alignment horizontal="center" vertical="center" wrapText="1"/>
    </xf>
    <xf numFmtId="37" fontId="10" fillId="2" borderId="2" xfId="0" applyNumberFormat="1" applyFont="1" applyFill="1" applyBorder="1" applyAlignment="1" applyProtection="1">
      <alignment horizontal="center" vertical="center" wrapText="1"/>
    </xf>
    <xf numFmtId="37" fontId="10" fillId="2" borderId="10" xfId="0" applyNumberFormat="1" applyFont="1" applyFill="1" applyBorder="1" applyAlignment="1" applyProtection="1">
      <alignment horizontal="center" vertical="center" wrapText="1"/>
    </xf>
    <xf numFmtId="37" fontId="29" fillId="2" borderId="0" xfId="0" applyNumberFormat="1" applyFont="1" applyFill="1" applyAlignment="1" applyProtection="1">
      <alignment horizontal="center" vertical="center"/>
    </xf>
    <xf numFmtId="17" fontId="17" fillId="2" borderId="0" xfId="0" applyNumberFormat="1" applyFont="1" applyFill="1" applyAlignment="1" applyProtection="1">
      <alignment horizontal="center" vertical="center"/>
    </xf>
    <xf numFmtId="37" fontId="10" fillId="3" borderId="6" xfId="0" applyNumberFormat="1" applyFont="1" applyFill="1" applyBorder="1" applyAlignment="1" applyProtection="1">
      <alignment horizontal="center" vertical="center" wrapText="1"/>
    </xf>
    <xf numFmtId="37" fontId="10" fillId="3" borderId="17" xfId="0" applyNumberFormat="1" applyFont="1" applyFill="1" applyBorder="1" applyAlignment="1" applyProtection="1">
      <alignment horizontal="center" vertical="center" wrapText="1"/>
    </xf>
    <xf numFmtId="164" fontId="10" fillId="3" borderId="22" xfId="0" applyNumberFormat="1" applyFont="1" applyFill="1" applyBorder="1" applyAlignment="1" applyProtection="1">
      <alignment horizontal="center" vertical="center" wrapText="1"/>
    </xf>
    <xf numFmtId="164" fontId="10" fillId="3" borderId="23" xfId="0" applyNumberFormat="1" applyFont="1" applyFill="1" applyBorder="1" applyAlignment="1" applyProtection="1">
      <alignment horizontal="center" vertical="center" wrapText="1"/>
    </xf>
    <xf numFmtId="37" fontId="10" fillId="3" borderId="8" xfId="0" applyNumberFormat="1" applyFont="1" applyFill="1" applyBorder="1" applyAlignment="1" applyProtection="1">
      <alignment horizontal="center" vertical="center"/>
    </xf>
    <xf numFmtId="37" fontId="10" fillId="3" borderId="9" xfId="0" applyNumberFormat="1" applyFont="1" applyFill="1" applyBorder="1" applyAlignment="1" applyProtection="1">
      <alignment horizontal="center" vertical="center"/>
    </xf>
    <xf numFmtId="37" fontId="10" fillId="3" borderId="21" xfId="0" applyNumberFormat="1" applyFont="1" applyFill="1" applyBorder="1" applyAlignment="1" applyProtection="1">
      <alignment horizontal="center" vertical="center"/>
    </xf>
    <xf numFmtId="37" fontId="3" fillId="2" borderId="16" xfId="2" applyFont="1" applyFill="1" applyBorder="1" applyAlignment="1">
      <alignment horizontal="left" vertical="center" wrapText="1" indent="1"/>
    </xf>
    <xf numFmtId="37" fontId="3" fillId="2" borderId="15" xfId="2" applyFont="1" applyFill="1" applyBorder="1" applyAlignment="1">
      <alignment horizontal="left" vertical="center" wrapText="1" indent="1"/>
    </xf>
    <xf numFmtId="37" fontId="3" fillId="2" borderId="14" xfId="2" applyFont="1" applyFill="1" applyBorder="1" applyAlignment="1">
      <alignment horizontal="left" vertical="center" wrapText="1" indent="1"/>
    </xf>
    <xf numFmtId="37" fontId="3" fillId="2" borderId="13" xfId="2" applyFont="1" applyFill="1" applyBorder="1" applyAlignment="1">
      <alignment horizontal="left" vertical="center" wrapText="1" indent="1"/>
    </xf>
  </cellXfs>
  <cellStyles count="6">
    <cellStyle name="Hipervínculo" xfId="3" builtinId="8"/>
    <cellStyle name="Millares [0]" xfId="4" builtinId="6"/>
    <cellStyle name="Normal" xfId="0" builtinId="0"/>
    <cellStyle name="Normal_Cartera dic 2000" xfId="2" xr:uid="{00000000-0005-0000-0000-000003000000}"/>
    <cellStyle name="Normal_Licencias dic 1996" xfId="1" xr:uid="{00000000-0005-0000-0000-000004000000}"/>
    <cellStyle name="Porcentaje" xfId="5" builtinId="5"/>
  </cellStyles>
  <dxfs count="581">
    <dxf>
      <fill>
        <patternFill>
          <bgColor theme="7" tint="-0.24994659260841701"/>
        </patternFill>
      </fill>
    </dxf>
    <dxf>
      <fill>
        <patternFill>
          <bgColor rgb="FFFFC0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3" Type="http://schemas.openxmlformats.org/officeDocument/2006/relationships/hyperlink" Target="#Indice!A1"/><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137160</xdr:rowOff>
    </xdr:from>
    <xdr:to>
      <xdr:col>1</xdr:col>
      <xdr:colOff>601980</xdr:colOff>
      <xdr:row>41</xdr:row>
      <xdr:rowOff>22860</xdr:rowOff>
    </xdr:to>
    <xdr:pic>
      <xdr:nvPicPr>
        <xdr:cNvPr id="2" name="Picture 41" descr="pi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8240"/>
          <a:ext cx="9601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335280</xdr:colOff>
      <xdr:row>1</xdr:row>
      <xdr:rowOff>141562</xdr:rowOff>
    </xdr:from>
    <xdr:to>
      <xdr:col>1</xdr:col>
      <xdr:colOff>1798320</xdr:colOff>
      <xdr:row>4</xdr:row>
      <xdr:rowOff>76503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280" y="286342"/>
          <a:ext cx="1821180" cy="57502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0</xdr:rowOff>
    </xdr:from>
    <xdr:to>
      <xdr:col>16</xdr:col>
      <xdr:colOff>783840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a:xfrm>
          <a:off x="1330452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0</xdr:rowOff>
    </xdr:from>
    <xdr:to>
      <xdr:col>16</xdr:col>
      <xdr:colOff>776220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C00-000003000000}"/>
            </a:ext>
          </a:extLst>
        </xdr:cNvPr>
        <xdr:cNvSpPr/>
      </xdr:nvSpPr>
      <xdr:spPr>
        <a:xfrm>
          <a:off x="1329690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251460</xdr:colOff>
      <xdr:row>2</xdr:row>
      <xdr:rowOff>7620</xdr:rowOff>
    </xdr:from>
    <xdr:to>
      <xdr:col>16</xdr:col>
      <xdr:colOff>791460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33121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205740</xdr:colOff>
      <xdr:row>1</xdr:row>
      <xdr:rowOff>304800</xdr:rowOff>
    </xdr:from>
    <xdr:to>
      <xdr:col>16</xdr:col>
      <xdr:colOff>745740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26642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7620</xdr:rowOff>
    </xdr:from>
    <xdr:to>
      <xdr:col>16</xdr:col>
      <xdr:colOff>753360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327404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304800</xdr:rowOff>
    </xdr:from>
    <xdr:to>
      <xdr:col>16</xdr:col>
      <xdr:colOff>753360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327404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220980</xdr:colOff>
      <xdr:row>2</xdr:row>
      <xdr:rowOff>7620</xdr:rowOff>
    </xdr:from>
    <xdr:to>
      <xdr:col>16</xdr:col>
      <xdr:colOff>760980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100-000003000000}"/>
            </a:ext>
          </a:extLst>
        </xdr:cNvPr>
        <xdr:cNvSpPr/>
      </xdr:nvSpPr>
      <xdr:spPr>
        <a:xfrm>
          <a:off x="132816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2</xdr:row>
      <xdr:rowOff>7620</xdr:rowOff>
    </xdr:from>
    <xdr:to>
      <xdr:col>16</xdr:col>
      <xdr:colOff>768600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200-000003000000}"/>
            </a:ext>
          </a:extLst>
        </xdr:cNvPr>
        <xdr:cNvSpPr/>
      </xdr:nvSpPr>
      <xdr:spPr>
        <a:xfrm>
          <a:off x="1328928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137160</xdr:rowOff>
    </xdr:from>
    <xdr:to>
      <xdr:col>1</xdr:col>
      <xdr:colOff>601980</xdr:colOff>
      <xdr:row>24</xdr:row>
      <xdr:rowOff>22860</xdr:rowOff>
    </xdr:to>
    <xdr:pic>
      <xdr:nvPicPr>
        <xdr:cNvPr id="2" name="Picture 41" descr="pi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40140"/>
          <a:ext cx="96012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297180</xdr:colOff>
      <xdr:row>2</xdr:row>
      <xdr:rowOff>34882</xdr:rowOff>
    </xdr:from>
    <xdr:to>
      <xdr:col>1</xdr:col>
      <xdr:colOff>1760220</xdr:colOff>
      <xdr:row>4</xdr:row>
      <xdr:rowOff>114603</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7180" y="324442"/>
          <a:ext cx="1821180" cy="5750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1</xdr:row>
      <xdr:rowOff>297180</xdr:rowOff>
    </xdr:from>
    <xdr:to>
      <xdr:col>16</xdr:col>
      <xdr:colOff>783840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300-000003000000}"/>
            </a:ext>
          </a:extLst>
        </xdr:cNvPr>
        <xdr:cNvSpPr/>
      </xdr:nvSpPr>
      <xdr:spPr>
        <a:xfrm>
          <a:off x="1330452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19</xdr:row>
      <xdr:rowOff>137160</xdr:rowOff>
    </xdr:from>
    <xdr:to>
      <xdr:col>1</xdr:col>
      <xdr:colOff>601980</xdr:colOff>
      <xdr:row>20</xdr:row>
      <xdr:rowOff>22860</xdr:rowOff>
    </xdr:to>
    <xdr:pic>
      <xdr:nvPicPr>
        <xdr:cNvPr id="2" name="Picture 41" descr="pie">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85710"/>
          <a:ext cx="98298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2</xdr:row>
      <xdr:rowOff>50122</xdr:rowOff>
    </xdr:from>
    <xdr:to>
      <xdr:col>1</xdr:col>
      <xdr:colOff>1775460</xdr:colOff>
      <xdr:row>4</xdr:row>
      <xdr:rowOff>129843</xdr:rowOff>
    </xdr:to>
    <xdr:pic>
      <xdr:nvPicPr>
        <xdr:cNvPr id="3" name="Imagen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2420" y="335872"/>
          <a:ext cx="1844040" cy="565496"/>
        </a:xfrm>
        <a:prstGeom prst="rect">
          <a:avLst/>
        </a:prstGeom>
      </xdr:spPr>
    </xdr:pic>
    <xdr:clientData/>
  </xdr:twoCellAnchor>
  <xdr:twoCellAnchor>
    <xdr:from>
      <xdr:col>10</xdr:col>
      <xdr:colOff>228600</xdr:colOff>
      <xdr:row>3</xdr:row>
      <xdr:rowOff>152400</xdr:rowOff>
    </xdr:from>
    <xdr:to>
      <xdr:col>10</xdr:col>
      <xdr:colOff>768600</xdr:colOff>
      <xdr:row>3</xdr:row>
      <xdr:rowOff>304800</xdr:rowOff>
    </xdr:to>
    <xdr:sp macro="" textlink="">
      <xdr:nvSpPr>
        <xdr:cNvPr id="4" name="Rectángulo redondeado 3">
          <a:hlinkClick xmlns:r="http://schemas.openxmlformats.org/officeDocument/2006/relationships" r:id="rId3"/>
          <a:extLst>
            <a:ext uri="{FF2B5EF4-FFF2-40B4-BE49-F238E27FC236}">
              <a16:creationId xmlns:a16="http://schemas.microsoft.com/office/drawing/2014/main" id="{00000000-0008-0000-1400-000004000000}"/>
            </a:ext>
          </a:extLst>
        </xdr:cNvPr>
        <xdr:cNvSpPr/>
      </xdr:nvSpPr>
      <xdr:spPr>
        <a:xfrm>
          <a:off x="11830050" y="581025"/>
          <a:ext cx="540000" cy="15240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259080</xdr:colOff>
      <xdr:row>2</xdr:row>
      <xdr:rowOff>7620</xdr:rowOff>
    </xdr:from>
    <xdr:to>
      <xdr:col>16</xdr:col>
      <xdr:colOff>799080</xdr:colOff>
      <xdr:row>2</xdr:row>
      <xdr:rowOff>167640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1500-000003000000}"/>
            </a:ext>
          </a:extLst>
        </xdr:cNvPr>
        <xdr:cNvSpPr/>
      </xdr:nvSpPr>
      <xdr:spPr>
        <a:xfrm>
          <a:off x="13319760" y="51054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334220"/>
          <a:ext cx="9982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243840</xdr:colOff>
      <xdr:row>2</xdr:row>
      <xdr:rowOff>22860</xdr:rowOff>
    </xdr:from>
    <xdr:to>
      <xdr:col>16</xdr:col>
      <xdr:colOff>783840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330452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236220</xdr:colOff>
      <xdr:row>2</xdr:row>
      <xdr:rowOff>30480</xdr:rowOff>
    </xdr:from>
    <xdr:to>
      <xdr:col>16</xdr:col>
      <xdr:colOff>776220</xdr:colOff>
      <xdr:row>3</xdr:row>
      <xdr:rowOff>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3296900" y="5334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1</xdr:row>
      <xdr:rowOff>297180</xdr:rowOff>
    </xdr:from>
    <xdr:to>
      <xdr:col>16</xdr:col>
      <xdr:colOff>753360</xdr:colOff>
      <xdr:row>2</xdr:row>
      <xdr:rowOff>144780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3274040" y="4876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22860</xdr:rowOff>
    </xdr:from>
    <xdr:to>
      <xdr:col>16</xdr:col>
      <xdr:colOff>753360</xdr:colOff>
      <xdr:row>2</xdr:row>
      <xdr:rowOff>182880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274040" y="52578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228600</xdr:colOff>
      <xdr:row>1</xdr:row>
      <xdr:rowOff>304800</xdr:rowOff>
    </xdr:from>
    <xdr:to>
      <xdr:col>16</xdr:col>
      <xdr:colOff>768600</xdr:colOff>
      <xdr:row>2</xdr:row>
      <xdr:rowOff>152400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3289280" y="49530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70</xdr:row>
      <xdr:rowOff>0</xdr:rowOff>
    </xdr:from>
    <xdr:to>
      <xdr:col>1</xdr:col>
      <xdr:colOff>655320</xdr:colOff>
      <xdr:row>70</xdr:row>
      <xdr:rowOff>45720</xdr:rowOff>
    </xdr:to>
    <xdr:pic>
      <xdr:nvPicPr>
        <xdr:cNvPr id="2" name="Picture 41" descr="pie">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868400"/>
          <a:ext cx="922020" cy="45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213360</xdr:colOff>
      <xdr:row>2</xdr:row>
      <xdr:rowOff>0</xdr:rowOff>
    </xdr:from>
    <xdr:to>
      <xdr:col>16</xdr:col>
      <xdr:colOff>753360</xdr:colOff>
      <xdr:row>2</xdr:row>
      <xdr:rowOff>160020</xdr:rowOff>
    </xdr:to>
    <xdr:sp macro="" textlink="">
      <xdr:nvSpPr>
        <xdr:cNvPr id="3" name="Rectángulo redondeado 2">
          <a:hlinkClick xmlns:r="http://schemas.openxmlformats.org/officeDocument/2006/relationships" r:id="rId2"/>
          <a:extLst>
            <a:ext uri="{FF2B5EF4-FFF2-40B4-BE49-F238E27FC236}">
              <a16:creationId xmlns:a16="http://schemas.microsoft.com/office/drawing/2014/main" id="{00000000-0008-0000-0800-000003000000}"/>
            </a:ext>
          </a:extLst>
        </xdr:cNvPr>
        <xdr:cNvSpPr/>
      </xdr:nvSpPr>
      <xdr:spPr>
        <a:xfrm>
          <a:off x="13274040" y="502920"/>
          <a:ext cx="540000" cy="160020"/>
        </a:xfrm>
        <a:prstGeom prst="roundRect">
          <a:avLst/>
        </a:prstGeom>
        <a:solidFill>
          <a:schemeClr val="accent1">
            <a:lumMod val="20000"/>
            <a:lumOff val="80000"/>
          </a:schemeClr>
        </a:solidFill>
        <a:ln w="9525">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lang="es-CL" sz="700" b="1">
              <a:latin typeface="Verdana" panose="020B0604030504040204" pitchFamily="34" charset="0"/>
              <a:ea typeface="Verdana" panose="020B0604030504040204" pitchFamily="34" charset="0"/>
            </a:rPr>
            <a:t>Indice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M51"/>
  <sheetViews>
    <sheetView tabSelected="1" workbookViewId="0"/>
  </sheetViews>
  <sheetFormatPr baseColWidth="10" defaultColWidth="15.6640625" defaultRowHeight="11.25" x14ac:dyDescent="0.2"/>
  <cols>
    <col min="1" max="1" width="6.6640625" style="6" customWidth="1"/>
    <col min="2" max="2" width="39" style="6" customWidth="1"/>
    <col min="3" max="3" width="50.83203125" style="6" customWidth="1"/>
    <col min="4" max="8" width="15.6640625" style="6"/>
    <col min="9" max="9" width="15.6640625" style="6" customWidth="1"/>
    <col min="10"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4" customFormat="1" ht="16.149999999999999" customHeight="1" x14ac:dyDescent="0.2">
      <c r="C5" s="99"/>
      <c r="D5" s="99"/>
      <c r="E5" s="99"/>
      <c r="F5" s="99"/>
      <c r="G5" s="99"/>
      <c r="H5" s="99"/>
      <c r="I5" s="99"/>
    </row>
    <row r="6" spans="1:9" s="5" customFormat="1" ht="15" x14ac:dyDescent="0.2">
      <c r="D6" s="15" t="s">
        <v>128</v>
      </c>
      <c r="E6" s="28" t="str">
        <f>CONCATENATE(2024," ","Y"," ",D6," ",2025)</f>
        <v>2024 Y JULIO 2025</v>
      </c>
    </row>
    <row r="7" spans="1:9" ht="20.25" x14ac:dyDescent="0.2">
      <c r="A7" s="98"/>
      <c r="B7" s="98"/>
      <c r="C7" s="98"/>
      <c r="D7" s="98"/>
      <c r="E7" s="98"/>
    </row>
    <row r="8" spans="1:9" s="5" customFormat="1" ht="18" x14ac:dyDescent="0.2">
      <c r="B8" s="16" t="s">
        <v>1</v>
      </c>
      <c r="C8" s="12"/>
    </row>
    <row r="9" spans="1:9" x14ac:dyDescent="0.2">
      <c r="B9" s="7"/>
      <c r="C9" s="7"/>
    </row>
    <row r="10" spans="1:9" s="9" customFormat="1" ht="34.15" customHeight="1" x14ac:dyDescent="0.2">
      <c r="B10" s="100" t="s">
        <v>83</v>
      </c>
      <c r="C10" s="100"/>
      <c r="D10" s="100"/>
      <c r="E10" s="100"/>
      <c r="F10" s="100"/>
      <c r="G10" s="100"/>
      <c r="H10" s="100"/>
      <c r="I10" s="100"/>
    </row>
    <row r="11" spans="1:9" s="9" customFormat="1" ht="19.899999999999999" customHeight="1" x14ac:dyDescent="0.2">
      <c r="B11" s="27" t="s">
        <v>11</v>
      </c>
      <c r="C11" s="26"/>
    </row>
    <row r="12" spans="1:9" s="9" customFormat="1" ht="19.899999999999999" customHeight="1" x14ac:dyDescent="0.2">
      <c r="B12" s="27" t="s">
        <v>101</v>
      </c>
      <c r="C12" s="26"/>
    </row>
    <row r="13" spans="1:9" s="9" customFormat="1" ht="19.899999999999999" customHeight="1" x14ac:dyDescent="0.2">
      <c r="B13" s="27" t="s">
        <v>13</v>
      </c>
      <c r="C13" s="26"/>
    </row>
    <row r="14" spans="1:9" s="9" customFormat="1" ht="19.899999999999999" customHeight="1" x14ac:dyDescent="0.2">
      <c r="B14" s="27" t="s">
        <v>12</v>
      </c>
      <c r="C14" s="26"/>
    </row>
    <row r="15" spans="1:9" s="9" customFormat="1" ht="19.899999999999999" customHeight="1" x14ac:dyDescent="0.2">
      <c r="B15" s="27" t="s">
        <v>14</v>
      </c>
      <c r="C15" s="26"/>
    </row>
    <row r="16" spans="1:9" s="9" customFormat="1" ht="11.45" customHeight="1" x14ac:dyDescent="0.2">
      <c r="B16" s="27"/>
      <c r="C16" s="26"/>
    </row>
    <row r="17" spans="2:8" ht="11.45" customHeight="1" x14ac:dyDescent="0.2">
      <c r="B17" s="7"/>
      <c r="C17" s="7"/>
    </row>
    <row r="18" spans="2:8" s="5" customFormat="1" ht="18" x14ac:dyDescent="0.2">
      <c r="B18" s="16" t="s">
        <v>0</v>
      </c>
      <c r="C18" s="12"/>
    </row>
    <row r="19" spans="2:8" x14ac:dyDescent="0.2">
      <c r="B19" s="7"/>
      <c r="C19" s="7"/>
    </row>
    <row r="20" spans="2:8" s="14" customFormat="1" ht="20.45" customHeight="1" thickBot="1" x14ac:dyDescent="0.25">
      <c r="B20" s="39" t="s">
        <v>3</v>
      </c>
      <c r="C20" s="101" t="s">
        <v>1</v>
      </c>
      <c r="D20" s="102"/>
      <c r="E20" s="102"/>
      <c r="F20" s="102"/>
      <c r="G20" s="102"/>
      <c r="H20" s="102"/>
    </row>
    <row r="21" spans="2:8" s="14" customFormat="1" ht="7.15" customHeight="1" thickTop="1" x14ac:dyDescent="0.2">
      <c r="B21" s="18"/>
      <c r="C21" s="19"/>
      <c r="D21" s="18"/>
      <c r="E21" s="18"/>
    </row>
    <row r="22" spans="2:8" ht="20.45" customHeight="1" x14ac:dyDescent="0.2">
      <c r="B22" s="88" t="s">
        <v>61</v>
      </c>
      <c r="C22" s="41" t="s">
        <v>84</v>
      </c>
      <c r="D22" s="9"/>
      <c r="E22" s="9"/>
      <c r="F22" s="9"/>
    </row>
    <row r="23" spans="2:8" ht="20.45" customHeight="1" x14ac:dyDescent="0.2">
      <c r="B23" s="88" t="s">
        <v>15</v>
      </c>
      <c r="C23" s="41" t="s">
        <v>85</v>
      </c>
      <c r="D23" s="9"/>
      <c r="E23" s="9"/>
      <c r="F23" s="9"/>
    </row>
    <row r="24" spans="2:8" ht="20.45" customHeight="1" x14ac:dyDescent="0.2">
      <c r="B24" s="88" t="s">
        <v>16</v>
      </c>
      <c r="C24" s="41" t="s">
        <v>86</v>
      </c>
      <c r="D24" s="9"/>
      <c r="E24" s="9"/>
      <c r="F24" s="9"/>
    </row>
    <row r="25" spans="2:8" ht="20.45" customHeight="1" x14ac:dyDescent="0.2">
      <c r="B25" s="88" t="s">
        <v>17</v>
      </c>
      <c r="C25" s="41" t="s">
        <v>87</v>
      </c>
      <c r="D25" s="9"/>
      <c r="E25" s="9"/>
      <c r="F25" s="9"/>
    </row>
    <row r="26" spans="2:8" ht="20.45" customHeight="1" x14ac:dyDescent="0.2">
      <c r="B26" s="88" t="s">
        <v>18</v>
      </c>
      <c r="C26" s="41" t="s">
        <v>88</v>
      </c>
      <c r="D26" s="9"/>
      <c r="E26" s="9"/>
      <c r="F26" s="9"/>
    </row>
    <row r="27" spans="2:8" ht="20.45" customHeight="1" x14ac:dyDescent="0.2">
      <c r="B27" s="88" t="s">
        <v>19</v>
      </c>
      <c r="C27" s="41" t="s">
        <v>89</v>
      </c>
      <c r="D27" s="9"/>
      <c r="E27" s="9"/>
      <c r="F27" s="9"/>
    </row>
    <row r="28" spans="2:8" ht="20.45" customHeight="1" x14ac:dyDescent="0.2">
      <c r="B28" s="88" t="s">
        <v>20</v>
      </c>
      <c r="C28" s="41" t="s">
        <v>103</v>
      </c>
      <c r="D28" s="9"/>
      <c r="E28" s="9"/>
      <c r="F28" s="9"/>
    </row>
    <row r="29" spans="2:8" ht="20.45" customHeight="1" x14ac:dyDescent="0.2">
      <c r="B29" s="88" t="s">
        <v>21</v>
      </c>
      <c r="C29" s="41" t="s">
        <v>90</v>
      </c>
      <c r="D29" s="9"/>
      <c r="E29" s="9"/>
      <c r="F29" s="9"/>
    </row>
    <row r="30" spans="2:8" ht="20.45" customHeight="1" x14ac:dyDescent="0.2">
      <c r="B30" s="88" t="s">
        <v>22</v>
      </c>
      <c r="C30" s="41" t="s">
        <v>91</v>
      </c>
      <c r="D30" s="9"/>
      <c r="E30" s="9"/>
      <c r="F30" s="9"/>
    </row>
    <row r="31" spans="2:8" ht="20.45" customHeight="1" x14ac:dyDescent="0.2">
      <c r="B31" s="88" t="s">
        <v>23</v>
      </c>
      <c r="C31" s="41" t="s">
        <v>92</v>
      </c>
      <c r="D31" s="9"/>
      <c r="E31" s="9"/>
      <c r="F31" s="9"/>
    </row>
    <row r="32" spans="2:8" ht="20.45" customHeight="1" x14ac:dyDescent="0.2">
      <c r="B32" s="88" t="s">
        <v>24</v>
      </c>
      <c r="C32" s="41" t="s">
        <v>93</v>
      </c>
      <c r="D32" s="9"/>
      <c r="E32" s="9"/>
      <c r="F32" s="9"/>
    </row>
    <row r="33" spans="2:7" ht="20.45" customHeight="1" x14ac:dyDescent="0.2">
      <c r="B33" s="88" t="s">
        <v>25</v>
      </c>
      <c r="C33" s="41" t="s">
        <v>94</v>
      </c>
      <c r="D33" s="9"/>
      <c r="E33" s="9"/>
      <c r="F33" s="9"/>
    </row>
    <row r="34" spans="2:7" ht="20.45" customHeight="1" x14ac:dyDescent="0.2">
      <c r="B34" s="88" t="s">
        <v>26</v>
      </c>
      <c r="C34" s="41" t="s">
        <v>95</v>
      </c>
      <c r="D34" s="9"/>
      <c r="E34" s="9"/>
      <c r="F34" s="9"/>
    </row>
    <row r="35" spans="2:7" ht="20.45" customHeight="1" x14ac:dyDescent="0.2">
      <c r="B35" s="88" t="s">
        <v>27</v>
      </c>
      <c r="C35" s="41" t="s">
        <v>96</v>
      </c>
      <c r="D35" s="9"/>
      <c r="E35" s="9"/>
      <c r="F35" s="9"/>
    </row>
    <row r="36" spans="2:7" ht="20.45" customHeight="1" x14ac:dyDescent="0.2">
      <c r="B36" s="88" t="s">
        <v>28</v>
      </c>
      <c r="C36" s="41" t="s">
        <v>97</v>
      </c>
      <c r="D36" s="9"/>
      <c r="E36" s="9"/>
      <c r="F36" s="9"/>
    </row>
    <row r="37" spans="2:7" ht="20.45" customHeight="1" x14ac:dyDescent="0.2">
      <c r="B37" s="88" t="s">
        <v>29</v>
      </c>
      <c r="C37" s="41" t="s">
        <v>98</v>
      </c>
      <c r="D37" s="9"/>
      <c r="E37" s="9"/>
      <c r="F37" s="9"/>
    </row>
    <row r="38" spans="2:7" ht="20.45" customHeight="1" x14ac:dyDescent="0.2">
      <c r="B38" s="88" t="s">
        <v>30</v>
      </c>
      <c r="C38" s="41" t="s">
        <v>99</v>
      </c>
      <c r="D38" s="9"/>
      <c r="E38" s="9"/>
      <c r="F38" s="9"/>
    </row>
    <row r="39" spans="2:7" ht="20.45" customHeight="1" x14ac:dyDescent="0.2">
      <c r="B39" s="88" t="s">
        <v>31</v>
      </c>
      <c r="C39" s="41" t="s">
        <v>100</v>
      </c>
      <c r="D39" s="9"/>
      <c r="E39" s="9"/>
      <c r="F39" s="9"/>
    </row>
    <row r="40" spans="2:7" ht="20.45" customHeight="1" x14ac:dyDescent="0.2">
      <c r="B40" s="88" t="s">
        <v>126</v>
      </c>
      <c r="C40" s="41" t="s">
        <v>127</v>
      </c>
      <c r="D40" s="9"/>
      <c r="E40" s="9"/>
      <c r="F40" s="9"/>
    </row>
    <row r="41" spans="2:7" ht="15" customHeight="1" x14ac:dyDescent="0.2">
      <c r="B41" s="8"/>
      <c r="C41" s="8"/>
      <c r="D41" s="8"/>
      <c r="E41" s="8"/>
      <c r="F41" s="8"/>
      <c r="G41" s="8"/>
    </row>
    <row r="48" spans="2:7" x14ac:dyDescent="0.2">
      <c r="F48" s="9"/>
      <c r="G48" s="9"/>
    </row>
    <row r="49" spans="3:13" x14ac:dyDescent="0.2">
      <c r="C49" s="10"/>
      <c r="D49" s="10"/>
      <c r="E49" s="10"/>
      <c r="F49" s="10"/>
      <c r="G49" s="9"/>
    </row>
    <row r="50" spans="3:13" x14ac:dyDescent="0.2">
      <c r="C50" s="10"/>
      <c r="D50" s="10"/>
      <c r="E50" s="10"/>
      <c r="F50" s="10"/>
      <c r="G50" s="9"/>
    </row>
    <row r="51" spans="3:13" x14ac:dyDescent="0.2">
      <c r="C51" s="11"/>
      <c r="D51" s="11"/>
      <c r="E51" s="11"/>
      <c r="F51" s="11"/>
      <c r="G51" s="11"/>
      <c r="H51" s="11"/>
      <c r="I51" s="11"/>
      <c r="J51" s="11"/>
      <c r="K51" s="11"/>
      <c r="L51" s="11"/>
      <c r="M51" s="11"/>
    </row>
  </sheetData>
  <mergeCells count="4">
    <mergeCell ref="A7:E7"/>
    <mergeCell ref="C4:I5"/>
    <mergeCell ref="B10:I10"/>
    <mergeCell ref="C20:H20"/>
  </mergeCells>
  <hyperlinks>
    <hyperlink ref="B22" location="Nacional!A1" display="Nacional" xr:uid="{00000000-0004-0000-0000-000000000000}"/>
    <hyperlink ref="B23" location="XV!A1" display="XV" xr:uid="{00000000-0004-0000-0000-000001000000}"/>
    <hyperlink ref="B24" location="I!A1" display="I" xr:uid="{00000000-0004-0000-0000-000002000000}"/>
    <hyperlink ref="B25" location="II!A1" display="II" xr:uid="{00000000-0004-0000-0000-000003000000}"/>
    <hyperlink ref="B26" location="III!A1" display="III" xr:uid="{00000000-0004-0000-0000-000004000000}"/>
    <hyperlink ref="B27" location="IV!A1" display="IV" xr:uid="{00000000-0004-0000-0000-000005000000}"/>
    <hyperlink ref="B28" location="V!A1" display="V" xr:uid="{00000000-0004-0000-0000-000006000000}"/>
    <hyperlink ref="B29" location="VI!A1" display="VI" xr:uid="{00000000-0004-0000-0000-000007000000}"/>
    <hyperlink ref="B30" location="VII!A1" display="VII" xr:uid="{00000000-0004-0000-0000-000008000000}"/>
    <hyperlink ref="B31" location="XVI!A1" display="XVI" xr:uid="{00000000-0004-0000-0000-000009000000}"/>
    <hyperlink ref="B32" location="VIII!A1" display="VIII" xr:uid="{00000000-0004-0000-0000-00000A000000}"/>
    <hyperlink ref="B33" location="IX!A1" display="IX" xr:uid="{00000000-0004-0000-0000-00000B000000}"/>
    <hyperlink ref="B34" location="XIV!A1" display="XIV" xr:uid="{00000000-0004-0000-0000-00000C000000}"/>
    <hyperlink ref="B35" location="X!A1" display="X" xr:uid="{00000000-0004-0000-0000-00000D000000}"/>
    <hyperlink ref="B36" location="XI!A1" display="XI" xr:uid="{00000000-0004-0000-0000-00000E000000}"/>
    <hyperlink ref="B37" location="XII!A1" display="XII" xr:uid="{00000000-0004-0000-0000-00000F000000}"/>
    <hyperlink ref="B38" location="RM!A1" display="RM" xr:uid="{00000000-0004-0000-0000-000010000000}"/>
    <hyperlink ref="B39" location="SI!A1" display="SI" xr:uid="{00000000-0004-0000-0000-000011000000}"/>
    <hyperlink ref="B40" location="'Ficha Metadatos'!A1" display="Ficha Metadatos" xr:uid="{00000000-0004-0000-0000-000012000000}"/>
  </hyperlinks>
  <printOptions horizontalCentered="1"/>
  <pageMargins left="0.31496062992125984" right="0.31496062992125984" top="0.74803149606299213" bottom="0.74803149606299213" header="0.31496062992125984" footer="0.31496062992125984"/>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67</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10</v>
      </c>
      <c r="E8" s="53">
        <v>0.140845</v>
      </c>
      <c r="F8" s="44">
        <v>69004.506420999998</v>
      </c>
      <c r="G8" s="66">
        <v>0.6</v>
      </c>
      <c r="H8" s="43">
        <v>4</v>
      </c>
      <c r="I8" s="44">
        <v>66385.752135999996</v>
      </c>
      <c r="J8" s="74">
        <v>0.5</v>
      </c>
      <c r="K8" s="44">
        <v>6</v>
      </c>
      <c r="L8" s="44">
        <v>70750.342611</v>
      </c>
      <c r="M8" s="66">
        <v>0.66666700000000001</v>
      </c>
      <c r="N8" s="43">
        <v>0</v>
      </c>
      <c r="O8" s="44">
        <v>0</v>
      </c>
      <c r="P8" s="74">
        <v>0</v>
      </c>
    </row>
    <row r="9" spans="1:16" ht="15" customHeight="1" x14ac:dyDescent="0.2">
      <c r="A9" s="111"/>
      <c r="B9" s="114"/>
      <c r="C9" s="84" t="s">
        <v>47</v>
      </c>
      <c r="D9" s="44">
        <v>64</v>
      </c>
      <c r="E9" s="53">
        <v>0.2397</v>
      </c>
      <c r="F9" s="44">
        <v>94163.070508000004</v>
      </c>
      <c r="G9" s="66">
        <v>1.5625E-2</v>
      </c>
      <c r="H9" s="43">
        <v>10</v>
      </c>
      <c r="I9" s="44">
        <v>120218.539303</v>
      </c>
      <c r="J9" s="74">
        <v>0.1</v>
      </c>
      <c r="K9" s="44">
        <v>54</v>
      </c>
      <c r="L9" s="44">
        <v>89337.983693999995</v>
      </c>
      <c r="M9" s="66">
        <v>0</v>
      </c>
      <c r="N9" s="43">
        <v>0</v>
      </c>
      <c r="O9" s="44">
        <v>0</v>
      </c>
      <c r="P9" s="74">
        <v>0</v>
      </c>
    </row>
    <row r="10" spans="1:16" ht="15" customHeight="1" x14ac:dyDescent="0.2">
      <c r="A10" s="111"/>
      <c r="B10" s="114"/>
      <c r="C10" s="84" t="s">
        <v>48</v>
      </c>
      <c r="D10" s="44">
        <v>384</v>
      </c>
      <c r="E10" s="53">
        <v>0.18851299999999999</v>
      </c>
      <c r="F10" s="44">
        <v>120154.13935300001</v>
      </c>
      <c r="G10" s="66">
        <v>0.15104200000000001</v>
      </c>
      <c r="H10" s="43">
        <v>147</v>
      </c>
      <c r="I10" s="44">
        <v>131882.47359199999</v>
      </c>
      <c r="J10" s="74">
        <v>0.238095</v>
      </c>
      <c r="K10" s="44">
        <v>237</v>
      </c>
      <c r="L10" s="44">
        <v>112879.602927</v>
      </c>
      <c r="M10" s="66">
        <v>9.7045999999999993E-2</v>
      </c>
      <c r="N10" s="43">
        <v>0</v>
      </c>
      <c r="O10" s="44">
        <v>0</v>
      </c>
      <c r="P10" s="74">
        <v>0</v>
      </c>
    </row>
    <row r="11" spans="1:16" ht="15" customHeight="1" x14ac:dyDescent="0.2">
      <c r="A11" s="111"/>
      <c r="B11" s="114"/>
      <c r="C11" s="84" t="s">
        <v>49</v>
      </c>
      <c r="D11" s="44">
        <v>822</v>
      </c>
      <c r="E11" s="53">
        <v>0.13318199999999999</v>
      </c>
      <c r="F11" s="44">
        <v>134594.53933500001</v>
      </c>
      <c r="G11" s="66">
        <v>0.27980500000000003</v>
      </c>
      <c r="H11" s="43">
        <v>321</v>
      </c>
      <c r="I11" s="44">
        <v>153448.41138000001</v>
      </c>
      <c r="J11" s="74">
        <v>0.43925199999999998</v>
      </c>
      <c r="K11" s="44">
        <v>501</v>
      </c>
      <c r="L11" s="44">
        <v>122514.513534</v>
      </c>
      <c r="M11" s="66">
        <v>0.177645</v>
      </c>
      <c r="N11" s="43">
        <v>0</v>
      </c>
      <c r="O11" s="44">
        <v>0</v>
      </c>
      <c r="P11" s="74">
        <v>0</v>
      </c>
    </row>
    <row r="12" spans="1:16" ht="15" customHeight="1" x14ac:dyDescent="0.2">
      <c r="A12" s="111"/>
      <c r="B12" s="114"/>
      <c r="C12" s="84" t="s">
        <v>50</v>
      </c>
      <c r="D12" s="44">
        <v>866</v>
      </c>
      <c r="E12" s="53">
        <v>0.10278900000000001</v>
      </c>
      <c r="F12" s="44">
        <v>158966.01249699999</v>
      </c>
      <c r="G12" s="66">
        <v>0.51385700000000001</v>
      </c>
      <c r="H12" s="43">
        <v>302</v>
      </c>
      <c r="I12" s="44">
        <v>183501.937687</v>
      </c>
      <c r="J12" s="74">
        <v>0.62251699999999999</v>
      </c>
      <c r="K12" s="44">
        <v>564</v>
      </c>
      <c r="L12" s="44">
        <v>145827.98163299999</v>
      </c>
      <c r="M12" s="66">
        <v>0.45567400000000002</v>
      </c>
      <c r="N12" s="43">
        <v>0</v>
      </c>
      <c r="O12" s="44">
        <v>0</v>
      </c>
      <c r="P12" s="74">
        <v>0</v>
      </c>
    </row>
    <row r="13" spans="1:16" ht="15" customHeight="1" x14ac:dyDescent="0.2">
      <c r="A13" s="111"/>
      <c r="B13" s="114"/>
      <c r="C13" s="84" t="s">
        <v>51</v>
      </c>
      <c r="D13" s="44">
        <v>742</v>
      </c>
      <c r="E13" s="53">
        <v>9.6804000000000001E-2</v>
      </c>
      <c r="F13" s="44">
        <v>183804.71836500001</v>
      </c>
      <c r="G13" s="66">
        <v>0.74663100000000004</v>
      </c>
      <c r="H13" s="43">
        <v>223</v>
      </c>
      <c r="I13" s="44">
        <v>200949.25567300001</v>
      </c>
      <c r="J13" s="74">
        <v>0.67264599999999997</v>
      </c>
      <c r="K13" s="44">
        <v>519</v>
      </c>
      <c r="L13" s="44">
        <v>176438.18306700001</v>
      </c>
      <c r="M13" s="66">
        <v>0.77842</v>
      </c>
      <c r="N13" s="43">
        <v>0</v>
      </c>
      <c r="O13" s="44">
        <v>0</v>
      </c>
      <c r="P13" s="74">
        <v>0</v>
      </c>
    </row>
    <row r="14" spans="1:16" s="3" customFormat="1" ht="15" customHeight="1" x14ac:dyDescent="0.2">
      <c r="A14" s="111"/>
      <c r="B14" s="114"/>
      <c r="C14" s="84" t="s">
        <v>52</v>
      </c>
      <c r="D14" s="35">
        <v>552</v>
      </c>
      <c r="E14" s="55">
        <v>8.3559999999999995E-2</v>
      </c>
      <c r="F14" s="35">
        <v>195501.17621800001</v>
      </c>
      <c r="G14" s="68">
        <v>0.875</v>
      </c>
      <c r="H14" s="43">
        <v>164</v>
      </c>
      <c r="I14" s="44">
        <v>213659.12067</v>
      </c>
      <c r="J14" s="74">
        <v>0.81097600000000003</v>
      </c>
      <c r="K14" s="35">
        <v>388</v>
      </c>
      <c r="L14" s="35">
        <v>187826.16876999999</v>
      </c>
      <c r="M14" s="68">
        <v>0.90206200000000003</v>
      </c>
      <c r="N14" s="43">
        <v>0</v>
      </c>
      <c r="O14" s="44">
        <v>0</v>
      </c>
      <c r="P14" s="74">
        <v>0</v>
      </c>
    </row>
    <row r="15" spans="1:16" ht="15" customHeight="1" x14ac:dyDescent="0.2">
      <c r="A15" s="111"/>
      <c r="B15" s="114"/>
      <c r="C15" s="84" t="s">
        <v>53</v>
      </c>
      <c r="D15" s="44">
        <v>382</v>
      </c>
      <c r="E15" s="53">
        <v>6.7729999999999999E-2</v>
      </c>
      <c r="F15" s="44">
        <v>192037.65893800001</v>
      </c>
      <c r="G15" s="66">
        <v>0.80366499999999996</v>
      </c>
      <c r="H15" s="43">
        <v>109</v>
      </c>
      <c r="I15" s="44">
        <v>187242.38208800001</v>
      </c>
      <c r="J15" s="74">
        <v>0.52293599999999996</v>
      </c>
      <c r="K15" s="44">
        <v>273</v>
      </c>
      <c r="L15" s="44">
        <v>193952.256655</v>
      </c>
      <c r="M15" s="66">
        <v>0.91575099999999998</v>
      </c>
      <c r="N15" s="43">
        <v>0</v>
      </c>
      <c r="O15" s="44">
        <v>0</v>
      </c>
      <c r="P15" s="74">
        <v>0</v>
      </c>
    </row>
    <row r="16" spans="1:16" ht="15" customHeight="1" x14ac:dyDescent="0.2">
      <c r="A16" s="111"/>
      <c r="B16" s="114"/>
      <c r="C16" s="84" t="s">
        <v>54</v>
      </c>
      <c r="D16" s="44">
        <v>277</v>
      </c>
      <c r="E16" s="53">
        <v>6.3011999999999999E-2</v>
      </c>
      <c r="F16" s="44">
        <v>186140.75178200001</v>
      </c>
      <c r="G16" s="66">
        <v>0.61371799999999999</v>
      </c>
      <c r="H16" s="43">
        <v>103</v>
      </c>
      <c r="I16" s="44">
        <v>175270.78715399999</v>
      </c>
      <c r="J16" s="74">
        <v>0.37864100000000001</v>
      </c>
      <c r="K16" s="44">
        <v>174</v>
      </c>
      <c r="L16" s="44">
        <v>192575.27107300001</v>
      </c>
      <c r="M16" s="66">
        <v>0.75287400000000004</v>
      </c>
      <c r="N16" s="43">
        <v>0</v>
      </c>
      <c r="O16" s="44">
        <v>0</v>
      </c>
      <c r="P16" s="74">
        <v>0</v>
      </c>
    </row>
    <row r="17" spans="1:16" ht="15" customHeight="1" x14ac:dyDescent="0.2">
      <c r="A17" s="111"/>
      <c r="B17" s="114"/>
      <c r="C17" s="84" t="s">
        <v>55</v>
      </c>
      <c r="D17" s="44">
        <v>322</v>
      </c>
      <c r="E17" s="53">
        <v>8.208E-2</v>
      </c>
      <c r="F17" s="44">
        <v>193418.75068900001</v>
      </c>
      <c r="G17" s="66">
        <v>0.52795000000000003</v>
      </c>
      <c r="H17" s="43">
        <v>125</v>
      </c>
      <c r="I17" s="44">
        <v>172697.23049799999</v>
      </c>
      <c r="J17" s="74">
        <v>0.16800000000000001</v>
      </c>
      <c r="K17" s="44">
        <v>197</v>
      </c>
      <c r="L17" s="44">
        <v>206566.92339899999</v>
      </c>
      <c r="M17" s="66">
        <v>0.75634500000000005</v>
      </c>
      <c r="N17" s="43">
        <v>0</v>
      </c>
      <c r="O17" s="44">
        <v>0</v>
      </c>
      <c r="P17" s="74">
        <v>0</v>
      </c>
    </row>
    <row r="18" spans="1:16" s="3" customFormat="1" ht="15" customHeight="1" x14ac:dyDescent="0.2">
      <c r="A18" s="111"/>
      <c r="B18" s="114"/>
      <c r="C18" s="84" t="s">
        <v>56</v>
      </c>
      <c r="D18" s="35">
        <v>538</v>
      </c>
      <c r="E18" s="55">
        <v>5.0173000000000002E-2</v>
      </c>
      <c r="F18" s="35">
        <v>213261.47820899999</v>
      </c>
      <c r="G18" s="68">
        <v>0.421933</v>
      </c>
      <c r="H18" s="43">
        <v>177</v>
      </c>
      <c r="I18" s="44">
        <v>187412.87495299999</v>
      </c>
      <c r="J18" s="74">
        <v>9.6045000000000005E-2</v>
      </c>
      <c r="K18" s="35">
        <v>361</v>
      </c>
      <c r="L18" s="35">
        <v>225935.17011000001</v>
      </c>
      <c r="M18" s="68">
        <v>0.58171700000000004</v>
      </c>
      <c r="N18" s="43">
        <v>0</v>
      </c>
      <c r="O18" s="44">
        <v>0</v>
      </c>
      <c r="P18" s="74">
        <v>0</v>
      </c>
    </row>
    <row r="19" spans="1:16" s="3" customFormat="1" ht="15" customHeight="1" x14ac:dyDescent="0.2">
      <c r="A19" s="112"/>
      <c r="B19" s="115"/>
      <c r="C19" s="85" t="s">
        <v>9</v>
      </c>
      <c r="D19" s="46">
        <v>4959</v>
      </c>
      <c r="E19" s="54">
        <v>8.8672000000000001E-2</v>
      </c>
      <c r="F19" s="46">
        <v>170879.52944099999</v>
      </c>
      <c r="G19" s="67">
        <v>0.53458399999999995</v>
      </c>
      <c r="H19" s="87">
        <v>1685</v>
      </c>
      <c r="I19" s="46">
        <v>177212.04775200001</v>
      </c>
      <c r="J19" s="75">
        <v>0.46528199999999997</v>
      </c>
      <c r="K19" s="46">
        <v>3274</v>
      </c>
      <c r="L19" s="46">
        <v>167620.42945600001</v>
      </c>
      <c r="M19" s="67">
        <v>0.57025000000000003</v>
      </c>
      <c r="N19" s="87">
        <v>0</v>
      </c>
      <c r="O19" s="46">
        <v>0</v>
      </c>
      <c r="P19" s="75">
        <v>0</v>
      </c>
    </row>
    <row r="20" spans="1:16" ht="15" customHeight="1" x14ac:dyDescent="0.2">
      <c r="A20" s="110">
        <v>2</v>
      </c>
      <c r="B20" s="113" t="s">
        <v>57</v>
      </c>
      <c r="C20" s="84" t="s">
        <v>46</v>
      </c>
      <c r="D20" s="44">
        <v>26</v>
      </c>
      <c r="E20" s="53">
        <v>0.36619699999999999</v>
      </c>
      <c r="F20" s="44">
        <v>67115.153846000001</v>
      </c>
      <c r="G20" s="66">
        <v>0.230769</v>
      </c>
      <c r="H20" s="43">
        <v>12</v>
      </c>
      <c r="I20" s="44">
        <v>75859.166666999998</v>
      </c>
      <c r="J20" s="74">
        <v>0.16666700000000001</v>
      </c>
      <c r="K20" s="44">
        <v>14</v>
      </c>
      <c r="L20" s="44">
        <v>59620.285713999998</v>
      </c>
      <c r="M20" s="66">
        <v>0.28571400000000002</v>
      </c>
      <c r="N20" s="43">
        <v>0</v>
      </c>
      <c r="O20" s="44">
        <v>0</v>
      </c>
      <c r="P20" s="74">
        <v>0</v>
      </c>
    </row>
    <row r="21" spans="1:16" ht="15" customHeight="1" x14ac:dyDescent="0.2">
      <c r="A21" s="111"/>
      <c r="B21" s="114"/>
      <c r="C21" s="84" t="s">
        <v>47</v>
      </c>
      <c r="D21" s="44">
        <v>96</v>
      </c>
      <c r="E21" s="53">
        <v>0.35955100000000001</v>
      </c>
      <c r="F21" s="44">
        <v>124232.989583</v>
      </c>
      <c r="G21" s="66">
        <v>0.114583</v>
      </c>
      <c r="H21" s="43">
        <v>27</v>
      </c>
      <c r="I21" s="44">
        <v>122104.259259</v>
      </c>
      <c r="J21" s="74">
        <v>7.4074000000000001E-2</v>
      </c>
      <c r="K21" s="44">
        <v>69</v>
      </c>
      <c r="L21" s="44">
        <v>125065.971014</v>
      </c>
      <c r="M21" s="66">
        <v>0.130435</v>
      </c>
      <c r="N21" s="43">
        <v>0</v>
      </c>
      <c r="O21" s="44">
        <v>0</v>
      </c>
      <c r="P21" s="74">
        <v>0</v>
      </c>
    </row>
    <row r="22" spans="1:16" ht="15" customHeight="1" x14ac:dyDescent="0.2">
      <c r="A22" s="111"/>
      <c r="B22" s="114"/>
      <c r="C22" s="84" t="s">
        <v>48</v>
      </c>
      <c r="D22" s="44">
        <v>395</v>
      </c>
      <c r="E22" s="53">
        <v>0.193913</v>
      </c>
      <c r="F22" s="44">
        <v>155409.24303799999</v>
      </c>
      <c r="G22" s="66">
        <v>0.10126599999999999</v>
      </c>
      <c r="H22" s="43">
        <v>156</v>
      </c>
      <c r="I22" s="44">
        <v>159166.589744</v>
      </c>
      <c r="J22" s="74">
        <v>7.0513000000000006E-2</v>
      </c>
      <c r="K22" s="44">
        <v>239</v>
      </c>
      <c r="L22" s="44">
        <v>152956.74895400001</v>
      </c>
      <c r="M22" s="66">
        <v>0.121339</v>
      </c>
      <c r="N22" s="43">
        <v>0</v>
      </c>
      <c r="O22" s="44">
        <v>0</v>
      </c>
      <c r="P22" s="74">
        <v>0</v>
      </c>
    </row>
    <row r="23" spans="1:16" ht="15" customHeight="1" x14ac:dyDescent="0.2">
      <c r="A23" s="111"/>
      <c r="B23" s="114"/>
      <c r="C23" s="84" t="s">
        <v>49</v>
      </c>
      <c r="D23" s="44">
        <v>371</v>
      </c>
      <c r="E23" s="53">
        <v>6.0109999999999997E-2</v>
      </c>
      <c r="F23" s="44">
        <v>177741.95687299999</v>
      </c>
      <c r="G23" s="66">
        <v>0.291105</v>
      </c>
      <c r="H23" s="43">
        <v>161</v>
      </c>
      <c r="I23" s="44">
        <v>187289.732919</v>
      </c>
      <c r="J23" s="74">
        <v>0.27329199999999998</v>
      </c>
      <c r="K23" s="44">
        <v>210</v>
      </c>
      <c r="L23" s="44">
        <v>170421.995238</v>
      </c>
      <c r="M23" s="66">
        <v>0.30476199999999998</v>
      </c>
      <c r="N23" s="43">
        <v>0</v>
      </c>
      <c r="O23" s="44">
        <v>0</v>
      </c>
      <c r="P23" s="74">
        <v>0</v>
      </c>
    </row>
    <row r="24" spans="1:16" ht="15" customHeight="1" x14ac:dyDescent="0.2">
      <c r="A24" s="111"/>
      <c r="B24" s="114"/>
      <c r="C24" s="84" t="s">
        <v>50</v>
      </c>
      <c r="D24" s="44">
        <v>265</v>
      </c>
      <c r="E24" s="53">
        <v>3.1454000000000003E-2</v>
      </c>
      <c r="F24" s="44">
        <v>201143.30188700001</v>
      </c>
      <c r="G24" s="66">
        <v>0.43773600000000001</v>
      </c>
      <c r="H24" s="43">
        <v>97</v>
      </c>
      <c r="I24" s="44">
        <v>208708.649485</v>
      </c>
      <c r="J24" s="74">
        <v>0.42268</v>
      </c>
      <c r="K24" s="44">
        <v>168</v>
      </c>
      <c r="L24" s="44">
        <v>196775.214286</v>
      </c>
      <c r="M24" s="66">
        <v>0.44642900000000002</v>
      </c>
      <c r="N24" s="43">
        <v>0</v>
      </c>
      <c r="O24" s="44">
        <v>0</v>
      </c>
      <c r="P24" s="74">
        <v>0</v>
      </c>
    </row>
    <row r="25" spans="1:16" ht="15" customHeight="1" x14ac:dyDescent="0.2">
      <c r="A25" s="111"/>
      <c r="B25" s="114"/>
      <c r="C25" s="84" t="s">
        <v>51</v>
      </c>
      <c r="D25" s="44">
        <v>187</v>
      </c>
      <c r="E25" s="53">
        <v>2.4396999999999999E-2</v>
      </c>
      <c r="F25" s="44">
        <v>223457.27807500001</v>
      </c>
      <c r="G25" s="66">
        <v>0.64705900000000005</v>
      </c>
      <c r="H25" s="43">
        <v>66</v>
      </c>
      <c r="I25" s="44">
        <v>210102.80303000001</v>
      </c>
      <c r="J25" s="74">
        <v>0.40909099999999998</v>
      </c>
      <c r="K25" s="44">
        <v>121</v>
      </c>
      <c r="L25" s="44">
        <v>230741.53719</v>
      </c>
      <c r="M25" s="66">
        <v>0.77685999999999999</v>
      </c>
      <c r="N25" s="43">
        <v>0</v>
      </c>
      <c r="O25" s="44">
        <v>0</v>
      </c>
      <c r="P25" s="74">
        <v>0</v>
      </c>
    </row>
    <row r="26" spans="1:16" s="3" customFormat="1" ht="15" customHeight="1" x14ac:dyDescent="0.2">
      <c r="A26" s="111"/>
      <c r="B26" s="114"/>
      <c r="C26" s="84" t="s">
        <v>52</v>
      </c>
      <c r="D26" s="35">
        <v>122</v>
      </c>
      <c r="E26" s="55">
        <v>1.8467999999999998E-2</v>
      </c>
      <c r="F26" s="35">
        <v>224678.64754100001</v>
      </c>
      <c r="G26" s="68">
        <v>0.59016400000000002</v>
      </c>
      <c r="H26" s="43">
        <v>58</v>
      </c>
      <c r="I26" s="44">
        <v>228011.39655199999</v>
      </c>
      <c r="J26" s="74">
        <v>0.56896599999999997</v>
      </c>
      <c r="K26" s="35">
        <v>64</v>
      </c>
      <c r="L26" s="35">
        <v>221658.34375</v>
      </c>
      <c r="M26" s="68">
        <v>0.609375</v>
      </c>
      <c r="N26" s="43">
        <v>0</v>
      </c>
      <c r="O26" s="44">
        <v>0</v>
      </c>
      <c r="P26" s="74">
        <v>0</v>
      </c>
    </row>
    <row r="27" spans="1:16" ht="15" customHeight="1" x14ac:dyDescent="0.2">
      <c r="A27" s="111"/>
      <c r="B27" s="114"/>
      <c r="C27" s="84" t="s">
        <v>53</v>
      </c>
      <c r="D27" s="44">
        <v>70</v>
      </c>
      <c r="E27" s="53">
        <v>1.2411E-2</v>
      </c>
      <c r="F27" s="44">
        <v>188276.81428600001</v>
      </c>
      <c r="G27" s="66">
        <v>0.37142900000000001</v>
      </c>
      <c r="H27" s="43">
        <v>27</v>
      </c>
      <c r="I27" s="44">
        <v>168752.40740699999</v>
      </c>
      <c r="J27" s="74">
        <v>0.25925900000000002</v>
      </c>
      <c r="K27" s="44">
        <v>43</v>
      </c>
      <c r="L27" s="44">
        <v>200536.32558100001</v>
      </c>
      <c r="M27" s="66">
        <v>0.44185999999999998</v>
      </c>
      <c r="N27" s="43">
        <v>0</v>
      </c>
      <c r="O27" s="44">
        <v>0</v>
      </c>
      <c r="P27" s="74">
        <v>0</v>
      </c>
    </row>
    <row r="28" spans="1:16" ht="15" customHeight="1" x14ac:dyDescent="0.2">
      <c r="A28" s="111"/>
      <c r="B28" s="114"/>
      <c r="C28" s="84" t="s">
        <v>54</v>
      </c>
      <c r="D28" s="44">
        <v>39</v>
      </c>
      <c r="E28" s="53">
        <v>8.8719999999999997E-3</v>
      </c>
      <c r="F28" s="44">
        <v>230455.23076899999</v>
      </c>
      <c r="G28" s="66">
        <v>0.538462</v>
      </c>
      <c r="H28" s="43">
        <v>13</v>
      </c>
      <c r="I28" s="44">
        <v>185835.23076899999</v>
      </c>
      <c r="J28" s="74">
        <v>0.38461499999999998</v>
      </c>
      <c r="K28" s="44">
        <v>26</v>
      </c>
      <c r="L28" s="44">
        <v>252765.23076899999</v>
      </c>
      <c r="M28" s="66">
        <v>0.61538499999999996</v>
      </c>
      <c r="N28" s="43">
        <v>0</v>
      </c>
      <c r="O28" s="44">
        <v>0</v>
      </c>
      <c r="P28" s="74">
        <v>0</v>
      </c>
    </row>
    <row r="29" spans="1:16" ht="15" customHeight="1" x14ac:dyDescent="0.2">
      <c r="A29" s="111"/>
      <c r="B29" s="114"/>
      <c r="C29" s="84" t="s">
        <v>55</v>
      </c>
      <c r="D29" s="44">
        <v>22</v>
      </c>
      <c r="E29" s="53">
        <v>5.6080000000000001E-3</v>
      </c>
      <c r="F29" s="44">
        <v>201156.727273</v>
      </c>
      <c r="G29" s="66">
        <v>0.31818200000000002</v>
      </c>
      <c r="H29" s="43">
        <v>14</v>
      </c>
      <c r="I29" s="44">
        <v>137314.714286</v>
      </c>
      <c r="J29" s="74">
        <v>0.214286</v>
      </c>
      <c r="K29" s="44">
        <v>8</v>
      </c>
      <c r="L29" s="44">
        <v>312880.25</v>
      </c>
      <c r="M29" s="66">
        <v>0.5</v>
      </c>
      <c r="N29" s="43">
        <v>0</v>
      </c>
      <c r="O29" s="44">
        <v>0</v>
      </c>
      <c r="P29" s="74">
        <v>0</v>
      </c>
    </row>
    <row r="30" spans="1:16" s="3" customFormat="1" ht="15" customHeight="1" x14ac:dyDescent="0.2">
      <c r="A30" s="111"/>
      <c r="B30" s="114"/>
      <c r="C30" s="84" t="s">
        <v>56</v>
      </c>
      <c r="D30" s="35">
        <v>113</v>
      </c>
      <c r="E30" s="55">
        <v>1.0538E-2</v>
      </c>
      <c r="F30" s="35">
        <v>108587.00885</v>
      </c>
      <c r="G30" s="68">
        <v>8.8500000000000002E-3</v>
      </c>
      <c r="H30" s="43">
        <v>108</v>
      </c>
      <c r="I30" s="44">
        <v>100264.11111100001</v>
      </c>
      <c r="J30" s="74">
        <v>0</v>
      </c>
      <c r="K30" s="35">
        <v>5</v>
      </c>
      <c r="L30" s="35">
        <v>288361.59999999998</v>
      </c>
      <c r="M30" s="68">
        <v>0.2</v>
      </c>
      <c r="N30" s="43">
        <v>0</v>
      </c>
      <c r="O30" s="44">
        <v>0</v>
      </c>
      <c r="P30" s="74">
        <v>0</v>
      </c>
    </row>
    <row r="31" spans="1:16" s="3" customFormat="1" ht="15" customHeight="1" x14ac:dyDescent="0.2">
      <c r="A31" s="112"/>
      <c r="B31" s="115"/>
      <c r="C31" s="85" t="s">
        <v>9</v>
      </c>
      <c r="D31" s="46">
        <v>1706</v>
      </c>
      <c r="E31" s="54">
        <v>3.0505000000000001E-2</v>
      </c>
      <c r="F31" s="46">
        <v>177235.32825300001</v>
      </c>
      <c r="G31" s="67">
        <v>0.31008200000000002</v>
      </c>
      <c r="H31" s="87">
        <v>739</v>
      </c>
      <c r="I31" s="46">
        <v>170839.036536</v>
      </c>
      <c r="J31" s="75">
        <v>0.23680599999999999</v>
      </c>
      <c r="K31" s="46">
        <v>967</v>
      </c>
      <c r="L31" s="46">
        <v>182123.49741499999</v>
      </c>
      <c r="M31" s="67">
        <v>0.36608099999999999</v>
      </c>
      <c r="N31" s="87">
        <v>0</v>
      </c>
      <c r="O31" s="46">
        <v>0</v>
      </c>
      <c r="P31" s="75">
        <v>0</v>
      </c>
    </row>
    <row r="32" spans="1:16" ht="15" customHeight="1" x14ac:dyDescent="0.2">
      <c r="A32" s="110">
        <v>3</v>
      </c>
      <c r="B32" s="113" t="s">
        <v>58</v>
      </c>
      <c r="C32" s="84" t="s">
        <v>46</v>
      </c>
      <c r="D32" s="44">
        <v>16</v>
      </c>
      <c r="E32" s="44">
        <v>0</v>
      </c>
      <c r="F32" s="44">
        <v>-1889.3525749999999</v>
      </c>
      <c r="G32" s="66">
        <v>-0.36923099999999998</v>
      </c>
      <c r="H32" s="43">
        <v>8</v>
      </c>
      <c r="I32" s="44">
        <v>9473.4145310000004</v>
      </c>
      <c r="J32" s="74">
        <v>-0.33333299999999999</v>
      </c>
      <c r="K32" s="44">
        <v>8</v>
      </c>
      <c r="L32" s="44">
        <v>-11130.056897</v>
      </c>
      <c r="M32" s="66">
        <v>-0.38095200000000001</v>
      </c>
      <c r="N32" s="43">
        <v>0</v>
      </c>
      <c r="O32" s="44">
        <v>0</v>
      </c>
      <c r="P32" s="74">
        <v>0</v>
      </c>
    </row>
    <row r="33" spans="1:16" ht="15" customHeight="1" x14ac:dyDescent="0.2">
      <c r="A33" s="111"/>
      <c r="B33" s="114"/>
      <c r="C33" s="84" t="s">
        <v>47</v>
      </c>
      <c r="D33" s="44">
        <v>32</v>
      </c>
      <c r="E33" s="44">
        <v>0</v>
      </c>
      <c r="F33" s="44">
        <v>30069.919075000002</v>
      </c>
      <c r="G33" s="66">
        <v>9.8958000000000004E-2</v>
      </c>
      <c r="H33" s="43">
        <v>17</v>
      </c>
      <c r="I33" s="44">
        <v>1885.7199559999999</v>
      </c>
      <c r="J33" s="74">
        <v>-2.5926000000000001E-2</v>
      </c>
      <c r="K33" s="44">
        <v>15</v>
      </c>
      <c r="L33" s="44">
        <v>35727.98732</v>
      </c>
      <c r="M33" s="66">
        <v>0.130435</v>
      </c>
      <c r="N33" s="43">
        <v>0</v>
      </c>
      <c r="O33" s="44">
        <v>0</v>
      </c>
      <c r="P33" s="74">
        <v>0</v>
      </c>
    </row>
    <row r="34" spans="1:16" ht="15" customHeight="1" x14ac:dyDescent="0.2">
      <c r="A34" s="111"/>
      <c r="B34" s="114"/>
      <c r="C34" s="84" t="s">
        <v>48</v>
      </c>
      <c r="D34" s="44">
        <v>11</v>
      </c>
      <c r="E34" s="44">
        <v>0</v>
      </c>
      <c r="F34" s="44">
        <v>35255.103685000002</v>
      </c>
      <c r="G34" s="66">
        <v>-4.9776000000000001E-2</v>
      </c>
      <c r="H34" s="43">
        <v>9</v>
      </c>
      <c r="I34" s="44">
        <v>27284.116151999999</v>
      </c>
      <c r="J34" s="74">
        <v>-0.16758200000000001</v>
      </c>
      <c r="K34" s="44">
        <v>2</v>
      </c>
      <c r="L34" s="44">
        <v>40077.146027000003</v>
      </c>
      <c r="M34" s="66">
        <v>2.4292000000000001E-2</v>
      </c>
      <c r="N34" s="43">
        <v>0</v>
      </c>
      <c r="O34" s="44">
        <v>0</v>
      </c>
      <c r="P34" s="74">
        <v>0</v>
      </c>
    </row>
    <row r="35" spans="1:16" ht="15" customHeight="1" x14ac:dyDescent="0.2">
      <c r="A35" s="111"/>
      <c r="B35" s="114"/>
      <c r="C35" s="84" t="s">
        <v>49</v>
      </c>
      <c r="D35" s="44">
        <v>-451</v>
      </c>
      <c r="E35" s="44">
        <v>0</v>
      </c>
      <c r="F35" s="44">
        <v>43147.417538000002</v>
      </c>
      <c r="G35" s="66">
        <v>1.1299999999999999E-2</v>
      </c>
      <c r="H35" s="43">
        <v>-160</v>
      </c>
      <c r="I35" s="44">
        <v>33841.321538999997</v>
      </c>
      <c r="J35" s="74">
        <v>-0.16596</v>
      </c>
      <c r="K35" s="44">
        <v>-291</v>
      </c>
      <c r="L35" s="44">
        <v>47907.481703999998</v>
      </c>
      <c r="M35" s="66">
        <v>0.12711700000000001</v>
      </c>
      <c r="N35" s="43">
        <v>0</v>
      </c>
      <c r="O35" s="44">
        <v>0</v>
      </c>
      <c r="P35" s="74">
        <v>0</v>
      </c>
    </row>
    <row r="36" spans="1:16" ht="15" customHeight="1" x14ac:dyDescent="0.2">
      <c r="A36" s="111"/>
      <c r="B36" s="114"/>
      <c r="C36" s="84" t="s">
        <v>50</v>
      </c>
      <c r="D36" s="44">
        <v>-601</v>
      </c>
      <c r="E36" s="44">
        <v>0</v>
      </c>
      <c r="F36" s="44">
        <v>42177.289389999998</v>
      </c>
      <c r="G36" s="66">
        <v>-7.6120999999999994E-2</v>
      </c>
      <c r="H36" s="43">
        <v>-205</v>
      </c>
      <c r="I36" s="44">
        <v>25206.711797</v>
      </c>
      <c r="J36" s="74">
        <v>-0.19983600000000001</v>
      </c>
      <c r="K36" s="44">
        <v>-396</v>
      </c>
      <c r="L36" s="44">
        <v>50947.232652999999</v>
      </c>
      <c r="M36" s="66">
        <v>-9.2449999999999997E-3</v>
      </c>
      <c r="N36" s="43">
        <v>0</v>
      </c>
      <c r="O36" s="44">
        <v>0</v>
      </c>
      <c r="P36" s="74">
        <v>0</v>
      </c>
    </row>
    <row r="37" spans="1:16" ht="15" customHeight="1" x14ac:dyDescent="0.2">
      <c r="A37" s="111"/>
      <c r="B37" s="114"/>
      <c r="C37" s="84" t="s">
        <v>51</v>
      </c>
      <c r="D37" s="44">
        <v>-555</v>
      </c>
      <c r="E37" s="44">
        <v>0</v>
      </c>
      <c r="F37" s="44">
        <v>39652.559710000001</v>
      </c>
      <c r="G37" s="66">
        <v>-9.9571999999999994E-2</v>
      </c>
      <c r="H37" s="43">
        <v>-157</v>
      </c>
      <c r="I37" s="44">
        <v>9153.5473569999995</v>
      </c>
      <c r="J37" s="74">
        <v>-0.26355499999999998</v>
      </c>
      <c r="K37" s="44">
        <v>-398</v>
      </c>
      <c r="L37" s="44">
        <v>54303.354122999997</v>
      </c>
      <c r="M37" s="66">
        <v>-1.5610000000000001E-3</v>
      </c>
      <c r="N37" s="43">
        <v>0</v>
      </c>
      <c r="O37" s="44">
        <v>0</v>
      </c>
      <c r="P37" s="74">
        <v>0</v>
      </c>
    </row>
    <row r="38" spans="1:16" s="3" customFormat="1" ht="15" customHeight="1" x14ac:dyDescent="0.2">
      <c r="A38" s="111"/>
      <c r="B38" s="114"/>
      <c r="C38" s="84" t="s">
        <v>52</v>
      </c>
      <c r="D38" s="35">
        <v>-430</v>
      </c>
      <c r="E38" s="35">
        <v>0</v>
      </c>
      <c r="F38" s="35">
        <v>29177.471323000002</v>
      </c>
      <c r="G38" s="68">
        <v>-0.28483599999999998</v>
      </c>
      <c r="H38" s="43">
        <v>-106</v>
      </c>
      <c r="I38" s="44">
        <v>14352.275882</v>
      </c>
      <c r="J38" s="74">
        <v>-0.24201</v>
      </c>
      <c r="K38" s="35">
        <v>-324</v>
      </c>
      <c r="L38" s="35">
        <v>33832.174980000003</v>
      </c>
      <c r="M38" s="68">
        <v>-0.29268699999999997</v>
      </c>
      <c r="N38" s="43">
        <v>0</v>
      </c>
      <c r="O38" s="44">
        <v>0</v>
      </c>
      <c r="P38" s="74">
        <v>0</v>
      </c>
    </row>
    <row r="39" spans="1:16" ht="15" customHeight="1" x14ac:dyDescent="0.2">
      <c r="A39" s="111"/>
      <c r="B39" s="114"/>
      <c r="C39" s="84" t="s">
        <v>53</v>
      </c>
      <c r="D39" s="44">
        <v>-312</v>
      </c>
      <c r="E39" s="44">
        <v>0</v>
      </c>
      <c r="F39" s="44">
        <v>-3760.8446520000002</v>
      </c>
      <c r="G39" s="66">
        <v>-0.43223600000000001</v>
      </c>
      <c r="H39" s="43">
        <v>-82</v>
      </c>
      <c r="I39" s="44">
        <v>-18489.974679999999</v>
      </c>
      <c r="J39" s="74">
        <v>-0.26367699999999999</v>
      </c>
      <c r="K39" s="44">
        <v>-230</v>
      </c>
      <c r="L39" s="44">
        <v>6584.0689259999999</v>
      </c>
      <c r="M39" s="66">
        <v>-0.47388999999999998</v>
      </c>
      <c r="N39" s="43">
        <v>0</v>
      </c>
      <c r="O39" s="44">
        <v>0</v>
      </c>
      <c r="P39" s="74">
        <v>0</v>
      </c>
    </row>
    <row r="40" spans="1:16" ht="15" customHeight="1" x14ac:dyDescent="0.2">
      <c r="A40" s="111"/>
      <c r="B40" s="114"/>
      <c r="C40" s="84" t="s">
        <v>54</v>
      </c>
      <c r="D40" s="44">
        <v>-238</v>
      </c>
      <c r="E40" s="44">
        <v>0</v>
      </c>
      <c r="F40" s="44">
        <v>44314.478987000002</v>
      </c>
      <c r="G40" s="66">
        <v>-7.5257000000000004E-2</v>
      </c>
      <c r="H40" s="43">
        <v>-90</v>
      </c>
      <c r="I40" s="44">
        <v>10564.443615</v>
      </c>
      <c r="J40" s="74">
        <v>5.9750000000000003E-3</v>
      </c>
      <c r="K40" s="44">
        <v>-148</v>
      </c>
      <c r="L40" s="44">
        <v>60189.959695999998</v>
      </c>
      <c r="M40" s="66">
        <v>-0.137489</v>
      </c>
      <c r="N40" s="43">
        <v>0</v>
      </c>
      <c r="O40" s="44">
        <v>0</v>
      </c>
      <c r="P40" s="74">
        <v>0</v>
      </c>
    </row>
    <row r="41" spans="1:16" ht="15" customHeight="1" x14ac:dyDescent="0.2">
      <c r="A41" s="111"/>
      <c r="B41" s="114"/>
      <c r="C41" s="84" t="s">
        <v>55</v>
      </c>
      <c r="D41" s="44">
        <v>-300</v>
      </c>
      <c r="E41" s="44">
        <v>0</v>
      </c>
      <c r="F41" s="44">
        <v>7737.976584</v>
      </c>
      <c r="G41" s="66">
        <v>-0.20976800000000001</v>
      </c>
      <c r="H41" s="43">
        <v>-111</v>
      </c>
      <c r="I41" s="44">
        <v>-35382.516212000002</v>
      </c>
      <c r="J41" s="74">
        <v>4.6286000000000001E-2</v>
      </c>
      <c r="K41" s="44">
        <v>-189</v>
      </c>
      <c r="L41" s="44">
        <v>106313.32660099999</v>
      </c>
      <c r="M41" s="66">
        <v>-0.25634499999999999</v>
      </c>
      <c r="N41" s="43">
        <v>0</v>
      </c>
      <c r="O41" s="44">
        <v>0</v>
      </c>
      <c r="P41" s="74">
        <v>0</v>
      </c>
    </row>
    <row r="42" spans="1:16" s="3" customFormat="1" ht="15" customHeight="1" x14ac:dyDescent="0.2">
      <c r="A42" s="111"/>
      <c r="B42" s="114"/>
      <c r="C42" s="84" t="s">
        <v>56</v>
      </c>
      <c r="D42" s="35">
        <v>-425</v>
      </c>
      <c r="E42" s="35">
        <v>0</v>
      </c>
      <c r="F42" s="35">
        <v>-104674.469359</v>
      </c>
      <c r="G42" s="68">
        <v>-0.41308400000000001</v>
      </c>
      <c r="H42" s="43">
        <v>-69</v>
      </c>
      <c r="I42" s="44">
        <v>-87148.763842</v>
      </c>
      <c r="J42" s="74">
        <v>-9.6045000000000005E-2</v>
      </c>
      <c r="K42" s="35">
        <v>-356</v>
      </c>
      <c r="L42" s="35">
        <v>62426.429889999999</v>
      </c>
      <c r="M42" s="68">
        <v>-0.38171699999999997</v>
      </c>
      <c r="N42" s="43">
        <v>0</v>
      </c>
      <c r="O42" s="44">
        <v>0</v>
      </c>
      <c r="P42" s="74">
        <v>0</v>
      </c>
    </row>
    <row r="43" spans="1:16" s="3" customFormat="1" ht="15" customHeight="1" x14ac:dyDescent="0.2">
      <c r="A43" s="112"/>
      <c r="B43" s="115"/>
      <c r="C43" s="85" t="s">
        <v>9</v>
      </c>
      <c r="D43" s="46">
        <v>-3253</v>
      </c>
      <c r="E43" s="46">
        <v>0</v>
      </c>
      <c r="F43" s="46">
        <v>6355.798812</v>
      </c>
      <c r="G43" s="67">
        <v>-0.22450200000000001</v>
      </c>
      <c r="H43" s="87">
        <v>-946</v>
      </c>
      <c r="I43" s="46">
        <v>-6373.0112159999999</v>
      </c>
      <c r="J43" s="75">
        <v>-0.22847500000000001</v>
      </c>
      <c r="K43" s="46">
        <v>-2307</v>
      </c>
      <c r="L43" s="46">
        <v>14503.067959</v>
      </c>
      <c r="M43" s="67">
        <v>-0.20416999999999999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9</v>
      </c>
      <c r="E45" s="53">
        <v>3.3708000000000002E-2</v>
      </c>
      <c r="F45" s="44">
        <v>154916</v>
      </c>
      <c r="G45" s="66">
        <v>0.222222</v>
      </c>
      <c r="H45" s="43">
        <v>2</v>
      </c>
      <c r="I45" s="44">
        <v>190543.5</v>
      </c>
      <c r="J45" s="74">
        <v>0</v>
      </c>
      <c r="K45" s="44">
        <v>7</v>
      </c>
      <c r="L45" s="44">
        <v>144736.714286</v>
      </c>
      <c r="M45" s="66">
        <v>0.28571400000000002</v>
      </c>
      <c r="N45" s="43">
        <v>0</v>
      </c>
      <c r="O45" s="44">
        <v>0</v>
      </c>
      <c r="P45" s="74">
        <v>0</v>
      </c>
    </row>
    <row r="46" spans="1:16" ht="15" customHeight="1" x14ac:dyDescent="0.2">
      <c r="A46" s="111"/>
      <c r="B46" s="114"/>
      <c r="C46" s="84" t="s">
        <v>48</v>
      </c>
      <c r="D46" s="44">
        <v>163</v>
      </c>
      <c r="E46" s="53">
        <v>8.0019999999999994E-2</v>
      </c>
      <c r="F46" s="44">
        <v>181712.349693</v>
      </c>
      <c r="G46" s="66">
        <v>0.18404899999999999</v>
      </c>
      <c r="H46" s="43">
        <v>58</v>
      </c>
      <c r="I46" s="44">
        <v>196847.844828</v>
      </c>
      <c r="J46" s="74">
        <v>0.206897</v>
      </c>
      <c r="K46" s="44">
        <v>105</v>
      </c>
      <c r="L46" s="44">
        <v>173351.79047599999</v>
      </c>
      <c r="M46" s="66">
        <v>0.171429</v>
      </c>
      <c r="N46" s="43">
        <v>0</v>
      </c>
      <c r="O46" s="44">
        <v>0</v>
      </c>
      <c r="P46" s="74">
        <v>0</v>
      </c>
    </row>
    <row r="47" spans="1:16" ht="15" customHeight="1" x14ac:dyDescent="0.2">
      <c r="A47" s="111"/>
      <c r="B47" s="114"/>
      <c r="C47" s="84" t="s">
        <v>49</v>
      </c>
      <c r="D47" s="44">
        <v>542</v>
      </c>
      <c r="E47" s="53">
        <v>8.7816000000000005E-2</v>
      </c>
      <c r="F47" s="44">
        <v>212805.58671599999</v>
      </c>
      <c r="G47" s="66">
        <v>0.47048000000000001</v>
      </c>
      <c r="H47" s="43">
        <v>194</v>
      </c>
      <c r="I47" s="44">
        <v>207880.484536</v>
      </c>
      <c r="J47" s="74">
        <v>0.39175300000000002</v>
      </c>
      <c r="K47" s="44">
        <v>348</v>
      </c>
      <c r="L47" s="44">
        <v>215551.18965499999</v>
      </c>
      <c r="M47" s="66">
        <v>0.51436800000000005</v>
      </c>
      <c r="N47" s="43">
        <v>0</v>
      </c>
      <c r="O47" s="44">
        <v>0</v>
      </c>
      <c r="P47" s="74">
        <v>0</v>
      </c>
    </row>
    <row r="48" spans="1:16" ht="15" customHeight="1" x14ac:dyDescent="0.2">
      <c r="A48" s="111"/>
      <c r="B48" s="114"/>
      <c r="C48" s="84" t="s">
        <v>50</v>
      </c>
      <c r="D48" s="44">
        <v>600</v>
      </c>
      <c r="E48" s="53">
        <v>7.1217000000000003E-2</v>
      </c>
      <c r="F48" s="44">
        <v>244188.745</v>
      </c>
      <c r="G48" s="66">
        <v>0.74666699999999997</v>
      </c>
      <c r="H48" s="43">
        <v>162</v>
      </c>
      <c r="I48" s="44">
        <v>239999.561728</v>
      </c>
      <c r="J48" s="74">
        <v>0.67283999999999999</v>
      </c>
      <c r="K48" s="44">
        <v>438</v>
      </c>
      <c r="L48" s="44">
        <v>245738.16894999999</v>
      </c>
      <c r="M48" s="66">
        <v>0.77397300000000002</v>
      </c>
      <c r="N48" s="43">
        <v>0</v>
      </c>
      <c r="O48" s="44">
        <v>0</v>
      </c>
      <c r="P48" s="74">
        <v>0</v>
      </c>
    </row>
    <row r="49" spans="1:16" ht="15" customHeight="1" x14ac:dyDescent="0.2">
      <c r="A49" s="111"/>
      <c r="B49" s="114"/>
      <c r="C49" s="84" t="s">
        <v>51</v>
      </c>
      <c r="D49" s="44">
        <v>398</v>
      </c>
      <c r="E49" s="53">
        <v>5.1923999999999998E-2</v>
      </c>
      <c r="F49" s="44">
        <v>273152.70603</v>
      </c>
      <c r="G49" s="66">
        <v>1.030151</v>
      </c>
      <c r="H49" s="43">
        <v>116</v>
      </c>
      <c r="I49" s="44">
        <v>244227.922414</v>
      </c>
      <c r="J49" s="74">
        <v>0.81896599999999997</v>
      </c>
      <c r="K49" s="44">
        <v>282</v>
      </c>
      <c r="L49" s="44">
        <v>285050.843972</v>
      </c>
      <c r="M49" s="66">
        <v>1.117021</v>
      </c>
      <c r="N49" s="43">
        <v>0</v>
      </c>
      <c r="O49" s="44">
        <v>0</v>
      </c>
      <c r="P49" s="74">
        <v>0</v>
      </c>
    </row>
    <row r="50" spans="1:16" s="3" customFormat="1" ht="15" customHeight="1" x14ac:dyDescent="0.2">
      <c r="A50" s="111"/>
      <c r="B50" s="114"/>
      <c r="C50" s="84" t="s">
        <v>52</v>
      </c>
      <c r="D50" s="35">
        <v>248</v>
      </c>
      <c r="E50" s="55">
        <v>3.7541999999999999E-2</v>
      </c>
      <c r="F50" s="35">
        <v>270401.475806</v>
      </c>
      <c r="G50" s="68">
        <v>1.052419</v>
      </c>
      <c r="H50" s="43">
        <v>73</v>
      </c>
      <c r="I50" s="44">
        <v>240268.232877</v>
      </c>
      <c r="J50" s="74">
        <v>0.767123</v>
      </c>
      <c r="K50" s="35">
        <v>175</v>
      </c>
      <c r="L50" s="35">
        <v>282971.34285700001</v>
      </c>
      <c r="M50" s="68">
        <v>1.1714290000000001</v>
      </c>
      <c r="N50" s="43">
        <v>0</v>
      </c>
      <c r="O50" s="44">
        <v>0</v>
      </c>
      <c r="P50" s="74">
        <v>0</v>
      </c>
    </row>
    <row r="51" spans="1:16" ht="15" customHeight="1" x14ac:dyDescent="0.2">
      <c r="A51" s="111"/>
      <c r="B51" s="114"/>
      <c r="C51" s="84" t="s">
        <v>53</v>
      </c>
      <c r="D51" s="44">
        <v>153</v>
      </c>
      <c r="E51" s="53">
        <v>2.7127999999999999E-2</v>
      </c>
      <c r="F51" s="44">
        <v>248247.960784</v>
      </c>
      <c r="G51" s="66">
        <v>0.81699299999999997</v>
      </c>
      <c r="H51" s="43">
        <v>44</v>
      </c>
      <c r="I51" s="44">
        <v>236643.90909100001</v>
      </c>
      <c r="J51" s="74">
        <v>0.68181800000000004</v>
      </c>
      <c r="K51" s="44">
        <v>109</v>
      </c>
      <c r="L51" s="44">
        <v>252932.16513800001</v>
      </c>
      <c r="M51" s="66">
        <v>0.87156</v>
      </c>
      <c r="N51" s="43">
        <v>0</v>
      </c>
      <c r="O51" s="44">
        <v>0</v>
      </c>
      <c r="P51" s="74">
        <v>0</v>
      </c>
    </row>
    <row r="52" spans="1:16" ht="15" customHeight="1" x14ac:dyDescent="0.2">
      <c r="A52" s="111"/>
      <c r="B52" s="114"/>
      <c r="C52" s="84" t="s">
        <v>54</v>
      </c>
      <c r="D52" s="44">
        <v>55</v>
      </c>
      <c r="E52" s="53">
        <v>1.2511E-2</v>
      </c>
      <c r="F52" s="44">
        <v>340959.52727299999</v>
      </c>
      <c r="G52" s="66">
        <v>1.1636359999999999</v>
      </c>
      <c r="H52" s="43">
        <v>13</v>
      </c>
      <c r="I52" s="44">
        <v>272821.61538500001</v>
      </c>
      <c r="J52" s="74">
        <v>0.38461499999999998</v>
      </c>
      <c r="K52" s="44">
        <v>42</v>
      </c>
      <c r="L52" s="44">
        <v>362049.83333300002</v>
      </c>
      <c r="M52" s="66">
        <v>1.4047620000000001</v>
      </c>
      <c r="N52" s="43">
        <v>0</v>
      </c>
      <c r="O52" s="44">
        <v>0</v>
      </c>
      <c r="P52" s="74">
        <v>0</v>
      </c>
    </row>
    <row r="53" spans="1:16" ht="15" customHeight="1" x14ac:dyDescent="0.2">
      <c r="A53" s="111"/>
      <c r="B53" s="114"/>
      <c r="C53" s="84" t="s">
        <v>55</v>
      </c>
      <c r="D53" s="44">
        <v>18</v>
      </c>
      <c r="E53" s="53">
        <v>4.5880000000000001E-3</v>
      </c>
      <c r="F53" s="44">
        <v>315404</v>
      </c>
      <c r="G53" s="66">
        <v>0.83333299999999999</v>
      </c>
      <c r="H53" s="43">
        <v>5</v>
      </c>
      <c r="I53" s="44">
        <v>222613</v>
      </c>
      <c r="J53" s="74">
        <v>0.2</v>
      </c>
      <c r="K53" s="44">
        <v>13</v>
      </c>
      <c r="L53" s="44">
        <v>351092.84615400003</v>
      </c>
      <c r="M53" s="66">
        <v>1.0769230000000001</v>
      </c>
      <c r="N53" s="43">
        <v>0</v>
      </c>
      <c r="O53" s="44">
        <v>0</v>
      </c>
      <c r="P53" s="74">
        <v>0</v>
      </c>
    </row>
    <row r="54" spans="1:16" s="3" customFormat="1" ht="15" customHeight="1" x14ac:dyDescent="0.2">
      <c r="A54" s="111"/>
      <c r="B54" s="114"/>
      <c r="C54" s="84" t="s">
        <v>56</v>
      </c>
      <c r="D54" s="35">
        <v>8</v>
      </c>
      <c r="E54" s="55">
        <v>7.4600000000000003E-4</v>
      </c>
      <c r="F54" s="35">
        <v>203207.25</v>
      </c>
      <c r="G54" s="68">
        <v>0.25</v>
      </c>
      <c r="H54" s="43">
        <v>4</v>
      </c>
      <c r="I54" s="44">
        <v>194529</v>
      </c>
      <c r="J54" s="74">
        <v>0.25</v>
      </c>
      <c r="K54" s="35">
        <v>4</v>
      </c>
      <c r="L54" s="35">
        <v>211885.5</v>
      </c>
      <c r="M54" s="68">
        <v>0.25</v>
      </c>
      <c r="N54" s="43">
        <v>0</v>
      </c>
      <c r="O54" s="44">
        <v>0</v>
      </c>
      <c r="P54" s="74">
        <v>0</v>
      </c>
    </row>
    <row r="55" spans="1:16" s="3" customFormat="1" ht="15" customHeight="1" x14ac:dyDescent="0.2">
      <c r="A55" s="112"/>
      <c r="B55" s="115"/>
      <c r="C55" s="85" t="s">
        <v>9</v>
      </c>
      <c r="D55" s="46">
        <v>2194</v>
      </c>
      <c r="E55" s="54">
        <v>3.9231000000000002E-2</v>
      </c>
      <c r="F55" s="46">
        <v>242789.06882399999</v>
      </c>
      <c r="G55" s="67">
        <v>0.73473100000000002</v>
      </c>
      <c r="H55" s="87">
        <v>671</v>
      </c>
      <c r="I55" s="46">
        <v>227611.35469400001</v>
      </c>
      <c r="J55" s="75">
        <v>0.57377</v>
      </c>
      <c r="K55" s="46">
        <v>1523</v>
      </c>
      <c r="L55" s="46">
        <v>249476.03283000001</v>
      </c>
      <c r="M55" s="67">
        <v>0.805647</v>
      </c>
      <c r="N55" s="87">
        <v>0</v>
      </c>
      <c r="O55" s="46">
        <v>0</v>
      </c>
      <c r="P55" s="75">
        <v>0</v>
      </c>
    </row>
    <row r="56" spans="1:16" ht="15" customHeight="1" x14ac:dyDescent="0.2">
      <c r="A56" s="110">
        <v>5</v>
      </c>
      <c r="B56" s="113" t="s">
        <v>60</v>
      </c>
      <c r="C56" s="84" t="s">
        <v>46</v>
      </c>
      <c r="D56" s="44">
        <v>71</v>
      </c>
      <c r="E56" s="53">
        <v>1</v>
      </c>
      <c r="F56" s="44">
        <v>55001</v>
      </c>
      <c r="G56" s="66">
        <v>9.8591999999999999E-2</v>
      </c>
      <c r="H56" s="43">
        <v>36</v>
      </c>
      <c r="I56" s="44">
        <v>56762.805555999999</v>
      </c>
      <c r="J56" s="74">
        <v>5.5556000000000001E-2</v>
      </c>
      <c r="K56" s="44">
        <v>35</v>
      </c>
      <c r="L56" s="44">
        <v>53188.857143000001</v>
      </c>
      <c r="M56" s="66">
        <v>0.14285700000000001</v>
      </c>
      <c r="N56" s="43">
        <v>0</v>
      </c>
      <c r="O56" s="44">
        <v>0</v>
      </c>
      <c r="P56" s="74">
        <v>0</v>
      </c>
    </row>
    <row r="57" spans="1:16" ht="15" customHeight="1" x14ac:dyDescent="0.2">
      <c r="A57" s="111"/>
      <c r="B57" s="114"/>
      <c r="C57" s="84" t="s">
        <v>47</v>
      </c>
      <c r="D57" s="44">
        <v>267</v>
      </c>
      <c r="E57" s="53">
        <v>1</v>
      </c>
      <c r="F57" s="44">
        <v>124531.865169</v>
      </c>
      <c r="G57" s="66">
        <v>0.116105</v>
      </c>
      <c r="H57" s="43">
        <v>92</v>
      </c>
      <c r="I57" s="44">
        <v>138836.78260899999</v>
      </c>
      <c r="J57" s="74">
        <v>0.14130400000000001</v>
      </c>
      <c r="K57" s="44">
        <v>175</v>
      </c>
      <c r="L57" s="44">
        <v>117011.565714</v>
      </c>
      <c r="M57" s="66">
        <v>0.102857</v>
      </c>
      <c r="N57" s="43">
        <v>0</v>
      </c>
      <c r="O57" s="44">
        <v>0</v>
      </c>
      <c r="P57" s="74">
        <v>0</v>
      </c>
    </row>
    <row r="58" spans="1:16" ht="15" customHeight="1" x14ac:dyDescent="0.2">
      <c r="A58" s="111"/>
      <c r="B58" s="114"/>
      <c r="C58" s="84" t="s">
        <v>48</v>
      </c>
      <c r="D58" s="44">
        <v>2037</v>
      </c>
      <c r="E58" s="53">
        <v>1</v>
      </c>
      <c r="F58" s="44">
        <v>159522.35837</v>
      </c>
      <c r="G58" s="66">
        <v>0.12420200000000001</v>
      </c>
      <c r="H58" s="43">
        <v>783</v>
      </c>
      <c r="I58" s="44">
        <v>169800.63984700001</v>
      </c>
      <c r="J58" s="74">
        <v>0.16986000000000001</v>
      </c>
      <c r="K58" s="44">
        <v>1254</v>
      </c>
      <c r="L58" s="44">
        <v>153104.579745</v>
      </c>
      <c r="M58" s="66">
        <v>9.5694000000000001E-2</v>
      </c>
      <c r="N58" s="43">
        <v>0</v>
      </c>
      <c r="O58" s="44">
        <v>0</v>
      </c>
      <c r="P58" s="74">
        <v>0</v>
      </c>
    </row>
    <row r="59" spans="1:16" ht="15" customHeight="1" x14ac:dyDescent="0.2">
      <c r="A59" s="111"/>
      <c r="B59" s="114"/>
      <c r="C59" s="84" t="s">
        <v>49</v>
      </c>
      <c r="D59" s="44">
        <v>6172</v>
      </c>
      <c r="E59" s="53">
        <v>1</v>
      </c>
      <c r="F59" s="44">
        <v>189233.84154200001</v>
      </c>
      <c r="G59" s="66">
        <v>0.35515200000000002</v>
      </c>
      <c r="H59" s="43">
        <v>2432</v>
      </c>
      <c r="I59" s="44">
        <v>196152.38157900001</v>
      </c>
      <c r="J59" s="74">
        <v>0.42022999999999999</v>
      </c>
      <c r="K59" s="44">
        <v>3740</v>
      </c>
      <c r="L59" s="44">
        <v>184734.940642</v>
      </c>
      <c r="M59" s="66">
        <v>0.312834</v>
      </c>
      <c r="N59" s="43">
        <v>0</v>
      </c>
      <c r="O59" s="44">
        <v>0</v>
      </c>
      <c r="P59" s="74">
        <v>0</v>
      </c>
    </row>
    <row r="60" spans="1:16" ht="15" customHeight="1" x14ac:dyDescent="0.2">
      <c r="A60" s="111"/>
      <c r="B60" s="114"/>
      <c r="C60" s="84" t="s">
        <v>50</v>
      </c>
      <c r="D60" s="44">
        <v>8425</v>
      </c>
      <c r="E60" s="53">
        <v>1</v>
      </c>
      <c r="F60" s="44">
        <v>220984.328309</v>
      </c>
      <c r="G60" s="66">
        <v>0.65115699999999999</v>
      </c>
      <c r="H60" s="43">
        <v>3071</v>
      </c>
      <c r="I60" s="44">
        <v>223986.844025</v>
      </c>
      <c r="J60" s="74">
        <v>0.66623200000000005</v>
      </c>
      <c r="K60" s="44">
        <v>5354</v>
      </c>
      <c r="L60" s="44">
        <v>219262.11580100001</v>
      </c>
      <c r="M60" s="66">
        <v>0.64251000000000003</v>
      </c>
      <c r="N60" s="43">
        <v>0</v>
      </c>
      <c r="O60" s="44">
        <v>0</v>
      </c>
      <c r="P60" s="74">
        <v>0</v>
      </c>
    </row>
    <row r="61" spans="1:16" ht="15" customHeight="1" x14ac:dyDescent="0.2">
      <c r="A61" s="111"/>
      <c r="B61" s="114"/>
      <c r="C61" s="84" t="s">
        <v>51</v>
      </c>
      <c r="D61" s="44">
        <v>7665</v>
      </c>
      <c r="E61" s="53">
        <v>1</v>
      </c>
      <c r="F61" s="44">
        <v>246253.127462</v>
      </c>
      <c r="G61" s="66">
        <v>0.95394699999999999</v>
      </c>
      <c r="H61" s="43">
        <v>2657</v>
      </c>
      <c r="I61" s="44">
        <v>233273.49303700001</v>
      </c>
      <c r="J61" s="74">
        <v>0.74783599999999995</v>
      </c>
      <c r="K61" s="44">
        <v>5008</v>
      </c>
      <c r="L61" s="44">
        <v>253139.48702100001</v>
      </c>
      <c r="M61" s="66">
        <v>1.063299</v>
      </c>
      <c r="N61" s="43">
        <v>0</v>
      </c>
      <c r="O61" s="44">
        <v>0</v>
      </c>
      <c r="P61" s="74">
        <v>0</v>
      </c>
    </row>
    <row r="62" spans="1:16" s="3" customFormat="1" ht="15" customHeight="1" x14ac:dyDescent="0.2">
      <c r="A62" s="111"/>
      <c r="B62" s="114"/>
      <c r="C62" s="84" t="s">
        <v>52</v>
      </c>
      <c r="D62" s="35">
        <v>6606</v>
      </c>
      <c r="E62" s="55">
        <v>1</v>
      </c>
      <c r="F62" s="35">
        <v>256746.41386599999</v>
      </c>
      <c r="G62" s="68">
        <v>1.130185</v>
      </c>
      <c r="H62" s="43">
        <v>2255</v>
      </c>
      <c r="I62" s="44">
        <v>230555.37560999999</v>
      </c>
      <c r="J62" s="74">
        <v>0.75654100000000002</v>
      </c>
      <c r="K62" s="35">
        <v>4351</v>
      </c>
      <c r="L62" s="35">
        <v>270320.48678500002</v>
      </c>
      <c r="M62" s="68">
        <v>1.323834</v>
      </c>
      <c r="N62" s="43">
        <v>0</v>
      </c>
      <c r="O62" s="44">
        <v>0</v>
      </c>
      <c r="P62" s="74">
        <v>0</v>
      </c>
    </row>
    <row r="63" spans="1:16" ht="15" customHeight="1" x14ac:dyDescent="0.2">
      <c r="A63" s="111"/>
      <c r="B63" s="114"/>
      <c r="C63" s="84" t="s">
        <v>53</v>
      </c>
      <c r="D63" s="44">
        <v>5640</v>
      </c>
      <c r="E63" s="53">
        <v>1</v>
      </c>
      <c r="F63" s="44">
        <v>255466.19237599999</v>
      </c>
      <c r="G63" s="66">
        <v>1.099823</v>
      </c>
      <c r="H63" s="43">
        <v>1993</v>
      </c>
      <c r="I63" s="44">
        <v>220254.42950299999</v>
      </c>
      <c r="J63" s="74">
        <v>0.66131499999999999</v>
      </c>
      <c r="K63" s="44">
        <v>3647</v>
      </c>
      <c r="L63" s="44">
        <v>274708.59528399998</v>
      </c>
      <c r="M63" s="66">
        <v>1.3394569999999999</v>
      </c>
      <c r="N63" s="43">
        <v>0</v>
      </c>
      <c r="O63" s="44">
        <v>0</v>
      </c>
      <c r="P63" s="74">
        <v>0</v>
      </c>
    </row>
    <row r="64" spans="1:16" ht="15" customHeight="1" x14ac:dyDescent="0.2">
      <c r="A64" s="111"/>
      <c r="B64" s="114"/>
      <c r="C64" s="84" t="s">
        <v>54</v>
      </c>
      <c r="D64" s="44">
        <v>4396</v>
      </c>
      <c r="E64" s="53">
        <v>1</v>
      </c>
      <c r="F64" s="44">
        <v>244078.513649</v>
      </c>
      <c r="G64" s="66">
        <v>0.89945399999999998</v>
      </c>
      <c r="H64" s="43">
        <v>1568</v>
      </c>
      <c r="I64" s="44">
        <v>204167.875638</v>
      </c>
      <c r="J64" s="74">
        <v>0.44897999999999999</v>
      </c>
      <c r="K64" s="44">
        <v>2828</v>
      </c>
      <c r="L64" s="44">
        <v>266207.18422900001</v>
      </c>
      <c r="M64" s="66">
        <v>1.149222</v>
      </c>
      <c r="N64" s="43">
        <v>0</v>
      </c>
      <c r="O64" s="44">
        <v>0</v>
      </c>
      <c r="P64" s="74">
        <v>0</v>
      </c>
    </row>
    <row r="65" spans="1:16" ht="15" customHeight="1" x14ac:dyDescent="0.2">
      <c r="A65" s="111"/>
      <c r="B65" s="114"/>
      <c r="C65" s="84" t="s">
        <v>55</v>
      </c>
      <c r="D65" s="44">
        <v>3923</v>
      </c>
      <c r="E65" s="53">
        <v>1</v>
      </c>
      <c r="F65" s="44">
        <v>239026.022432</v>
      </c>
      <c r="G65" s="66">
        <v>0.69487600000000005</v>
      </c>
      <c r="H65" s="43">
        <v>1360</v>
      </c>
      <c r="I65" s="44">
        <v>200188.133088</v>
      </c>
      <c r="J65" s="74">
        <v>0.25367600000000001</v>
      </c>
      <c r="K65" s="44">
        <v>2563</v>
      </c>
      <c r="L65" s="44">
        <v>259634.500585</v>
      </c>
      <c r="M65" s="66">
        <v>0.92898899999999995</v>
      </c>
      <c r="N65" s="43">
        <v>0</v>
      </c>
      <c r="O65" s="44">
        <v>0</v>
      </c>
      <c r="P65" s="74">
        <v>0</v>
      </c>
    </row>
    <row r="66" spans="1:16" s="3" customFormat="1" ht="15" customHeight="1" x14ac:dyDescent="0.2">
      <c r="A66" s="111"/>
      <c r="B66" s="114"/>
      <c r="C66" s="84" t="s">
        <v>56</v>
      </c>
      <c r="D66" s="35">
        <v>10723</v>
      </c>
      <c r="E66" s="55">
        <v>1</v>
      </c>
      <c r="F66" s="35">
        <v>198244.97528700001</v>
      </c>
      <c r="G66" s="68">
        <v>0.46535500000000002</v>
      </c>
      <c r="H66" s="43">
        <v>3683</v>
      </c>
      <c r="I66" s="44">
        <v>158552.59326600001</v>
      </c>
      <c r="J66" s="74">
        <v>5.5118E-2</v>
      </c>
      <c r="K66" s="35">
        <v>7040</v>
      </c>
      <c r="L66" s="35">
        <v>219010.18025599999</v>
      </c>
      <c r="M66" s="68">
        <v>0.67997200000000002</v>
      </c>
      <c r="N66" s="43">
        <v>0</v>
      </c>
      <c r="O66" s="44">
        <v>0</v>
      </c>
      <c r="P66" s="74">
        <v>0</v>
      </c>
    </row>
    <row r="67" spans="1:16" s="3" customFormat="1" ht="15" customHeight="1" x14ac:dyDescent="0.2">
      <c r="A67" s="112"/>
      <c r="B67" s="115"/>
      <c r="C67" s="85" t="s">
        <v>9</v>
      </c>
      <c r="D67" s="46">
        <v>55925</v>
      </c>
      <c r="E67" s="54">
        <v>1</v>
      </c>
      <c r="F67" s="46">
        <v>224456.35794399999</v>
      </c>
      <c r="G67" s="67">
        <v>0.72633000000000003</v>
      </c>
      <c r="H67" s="87">
        <v>19930</v>
      </c>
      <c r="I67" s="46">
        <v>204099.044054</v>
      </c>
      <c r="J67" s="75">
        <v>0.47561500000000001</v>
      </c>
      <c r="K67" s="46">
        <v>35995</v>
      </c>
      <c r="L67" s="46">
        <v>235727.95860499999</v>
      </c>
      <c r="M67" s="67">
        <v>0.86514800000000003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70" priority="30" operator="notEqual">
      <formula>H8+K8+N8</formula>
    </cfRule>
  </conditionalFormatting>
  <conditionalFormatting sqref="D20:D30">
    <cfRule type="cellIs" dxfId="369" priority="29" operator="notEqual">
      <formula>H20+K20+N20</formula>
    </cfRule>
  </conditionalFormatting>
  <conditionalFormatting sqref="D32:D42">
    <cfRule type="cellIs" dxfId="368" priority="28" operator="notEqual">
      <formula>H32+K32+N32</formula>
    </cfRule>
  </conditionalFormatting>
  <conditionalFormatting sqref="D44:D54">
    <cfRule type="cellIs" dxfId="367" priority="27" operator="notEqual">
      <formula>H44+K44+N44</formula>
    </cfRule>
  </conditionalFormatting>
  <conditionalFormatting sqref="D56:D66">
    <cfRule type="cellIs" dxfId="366" priority="26" operator="notEqual">
      <formula>H56+K56+N56</formula>
    </cfRule>
  </conditionalFormatting>
  <conditionalFormatting sqref="D19">
    <cfRule type="cellIs" dxfId="365" priority="25" operator="notEqual">
      <formula>SUM(D8:D18)</formula>
    </cfRule>
  </conditionalFormatting>
  <conditionalFormatting sqref="D31">
    <cfRule type="cellIs" dxfId="364" priority="24" operator="notEqual">
      <formula>H31+K31+N31</formula>
    </cfRule>
  </conditionalFormatting>
  <conditionalFormatting sqref="D31">
    <cfRule type="cellIs" dxfId="363" priority="23" operator="notEqual">
      <formula>SUM(D20:D30)</formula>
    </cfRule>
  </conditionalFormatting>
  <conditionalFormatting sqref="D43">
    <cfRule type="cellIs" dxfId="362" priority="22" operator="notEqual">
      <formula>H43+K43+N43</formula>
    </cfRule>
  </conditionalFormatting>
  <conditionalFormatting sqref="D43">
    <cfRule type="cellIs" dxfId="361" priority="21" operator="notEqual">
      <formula>SUM(D32:D42)</formula>
    </cfRule>
  </conditionalFormatting>
  <conditionalFormatting sqref="D55">
    <cfRule type="cellIs" dxfId="360" priority="20" operator="notEqual">
      <formula>H55+K55+N55</formula>
    </cfRule>
  </conditionalFormatting>
  <conditionalFormatting sqref="D55">
    <cfRule type="cellIs" dxfId="359" priority="19" operator="notEqual">
      <formula>SUM(D44:D54)</formula>
    </cfRule>
  </conditionalFormatting>
  <conditionalFormatting sqref="D67">
    <cfRule type="cellIs" dxfId="358" priority="18" operator="notEqual">
      <formula>H67+K67+N67</formula>
    </cfRule>
  </conditionalFormatting>
  <conditionalFormatting sqref="D67">
    <cfRule type="cellIs" dxfId="357" priority="17" operator="notEqual">
      <formula>SUM(D56:D66)</formula>
    </cfRule>
  </conditionalFormatting>
  <conditionalFormatting sqref="H19">
    <cfRule type="cellIs" dxfId="356" priority="16" operator="notEqual">
      <formula>SUM(H8:H18)</formula>
    </cfRule>
  </conditionalFormatting>
  <conditionalFormatting sqref="K19">
    <cfRule type="cellIs" dxfId="355" priority="15" operator="notEqual">
      <formula>SUM(K8:K18)</formula>
    </cfRule>
  </conditionalFormatting>
  <conditionalFormatting sqref="N19">
    <cfRule type="cellIs" dxfId="354" priority="14" operator="notEqual">
      <formula>SUM(N8:N18)</formula>
    </cfRule>
  </conditionalFormatting>
  <conditionalFormatting sqref="H31">
    <cfRule type="cellIs" dxfId="353" priority="13" operator="notEqual">
      <formula>SUM(H20:H30)</formula>
    </cfRule>
  </conditionalFormatting>
  <conditionalFormatting sqref="K31">
    <cfRule type="cellIs" dxfId="352" priority="12" operator="notEqual">
      <formula>SUM(K20:K30)</formula>
    </cfRule>
  </conditionalFormatting>
  <conditionalFormatting sqref="N31">
    <cfRule type="cellIs" dxfId="351" priority="11" operator="notEqual">
      <formula>SUM(N20:N30)</formula>
    </cfRule>
  </conditionalFormatting>
  <conditionalFormatting sqref="H43">
    <cfRule type="cellIs" dxfId="350" priority="10" operator="notEqual">
      <formula>SUM(H32:H42)</formula>
    </cfRule>
  </conditionalFormatting>
  <conditionalFormatting sqref="K43">
    <cfRule type="cellIs" dxfId="349" priority="9" operator="notEqual">
      <formula>SUM(K32:K42)</formula>
    </cfRule>
  </conditionalFormatting>
  <conditionalFormatting sqref="N43">
    <cfRule type="cellIs" dxfId="348" priority="8" operator="notEqual">
      <formula>SUM(N32:N42)</formula>
    </cfRule>
  </conditionalFormatting>
  <conditionalFormatting sqref="H55">
    <cfRule type="cellIs" dxfId="347" priority="7" operator="notEqual">
      <formula>SUM(H44:H54)</formula>
    </cfRule>
  </conditionalFormatting>
  <conditionalFormatting sqref="K55">
    <cfRule type="cellIs" dxfId="346" priority="6" operator="notEqual">
      <formula>SUM(K44:K54)</formula>
    </cfRule>
  </conditionalFormatting>
  <conditionalFormatting sqref="N55">
    <cfRule type="cellIs" dxfId="345" priority="5" operator="notEqual">
      <formula>SUM(N44:N54)</formula>
    </cfRule>
  </conditionalFormatting>
  <conditionalFormatting sqref="H67">
    <cfRule type="cellIs" dxfId="344" priority="4" operator="notEqual">
      <formula>SUM(H56:H66)</formula>
    </cfRule>
  </conditionalFormatting>
  <conditionalFormatting sqref="K67">
    <cfRule type="cellIs" dxfId="343" priority="3" operator="notEqual">
      <formula>SUM(K56:K66)</formula>
    </cfRule>
  </conditionalFormatting>
  <conditionalFormatting sqref="N67">
    <cfRule type="cellIs" dxfId="342" priority="2" operator="notEqual">
      <formula>SUM(N56:N66)</formula>
    </cfRule>
  </conditionalFormatting>
  <conditionalFormatting sqref="D32:D43">
    <cfRule type="cellIs" dxfId="3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68</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6.1224000000000001E-2</v>
      </c>
      <c r="F8" s="44">
        <v>55293.094922999997</v>
      </c>
      <c r="G8" s="66">
        <v>0.33333299999999999</v>
      </c>
      <c r="H8" s="43">
        <v>2</v>
      </c>
      <c r="I8" s="44">
        <v>31591.437374000001</v>
      </c>
      <c r="J8" s="74">
        <v>0.5</v>
      </c>
      <c r="K8" s="44">
        <v>1</v>
      </c>
      <c r="L8" s="44">
        <v>102696.41002</v>
      </c>
      <c r="M8" s="66">
        <v>0</v>
      </c>
      <c r="N8" s="43">
        <v>0</v>
      </c>
      <c r="O8" s="44">
        <v>0</v>
      </c>
      <c r="P8" s="74">
        <v>0</v>
      </c>
    </row>
    <row r="9" spans="1:16" ht="15" customHeight="1" x14ac:dyDescent="0.2">
      <c r="A9" s="111"/>
      <c r="B9" s="114"/>
      <c r="C9" s="84" t="s">
        <v>47</v>
      </c>
      <c r="D9" s="44">
        <v>37</v>
      </c>
      <c r="E9" s="53">
        <v>0.25</v>
      </c>
      <c r="F9" s="44">
        <v>121505.500185</v>
      </c>
      <c r="G9" s="66">
        <v>0.13513500000000001</v>
      </c>
      <c r="H9" s="43">
        <v>12</v>
      </c>
      <c r="I9" s="44">
        <v>134331.198787</v>
      </c>
      <c r="J9" s="74">
        <v>0.16666700000000001</v>
      </c>
      <c r="K9" s="44">
        <v>25</v>
      </c>
      <c r="L9" s="44">
        <v>115349.164857</v>
      </c>
      <c r="M9" s="66">
        <v>0.12</v>
      </c>
      <c r="N9" s="43">
        <v>0</v>
      </c>
      <c r="O9" s="44">
        <v>0</v>
      </c>
      <c r="P9" s="74">
        <v>0</v>
      </c>
    </row>
    <row r="10" spans="1:16" ht="15" customHeight="1" x14ac:dyDescent="0.2">
      <c r="A10" s="111"/>
      <c r="B10" s="114"/>
      <c r="C10" s="84" t="s">
        <v>48</v>
      </c>
      <c r="D10" s="44">
        <v>324</v>
      </c>
      <c r="E10" s="53">
        <v>0.21371999999999999</v>
      </c>
      <c r="F10" s="44">
        <v>111867.94057000001</v>
      </c>
      <c r="G10" s="66">
        <v>7.4074000000000001E-2</v>
      </c>
      <c r="H10" s="43">
        <v>106</v>
      </c>
      <c r="I10" s="44">
        <v>123658.810933</v>
      </c>
      <c r="J10" s="74">
        <v>0.141509</v>
      </c>
      <c r="K10" s="44">
        <v>218</v>
      </c>
      <c r="L10" s="44">
        <v>106134.765073</v>
      </c>
      <c r="M10" s="66">
        <v>4.1284000000000001E-2</v>
      </c>
      <c r="N10" s="43">
        <v>0</v>
      </c>
      <c r="O10" s="44">
        <v>0</v>
      </c>
      <c r="P10" s="74">
        <v>0</v>
      </c>
    </row>
    <row r="11" spans="1:16" ht="15" customHeight="1" x14ac:dyDescent="0.2">
      <c r="A11" s="111"/>
      <c r="B11" s="114"/>
      <c r="C11" s="84" t="s">
        <v>49</v>
      </c>
      <c r="D11" s="44">
        <v>893</v>
      </c>
      <c r="E11" s="53">
        <v>0.170713</v>
      </c>
      <c r="F11" s="44">
        <v>127082.7372</v>
      </c>
      <c r="G11" s="66">
        <v>0.22172500000000001</v>
      </c>
      <c r="H11" s="43">
        <v>306</v>
      </c>
      <c r="I11" s="44">
        <v>149536.441483</v>
      </c>
      <c r="J11" s="74">
        <v>0.40522900000000001</v>
      </c>
      <c r="K11" s="44">
        <v>587</v>
      </c>
      <c r="L11" s="44">
        <v>115377.739737</v>
      </c>
      <c r="M11" s="66">
        <v>0.12606500000000001</v>
      </c>
      <c r="N11" s="43">
        <v>0</v>
      </c>
      <c r="O11" s="44">
        <v>0</v>
      </c>
      <c r="P11" s="74">
        <v>0</v>
      </c>
    </row>
    <row r="12" spans="1:16" ht="15" customHeight="1" x14ac:dyDescent="0.2">
      <c r="A12" s="111"/>
      <c r="B12" s="114"/>
      <c r="C12" s="84" t="s">
        <v>50</v>
      </c>
      <c r="D12" s="44">
        <v>787</v>
      </c>
      <c r="E12" s="53">
        <v>0.108777</v>
      </c>
      <c r="F12" s="44">
        <v>147428.285432</v>
      </c>
      <c r="G12" s="66">
        <v>0.376112</v>
      </c>
      <c r="H12" s="43">
        <v>249</v>
      </c>
      <c r="I12" s="44">
        <v>182246.37684899999</v>
      </c>
      <c r="J12" s="74">
        <v>0.63052200000000003</v>
      </c>
      <c r="K12" s="44">
        <v>538</v>
      </c>
      <c r="L12" s="44">
        <v>131313.59256399999</v>
      </c>
      <c r="M12" s="66">
        <v>0.25836399999999998</v>
      </c>
      <c r="N12" s="43">
        <v>0</v>
      </c>
      <c r="O12" s="44">
        <v>0</v>
      </c>
      <c r="P12" s="74">
        <v>0</v>
      </c>
    </row>
    <row r="13" spans="1:16" ht="15" customHeight="1" x14ac:dyDescent="0.2">
      <c r="A13" s="111"/>
      <c r="B13" s="114"/>
      <c r="C13" s="84" t="s">
        <v>51</v>
      </c>
      <c r="D13" s="44">
        <v>649</v>
      </c>
      <c r="E13" s="53">
        <v>0.102544</v>
      </c>
      <c r="F13" s="44">
        <v>165113.03208199999</v>
      </c>
      <c r="G13" s="66">
        <v>0.53774999999999995</v>
      </c>
      <c r="H13" s="43">
        <v>168</v>
      </c>
      <c r="I13" s="44">
        <v>203652.89393699999</v>
      </c>
      <c r="J13" s="74">
        <v>0.78571400000000002</v>
      </c>
      <c r="K13" s="44">
        <v>481</v>
      </c>
      <c r="L13" s="44">
        <v>151652.123991</v>
      </c>
      <c r="M13" s="66">
        <v>0.45114300000000002</v>
      </c>
      <c r="N13" s="43">
        <v>0</v>
      </c>
      <c r="O13" s="44">
        <v>0</v>
      </c>
      <c r="P13" s="74">
        <v>0</v>
      </c>
    </row>
    <row r="14" spans="1:16" s="3" customFormat="1" ht="15" customHeight="1" x14ac:dyDescent="0.2">
      <c r="A14" s="111"/>
      <c r="B14" s="114"/>
      <c r="C14" s="84" t="s">
        <v>52</v>
      </c>
      <c r="D14" s="35">
        <v>504</v>
      </c>
      <c r="E14" s="55">
        <v>9.2121999999999996E-2</v>
      </c>
      <c r="F14" s="35">
        <v>181984.387361</v>
      </c>
      <c r="G14" s="68">
        <v>0.68650800000000001</v>
      </c>
      <c r="H14" s="43">
        <v>154</v>
      </c>
      <c r="I14" s="44">
        <v>197093.20183199999</v>
      </c>
      <c r="J14" s="74">
        <v>0.69480500000000001</v>
      </c>
      <c r="K14" s="35">
        <v>350</v>
      </c>
      <c r="L14" s="35">
        <v>175336.508994</v>
      </c>
      <c r="M14" s="68">
        <v>0.68285700000000005</v>
      </c>
      <c r="N14" s="43">
        <v>0</v>
      </c>
      <c r="O14" s="44">
        <v>0</v>
      </c>
      <c r="P14" s="74">
        <v>0</v>
      </c>
    </row>
    <row r="15" spans="1:16" ht="15" customHeight="1" x14ac:dyDescent="0.2">
      <c r="A15" s="111"/>
      <c r="B15" s="114"/>
      <c r="C15" s="84" t="s">
        <v>53</v>
      </c>
      <c r="D15" s="44">
        <v>379</v>
      </c>
      <c r="E15" s="53">
        <v>8.2642999999999994E-2</v>
      </c>
      <c r="F15" s="44">
        <v>192960.91374799999</v>
      </c>
      <c r="G15" s="66">
        <v>0.70976300000000003</v>
      </c>
      <c r="H15" s="43">
        <v>122</v>
      </c>
      <c r="I15" s="44">
        <v>198478.58969699999</v>
      </c>
      <c r="J15" s="74">
        <v>0.65573800000000004</v>
      </c>
      <c r="K15" s="44">
        <v>257</v>
      </c>
      <c r="L15" s="44">
        <v>190341.627889</v>
      </c>
      <c r="M15" s="66">
        <v>0.73540899999999998</v>
      </c>
      <c r="N15" s="43">
        <v>0</v>
      </c>
      <c r="O15" s="44">
        <v>0</v>
      </c>
      <c r="P15" s="74">
        <v>0</v>
      </c>
    </row>
    <row r="16" spans="1:16" ht="15" customHeight="1" x14ac:dyDescent="0.2">
      <c r="A16" s="111"/>
      <c r="B16" s="114"/>
      <c r="C16" s="84" t="s">
        <v>54</v>
      </c>
      <c r="D16" s="44">
        <v>262</v>
      </c>
      <c r="E16" s="53">
        <v>7.4515999999999999E-2</v>
      </c>
      <c r="F16" s="44">
        <v>197219.06932400001</v>
      </c>
      <c r="G16" s="66">
        <v>0.62213700000000005</v>
      </c>
      <c r="H16" s="43">
        <v>97</v>
      </c>
      <c r="I16" s="44">
        <v>181974.99620699999</v>
      </c>
      <c r="J16" s="74">
        <v>0.25773200000000002</v>
      </c>
      <c r="K16" s="44">
        <v>165</v>
      </c>
      <c r="L16" s="44">
        <v>206180.73654899999</v>
      </c>
      <c r="M16" s="66">
        <v>0.836364</v>
      </c>
      <c r="N16" s="43">
        <v>0</v>
      </c>
      <c r="O16" s="44">
        <v>0</v>
      </c>
      <c r="P16" s="74">
        <v>0</v>
      </c>
    </row>
    <row r="17" spans="1:16" ht="15" customHeight="1" x14ac:dyDescent="0.2">
      <c r="A17" s="111"/>
      <c r="B17" s="114"/>
      <c r="C17" s="84" t="s">
        <v>55</v>
      </c>
      <c r="D17" s="44">
        <v>265</v>
      </c>
      <c r="E17" s="53">
        <v>8.3861000000000005E-2</v>
      </c>
      <c r="F17" s="44">
        <v>197484.715494</v>
      </c>
      <c r="G17" s="66">
        <v>0.46037699999999998</v>
      </c>
      <c r="H17" s="43">
        <v>107</v>
      </c>
      <c r="I17" s="44">
        <v>178503.209195</v>
      </c>
      <c r="J17" s="74">
        <v>0.24299100000000001</v>
      </c>
      <c r="K17" s="44">
        <v>158</v>
      </c>
      <c r="L17" s="44">
        <v>210339.27988700001</v>
      </c>
      <c r="M17" s="66">
        <v>0.607595</v>
      </c>
      <c r="N17" s="43">
        <v>0</v>
      </c>
      <c r="O17" s="44">
        <v>0</v>
      </c>
      <c r="P17" s="74">
        <v>0</v>
      </c>
    </row>
    <row r="18" spans="1:16" s="3" customFormat="1" ht="15" customHeight="1" x14ac:dyDescent="0.2">
      <c r="A18" s="111"/>
      <c r="B18" s="114"/>
      <c r="C18" s="84" t="s">
        <v>56</v>
      </c>
      <c r="D18" s="35">
        <v>395</v>
      </c>
      <c r="E18" s="55">
        <v>7.2690000000000005E-2</v>
      </c>
      <c r="F18" s="35">
        <v>211973.52657099999</v>
      </c>
      <c r="G18" s="68">
        <v>0.27848099999999998</v>
      </c>
      <c r="H18" s="43">
        <v>166</v>
      </c>
      <c r="I18" s="44">
        <v>206121.753983</v>
      </c>
      <c r="J18" s="74">
        <v>9.0360999999999997E-2</v>
      </c>
      <c r="K18" s="35">
        <v>229</v>
      </c>
      <c r="L18" s="35">
        <v>216215.422857</v>
      </c>
      <c r="M18" s="68">
        <v>0.41484700000000002</v>
      </c>
      <c r="N18" s="43">
        <v>0</v>
      </c>
      <c r="O18" s="44">
        <v>0</v>
      </c>
      <c r="P18" s="74">
        <v>0</v>
      </c>
    </row>
    <row r="19" spans="1:16" s="3" customFormat="1" ht="15" customHeight="1" x14ac:dyDescent="0.2">
      <c r="A19" s="112"/>
      <c r="B19" s="115"/>
      <c r="C19" s="85" t="s">
        <v>9</v>
      </c>
      <c r="D19" s="46">
        <v>4498</v>
      </c>
      <c r="E19" s="54">
        <v>0.10540099999999999</v>
      </c>
      <c r="F19" s="46">
        <v>162330.54793599999</v>
      </c>
      <c r="G19" s="67">
        <v>0.41863099999999998</v>
      </c>
      <c r="H19" s="87">
        <v>1489</v>
      </c>
      <c r="I19" s="46">
        <v>178420.783433</v>
      </c>
      <c r="J19" s="75">
        <v>0.45936900000000003</v>
      </c>
      <c r="K19" s="46">
        <v>3009</v>
      </c>
      <c r="L19" s="46">
        <v>154368.31441799999</v>
      </c>
      <c r="M19" s="67">
        <v>0.39847100000000002</v>
      </c>
      <c r="N19" s="87">
        <v>0</v>
      </c>
      <c r="O19" s="46">
        <v>0</v>
      </c>
      <c r="P19" s="75">
        <v>0</v>
      </c>
    </row>
    <row r="20" spans="1:16" ht="15" customHeight="1" x14ac:dyDescent="0.2">
      <c r="A20" s="110">
        <v>2</v>
      </c>
      <c r="B20" s="113" t="s">
        <v>57</v>
      </c>
      <c r="C20" s="84" t="s">
        <v>46</v>
      </c>
      <c r="D20" s="44">
        <v>15</v>
      </c>
      <c r="E20" s="53">
        <v>0.30612200000000001</v>
      </c>
      <c r="F20" s="44">
        <v>57939.866667000002</v>
      </c>
      <c r="G20" s="66">
        <v>0</v>
      </c>
      <c r="H20" s="43">
        <v>7</v>
      </c>
      <c r="I20" s="44">
        <v>40683.428570999997</v>
      </c>
      <c r="J20" s="74">
        <v>0</v>
      </c>
      <c r="K20" s="44">
        <v>8</v>
      </c>
      <c r="L20" s="44">
        <v>73039.25</v>
      </c>
      <c r="M20" s="66">
        <v>0</v>
      </c>
      <c r="N20" s="43">
        <v>0</v>
      </c>
      <c r="O20" s="44">
        <v>0</v>
      </c>
      <c r="P20" s="74">
        <v>0</v>
      </c>
    </row>
    <row r="21" spans="1:16" ht="15" customHeight="1" x14ac:dyDescent="0.2">
      <c r="A21" s="111"/>
      <c r="B21" s="114"/>
      <c r="C21" s="84" t="s">
        <v>47</v>
      </c>
      <c r="D21" s="44">
        <v>59</v>
      </c>
      <c r="E21" s="53">
        <v>0.39864899999999998</v>
      </c>
      <c r="F21" s="44">
        <v>126711.372881</v>
      </c>
      <c r="G21" s="66">
        <v>5.0847000000000003E-2</v>
      </c>
      <c r="H21" s="43">
        <v>20</v>
      </c>
      <c r="I21" s="44">
        <v>120650</v>
      </c>
      <c r="J21" s="74">
        <v>0.1</v>
      </c>
      <c r="K21" s="44">
        <v>39</v>
      </c>
      <c r="L21" s="44">
        <v>129819.769231</v>
      </c>
      <c r="M21" s="66">
        <v>2.5641000000000001E-2</v>
      </c>
      <c r="N21" s="43">
        <v>0</v>
      </c>
      <c r="O21" s="44">
        <v>0</v>
      </c>
      <c r="P21" s="74">
        <v>0</v>
      </c>
    </row>
    <row r="22" spans="1:16" ht="15" customHeight="1" x14ac:dyDescent="0.2">
      <c r="A22" s="111"/>
      <c r="B22" s="114"/>
      <c r="C22" s="84" t="s">
        <v>48</v>
      </c>
      <c r="D22" s="44">
        <v>284</v>
      </c>
      <c r="E22" s="53">
        <v>0.187335</v>
      </c>
      <c r="F22" s="44">
        <v>144905.71831</v>
      </c>
      <c r="G22" s="66">
        <v>7.3943999999999996E-2</v>
      </c>
      <c r="H22" s="43">
        <v>114</v>
      </c>
      <c r="I22" s="44">
        <v>149514.78947399999</v>
      </c>
      <c r="J22" s="74">
        <v>5.2631999999999998E-2</v>
      </c>
      <c r="K22" s="44">
        <v>170</v>
      </c>
      <c r="L22" s="44">
        <v>141814.929412</v>
      </c>
      <c r="M22" s="66">
        <v>8.8234999999999994E-2</v>
      </c>
      <c r="N22" s="43">
        <v>0</v>
      </c>
      <c r="O22" s="44">
        <v>0</v>
      </c>
      <c r="P22" s="74">
        <v>0</v>
      </c>
    </row>
    <row r="23" spans="1:16" ht="15" customHeight="1" x14ac:dyDescent="0.2">
      <c r="A23" s="111"/>
      <c r="B23" s="114"/>
      <c r="C23" s="84" t="s">
        <v>49</v>
      </c>
      <c r="D23" s="44">
        <v>283</v>
      </c>
      <c r="E23" s="53">
        <v>5.4101000000000003E-2</v>
      </c>
      <c r="F23" s="44">
        <v>155171.62544199999</v>
      </c>
      <c r="G23" s="66">
        <v>0.16254399999999999</v>
      </c>
      <c r="H23" s="43">
        <v>110</v>
      </c>
      <c r="I23" s="44">
        <v>161483.02727300001</v>
      </c>
      <c r="J23" s="74">
        <v>0.18181800000000001</v>
      </c>
      <c r="K23" s="44">
        <v>173</v>
      </c>
      <c r="L23" s="44">
        <v>151158.59537600001</v>
      </c>
      <c r="M23" s="66">
        <v>0.15028900000000001</v>
      </c>
      <c r="N23" s="43">
        <v>0</v>
      </c>
      <c r="O23" s="44">
        <v>0</v>
      </c>
      <c r="P23" s="74">
        <v>0</v>
      </c>
    </row>
    <row r="24" spans="1:16" ht="15" customHeight="1" x14ac:dyDescent="0.2">
      <c r="A24" s="111"/>
      <c r="B24" s="114"/>
      <c r="C24" s="84" t="s">
        <v>50</v>
      </c>
      <c r="D24" s="44">
        <v>193</v>
      </c>
      <c r="E24" s="53">
        <v>2.6675999999999998E-2</v>
      </c>
      <c r="F24" s="44">
        <v>182106.63730599999</v>
      </c>
      <c r="G24" s="66">
        <v>0.31088100000000002</v>
      </c>
      <c r="H24" s="43">
        <v>72</v>
      </c>
      <c r="I24" s="44">
        <v>199827.34722200001</v>
      </c>
      <c r="J24" s="74">
        <v>0.375</v>
      </c>
      <c r="K24" s="44">
        <v>121</v>
      </c>
      <c r="L24" s="44">
        <v>171562.08264499999</v>
      </c>
      <c r="M24" s="66">
        <v>0.272727</v>
      </c>
      <c r="N24" s="43">
        <v>0</v>
      </c>
      <c r="O24" s="44">
        <v>0</v>
      </c>
      <c r="P24" s="74">
        <v>0</v>
      </c>
    </row>
    <row r="25" spans="1:16" ht="15" customHeight="1" x14ac:dyDescent="0.2">
      <c r="A25" s="111"/>
      <c r="B25" s="114"/>
      <c r="C25" s="84" t="s">
        <v>51</v>
      </c>
      <c r="D25" s="44">
        <v>151</v>
      </c>
      <c r="E25" s="53">
        <v>2.3858000000000001E-2</v>
      </c>
      <c r="F25" s="44">
        <v>188989.417219</v>
      </c>
      <c r="G25" s="66">
        <v>0.384106</v>
      </c>
      <c r="H25" s="43">
        <v>46</v>
      </c>
      <c r="I25" s="44">
        <v>217531.39130399999</v>
      </c>
      <c r="J25" s="74">
        <v>0.65217400000000003</v>
      </c>
      <c r="K25" s="44">
        <v>105</v>
      </c>
      <c r="L25" s="44">
        <v>176485.31428600001</v>
      </c>
      <c r="M25" s="66">
        <v>0.26666699999999999</v>
      </c>
      <c r="N25" s="43">
        <v>0</v>
      </c>
      <c r="O25" s="44">
        <v>0</v>
      </c>
      <c r="P25" s="74">
        <v>0</v>
      </c>
    </row>
    <row r="26" spans="1:16" s="3" customFormat="1" ht="15" customHeight="1" x14ac:dyDescent="0.2">
      <c r="A26" s="111"/>
      <c r="B26" s="114"/>
      <c r="C26" s="84" t="s">
        <v>52</v>
      </c>
      <c r="D26" s="35">
        <v>81</v>
      </c>
      <c r="E26" s="55">
        <v>1.4805E-2</v>
      </c>
      <c r="F26" s="35">
        <v>194671.87654299999</v>
      </c>
      <c r="G26" s="68">
        <v>0.296296</v>
      </c>
      <c r="H26" s="43">
        <v>37</v>
      </c>
      <c r="I26" s="44">
        <v>184940.027027</v>
      </c>
      <c r="J26" s="74">
        <v>0.21621599999999999</v>
      </c>
      <c r="K26" s="35">
        <v>44</v>
      </c>
      <c r="L26" s="35">
        <v>202855.477273</v>
      </c>
      <c r="M26" s="68">
        <v>0.36363600000000001</v>
      </c>
      <c r="N26" s="43">
        <v>0</v>
      </c>
      <c r="O26" s="44">
        <v>0</v>
      </c>
      <c r="P26" s="74">
        <v>0</v>
      </c>
    </row>
    <row r="27" spans="1:16" ht="15" customHeight="1" x14ac:dyDescent="0.2">
      <c r="A27" s="111"/>
      <c r="B27" s="114"/>
      <c r="C27" s="84" t="s">
        <v>53</v>
      </c>
      <c r="D27" s="44">
        <v>56</v>
      </c>
      <c r="E27" s="53">
        <v>1.2211E-2</v>
      </c>
      <c r="F27" s="44">
        <v>184374.303571</v>
      </c>
      <c r="G27" s="66">
        <v>0.35714299999999999</v>
      </c>
      <c r="H27" s="43">
        <v>18</v>
      </c>
      <c r="I27" s="44">
        <v>218002.11111100001</v>
      </c>
      <c r="J27" s="74">
        <v>0.5</v>
      </c>
      <c r="K27" s="44">
        <v>38</v>
      </c>
      <c r="L27" s="44">
        <v>168445.34210499999</v>
      </c>
      <c r="M27" s="66">
        <v>0.28947400000000001</v>
      </c>
      <c r="N27" s="43">
        <v>0</v>
      </c>
      <c r="O27" s="44">
        <v>0</v>
      </c>
      <c r="P27" s="74">
        <v>0</v>
      </c>
    </row>
    <row r="28" spans="1:16" ht="15" customHeight="1" x14ac:dyDescent="0.2">
      <c r="A28" s="111"/>
      <c r="B28" s="114"/>
      <c r="C28" s="84" t="s">
        <v>54</v>
      </c>
      <c r="D28" s="44">
        <v>21</v>
      </c>
      <c r="E28" s="53">
        <v>5.973E-3</v>
      </c>
      <c r="F28" s="44">
        <v>269344.80952399998</v>
      </c>
      <c r="G28" s="66">
        <v>0.38095200000000001</v>
      </c>
      <c r="H28" s="43">
        <v>10</v>
      </c>
      <c r="I28" s="44">
        <v>209420.6</v>
      </c>
      <c r="J28" s="74">
        <v>0.2</v>
      </c>
      <c r="K28" s="44">
        <v>11</v>
      </c>
      <c r="L28" s="44">
        <v>323821.36363600002</v>
      </c>
      <c r="M28" s="66">
        <v>0.54545500000000002</v>
      </c>
      <c r="N28" s="43">
        <v>0</v>
      </c>
      <c r="O28" s="44">
        <v>0</v>
      </c>
      <c r="P28" s="74">
        <v>0</v>
      </c>
    </row>
    <row r="29" spans="1:16" ht="15" customHeight="1" x14ac:dyDescent="0.2">
      <c r="A29" s="111"/>
      <c r="B29" s="114"/>
      <c r="C29" s="84" t="s">
        <v>55</v>
      </c>
      <c r="D29" s="44">
        <v>15</v>
      </c>
      <c r="E29" s="53">
        <v>4.7470000000000004E-3</v>
      </c>
      <c r="F29" s="44">
        <v>228012.4</v>
      </c>
      <c r="G29" s="66">
        <v>6.6667000000000004E-2</v>
      </c>
      <c r="H29" s="43">
        <v>12</v>
      </c>
      <c r="I29" s="44">
        <v>219472.16666700001</v>
      </c>
      <c r="J29" s="74">
        <v>8.3333000000000004E-2</v>
      </c>
      <c r="K29" s="44">
        <v>3</v>
      </c>
      <c r="L29" s="44">
        <v>262173.33333300002</v>
      </c>
      <c r="M29" s="66">
        <v>0</v>
      </c>
      <c r="N29" s="43">
        <v>0</v>
      </c>
      <c r="O29" s="44">
        <v>0</v>
      </c>
      <c r="P29" s="74">
        <v>0</v>
      </c>
    </row>
    <row r="30" spans="1:16" s="3" customFormat="1" ht="15" customHeight="1" x14ac:dyDescent="0.2">
      <c r="A30" s="111"/>
      <c r="B30" s="114"/>
      <c r="C30" s="84" t="s">
        <v>56</v>
      </c>
      <c r="D30" s="35">
        <v>12</v>
      </c>
      <c r="E30" s="55">
        <v>2.2079999999999999E-3</v>
      </c>
      <c r="F30" s="35">
        <v>232370.75</v>
      </c>
      <c r="G30" s="68">
        <v>8.3333000000000004E-2</v>
      </c>
      <c r="H30" s="43">
        <v>8</v>
      </c>
      <c r="I30" s="44">
        <v>260821.125</v>
      </c>
      <c r="J30" s="74">
        <v>0</v>
      </c>
      <c r="K30" s="35">
        <v>4</v>
      </c>
      <c r="L30" s="35">
        <v>175470</v>
      </c>
      <c r="M30" s="68">
        <v>0.25</v>
      </c>
      <c r="N30" s="43">
        <v>0</v>
      </c>
      <c r="O30" s="44">
        <v>0</v>
      </c>
      <c r="P30" s="74">
        <v>0</v>
      </c>
    </row>
    <row r="31" spans="1:16" s="3" customFormat="1" ht="15" customHeight="1" x14ac:dyDescent="0.2">
      <c r="A31" s="112"/>
      <c r="B31" s="115"/>
      <c r="C31" s="85" t="s">
        <v>9</v>
      </c>
      <c r="D31" s="46">
        <v>1170</v>
      </c>
      <c r="E31" s="54">
        <v>2.7417E-2</v>
      </c>
      <c r="F31" s="46">
        <v>166712.910256</v>
      </c>
      <c r="G31" s="67">
        <v>0.20683799999999999</v>
      </c>
      <c r="H31" s="87">
        <v>454</v>
      </c>
      <c r="I31" s="46">
        <v>175068.00881100001</v>
      </c>
      <c r="J31" s="75">
        <v>0.23127800000000001</v>
      </c>
      <c r="K31" s="46">
        <v>716</v>
      </c>
      <c r="L31" s="46">
        <v>161415.12430200001</v>
      </c>
      <c r="M31" s="67">
        <v>0.19134100000000001</v>
      </c>
      <c r="N31" s="87">
        <v>0</v>
      </c>
      <c r="O31" s="46">
        <v>0</v>
      </c>
      <c r="P31" s="75">
        <v>0</v>
      </c>
    </row>
    <row r="32" spans="1:16" ht="15" customHeight="1" x14ac:dyDescent="0.2">
      <c r="A32" s="110">
        <v>3</v>
      </c>
      <c r="B32" s="113" t="s">
        <v>58</v>
      </c>
      <c r="C32" s="84" t="s">
        <v>46</v>
      </c>
      <c r="D32" s="44">
        <v>12</v>
      </c>
      <c r="E32" s="44">
        <v>0</v>
      </c>
      <c r="F32" s="44">
        <v>2646.7717440000001</v>
      </c>
      <c r="G32" s="66">
        <v>-0.33333299999999999</v>
      </c>
      <c r="H32" s="43">
        <v>5</v>
      </c>
      <c r="I32" s="44">
        <v>9091.9911969999994</v>
      </c>
      <c r="J32" s="74">
        <v>-0.5</v>
      </c>
      <c r="K32" s="44">
        <v>7</v>
      </c>
      <c r="L32" s="44">
        <v>-29657.160019999999</v>
      </c>
      <c r="M32" s="66">
        <v>0</v>
      </c>
      <c r="N32" s="43">
        <v>0</v>
      </c>
      <c r="O32" s="44">
        <v>0</v>
      </c>
      <c r="P32" s="74">
        <v>0</v>
      </c>
    </row>
    <row r="33" spans="1:16" ht="15" customHeight="1" x14ac:dyDescent="0.2">
      <c r="A33" s="111"/>
      <c r="B33" s="114"/>
      <c r="C33" s="84" t="s">
        <v>47</v>
      </c>
      <c r="D33" s="44">
        <v>22</v>
      </c>
      <c r="E33" s="44">
        <v>0</v>
      </c>
      <c r="F33" s="44">
        <v>5205.8726960000004</v>
      </c>
      <c r="G33" s="66">
        <v>-8.4288000000000002E-2</v>
      </c>
      <c r="H33" s="43">
        <v>8</v>
      </c>
      <c r="I33" s="44">
        <v>-13681.198786999999</v>
      </c>
      <c r="J33" s="74">
        <v>-6.6667000000000004E-2</v>
      </c>
      <c r="K33" s="44">
        <v>14</v>
      </c>
      <c r="L33" s="44">
        <v>14470.604374</v>
      </c>
      <c r="M33" s="66">
        <v>-9.4358999999999998E-2</v>
      </c>
      <c r="N33" s="43">
        <v>0</v>
      </c>
      <c r="O33" s="44">
        <v>0</v>
      </c>
      <c r="P33" s="74">
        <v>0</v>
      </c>
    </row>
    <row r="34" spans="1:16" ht="15" customHeight="1" x14ac:dyDescent="0.2">
      <c r="A34" s="111"/>
      <c r="B34" s="114"/>
      <c r="C34" s="84" t="s">
        <v>48</v>
      </c>
      <c r="D34" s="44">
        <v>-40</v>
      </c>
      <c r="E34" s="44">
        <v>0</v>
      </c>
      <c r="F34" s="44">
        <v>33037.777739999998</v>
      </c>
      <c r="G34" s="66">
        <v>-1.2999999999999999E-4</v>
      </c>
      <c r="H34" s="43">
        <v>8</v>
      </c>
      <c r="I34" s="44">
        <v>25855.97854</v>
      </c>
      <c r="J34" s="74">
        <v>-8.8877999999999999E-2</v>
      </c>
      <c r="K34" s="44">
        <v>-48</v>
      </c>
      <c r="L34" s="44">
        <v>35680.164339000003</v>
      </c>
      <c r="M34" s="66">
        <v>4.6951E-2</v>
      </c>
      <c r="N34" s="43">
        <v>0</v>
      </c>
      <c r="O34" s="44">
        <v>0</v>
      </c>
      <c r="P34" s="74">
        <v>0</v>
      </c>
    </row>
    <row r="35" spans="1:16" ht="15" customHeight="1" x14ac:dyDescent="0.2">
      <c r="A35" s="111"/>
      <c r="B35" s="114"/>
      <c r="C35" s="84" t="s">
        <v>49</v>
      </c>
      <c r="D35" s="44">
        <v>-610</v>
      </c>
      <c r="E35" s="44">
        <v>0</v>
      </c>
      <c r="F35" s="44">
        <v>28088.888242000001</v>
      </c>
      <c r="G35" s="66">
        <v>-5.9180000000000003E-2</v>
      </c>
      <c r="H35" s="43">
        <v>-196</v>
      </c>
      <c r="I35" s="44">
        <v>11946.585789999999</v>
      </c>
      <c r="J35" s="74">
        <v>-0.223411</v>
      </c>
      <c r="K35" s="44">
        <v>-414</v>
      </c>
      <c r="L35" s="44">
        <v>35780.855638000001</v>
      </c>
      <c r="M35" s="66">
        <v>2.4223999999999999E-2</v>
      </c>
      <c r="N35" s="43">
        <v>0</v>
      </c>
      <c r="O35" s="44">
        <v>0</v>
      </c>
      <c r="P35" s="74">
        <v>0</v>
      </c>
    </row>
    <row r="36" spans="1:16" ht="15" customHeight="1" x14ac:dyDescent="0.2">
      <c r="A36" s="111"/>
      <c r="B36" s="114"/>
      <c r="C36" s="84" t="s">
        <v>50</v>
      </c>
      <c r="D36" s="44">
        <v>-594</v>
      </c>
      <c r="E36" s="44">
        <v>0</v>
      </c>
      <c r="F36" s="44">
        <v>34678.351873</v>
      </c>
      <c r="G36" s="66">
        <v>-6.5230999999999997E-2</v>
      </c>
      <c r="H36" s="43">
        <v>-177</v>
      </c>
      <c r="I36" s="44">
        <v>17580.970373</v>
      </c>
      <c r="J36" s="74">
        <v>-0.25552200000000003</v>
      </c>
      <c r="K36" s="44">
        <v>-417</v>
      </c>
      <c r="L36" s="44">
        <v>40248.490080000003</v>
      </c>
      <c r="M36" s="66">
        <v>1.4363000000000001E-2</v>
      </c>
      <c r="N36" s="43">
        <v>0</v>
      </c>
      <c r="O36" s="44">
        <v>0</v>
      </c>
      <c r="P36" s="74">
        <v>0</v>
      </c>
    </row>
    <row r="37" spans="1:16" ht="15" customHeight="1" x14ac:dyDescent="0.2">
      <c r="A37" s="111"/>
      <c r="B37" s="114"/>
      <c r="C37" s="84" t="s">
        <v>51</v>
      </c>
      <c r="D37" s="44">
        <v>-498</v>
      </c>
      <c r="E37" s="44">
        <v>0</v>
      </c>
      <c r="F37" s="44">
        <v>23876.385136000001</v>
      </c>
      <c r="G37" s="66">
        <v>-0.153644</v>
      </c>
      <c r="H37" s="43">
        <v>-122</v>
      </c>
      <c r="I37" s="44">
        <v>13878.497367</v>
      </c>
      <c r="J37" s="74">
        <v>-0.13353999999999999</v>
      </c>
      <c r="K37" s="44">
        <v>-376</v>
      </c>
      <c r="L37" s="44">
        <v>24833.190294</v>
      </c>
      <c r="M37" s="66">
        <v>-0.184477</v>
      </c>
      <c r="N37" s="43">
        <v>0</v>
      </c>
      <c r="O37" s="44">
        <v>0</v>
      </c>
      <c r="P37" s="74">
        <v>0</v>
      </c>
    </row>
    <row r="38" spans="1:16" s="3" customFormat="1" ht="15" customHeight="1" x14ac:dyDescent="0.2">
      <c r="A38" s="111"/>
      <c r="B38" s="114"/>
      <c r="C38" s="84" t="s">
        <v>52</v>
      </c>
      <c r="D38" s="35">
        <v>-423</v>
      </c>
      <c r="E38" s="35">
        <v>0</v>
      </c>
      <c r="F38" s="35">
        <v>12687.489181999999</v>
      </c>
      <c r="G38" s="68">
        <v>-0.390212</v>
      </c>
      <c r="H38" s="43">
        <v>-117</v>
      </c>
      <c r="I38" s="44">
        <v>-12153.174805000001</v>
      </c>
      <c r="J38" s="74">
        <v>-0.47858899999999999</v>
      </c>
      <c r="K38" s="35">
        <v>-306</v>
      </c>
      <c r="L38" s="35">
        <v>27518.968279000001</v>
      </c>
      <c r="M38" s="68">
        <v>-0.31922099999999998</v>
      </c>
      <c r="N38" s="43">
        <v>0</v>
      </c>
      <c r="O38" s="44">
        <v>0</v>
      </c>
      <c r="P38" s="74">
        <v>0</v>
      </c>
    </row>
    <row r="39" spans="1:16" ht="15" customHeight="1" x14ac:dyDescent="0.2">
      <c r="A39" s="111"/>
      <c r="B39" s="114"/>
      <c r="C39" s="84" t="s">
        <v>53</v>
      </c>
      <c r="D39" s="44">
        <v>-323</v>
      </c>
      <c r="E39" s="44">
        <v>0</v>
      </c>
      <c r="F39" s="44">
        <v>-8586.6101770000005</v>
      </c>
      <c r="G39" s="66">
        <v>-0.35261999999999999</v>
      </c>
      <c r="H39" s="43">
        <v>-104</v>
      </c>
      <c r="I39" s="44">
        <v>19523.521413999999</v>
      </c>
      <c r="J39" s="74">
        <v>-0.15573799999999999</v>
      </c>
      <c r="K39" s="44">
        <v>-219</v>
      </c>
      <c r="L39" s="44">
        <v>-21896.285784</v>
      </c>
      <c r="M39" s="66">
        <v>-0.44593500000000003</v>
      </c>
      <c r="N39" s="43">
        <v>0</v>
      </c>
      <c r="O39" s="44">
        <v>0</v>
      </c>
      <c r="P39" s="74">
        <v>0</v>
      </c>
    </row>
    <row r="40" spans="1:16" ht="15" customHeight="1" x14ac:dyDescent="0.2">
      <c r="A40" s="111"/>
      <c r="B40" s="114"/>
      <c r="C40" s="84" t="s">
        <v>54</v>
      </c>
      <c r="D40" s="44">
        <v>-241</v>
      </c>
      <c r="E40" s="44">
        <v>0</v>
      </c>
      <c r="F40" s="44">
        <v>72125.7402</v>
      </c>
      <c r="G40" s="66">
        <v>-0.24118500000000001</v>
      </c>
      <c r="H40" s="43">
        <v>-87</v>
      </c>
      <c r="I40" s="44">
        <v>27445.603792999998</v>
      </c>
      <c r="J40" s="74">
        <v>-5.7731999999999999E-2</v>
      </c>
      <c r="K40" s="44">
        <v>-154</v>
      </c>
      <c r="L40" s="44">
        <v>117640.627087</v>
      </c>
      <c r="M40" s="66">
        <v>-0.29090899999999997</v>
      </c>
      <c r="N40" s="43">
        <v>0</v>
      </c>
      <c r="O40" s="44">
        <v>0</v>
      </c>
      <c r="P40" s="74">
        <v>0</v>
      </c>
    </row>
    <row r="41" spans="1:16" ht="15" customHeight="1" x14ac:dyDescent="0.2">
      <c r="A41" s="111"/>
      <c r="B41" s="114"/>
      <c r="C41" s="84" t="s">
        <v>55</v>
      </c>
      <c r="D41" s="44">
        <v>-250</v>
      </c>
      <c r="E41" s="44">
        <v>0</v>
      </c>
      <c r="F41" s="44">
        <v>30527.684506000001</v>
      </c>
      <c r="G41" s="66">
        <v>-0.39371099999999998</v>
      </c>
      <c r="H41" s="43">
        <v>-95</v>
      </c>
      <c r="I41" s="44">
        <v>40968.957472000002</v>
      </c>
      <c r="J41" s="74">
        <v>-0.15965699999999999</v>
      </c>
      <c r="K41" s="44">
        <v>-155</v>
      </c>
      <c r="L41" s="44">
        <v>51834.053446999998</v>
      </c>
      <c r="M41" s="66">
        <v>-0.607595</v>
      </c>
      <c r="N41" s="43">
        <v>0</v>
      </c>
      <c r="O41" s="44">
        <v>0</v>
      </c>
      <c r="P41" s="74">
        <v>0</v>
      </c>
    </row>
    <row r="42" spans="1:16" s="3" customFormat="1" ht="15" customHeight="1" x14ac:dyDescent="0.2">
      <c r="A42" s="111"/>
      <c r="B42" s="114"/>
      <c r="C42" s="84" t="s">
        <v>56</v>
      </c>
      <c r="D42" s="35">
        <v>-383</v>
      </c>
      <c r="E42" s="35">
        <v>0</v>
      </c>
      <c r="F42" s="35">
        <v>20397.223429000001</v>
      </c>
      <c r="G42" s="68">
        <v>-0.19514799999999999</v>
      </c>
      <c r="H42" s="43">
        <v>-158</v>
      </c>
      <c r="I42" s="44">
        <v>54699.371016999998</v>
      </c>
      <c r="J42" s="74">
        <v>-9.0360999999999997E-2</v>
      </c>
      <c r="K42" s="35">
        <v>-225</v>
      </c>
      <c r="L42" s="35">
        <v>-40745.422856999998</v>
      </c>
      <c r="M42" s="68">
        <v>-0.16484699999999999</v>
      </c>
      <c r="N42" s="43">
        <v>0</v>
      </c>
      <c r="O42" s="44">
        <v>0</v>
      </c>
      <c r="P42" s="74">
        <v>0</v>
      </c>
    </row>
    <row r="43" spans="1:16" s="3" customFormat="1" ht="15" customHeight="1" x14ac:dyDescent="0.2">
      <c r="A43" s="112"/>
      <c r="B43" s="115"/>
      <c r="C43" s="85" t="s">
        <v>9</v>
      </c>
      <c r="D43" s="46">
        <v>-3328</v>
      </c>
      <c r="E43" s="46">
        <v>0</v>
      </c>
      <c r="F43" s="46">
        <v>4382.3623200000002</v>
      </c>
      <c r="G43" s="67">
        <v>-0.21179300000000001</v>
      </c>
      <c r="H43" s="87">
        <v>-1035</v>
      </c>
      <c r="I43" s="46">
        <v>-3352.7746229999998</v>
      </c>
      <c r="J43" s="75">
        <v>-0.22809099999999999</v>
      </c>
      <c r="K43" s="46">
        <v>-2293</v>
      </c>
      <c r="L43" s="46">
        <v>7046.8098829999999</v>
      </c>
      <c r="M43" s="67">
        <v>-0.20713000000000001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6.757E-3</v>
      </c>
      <c r="F45" s="44">
        <v>316296</v>
      </c>
      <c r="G45" s="66">
        <v>0</v>
      </c>
      <c r="H45" s="43">
        <v>0</v>
      </c>
      <c r="I45" s="44">
        <v>0</v>
      </c>
      <c r="J45" s="74">
        <v>0</v>
      </c>
      <c r="K45" s="44">
        <v>1</v>
      </c>
      <c r="L45" s="44">
        <v>316296</v>
      </c>
      <c r="M45" s="66">
        <v>0</v>
      </c>
      <c r="N45" s="43">
        <v>0</v>
      </c>
      <c r="O45" s="44">
        <v>0</v>
      </c>
      <c r="P45" s="74">
        <v>0</v>
      </c>
    </row>
    <row r="46" spans="1:16" ht="15" customHeight="1" x14ac:dyDescent="0.2">
      <c r="A46" s="111"/>
      <c r="B46" s="114"/>
      <c r="C46" s="84" t="s">
        <v>48</v>
      </c>
      <c r="D46" s="44">
        <v>99</v>
      </c>
      <c r="E46" s="53">
        <v>6.5303E-2</v>
      </c>
      <c r="F46" s="44">
        <v>172531.62626300001</v>
      </c>
      <c r="G46" s="66">
        <v>0.10101</v>
      </c>
      <c r="H46" s="43">
        <v>39</v>
      </c>
      <c r="I46" s="44">
        <v>167345.307692</v>
      </c>
      <c r="J46" s="74">
        <v>7.6923000000000005E-2</v>
      </c>
      <c r="K46" s="44">
        <v>60</v>
      </c>
      <c r="L46" s="44">
        <v>175902.73333300001</v>
      </c>
      <c r="M46" s="66">
        <v>0.11666700000000001</v>
      </c>
      <c r="N46" s="43">
        <v>0</v>
      </c>
      <c r="O46" s="44">
        <v>0</v>
      </c>
      <c r="P46" s="74">
        <v>0</v>
      </c>
    </row>
    <row r="47" spans="1:16" ht="15" customHeight="1" x14ac:dyDescent="0.2">
      <c r="A47" s="111"/>
      <c r="B47" s="114"/>
      <c r="C47" s="84" t="s">
        <v>49</v>
      </c>
      <c r="D47" s="44">
        <v>350</v>
      </c>
      <c r="E47" s="53">
        <v>6.6908999999999996E-2</v>
      </c>
      <c r="F47" s="44">
        <v>184885.98571400001</v>
      </c>
      <c r="G47" s="66">
        <v>0.29142899999999999</v>
      </c>
      <c r="H47" s="43">
        <v>102</v>
      </c>
      <c r="I47" s="44">
        <v>196419.34313699999</v>
      </c>
      <c r="J47" s="74">
        <v>0.44117600000000001</v>
      </c>
      <c r="K47" s="44">
        <v>248</v>
      </c>
      <c r="L47" s="44">
        <v>180142.42741900001</v>
      </c>
      <c r="M47" s="66">
        <v>0.22983899999999999</v>
      </c>
      <c r="N47" s="43">
        <v>0</v>
      </c>
      <c r="O47" s="44">
        <v>0</v>
      </c>
      <c r="P47" s="74">
        <v>0</v>
      </c>
    </row>
    <row r="48" spans="1:16" ht="15" customHeight="1" x14ac:dyDescent="0.2">
      <c r="A48" s="111"/>
      <c r="B48" s="114"/>
      <c r="C48" s="84" t="s">
        <v>50</v>
      </c>
      <c r="D48" s="44">
        <v>376</v>
      </c>
      <c r="E48" s="53">
        <v>5.1970000000000002E-2</v>
      </c>
      <c r="F48" s="44">
        <v>203430.23936199999</v>
      </c>
      <c r="G48" s="66">
        <v>0.46542600000000001</v>
      </c>
      <c r="H48" s="43">
        <v>108</v>
      </c>
      <c r="I48" s="44">
        <v>216196.88888899999</v>
      </c>
      <c r="J48" s="74">
        <v>0.59259300000000004</v>
      </c>
      <c r="K48" s="44">
        <v>268</v>
      </c>
      <c r="L48" s="44">
        <v>198285.470149</v>
      </c>
      <c r="M48" s="66">
        <v>0.41417900000000002</v>
      </c>
      <c r="N48" s="43">
        <v>0</v>
      </c>
      <c r="O48" s="44">
        <v>0</v>
      </c>
      <c r="P48" s="74">
        <v>0</v>
      </c>
    </row>
    <row r="49" spans="1:16" ht="15" customHeight="1" x14ac:dyDescent="0.2">
      <c r="A49" s="111"/>
      <c r="B49" s="114"/>
      <c r="C49" s="84" t="s">
        <v>51</v>
      </c>
      <c r="D49" s="44">
        <v>290</v>
      </c>
      <c r="E49" s="53">
        <v>4.5821000000000001E-2</v>
      </c>
      <c r="F49" s="44">
        <v>220412.537931</v>
      </c>
      <c r="G49" s="66">
        <v>0.64827599999999996</v>
      </c>
      <c r="H49" s="43">
        <v>83</v>
      </c>
      <c r="I49" s="44">
        <v>236663.57831300001</v>
      </c>
      <c r="J49" s="74">
        <v>0.78313299999999997</v>
      </c>
      <c r="K49" s="44">
        <v>207</v>
      </c>
      <c r="L49" s="44">
        <v>213896.42029000001</v>
      </c>
      <c r="M49" s="66">
        <v>0.59420300000000004</v>
      </c>
      <c r="N49" s="43">
        <v>0</v>
      </c>
      <c r="O49" s="44">
        <v>0</v>
      </c>
      <c r="P49" s="74">
        <v>0</v>
      </c>
    </row>
    <row r="50" spans="1:16" s="3" customFormat="1" ht="15" customHeight="1" x14ac:dyDescent="0.2">
      <c r="A50" s="111"/>
      <c r="B50" s="114"/>
      <c r="C50" s="84" t="s">
        <v>52</v>
      </c>
      <c r="D50" s="35">
        <v>174</v>
      </c>
      <c r="E50" s="55">
        <v>3.1803999999999999E-2</v>
      </c>
      <c r="F50" s="35">
        <v>234845.155172</v>
      </c>
      <c r="G50" s="68">
        <v>0.82758600000000004</v>
      </c>
      <c r="H50" s="43">
        <v>49</v>
      </c>
      <c r="I50" s="44">
        <v>229467.48979600001</v>
      </c>
      <c r="J50" s="74">
        <v>0.75510200000000005</v>
      </c>
      <c r="K50" s="35">
        <v>125</v>
      </c>
      <c r="L50" s="35">
        <v>236953.2</v>
      </c>
      <c r="M50" s="68">
        <v>0.85599999999999998</v>
      </c>
      <c r="N50" s="43">
        <v>0</v>
      </c>
      <c r="O50" s="44">
        <v>0</v>
      </c>
      <c r="P50" s="74">
        <v>0</v>
      </c>
    </row>
    <row r="51" spans="1:16" ht="15" customHeight="1" x14ac:dyDescent="0.2">
      <c r="A51" s="111"/>
      <c r="B51" s="114"/>
      <c r="C51" s="84" t="s">
        <v>53</v>
      </c>
      <c r="D51" s="44">
        <v>122</v>
      </c>
      <c r="E51" s="53">
        <v>2.6603000000000002E-2</v>
      </c>
      <c r="F51" s="44">
        <v>236478.50819699999</v>
      </c>
      <c r="G51" s="66">
        <v>0.76229499999999994</v>
      </c>
      <c r="H51" s="43">
        <v>38</v>
      </c>
      <c r="I51" s="44">
        <v>228503.31578899999</v>
      </c>
      <c r="J51" s="74">
        <v>0.736842</v>
      </c>
      <c r="K51" s="44">
        <v>84</v>
      </c>
      <c r="L51" s="44">
        <v>240086.33333299999</v>
      </c>
      <c r="M51" s="66">
        <v>0.77381</v>
      </c>
      <c r="N51" s="43">
        <v>0</v>
      </c>
      <c r="O51" s="44">
        <v>0</v>
      </c>
      <c r="P51" s="74">
        <v>0</v>
      </c>
    </row>
    <row r="52" spans="1:16" ht="15" customHeight="1" x14ac:dyDescent="0.2">
      <c r="A52" s="111"/>
      <c r="B52" s="114"/>
      <c r="C52" s="84" t="s">
        <v>54</v>
      </c>
      <c r="D52" s="44">
        <v>41</v>
      </c>
      <c r="E52" s="53">
        <v>1.1660999999999999E-2</v>
      </c>
      <c r="F52" s="44">
        <v>248471.56097600001</v>
      </c>
      <c r="G52" s="66">
        <v>0.60975599999999996</v>
      </c>
      <c r="H52" s="43">
        <v>10</v>
      </c>
      <c r="I52" s="44">
        <v>214951.9</v>
      </c>
      <c r="J52" s="74">
        <v>0.1</v>
      </c>
      <c r="K52" s="44">
        <v>31</v>
      </c>
      <c r="L52" s="44">
        <v>259284.35483900001</v>
      </c>
      <c r="M52" s="66">
        <v>0.77419400000000005</v>
      </c>
      <c r="N52" s="43">
        <v>0</v>
      </c>
      <c r="O52" s="44">
        <v>0</v>
      </c>
      <c r="P52" s="74">
        <v>0</v>
      </c>
    </row>
    <row r="53" spans="1:16" ht="15" customHeight="1" x14ac:dyDescent="0.2">
      <c r="A53" s="111"/>
      <c r="B53" s="114"/>
      <c r="C53" s="84" t="s">
        <v>55</v>
      </c>
      <c r="D53" s="44">
        <v>19</v>
      </c>
      <c r="E53" s="53">
        <v>6.0130000000000001E-3</v>
      </c>
      <c r="F53" s="44">
        <v>264796.36842100002</v>
      </c>
      <c r="G53" s="66">
        <v>0.42105300000000001</v>
      </c>
      <c r="H53" s="43">
        <v>7</v>
      </c>
      <c r="I53" s="44">
        <v>240757.571429</v>
      </c>
      <c r="J53" s="74">
        <v>0.28571400000000002</v>
      </c>
      <c r="K53" s="44">
        <v>12</v>
      </c>
      <c r="L53" s="44">
        <v>278819</v>
      </c>
      <c r="M53" s="66">
        <v>0.5</v>
      </c>
      <c r="N53" s="43">
        <v>0</v>
      </c>
      <c r="O53" s="44">
        <v>0</v>
      </c>
      <c r="P53" s="74">
        <v>0</v>
      </c>
    </row>
    <row r="54" spans="1:16" s="3" customFormat="1" ht="15" customHeight="1" x14ac:dyDescent="0.2">
      <c r="A54" s="111"/>
      <c r="B54" s="114"/>
      <c r="C54" s="84" t="s">
        <v>56</v>
      </c>
      <c r="D54" s="35">
        <v>5</v>
      </c>
      <c r="E54" s="55">
        <v>9.2000000000000003E-4</v>
      </c>
      <c r="F54" s="35">
        <v>419600</v>
      </c>
      <c r="G54" s="68">
        <v>0.4</v>
      </c>
      <c r="H54" s="43">
        <v>0</v>
      </c>
      <c r="I54" s="44">
        <v>0</v>
      </c>
      <c r="J54" s="74">
        <v>0</v>
      </c>
      <c r="K54" s="35">
        <v>5</v>
      </c>
      <c r="L54" s="35">
        <v>419600</v>
      </c>
      <c r="M54" s="68">
        <v>0.4</v>
      </c>
      <c r="N54" s="43">
        <v>0</v>
      </c>
      <c r="O54" s="44">
        <v>0</v>
      </c>
      <c r="P54" s="74">
        <v>0</v>
      </c>
    </row>
    <row r="55" spans="1:16" s="3" customFormat="1" ht="15" customHeight="1" x14ac:dyDescent="0.2">
      <c r="A55" s="112"/>
      <c r="B55" s="115"/>
      <c r="C55" s="85" t="s">
        <v>9</v>
      </c>
      <c r="D55" s="46">
        <v>1477</v>
      </c>
      <c r="E55" s="54">
        <v>3.4610000000000002E-2</v>
      </c>
      <c r="F55" s="46">
        <v>209577.744076</v>
      </c>
      <c r="G55" s="67">
        <v>0.50575499999999995</v>
      </c>
      <c r="H55" s="87">
        <v>436</v>
      </c>
      <c r="I55" s="46">
        <v>214026.22935800001</v>
      </c>
      <c r="J55" s="75">
        <v>0.56192699999999995</v>
      </c>
      <c r="K55" s="46">
        <v>1041</v>
      </c>
      <c r="L55" s="46">
        <v>207714.59366000001</v>
      </c>
      <c r="M55" s="67">
        <v>0.48222900000000002</v>
      </c>
      <c r="N55" s="87">
        <v>0</v>
      </c>
      <c r="O55" s="46">
        <v>0</v>
      </c>
      <c r="P55" s="75">
        <v>0</v>
      </c>
    </row>
    <row r="56" spans="1:16" ht="15" customHeight="1" x14ac:dyDescent="0.2">
      <c r="A56" s="110">
        <v>5</v>
      </c>
      <c r="B56" s="113" t="s">
        <v>60</v>
      </c>
      <c r="C56" s="84" t="s">
        <v>46</v>
      </c>
      <c r="D56" s="44">
        <v>49</v>
      </c>
      <c r="E56" s="53">
        <v>1</v>
      </c>
      <c r="F56" s="44">
        <v>58084.816327</v>
      </c>
      <c r="G56" s="66">
        <v>4.0815999999999998E-2</v>
      </c>
      <c r="H56" s="43">
        <v>27</v>
      </c>
      <c r="I56" s="44">
        <v>54385.666666999998</v>
      </c>
      <c r="J56" s="74">
        <v>7.4074000000000001E-2</v>
      </c>
      <c r="K56" s="44">
        <v>22</v>
      </c>
      <c r="L56" s="44">
        <v>62624.681817999997</v>
      </c>
      <c r="M56" s="66">
        <v>0</v>
      </c>
      <c r="N56" s="43">
        <v>0</v>
      </c>
      <c r="O56" s="44">
        <v>0</v>
      </c>
      <c r="P56" s="74">
        <v>0</v>
      </c>
    </row>
    <row r="57" spans="1:16" ht="15" customHeight="1" x14ac:dyDescent="0.2">
      <c r="A57" s="111"/>
      <c r="B57" s="114"/>
      <c r="C57" s="84" t="s">
        <v>47</v>
      </c>
      <c r="D57" s="44">
        <v>148</v>
      </c>
      <c r="E57" s="53">
        <v>1</v>
      </c>
      <c r="F57" s="44">
        <v>129436.58783800001</v>
      </c>
      <c r="G57" s="66">
        <v>8.1081E-2</v>
      </c>
      <c r="H57" s="43">
        <v>56</v>
      </c>
      <c r="I57" s="44">
        <v>132549.125</v>
      </c>
      <c r="J57" s="74">
        <v>0.14285700000000001</v>
      </c>
      <c r="K57" s="44">
        <v>92</v>
      </c>
      <c r="L57" s="44">
        <v>127542</v>
      </c>
      <c r="M57" s="66">
        <v>4.3478000000000003E-2</v>
      </c>
      <c r="N57" s="43">
        <v>0</v>
      </c>
      <c r="O57" s="44">
        <v>0</v>
      </c>
      <c r="P57" s="74">
        <v>0</v>
      </c>
    </row>
    <row r="58" spans="1:16" ht="15" customHeight="1" x14ac:dyDescent="0.2">
      <c r="A58" s="111"/>
      <c r="B58" s="114"/>
      <c r="C58" s="84" t="s">
        <v>48</v>
      </c>
      <c r="D58" s="44">
        <v>1516</v>
      </c>
      <c r="E58" s="53">
        <v>1</v>
      </c>
      <c r="F58" s="44">
        <v>152284.830475</v>
      </c>
      <c r="G58" s="66">
        <v>0.10158300000000001</v>
      </c>
      <c r="H58" s="43">
        <v>598</v>
      </c>
      <c r="I58" s="44">
        <v>161210.254181</v>
      </c>
      <c r="J58" s="74">
        <v>0.14046800000000001</v>
      </c>
      <c r="K58" s="44">
        <v>918</v>
      </c>
      <c r="L58" s="44">
        <v>146470.66557700001</v>
      </c>
      <c r="M58" s="66">
        <v>7.6253000000000001E-2</v>
      </c>
      <c r="N58" s="43">
        <v>0</v>
      </c>
      <c r="O58" s="44">
        <v>0</v>
      </c>
      <c r="P58" s="74">
        <v>0</v>
      </c>
    </row>
    <row r="59" spans="1:16" ht="15" customHeight="1" x14ac:dyDescent="0.2">
      <c r="A59" s="111"/>
      <c r="B59" s="114"/>
      <c r="C59" s="84" t="s">
        <v>49</v>
      </c>
      <c r="D59" s="44">
        <v>5231</v>
      </c>
      <c r="E59" s="53">
        <v>1</v>
      </c>
      <c r="F59" s="44">
        <v>170588.20053500001</v>
      </c>
      <c r="G59" s="66">
        <v>0.20971100000000001</v>
      </c>
      <c r="H59" s="43">
        <v>1949</v>
      </c>
      <c r="I59" s="44">
        <v>182883.92970800001</v>
      </c>
      <c r="J59" s="74">
        <v>0.33555699999999999</v>
      </c>
      <c r="K59" s="44">
        <v>3282</v>
      </c>
      <c r="L59" s="44">
        <v>163286.440585</v>
      </c>
      <c r="M59" s="66">
        <v>0.13497899999999999</v>
      </c>
      <c r="N59" s="43">
        <v>0</v>
      </c>
      <c r="O59" s="44">
        <v>0</v>
      </c>
      <c r="P59" s="74">
        <v>0</v>
      </c>
    </row>
    <row r="60" spans="1:16" ht="15" customHeight="1" x14ac:dyDescent="0.2">
      <c r="A60" s="111"/>
      <c r="B60" s="114"/>
      <c r="C60" s="84" t="s">
        <v>50</v>
      </c>
      <c r="D60" s="44">
        <v>7235</v>
      </c>
      <c r="E60" s="53">
        <v>1</v>
      </c>
      <c r="F60" s="44">
        <v>194961.08652400001</v>
      </c>
      <c r="G60" s="66">
        <v>0.41921199999999997</v>
      </c>
      <c r="H60" s="43">
        <v>2583</v>
      </c>
      <c r="I60" s="44">
        <v>211885.29965199999</v>
      </c>
      <c r="J60" s="74">
        <v>0.58381700000000003</v>
      </c>
      <c r="K60" s="44">
        <v>4652</v>
      </c>
      <c r="L60" s="44">
        <v>185564.00086</v>
      </c>
      <c r="M60" s="66">
        <v>0.327816</v>
      </c>
      <c r="N60" s="43">
        <v>0</v>
      </c>
      <c r="O60" s="44">
        <v>0</v>
      </c>
      <c r="P60" s="74">
        <v>0</v>
      </c>
    </row>
    <row r="61" spans="1:16" ht="15" customHeight="1" x14ac:dyDescent="0.2">
      <c r="A61" s="111"/>
      <c r="B61" s="114"/>
      <c r="C61" s="84" t="s">
        <v>51</v>
      </c>
      <c r="D61" s="44">
        <v>6329</v>
      </c>
      <c r="E61" s="53">
        <v>1</v>
      </c>
      <c r="F61" s="44">
        <v>219430.232422</v>
      </c>
      <c r="G61" s="66">
        <v>0.64449400000000001</v>
      </c>
      <c r="H61" s="43">
        <v>2184</v>
      </c>
      <c r="I61" s="44">
        <v>231918.87454200001</v>
      </c>
      <c r="J61" s="74">
        <v>0.73397400000000002</v>
      </c>
      <c r="K61" s="44">
        <v>4145</v>
      </c>
      <c r="L61" s="44">
        <v>212849.96839600001</v>
      </c>
      <c r="M61" s="66">
        <v>0.59734600000000004</v>
      </c>
      <c r="N61" s="43">
        <v>0</v>
      </c>
      <c r="O61" s="44">
        <v>0</v>
      </c>
      <c r="P61" s="74">
        <v>0</v>
      </c>
    </row>
    <row r="62" spans="1:16" s="3" customFormat="1" ht="15" customHeight="1" x14ac:dyDescent="0.2">
      <c r="A62" s="111"/>
      <c r="B62" s="114"/>
      <c r="C62" s="84" t="s">
        <v>52</v>
      </c>
      <c r="D62" s="35">
        <v>5471</v>
      </c>
      <c r="E62" s="55">
        <v>1</v>
      </c>
      <c r="F62" s="35">
        <v>233120.83110899999</v>
      </c>
      <c r="G62" s="68">
        <v>0.81155200000000005</v>
      </c>
      <c r="H62" s="43">
        <v>1961</v>
      </c>
      <c r="I62" s="44">
        <v>231163.974503</v>
      </c>
      <c r="J62" s="74">
        <v>0.73584899999999998</v>
      </c>
      <c r="K62" s="35">
        <v>3510</v>
      </c>
      <c r="L62" s="35">
        <v>234214.106268</v>
      </c>
      <c r="M62" s="68">
        <v>0.85384599999999999</v>
      </c>
      <c r="N62" s="43">
        <v>0</v>
      </c>
      <c r="O62" s="44">
        <v>0</v>
      </c>
      <c r="P62" s="74">
        <v>0</v>
      </c>
    </row>
    <row r="63" spans="1:16" ht="15" customHeight="1" x14ac:dyDescent="0.2">
      <c r="A63" s="111"/>
      <c r="B63" s="114"/>
      <c r="C63" s="84" t="s">
        <v>53</v>
      </c>
      <c r="D63" s="44">
        <v>4586</v>
      </c>
      <c r="E63" s="53">
        <v>1</v>
      </c>
      <c r="F63" s="44">
        <v>240291.64609699999</v>
      </c>
      <c r="G63" s="66">
        <v>0.85543000000000002</v>
      </c>
      <c r="H63" s="43">
        <v>1751</v>
      </c>
      <c r="I63" s="44">
        <v>224480.171902</v>
      </c>
      <c r="J63" s="74">
        <v>0.66076500000000005</v>
      </c>
      <c r="K63" s="44">
        <v>2835</v>
      </c>
      <c r="L63" s="44">
        <v>250057.392593</v>
      </c>
      <c r="M63" s="66">
        <v>0.975661</v>
      </c>
      <c r="N63" s="43">
        <v>0</v>
      </c>
      <c r="O63" s="44">
        <v>0</v>
      </c>
      <c r="P63" s="74">
        <v>0</v>
      </c>
    </row>
    <row r="64" spans="1:16" ht="15" customHeight="1" x14ac:dyDescent="0.2">
      <c r="A64" s="111"/>
      <c r="B64" s="114"/>
      <c r="C64" s="84" t="s">
        <v>54</v>
      </c>
      <c r="D64" s="44">
        <v>3516</v>
      </c>
      <c r="E64" s="53">
        <v>1</v>
      </c>
      <c r="F64" s="44">
        <v>233993.42633700001</v>
      </c>
      <c r="G64" s="66">
        <v>0.71843000000000001</v>
      </c>
      <c r="H64" s="43">
        <v>1346</v>
      </c>
      <c r="I64" s="44">
        <v>210393.42793500001</v>
      </c>
      <c r="J64" s="74">
        <v>0.44576500000000002</v>
      </c>
      <c r="K64" s="44">
        <v>2170</v>
      </c>
      <c r="L64" s="44">
        <v>248631.95069100001</v>
      </c>
      <c r="M64" s="66">
        <v>0.88755799999999996</v>
      </c>
      <c r="N64" s="43">
        <v>0</v>
      </c>
      <c r="O64" s="44">
        <v>0</v>
      </c>
      <c r="P64" s="74">
        <v>0</v>
      </c>
    </row>
    <row r="65" spans="1:16" ht="15" customHeight="1" x14ac:dyDescent="0.2">
      <c r="A65" s="111"/>
      <c r="B65" s="114"/>
      <c r="C65" s="84" t="s">
        <v>55</v>
      </c>
      <c r="D65" s="44">
        <v>3160</v>
      </c>
      <c r="E65" s="53">
        <v>1</v>
      </c>
      <c r="F65" s="44">
        <v>247177.72594900001</v>
      </c>
      <c r="G65" s="66">
        <v>0.589557</v>
      </c>
      <c r="H65" s="43">
        <v>1322</v>
      </c>
      <c r="I65" s="44">
        <v>217429.618759</v>
      </c>
      <c r="J65" s="74">
        <v>0.28063500000000002</v>
      </c>
      <c r="K65" s="44">
        <v>1838</v>
      </c>
      <c r="L65" s="44">
        <v>268574.35146899999</v>
      </c>
      <c r="M65" s="66">
        <v>0.81175200000000003</v>
      </c>
      <c r="N65" s="43">
        <v>0</v>
      </c>
      <c r="O65" s="44">
        <v>0</v>
      </c>
      <c r="P65" s="74">
        <v>0</v>
      </c>
    </row>
    <row r="66" spans="1:16" s="3" customFormat="1" ht="15" customHeight="1" x14ac:dyDescent="0.2">
      <c r="A66" s="111"/>
      <c r="B66" s="114"/>
      <c r="C66" s="84" t="s">
        <v>56</v>
      </c>
      <c r="D66" s="35">
        <v>5434</v>
      </c>
      <c r="E66" s="55">
        <v>1</v>
      </c>
      <c r="F66" s="35">
        <v>243974.01913900001</v>
      </c>
      <c r="G66" s="68">
        <v>0.34320899999999999</v>
      </c>
      <c r="H66" s="43">
        <v>2291</v>
      </c>
      <c r="I66" s="44">
        <v>202685.17503300001</v>
      </c>
      <c r="J66" s="74">
        <v>8.9481000000000005E-2</v>
      </c>
      <c r="K66" s="35">
        <v>3143</v>
      </c>
      <c r="L66" s="35">
        <v>274070.34171200002</v>
      </c>
      <c r="M66" s="68">
        <v>0.52815800000000002</v>
      </c>
      <c r="N66" s="43">
        <v>0</v>
      </c>
      <c r="O66" s="44">
        <v>0</v>
      </c>
      <c r="P66" s="74">
        <v>0</v>
      </c>
    </row>
    <row r="67" spans="1:16" s="3" customFormat="1" ht="15" customHeight="1" x14ac:dyDescent="0.2">
      <c r="A67" s="112"/>
      <c r="B67" s="115"/>
      <c r="C67" s="85" t="s">
        <v>9</v>
      </c>
      <c r="D67" s="46">
        <v>42675</v>
      </c>
      <c r="E67" s="54">
        <v>1</v>
      </c>
      <c r="F67" s="46">
        <v>216788.98019900001</v>
      </c>
      <c r="G67" s="67">
        <v>0.53881699999999999</v>
      </c>
      <c r="H67" s="87">
        <v>16068</v>
      </c>
      <c r="I67" s="46">
        <v>211408.190627</v>
      </c>
      <c r="J67" s="75">
        <v>0.47516799999999998</v>
      </c>
      <c r="K67" s="46">
        <v>26607</v>
      </c>
      <c r="L67" s="46">
        <v>220038.44563500001</v>
      </c>
      <c r="M67" s="67">
        <v>0.57725400000000004</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40" priority="30" operator="notEqual">
      <formula>H8+K8+N8</formula>
    </cfRule>
  </conditionalFormatting>
  <conditionalFormatting sqref="D20:D30">
    <cfRule type="cellIs" dxfId="339" priority="29" operator="notEqual">
      <formula>H20+K20+N20</formula>
    </cfRule>
  </conditionalFormatting>
  <conditionalFormatting sqref="D32:D42">
    <cfRule type="cellIs" dxfId="338" priority="28" operator="notEqual">
      <formula>H32+K32+N32</formula>
    </cfRule>
  </conditionalFormatting>
  <conditionalFormatting sqref="D44:D54">
    <cfRule type="cellIs" dxfId="337" priority="27" operator="notEqual">
      <formula>H44+K44+N44</formula>
    </cfRule>
  </conditionalFormatting>
  <conditionalFormatting sqref="D56:D66">
    <cfRule type="cellIs" dxfId="336" priority="26" operator="notEqual">
      <formula>H56+K56+N56</formula>
    </cfRule>
  </conditionalFormatting>
  <conditionalFormatting sqref="D19">
    <cfRule type="cellIs" dxfId="335" priority="25" operator="notEqual">
      <formula>SUM(D8:D18)</formula>
    </cfRule>
  </conditionalFormatting>
  <conditionalFormatting sqref="D31">
    <cfRule type="cellIs" dxfId="334" priority="24" operator="notEqual">
      <formula>H31+K31+N31</formula>
    </cfRule>
  </conditionalFormatting>
  <conditionalFormatting sqref="D31">
    <cfRule type="cellIs" dxfId="333" priority="23" operator="notEqual">
      <formula>SUM(D20:D30)</formula>
    </cfRule>
  </conditionalFormatting>
  <conditionalFormatting sqref="D43">
    <cfRule type="cellIs" dxfId="332" priority="22" operator="notEqual">
      <formula>H43+K43+N43</formula>
    </cfRule>
  </conditionalFormatting>
  <conditionalFormatting sqref="D43">
    <cfRule type="cellIs" dxfId="331" priority="21" operator="notEqual">
      <formula>SUM(D32:D42)</formula>
    </cfRule>
  </conditionalFormatting>
  <conditionalFormatting sqref="D55">
    <cfRule type="cellIs" dxfId="330" priority="20" operator="notEqual">
      <formula>H55+K55+N55</formula>
    </cfRule>
  </conditionalFormatting>
  <conditionalFormatting sqref="D55">
    <cfRule type="cellIs" dxfId="329" priority="19" operator="notEqual">
      <formula>SUM(D44:D54)</formula>
    </cfRule>
  </conditionalFormatting>
  <conditionalFormatting sqref="D67">
    <cfRule type="cellIs" dxfId="328" priority="18" operator="notEqual">
      <formula>H67+K67+N67</formula>
    </cfRule>
  </conditionalFormatting>
  <conditionalFormatting sqref="D67">
    <cfRule type="cellIs" dxfId="327" priority="17" operator="notEqual">
      <formula>SUM(D56:D66)</formula>
    </cfRule>
  </conditionalFormatting>
  <conditionalFormatting sqref="H19">
    <cfRule type="cellIs" dxfId="326" priority="16" operator="notEqual">
      <formula>SUM(H8:H18)</formula>
    </cfRule>
  </conditionalFormatting>
  <conditionalFormatting sqref="K19">
    <cfRule type="cellIs" dxfId="325" priority="15" operator="notEqual">
      <formula>SUM(K8:K18)</formula>
    </cfRule>
  </conditionalFormatting>
  <conditionalFormatting sqref="N19">
    <cfRule type="cellIs" dxfId="324" priority="14" operator="notEqual">
      <formula>SUM(N8:N18)</formula>
    </cfRule>
  </conditionalFormatting>
  <conditionalFormatting sqref="H31">
    <cfRule type="cellIs" dxfId="323" priority="13" operator="notEqual">
      <formula>SUM(H20:H30)</formula>
    </cfRule>
  </conditionalFormatting>
  <conditionalFormatting sqref="K31">
    <cfRule type="cellIs" dxfId="322" priority="12" operator="notEqual">
      <formula>SUM(K20:K30)</formula>
    </cfRule>
  </conditionalFormatting>
  <conditionalFormatting sqref="N31">
    <cfRule type="cellIs" dxfId="321" priority="11" operator="notEqual">
      <formula>SUM(N20:N30)</formula>
    </cfRule>
  </conditionalFormatting>
  <conditionalFormatting sqref="H43">
    <cfRule type="cellIs" dxfId="320" priority="10" operator="notEqual">
      <formula>SUM(H32:H42)</formula>
    </cfRule>
  </conditionalFormatting>
  <conditionalFormatting sqref="K43">
    <cfRule type="cellIs" dxfId="319" priority="9" operator="notEqual">
      <formula>SUM(K32:K42)</formula>
    </cfRule>
  </conditionalFormatting>
  <conditionalFormatting sqref="N43">
    <cfRule type="cellIs" dxfId="318" priority="8" operator="notEqual">
      <formula>SUM(N32:N42)</formula>
    </cfRule>
  </conditionalFormatting>
  <conditionalFormatting sqref="H55">
    <cfRule type="cellIs" dxfId="317" priority="7" operator="notEqual">
      <formula>SUM(H44:H54)</formula>
    </cfRule>
  </conditionalFormatting>
  <conditionalFormatting sqref="K55">
    <cfRule type="cellIs" dxfId="316" priority="6" operator="notEqual">
      <formula>SUM(K44:K54)</formula>
    </cfRule>
  </conditionalFormatting>
  <conditionalFormatting sqref="N55">
    <cfRule type="cellIs" dxfId="315" priority="5" operator="notEqual">
      <formula>SUM(N44:N54)</formula>
    </cfRule>
  </conditionalFormatting>
  <conditionalFormatting sqref="H67">
    <cfRule type="cellIs" dxfId="314" priority="4" operator="notEqual">
      <formula>SUM(H56:H66)</formula>
    </cfRule>
  </conditionalFormatting>
  <conditionalFormatting sqref="K67">
    <cfRule type="cellIs" dxfId="313" priority="3" operator="notEqual">
      <formula>SUM(K56:K66)</formula>
    </cfRule>
  </conditionalFormatting>
  <conditionalFormatting sqref="N67">
    <cfRule type="cellIs" dxfId="312" priority="2" operator="notEqual">
      <formula>SUM(N56:N66)</formula>
    </cfRule>
  </conditionalFormatting>
  <conditionalFormatting sqref="D32:D43">
    <cfRule type="cellIs" dxfId="31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69</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0.28571400000000002</v>
      </c>
      <c r="F8" s="44">
        <v>126752.002591</v>
      </c>
      <c r="G8" s="66">
        <v>0.25</v>
      </c>
      <c r="H8" s="43">
        <v>1</v>
      </c>
      <c r="I8" s="44">
        <v>100782.34609799999</v>
      </c>
      <c r="J8" s="74">
        <v>0</v>
      </c>
      <c r="K8" s="44">
        <v>3</v>
      </c>
      <c r="L8" s="44">
        <v>135408.554756</v>
      </c>
      <c r="M8" s="66">
        <v>0.33333299999999999</v>
      </c>
      <c r="N8" s="43">
        <v>0</v>
      </c>
      <c r="O8" s="44">
        <v>0</v>
      </c>
      <c r="P8" s="74">
        <v>0</v>
      </c>
    </row>
    <row r="9" spans="1:16" ht="15" customHeight="1" x14ac:dyDescent="0.2">
      <c r="A9" s="111"/>
      <c r="B9" s="114"/>
      <c r="C9" s="84" t="s">
        <v>47</v>
      </c>
      <c r="D9" s="44">
        <v>10</v>
      </c>
      <c r="E9" s="53">
        <v>0.217391</v>
      </c>
      <c r="F9" s="44">
        <v>96697.967214000004</v>
      </c>
      <c r="G9" s="66">
        <v>0.1</v>
      </c>
      <c r="H9" s="43">
        <v>4</v>
      </c>
      <c r="I9" s="44">
        <v>124763.91985799999</v>
      </c>
      <c r="J9" s="74">
        <v>0.25</v>
      </c>
      <c r="K9" s="44">
        <v>6</v>
      </c>
      <c r="L9" s="44">
        <v>77987.332118000006</v>
      </c>
      <c r="M9" s="66">
        <v>0</v>
      </c>
      <c r="N9" s="43">
        <v>0</v>
      </c>
      <c r="O9" s="44">
        <v>0</v>
      </c>
      <c r="P9" s="74">
        <v>0</v>
      </c>
    </row>
    <row r="10" spans="1:16" ht="15" customHeight="1" x14ac:dyDescent="0.2">
      <c r="A10" s="111"/>
      <c r="B10" s="114"/>
      <c r="C10" s="84" t="s">
        <v>48</v>
      </c>
      <c r="D10" s="44">
        <v>122</v>
      </c>
      <c r="E10" s="53">
        <v>0.23416500000000001</v>
      </c>
      <c r="F10" s="44">
        <v>120550.81215899999</v>
      </c>
      <c r="G10" s="66">
        <v>0.122951</v>
      </c>
      <c r="H10" s="43">
        <v>32</v>
      </c>
      <c r="I10" s="44">
        <v>132420.66422499999</v>
      </c>
      <c r="J10" s="74">
        <v>0.21875</v>
      </c>
      <c r="K10" s="44">
        <v>90</v>
      </c>
      <c r="L10" s="44">
        <v>116330.420313</v>
      </c>
      <c r="M10" s="66">
        <v>8.8888999999999996E-2</v>
      </c>
      <c r="N10" s="43">
        <v>0</v>
      </c>
      <c r="O10" s="44">
        <v>0</v>
      </c>
      <c r="P10" s="74">
        <v>0</v>
      </c>
    </row>
    <row r="11" spans="1:16" ht="15" customHeight="1" x14ac:dyDescent="0.2">
      <c r="A11" s="111"/>
      <c r="B11" s="114"/>
      <c r="C11" s="84" t="s">
        <v>49</v>
      </c>
      <c r="D11" s="44">
        <v>320</v>
      </c>
      <c r="E11" s="53">
        <v>0.16994200000000001</v>
      </c>
      <c r="F11" s="44">
        <v>125263.36765499999</v>
      </c>
      <c r="G11" s="66">
        <v>0.22187499999999999</v>
      </c>
      <c r="H11" s="43">
        <v>111</v>
      </c>
      <c r="I11" s="44">
        <v>140644.46761600001</v>
      </c>
      <c r="J11" s="74">
        <v>0.33333299999999999</v>
      </c>
      <c r="K11" s="44">
        <v>209</v>
      </c>
      <c r="L11" s="44">
        <v>117094.45810600001</v>
      </c>
      <c r="M11" s="66">
        <v>0.16267899999999999</v>
      </c>
      <c r="N11" s="43">
        <v>0</v>
      </c>
      <c r="O11" s="44">
        <v>0</v>
      </c>
      <c r="P11" s="74">
        <v>0</v>
      </c>
    </row>
    <row r="12" spans="1:16" ht="15" customHeight="1" x14ac:dyDescent="0.2">
      <c r="A12" s="111"/>
      <c r="B12" s="114"/>
      <c r="C12" s="84" t="s">
        <v>50</v>
      </c>
      <c r="D12" s="44">
        <v>352</v>
      </c>
      <c r="E12" s="53">
        <v>0.12589400000000001</v>
      </c>
      <c r="F12" s="44">
        <v>140616.988908</v>
      </c>
      <c r="G12" s="66">
        <v>0.31818200000000002</v>
      </c>
      <c r="H12" s="43">
        <v>119</v>
      </c>
      <c r="I12" s="44">
        <v>168919.785523</v>
      </c>
      <c r="J12" s="74">
        <v>0.51260499999999998</v>
      </c>
      <c r="K12" s="44">
        <v>233</v>
      </c>
      <c r="L12" s="44">
        <v>126161.91252500001</v>
      </c>
      <c r="M12" s="66">
        <v>0.218884</v>
      </c>
      <c r="N12" s="43">
        <v>0</v>
      </c>
      <c r="O12" s="44">
        <v>0</v>
      </c>
      <c r="P12" s="74">
        <v>0</v>
      </c>
    </row>
    <row r="13" spans="1:16" ht="15" customHeight="1" x14ac:dyDescent="0.2">
      <c r="A13" s="111"/>
      <c r="B13" s="114"/>
      <c r="C13" s="84" t="s">
        <v>51</v>
      </c>
      <c r="D13" s="44">
        <v>279</v>
      </c>
      <c r="E13" s="53">
        <v>0.11010300000000001</v>
      </c>
      <c r="F13" s="44">
        <v>164859.62696600001</v>
      </c>
      <c r="G13" s="66">
        <v>0.56989199999999995</v>
      </c>
      <c r="H13" s="43">
        <v>87</v>
      </c>
      <c r="I13" s="44">
        <v>193428.314812</v>
      </c>
      <c r="J13" s="74">
        <v>0.67816100000000001</v>
      </c>
      <c r="K13" s="44">
        <v>192</v>
      </c>
      <c r="L13" s="44">
        <v>151914.440286</v>
      </c>
      <c r="M13" s="66">
        <v>0.52083299999999999</v>
      </c>
      <c r="N13" s="43">
        <v>0</v>
      </c>
      <c r="O13" s="44">
        <v>0</v>
      </c>
      <c r="P13" s="74">
        <v>0</v>
      </c>
    </row>
    <row r="14" spans="1:16" s="3" customFormat="1" ht="15" customHeight="1" x14ac:dyDescent="0.2">
      <c r="A14" s="111"/>
      <c r="B14" s="114"/>
      <c r="C14" s="84" t="s">
        <v>52</v>
      </c>
      <c r="D14" s="35">
        <v>208</v>
      </c>
      <c r="E14" s="55">
        <v>0.101811</v>
      </c>
      <c r="F14" s="35">
        <v>179316.75148100001</v>
      </c>
      <c r="G14" s="68">
        <v>0.774038</v>
      </c>
      <c r="H14" s="43">
        <v>68</v>
      </c>
      <c r="I14" s="44">
        <v>184428.38673699999</v>
      </c>
      <c r="J14" s="74">
        <v>0.60294099999999995</v>
      </c>
      <c r="K14" s="35">
        <v>140</v>
      </c>
      <c r="L14" s="35">
        <v>176833.95721399999</v>
      </c>
      <c r="M14" s="68">
        <v>0.85714299999999999</v>
      </c>
      <c r="N14" s="43">
        <v>0</v>
      </c>
      <c r="O14" s="44">
        <v>0</v>
      </c>
      <c r="P14" s="74">
        <v>0</v>
      </c>
    </row>
    <row r="15" spans="1:16" ht="15" customHeight="1" x14ac:dyDescent="0.2">
      <c r="A15" s="111"/>
      <c r="B15" s="114"/>
      <c r="C15" s="84" t="s">
        <v>53</v>
      </c>
      <c r="D15" s="44">
        <v>162</v>
      </c>
      <c r="E15" s="53">
        <v>8.6584999999999995E-2</v>
      </c>
      <c r="F15" s="44">
        <v>196685.795824</v>
      </c>
      <c r="G15" s="66">
        <v>0.85185200000000005</v>
      </c>
      <c r="H15" s="43">
        <v>46</v>
      </c>
      <c r="I15" s="44">
        <v>201771.133519</v>
      </c>
      <c r="J15" s="74">
        <v>0.69565200000000005</v>
      </c>
      <c r="K15" s="44">
        <v>116</v>
      </c>
      <c r="L15" s="44">
        <v>194669.196394</v>
      </c>
      <c r="M15" s="66">
        <v>0.91379299999999997</v>
      </c>
      <c r="N15" s="43">
        <v>0</v>
      </c>
      <c r="O15" s="44">
        <v>0</v>
      </c>
      <c r="P15" s="74">
        <v>0</v>
      </c>
    </row>
    <row r="16" spans="1:16" ht="15" customHeight="1" x14ac:dyDescent="0.2">
      <c r="A16" s="111"/>
      <c r="B16" s="114"/>
      <c r="C16" s="84" t="s">
        <v>54</v>
      </c>
      <c r="D16" s="44">
        <v>118</v>
      </c>
      <c r="E16" s="53">
        <v>7.6326000000000005E-2</v>
      </c>
      <c r="F16" s="44">
        <v>181040.25989700001</v>
      </c>
      <c r="G16" s="66">
        <v>0.63559299999999996</v>
      </c>
      <c r="H16" s="43">
        <v>47</v>
      </c>
      <c r="I16" s="44">
        <v>181391.69351400001</v>
      </c>
      <c r="J16" s="74">
        <v>0.40425499999999998</v>
      </c>
      <c r="K16" s="44">
        <v>71</v>
      </c>
      <c r="L16" s="44">
        <v>180807.620742</v>
      </c>
      <c r="M16" s="66">
        <v>0.78873199999999999</v>
      </c>
      <c r="N16" s="43">
        <v>0</v>
      </c>
      <c r="O16" s="44">
        <v>0</v>
      </c>
      <c r="P16" s="74">
        <v>0</v>
      </c>
    </row>
    <row r="17" spans="1:16" ht="15" customHeight="1" x14ac:dyDescent="0.2">
      <c r="A17" s="111"/>
      <c r="B17" s="114"/>
      <c r="C17" s="84" t="s">
        <v>55</v>
      </c>
      <c r="D17" s="44">
        <v>134</v>
      </c>
      <c r="E17" s="53">
        <v>0.10205599999999999</v>
      </c>
      <c r="F17" s="44">
        <v>192285.865422</v>
      </c>
      <c r="G17" s="66">
        <v>0.51492499999999997</v>
      </c>
      <c r="H17" s="43">
        <v>54</v>
      </c>
      <c r="I17" s="44">
        <v>189201.92893299999</v>
      </c>
      <c r="J17" s="74">
        <v>0.25925900000000002</v>
      </c>
      <c r="K17" s="44">
        <v>80</v>
      </c>
      <c r="L17" s="44">
        <v>194367.52255299999</v>
      </c>
      <c r="M17" s="66">
        <v>0.6875</v>
      </c>
      <c r="N17" s="43">
        <v>0</v>
      </c>
      <c r="O17" s="44">
        <v>0</v>
      </c>
      <c r="P17" s="74">
        <v>0</v>
      </c>
    </row>
    <row r="18" spans="1:16" s="3" customFormat="1" ht="15" customHeight="1" x14ac:dyDescent="0.2">
      <c r="A18" s="111"/>
      <c r="B18" s="114"/>
      <c r="C18" s="84" t="s">
        <v>56</v>
      </c>
      <c r="D18" s="35">
        <v>177</v>
      </c>
      <c r="E18" s="55">
        <v>8.4246000000000001E-2</v>
      </c>
      <c r="F18" s="35">
        <v>206777.03719900001</v>
      </c>
      <c r="G18" s="68">
        <v>0.248588</v>
      </c>
      <c r="H18" s="43">
        <v>69</v>
      </c>
      <c r="I18" s="44">
        <v>174472.114879</v>
      </c>
      <c r="J18" s="74">
        <v>1.4493000000000001E-2</v>
      </c>
      <c r="K18" s="35">
        <v>108</v>
      </c>
      <c r="L18" s="35">
        <v>227416.293125</v>
      </c>
      <c r="M18" s="68">
        <v>0.398148</v>
      </c>
      <c r="N18" s="43">
        <v>0</v>
      </c>
      <c r="O18" s="44">
        <v>0</v>
      </c>
      <c r="P18" s="74">
        <v>0</v>
      </c>
    </row>
    <row r="19" spans="1:16" s="3" customFormat="1" ht="15" customHeight="1" x14ac:dyDescent="0.2">
      <c r="A19" s="112"/>
      <c r="B19" s="115"/>
      <c r="C19" s="85" t="s">
        <v>9</v>
      </c>
      <c r="D19" s="46">
        <v>1886</v>
      </c>
      <c r="E19" s="54">
        <v>0.113151</v>
      </c>
      <c r="F19" s="46">
        <v>161531.31276999999</v>
      </c>
      <c r="G19" s="67">
        <v>0.44856800000000002</v>
      </c>
      <c r="H19" s="87">
        <v>638</v>
      </c>
      <c r="I19" s="46">
        <v>172385.650746</v>
      </c>
      <c r="J19" s="75">
        <v>0.42633199999999999</v>
      </c>
      <c r="K19" s="46">
        <v>1248</v>
      </c>
      <c r="L19" s="46">
        <v>155982.38037599999</v>
      </c>
      <c r="M19" s="67">
        <v>0.45993600000000001</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18</v>
      </c>
      <c r="E21" s="53">
        <v>0.39130399999999999</v>
      </c>
      <c r="F21" s="44">
        <v>125451.5</v>
      </c>
      <c r="G21" s="66">
        <v>0</v>
      </c>
      <c r="H21" s="43">
        <v>4</v>
      </c>
      <c r="I21" s="44">
        <v>120098.25</v>
      </c>
      <c r="J21" s="74">
        <v>0</v>
      </c>
      <c r="K21" s="44">
        <v>14</v>
      </c>
      <c r="L21" s="44">
        <v>126981</v>
      </c>
      <c r="M21" s="66">
        <v>0</v>
      </c>
      <c r="N21" s="43">
        <v>0</v>
      </c>
      <c r="O21" s="44">
        <v>0</v>
      </c>
      <c r="P21" s="74">
        <v>0</v>
      </c>
    </row>
    <row r="22" spans="1:16" ht="15" customHeight="1" x14ac:dyDescent="0.2">
      <c r="A22" s="111"/>
      <c r="B22" s="114"/>
      <c r="C22" s="84" t="s">
        <v>48</v>
      </c>
      <c r="D22" s="44">
        <v>118</v>
      </c>
      <c r="E22" s="53">
        <v>0.22648799999999999</v>
      </c>
      <c r="F22" s="44">
        <v>156857.33898299999</v>
      </c>
      <c r="G22" s="66">
        <v>4.2373000000000001E-2</v>
      </c>
      <c r="H22" s="43">
        <v>50</v>
      </c>
      <c r="I22" s="44">
        <v>157893.57999999999</v>
      </c>
      <c r="J22" s="74">
        <v>0</v>
      </c>
      <c r="K22" s="44">
        <v>68</v>
      </c>
      <c r="L22" s="44">
        <v>156095.39705900001</v>
      </c>
      <c r="M22" s="66">
        <v>7.3528999999999997E-2</v>
      </c>
      <c r="N22" s="43">
        <v>0</v>
      </c>
      <c r="O22" s="44">
        <v>0</v>
      </c>
      <c r="P22" s="74">
        <v>0</v>
      </c>
    </row>
    <row r="23" spans="1:16" ht="15" customHeight="1" x14ac:dyDescent="0.2">
      <c r="A23" s="111"/>
      <c r="B23" s="114"/>
      <c r="C23" s="84" t="s">
        <v>49</v>
      </c>
      <c r="D23" s="44">
        <v>86</v>
      </c>
      <c r="E23" s="53">
        <v>4.5671999999999997E-2</v>
      </c>
      <c r="F23" s="44">
        <v>160096.90697700001</v>
      </c>
      <c r="G23" s="66">
        <v>0.17441899999999999</v>
      </c>
      <c r="H23" s="43">
        <v>32</v>
      </c>
      <c r="I23" s="44">
        <v>155895.1875</v>
      </c>
      <c r="J23" s="74">
        <v>0.15625</v>
      </c>
      <c r="K23" s="44">
        <v>54</v>
      </c>
      <c r="L23" s="44">
        <v>162586.81481499999</v>
      </c>
      <c r="M23" s="66">
        <v>0.18518499999999999</v>
      </c>
      <c r="N23" s="43">
        <v>0</v>
      </c>
      <c r="O23" s="44">
        <v>0</v>
      </c>
      <c r="P23" s="74">
        <v>0</v>
      </c>
    </row>
    <row r="24" spans="1:16" ht="15" customHeight="1" x14ac:dyDescent="0.2">
      <c r="A24" s="111"/>
      <c r="B24" s="114"/>
      <c r="C24" s="84" t="s">
        <v>50</v>
      </c>
      <c r="D24" s="44">
        <v>57</v>
      </c>
      <c r="E24" s="53">
        <v>2.0386000000000001E-2</v>
      </c>
      <c r="F24" s="44">
        <v>180524.63157900001</v>
      </c>
      <c r="G24" s="66">
        <v>0.21052599999999999</v>
      </c>
      <c r="H24" s="43">
        <v>15</v>
      </c>
      <c r="I24" s="44">
        <v>190516.13333300001</v>
      </c>
      <c r="J24" s="74">
        <v>0.33333299999999999</v>
      </c>
      <c r="K24" s="44">
        <v>42</v>
      </c>
      <c r="L24" s="44">
        <v>176956.23809500001</v>
      </c>
      <c r="M24" s="66">
        <v>0.16666700000000001</v>
      </c>
      <c r="N24" s="43">
        <v>0</v>
      </c>
      <c r="O24" s="44">
        <v>0</v>
      </c>
      <c r="P24" s="74">
        <v>0</v>
      </c>
    </row>
    <row r="25" spans="1:16" ht="15" customHeight="1" x14ac:dyDescent="0.2">
      <c r="A25" s="111"/>
      <c r="B25" s="114"/>
      <c r="C25" s="84" t="s">
        <v>51</v>
      </c>
      <c r="D25" s="44">
        <v>46</v>
      </c>
      <c r="E25" s="53">
        <v>1.8152999999999999E-2</v>
      </c>
      <c r="F25" s="44">
        <v>172872.45652199999</v>
      </c>
      <c r="G25" s="66">
        <v>0.282609</v>
      </c>
      <c r="H25" s="43">
        <v>15</v>
      </c>
      <c r="I25" s="44">
        <v>167503.06666700001</v>
      </c>
      <c r="J25" s="74">
        <v>0.2</v>
      </c>
      <c r="K25" s="44">
        <v>31</v>
      </c>
      <c r="L25" s="44">
        <v>175470.54838699999</v>
      </c>
      <c r="M25" s="66">
        <v>0.32258100000000001</v>
      </c>
      <c r="N25" s="43">
        <v>0</v>
      </c>
      <c r="O25" s="44">
        <v>0</v>
      </c>
      <c r="P25" s="74">
        <v>0</v>
      </c>
    </row>
    <row r="26" spans="1:16" s="3" customFormat="1" ht="15" customHeight="1" x14ac:dyDescent="0.2">
      <c r="A26" s="111"/>
      <c r="B26" s="114"/>
      <c r="C26" s="84" t="s">
        <v>52</v>
      </c>
      <c r="D26" s="35">
        <v>35</v>
      </c>
      <c r="E26" s="55">
        <v>1.7132000000000001E-2</v>
      </c>
      <c r="F26" s="35">
        <v>179089.285714</v>
      </c>
      <c r="G26" s="68">
        <v>0.25714300000000001</v>
      </c>
      <c r="H26" s="43">
        <v>14</v>
      </c>
      <c r="I26" s="44">
        <v>191031.5</v>
      </c>
      <c r="J26" s="74">
        <v>0.42857099999999998</v>
      </c>
      <c r="K26" s="35">
        <v>21</v>
      </c>
      <c r="L26" s="35">
        <v>171127.80952400001</v>
      </c>
      <c r="M26" s="68">
        <v>0.14285700000000001</v>
      </c>
      <c r="N26" s="43">
        <v>0</v>
      </c>
      <c r="O26" s="44">
        <v>0</v>
      </c>
      <c r="P26" s="74">
        <v>0</v>
      </c>
    </row>
    <row r="27" spans="1:16" ht="15" customHeight="1" x14ac:dyDescent="0.2">
      <c r="A27" s="111"/>
      <c r="B27" s="114"/>
      <c r="C27" s="84" t="s">
        <v>53</v>
      </c>
      <c r="D27" s="44">
        <v>22</v>
      </c>
      <c r="E27" s="53">
        <v>1.1757999999999999E-2</v>
      </c>
      <c r="F27" s="44">
        <v>196926.13636400001</v>
      </c>
      <c r="G27" s="66">
        <v>0.54545500000000002</v>
      </c>
      <c r="H27" s="43">
        <v>13</v>
      </c>
      <c r="I27" s="44">
        <v>214603.538462</v>
      </c>
      <c r="J27" s="74">
        <v>0.538462</v>
      </c>
      <c r="K27" s="44">
        <v>9</v>
      </c>
      <c r="L27" s="44">
        <v>171392.11111100001</v>
      </c>
      <c r="M27" s="66">
        <v>0.55555600000000005</v>
      </c>
      <c r="N27" s="43">
        <v>0</v>
      </c>
      <c r="O27" s="44">
        <v>0</v>
      </c>
      <c r="P27" s="74">
        <v>0</v>
      </c>
    </row>
    <row r="28" spans="1:16" ht="15" customHeight="1" x14ac:dyDescent="0.2">
      <c r="A28" s="111"/>
      <c r="B28" s="114"/>
      <c r="C28" s="84" t="s">
        <v>54</v>
      </c>
      <c r="D28" s="44">
        <v>10</v>
      </c>
      <c r="E28" s="53">
        <v>6.4679999999999998E-3</v>
      </c>
      <c r="F28" s="44">
        <v>199652.3</v>
      </c>
      <c r="G28" s="66">
        <v>0</v>
      </c>
      <c r="H28" s="43">
        <v>5</v>
      </c>
      <c r="I28" s="44">
        <v>164943</v>
      </c>
      <c r="J28" s="74">
        <v>0</v>
      </c>
      <c r="K28" s="44">
        <v>5</v>
      </c>
      <c r="L28" s="44">
        <v>234361.60000000001</v>
      </c>
      <c r="M28" s="66">
        <v>0</v>
      </c>
      <c r="N28" s="43">
        <v>0</v>
      </c>
      <c r="O28" s="44">
        <v>0</v>
      </c>
      <c r="P28" s="74">
        <v>0</v>
      </c>
    </row>
    <row r="29" spans="1:16" ht="15" customHeight="1" x14ac:dyDescent="0.2">
      <c r="A29" s="111"/>
      <c r="B29" s="114"/>
      <c r="C29" s="84" t="s">
        <v>55</v>
      </c>
      <c r="D29" s="44">
        <v>6</v>
      </c>
      <c r="E29" s="53">
        <v>4.5700000000000003E-3</v>
      </c>
      <c r="F29" s="44">
        <v>248093.33333299999</v>
      </c>
      <c r="G29" s="66">
        <v>0.5</v>
      </c>
      <c r="H29" s="43">
        <v>2</v>
      </c>
      <c r="I29" s="44">
        <v>123781.5</v>
      </c>
      <c r="J29" s="74">
        <v>0</v>
      </c>
      <c r="K29" s="44">
        <v>4</v>
      </c>
      <c r="L29" s="44">
        <v>310249.25</v>
      </c>
      <c r="M29" s="66">
        <v>0.75</v>
      </c>
      <c r="N29" s="43">
        <v>0</v>
      </c>
      <c r="O29" s="44">
        <v>0</v>
      </c>
      <c r="P29" s="74">
        <v>0</v>
      </c>
    </row>
    <row r="30" spans="1:16" s="3" customFormat="1" ht="15" customHeight="1" x14ac:dyDescent="0.2">
      <c r="A30" s="111"/>
      <c r="B30" s="114"/>
      <c r="C30" s="84" t="s">
        <v>56</v>
      </c>
      <c r="D30" s="35">
        <v>5</v>
      </c>
      <c r="E30" s="55">
        <v>2.3800000000000002E-3</v>
      </c>
      <c r="F30" s="35">
        <v>148877.4</v>
      </c>
      <c r="G30" s="68">
        <v>0</v>
      </c>
      <c r="H30" s="43">
        <v>4</v>
      </c>
      <c r="I30" s="44">
        <v>135491.25</v>
      </c>
      <c r="J30" s="74">
        <v>0</v>
      </c>
      <c r="K30" s="35">
        <v>1</v>
      </c>
      <c r="L30" s="35">
        <v>202422</v>
      </c>
      <c r="M30" s="68">
        <v>0</v>
      </c>
      <c r="N30" s="43">
        <v>0</v>
      </c>
      <c r="O30" s="44">
        <v>0</v>
      </c>
      <c r="P30" s="74">
        <v>0</v>
      </c>
    </row>
    <row r="31" spans="1:16" s="3" customFormat="1" ht="15" customHeight="1" x14ac:dyDescent="0.2">
      <c r="A31" s="112"/>
      <c r="B31" s="115"/>
      <c r="C31" s="85" t="s">
        <v>9</v>
      </c>
      <c r="D31" s="46">
        <v>403</v>
      </c>
      <c r="E31" s="54">
        <v>2.4178000000000002E-2</v>
      </c>
      <c r="F31" s="46">
        <v>167760.87841199999</v>
      </c>
      <c r="G31" s="67">
        <v>0.17121600000000001</v>
      </c>
      <c r="H31" s="87">
        <v>154</v>
      </c>
      <c r="I31" s="46">
        <v>167613.87013</v>
      </c>
      <c r="J31" s="75">
        <v>0.16883100000000001</v>
      </c>
      <c r="K31" s="46">
        <v>249</v>
      </c>
      <c r="L31" s="46">
        <v>167851.79919699999</v>
      </c>
      <c r="M31" s="67">
        <v>0.17269100000000001</v>
      </c>
      <c r="N31" s="87">
        <v>0</v>
      </c>
      <c r="O31" s="46">
        <v>0</v>
      </c>
      <c r="P31" s="75">
        <v>0</v>
      </c>
    </row>
    <row r="32" spans="1:16" ht="15" customHeight="1" x14ac:dyDescent="0.2">
      <c r="A32" s="110">
        <v>3</v>
      </c>
      <c r="B32" s="113" t="s">
        <v>58</v>
      </c>
      <c r="C32" s="84" t="s">
        <v>46</v>
      </c>
      <c r="D32" s="44">
        <v>-4</v>
      </c>
      <c r="E32" s="44">
        <v>0</v>
      </c>
      <c r="F32" s="44">
        <v>-126752.002591</v>
      </c>
      <c r="G32" s="66">
        <v>-0.25</v>
      </c>
      <c r="H32" s="43">
        <v>-1</v>
      </c>
      <c r="I32" s="44">
        <v>-100782.34609799999</v>
      </c>
      <c r="J32" s="74">
        <v>0</v>
      </c>
      <c r="K32" s="44">
        <v>-3</v>
      </c>
      <c r="L32" s="44">
        <v>-135408.554756</v>
      </c>
      <c r="M32" s="66">
        <v>-0.33333299999999999</v>
      </c>
      <c r="N32" s="43">
        <v>0</v>
      </c>
      <c r="O32" s="44">
        <v>0</v>
      </c>
      <c r="P32" s="74">
        <v>0</v>
      </c>
    </row>
    <row r="33" spans="1:16" ht="15" customHeight="1" x14ac:dyDescent="0.2">
      <c r="A33" s="111"/>
      <c r="B33" s="114"/>
      <c r="C33" s="84" t="s">
        <v>47</v>
      </c>
      <c r="D33" s="44">
        <v>8</v>
      </c>
      <c r="E33" s="44">
        <v>0</v>
      </c>
      <c r="F33" s="44">
        <v>28753.532786</v>
      </c>
      <c r="G33" s="66">
        <v>-0.1</v>
      </c>
      <c r="H33" s="43">
        <v>0</v>
      </c>
      <c r="I33" s="44">
        <v>-4665.6698580000002</v>
      </c>
      <c r="J33" s="74">
        <v>-0.25</v>
      </c>
      <c r="K33" s="44">
        <v>8</v>
      </c>
      <c r="L33" s="44">
        <v>48993.667882000002</v>
      </c>
      <c r="M33" s="66">
        <v>0</v>
      </c>
      <c r="N33" s="43">
        <v>0</v>
      </c>
      <c r="O33" s="44">
        <v>0</v>
      </c>
      <c r="P33" s="74">
        <v>0</v>
      </c>
    </row>
    <row r="34" spans="1:16" ht="15" customHeight="1" x14ac:dyDescent="0.2">
      <c r="A34" s="111"/>
      <c r="B34" s="114"/>
      <c r="C34" s="84" t="s">
        <v>48</v>
      </c>
      <c r="D34" s="44">
        <v>-4</v>
      </c>
      <c r="E34" s="44">
        <v>0</v>
      </c>
      <c r="F34" s="44">
        <v>36306.526824</v>
      </c>
      <c r="G34" s="66">
        <v>-8.0577999999999997E-2</v>
      </c>
      <c r="H34" s="43">
        <v>18</v>
      </c>
      <c r="I34" s="44">
        <v>25472.915775000001</v>
      </c>
      <c r="J34" s="74">
        <v>-0.21875</v>
      </c>
      <c r="K34" s="44">
        <v>-22</v>
      </c>
      <c r="L34" s="44">
        <v>39764.976746</v>
      </c>
      <c r="M34" s="66">
        <v>-1.5358999999999999E-2</v>
      </c>
      <c r="N34" s="43">
        <v>0</v>
      </c>
      <c r="O34" s="44">
        <v>0</v>
      </c>
      <c r="P34" s="74">
        <v>0</v>
      </c>
    </row>
    <row r="35" spans="1:16" ht="15" customHeight="1" x14ac:dyDescent="0.2">
      <c r="A35" s="111"/>
      <c r="B35" s="114"/>
      <c r="C35" s="84" t="s">
        <v>49</v>
      </c>
      <c r="D35" s="44">
        <v>-234</v>
      </c>
      <c r="E35" s="44">
        <v>0</v>
      </c>
      <c r="F35" s="44">
        <v>34833.539321999997</v>
      </c>
      <c r="G35" s="66">
        <v>-4.7455999999999998E-2</v>
      </c>
      <c r="H35" s="43">
        <v>-79</v>
      </c>
      <c r="I35" s="44">
        <v>15250.719884</v>
      </c>
      <c r="J35" s="74">
        <v>-0.17708299999999999</v>
      </c>
      <c r="K35" s="44">
        <v>-155</v>
      </c>
      <c r="L35" s="44">
        <v>45492.356709</v>
      </c>
      <c r="M35" s="66">
        <v>2.2506000000000002E-2</v>
      </c>
      <c r="N35" s="43">
        <v>0</v>
      </c>
      <c r="O35" s="44">
        <v>0</v>
      </c>
      <c r="P35" s="74">
        <v>0</v>
      </c>
    </row>
    <row r="36" spans="1:16" ht="15" customHeight="1" x14ac:dyDescent="0.2">
      <c r="A36" s="111"/>
      <c r="B36" s="114"/>
      <c r="C36" s="84" t="s">
        <v>50</v>
      </c>
      <c r="D36" s="44">
        <v>-295</v>
      </c>
      <c r="E36" s="44">
        <v>0</v>
      </c>
      <c r="F36" s="44">
        <v>39907.642671000001</v>
      </c>
      <c r="G36" s="66">
        <v>-0.107656</v>
      </c>
      <c r="H36" s="43">
        <v>-104</v>
      </c>
      <c r="I36" s="44">
        <v>21596.347811</v>
      </c>
      <c r="J36" s="74">
        <v>-0.17927199999999999</v>
      </c>
      <c r="K36" s="44">
        <v>-191</v>
      </c>
      <c r="L36" s="44">
        <v>50794.325570000001</v>
      </c>
      <c r="M36" s="66">
        <v>-5.2217E-2</v>
      </c>
      <c r="N36" s="43">
        <v>0</v>
      </c>
      <c r="O36" s="44">
        <v>0</v>
      </c>
      <c r="P36" s="74">
        <v>0</v>
      </c>
    </row>
    <row r="37" spans="1:16" ht="15" customHeight="1" x14ac:dyDescent="0.2">
      <c r="A37" s="111"/>
      <c r="B37" s="114"/>
      <c r="C37" s="84" t="s">
        <v>51</v>
      </c>
      <c r="D37" s="44">
        <v>-233</v>
      </c>
      <c r="E37" s="44">
        <v>0</v>
      </c>
      <c r="F37" s="44">
        <v>8012.8295550000003</v>
      </c>
      <c r="G37" s="66">
        <v>-0.28728399999999998</v>
      </c>
      <c r="H37" s="43">
        <v>-72</v>
      </c>
      <c r="I37" s="44">
        <v>-25925.248145000001</v>
      </c>
      <c r="J37" s="74">
        <v>-0.478161</v>
      </c>
      <c r="K37" s="44">
        <v>-161</v>
      </c>
      <c r="L37" s="44">
        <v>23556.108101000002</v>
      </c>
      <c r="M37" s="66">
        <v>-0.19825300000000001</v>
      </c>
      <c r="N37" s="43">
        <v>0</v>
      </c>
      <c r="O37" s="44">
        <v>0</v>
      </c>
      <c r="P37" s="74">
        <v>0</v>
      </c>
    </row>
    <row r="38" spans="1:16" s="3" customFormat="1" ht="15" customHeight="1" x14ac:dyDescent="0.2">
      <c r="A38" s="111"/>
      <c r="B38" s="114"/>
      <c r="C38" s="84" t="s">
        <v>52</v>
      </c>
      <c r="D38" s="35">
        <v>-173</v>
      </c>
      <c r="E38" s="35">
        <v>0</v>
      </c>
      <c r="F38" s="35">
        <v>-227.465767</v>
      </c>
      <c r="G38" s="68">
        <v>-0.51689600000000002</v>
      </c>
      <c r="H38" s="43">
        <v>-54</v>
      </c>
      <c r="I38" s="44">
        <v>6603.1132630000002</v>
      </c>
      <c r="J38" s="74">
        <v>-0.17437</v>
      </c>
      <c r="K38" s="35">
        <v>-119</v>
      </c>
      <c r="L38" s="35">
        <v>-5706.1476899999998</v>
      </c>
      <c r="M38" s="68">
        <v>-0.71428599999999998</v>
      </c>
      <c r="N38" s="43">
        <v>0</v>
      </c>
      <c r="O38" s="44">
        <v>0</v>
      </c>
      <c r="P38" s="74">
        <v>0</v>
      </c>
    </row>
    <row r="39" spans="1:16" ht="15" customHeight="1" x14ac:dyDescent="0.2">
      <c r="A39" s="111"/>
      <c r="B39" s="114"/>
      <c r="C39" s="84" t="s">
        <v>53</v>
      </c>
      <c r="D39" s="44">
        <v>-140</v>
      </c>
      <c r="E39" s="44">
        <v>0</v>
      </c>
      <c r="F39" s="44">
        <v>240.34054</v>
      </c>
      <c r="G39" s="66">
        <v>-0.30639699999999997</v>
      </c>
      <c r="H39" s="43">
        <v>-33</v>
      </c>
      <c r="I39" s="44">
        <v>12832.404943</v>
      </c>
      <c r="J39" s="74">
        <v>-0.157191</v>
      </c>
      <c r="K39" s="44">
        <v>-107</v>
      </c>
      <c r="L39" s="44">
        <v>-23277.085282</v>
      </c>
      <c r="M39" s="66">
        <v>-0.358238</v>
      </c>
      <c r="N39" s="43">
        <v>0</v>
      </c>
      <c r="O39" s="44">
        <v>0</v>
      </c>
      <c r="P39" s="74">
        <v>0</v>
      </c>
    </row>
    <row r="40" spans="1:16" ht="15" customHeight="1" x14ac:dyDescent="0.2">
      <c r="A40" s="111"/>
      <c r="B40" s="114"/>
      <c r="C40" s="84" t="s">
        <v>54</v>
      </c>
      <c r="D40" s="44">
        <v>-108</v>
      </c>
      <c r="E40" s="44">
        <v>0</v>
      </c>
      <c r="F40" s="44">
        <v>18612.040102999999</v>
      </c>
      <c r="G40" s="66">
        <v>-0.63559299999999996</v>
      </c>
      <c r="H40" s="43">
        <v>-42</v>
      </c>
      <c r="I40" s="44">
        <v>-16448.693513999999</v>
      </c>
      <c r="J40" s="74">
        <v>-0.40425499999999998</v>
      </c>
      <c r="K40" s="44">
        <v>-66</v>
      </c>
      <c r="L40" s="44">
        <v>53553.979257999999</v>
      </c>
      <c r="M40" s="66">
        <v>-0.78873199999999999</v>
      </c>
      <c r="N40" s="43">
        <v>0</v>
      </c>
      <c r="O40" s="44">
        <v>0</v>
      </c>
      <c r="P40" s="74">
        <v>0</v>
      </c>
    </row>
    <row r="41" spans="1:16" ht="15" customHeight="1" x14ac:dyDescent="0.2">
      <c r="A41" s="111"/>
      <c r="B41" s="114"/>
      <c r="C41" s="84" t="s">
        <v>55</v>
      </c>
      <c r="D41" s="44">
        <v>-128</v>
      </c>
      <c r="E41" s="44">
        <v>0</v>
      </c>
      <c r="F41" s="44">
        <v>55807.467911</v>
      </c>
      <c r="G41" s="66">
        <v>-1.4925000000000001E-2</v>
      </c>
      <c r="H41" s="43">
        <v>-52</v>
      </c>
      <c r="I41" s="44">
        <v>-65420.428933000003</v>
      </c>
      <c r="J41" s="74">
        <v>-0.25925900000000002</v>
      </c>
      <c r="K41" s="44">
        <v>-76</v>
      </c>
      <c r="L41" s="44">
        <v>115881.727447</v>
      </c>
      <c r="M41" s="66">
        <v>6.25E-2</v>
      </c>
      <c r="N41" s="43">
        <v>0</v>
      </c>
      <c r="O41" s="44">
        <v>0</v>
      </c>
      <c r="P41" s="74">
        <v>0</v>
      </c>
    </row>
    <row r="42" spans="1:16" s="3" customFormat="1" ht="15" customHeight="1" x14ac:dyDescent="0.2">
      <c r="A42" s="111"/>
      <c r="B42" s="114"/>
      <c r="C42" s="84" t="s">
        <v>56</v>
      </c>
      <c r="D42" s="35">
        <v>-172</v>
      </c>
      <c r="E42" s="35">
        <v>0</v>
      </c>
      <c r="F42" s="35">
        <v>-57899.637198999997</v>
      </c>
      <c r="G42" s="68">
        <v>-0.248588</v>
      </c>
      <c r="H42" s="43">
        <v>-65</v>
      </c>
      <c r="I42" s="44">
        <v>-38980.864879000001</v>
      </c>
      <c r="J42" s="74">
        <v>-1.4493000000000001E-2</v>
      </c>
      <c r="K42" s="35">
        <v>-107</v>
      </c>
      <c r="L42" s="35">
        <v>-24994.293125</v>
      </c>
      <c r="M42" s="68">
        <v>-0.398148</v>
      </c>
      <c r="N42" s="43">
        <v>0</v>
      </c>
      <c r="O42" s="44">
        <v>0</v>
      </c>
      <c r="P42" s="74">
        <v>0</v>
      </c>
    </row>
    <row r="43" spans="1:16" s="3" customFormat="1" ht="15" customHeight="1" x14ac:dyDescent="0.2">
      <c r="A43" s="112"/>
      <c r="B43" s="115"/>
      <c r="C43" s="85" t="s">
        <v>9</v>
      </c>
      <c r="D43" s="46">
        <v>-1483</v>
      </c>
      <c r="E43" s="46">
        <v>0</v>
      </c>
      <c r="F43" s="46">
        <v>6229.5656419999996</v>
      </c>
      <c r="G43" s="67">
        <v>-0.27735300000000002</v>
      </c>
      <c r="H43" s="87">
        <v>-484</v>
      </c>
      <c r="I43" s="46">
        <v>-4771.780616</v>
      </c>
      <c r="J43" s="75">
        <v>-0.25750099999999998</v>
      </c>
      <c r="K43" s="46">
        <v>-999</v>
      </c>
      <c r="L43" s="46">
        <v>11869.418820999999</v>
      </c>
      <c r="M43" s="67">
        <v>-0.28724499999999997</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2.1739000000000001E-2</v>
      </c>
      <c r="F45" s="44">
        <v>153534</v>
      </c>
      <c r="G45" s="66">
        <v>0</v>
      </c>
      <c r="H45" s="43">
        <v>0</v>
      </c>
      <c r="I45" s="44">
        <v>0</v>
      </c>
      <c r="J45" s="74">
        <v>0</v>
      </c>
      <c r="K45" s="44">
        <v>1</v>
      </c>
      <c r="L45" s="44">
        <v>153534</v>
      </c>
      <c r="M45" s="66">
        <v>0</v>
      </c>
      <c r="N45" s="43">
        <v>0</v>
      </c>
      <c r="O45" s="44">
        <v>0</v>
      </c>
      <c r="P45" s="74">
        <v>0</v>
      </c>
    </row>
    <row r="46" spans="1:16" ht="15" customHeight="1" x14ac:dyDescent="0.2">
      <c r="A46" s="111"/>
      <c r="B46" s="114"/>
      <c r="C46" s="84" t="s">
        <v>48</v>
      </c>
      <c r="D46" s="44">
        <v>23</v>
      </c>
      <c r="E46" s="53">
        <v>4.4145999999999998E-2</v>
      </c>
      <c r="F46" s="44">
        <v>167344.30434800001</v>
      </c>
      <c r="G46" s="66">
        <v>4.3478000000000003E-2</v>
      </c>
      <c r="H46" s="43">
        <v>8</v>
      </c>
      <c r="I46" s="44">
        <v>178110.5</v>
      </c>
      <c r="J46" s="74">
        <v>0.125</v>
      </c>
      <c r="K46" s="44">
        <v>15</v>
      </c>
      <c r="L46" s="44">
        <v>161602.33333299999</v>
      </c>
      <c r="M46" s="66">
        <v>0</v>
      </c>
      <c r="N46" s="43">
        <v>0</v>
      </c>
      <c r="O46" s="44">
        <v>0</v>
      </c>
      <c r="P46" s="74">
        <v>0</v>
      </c>
    </row>
    <row r="47" spans="1:16" ht="15" customHeight="1" x14ac:dyDescent="0.2">
      <c r="A47" s="111"/>
      <c r="B47" s="114"/>
      <c r="C47" s="84" t="s">
        <v>49</v>
      </c>
      <c r="D47" s="44">
        <v>114</v>
      </c>
      <c r="E47" s="53">
        <v>6.0541999999999999E-2</v>
      </c>
      <c r="F47" s="44">
        <v>174948.61403500001</v>
      </c>
      <c r="G47" s="66">
        <v>0.18421100000000001</v>
      </c>
      <c r="H47" s="43">
        <v>33</v>
      </c>
      <c r="I47" s="44">
        <v>175703.48484799999</v>
      </c>
      <c r="J47" s="74">
        <v>0.18181800000000001</v>
      </c>
      <c r="K47" s="44">
        <v>81</v>
      </c>
      <c r="L47" s="44">
        <v>174641.074074</v>
      </c>
      <c r="M47" s="66">
        <v>0.18518499999999999</v>
      </c>
      <c r="N47" s="43">
        <v>0</v>
      </c>
      <c r="O47" s="44">
        <v>0</v>
      </c>
      <c r="P47" s="74">
        <v>0</v>
      </c>
    </row>
    <row r="48" spans="1:16" ht="15" customHeight="1" x14ac:dyDescent="0.2">
      <c r="A48" s="111"/>
      <c r="B48" s="114"/>
      <c r="C48" s="84" t="s">
        <v>50</v>
      </c>
      <c r="D48" s="44">
        <v>124</v>
      </c>
      <c r="E48" s="53">
        <v>4.4349E-2</v>
      </c>
      <c r="F48" s="44">
        <v>195144.41128999999</v>
      </c>
      <c r="G48" s="66">
        <v>0.290323</v>
      </c>
      <c r="H48" s="43">
        <v>31</v>
      </c>
      <c r="I48" s="44">
        <v>197485.516129</v>
      </c>
      <c r="J48" s="74">
        <v>0.38709700000000002</v>
      </c>
      <c r="K48" s="44">
        <v>93</v>
      </c>
      <c r="L48" s="44">
        <v>194364.043011</v>
      </c>
      <c r="M48" s="66">
        <v>0.25806499999999999</v>
      </c>
      <c r="N48" s="43">
        <v>0</v>
      </c>
      <c r="O48" s="44">
        <v>0</v>
      </c>
      <c r="P48" s="74">
        <v>0</v>
      </c>
    </row>
    <row r="49" spans="1:16" ht="15" customHeight="1" x14ac:dyDescent="0.2">
      <c r="A49" s="111"/>
      <c r="B49" s="114"/>
      <c r="C49" s="84" t="s">
        <v>51</v>
      </c>
      <c r="D49" s="44">
        <v>112</v>
      </c>
      <c r="E49" s="53">
        <v>4.4199000000000002E-2</v>
      </c>
      <c r="F49" s="44">
        <v>203525.821429</v>
      </c>
      <c r="G49" s="66">
        <v>0.49107099999999998</v>
      </c>
      <c r="H49" s="43">
        <v>28</v>
      </c>
      <c r="I49" s="44">
        <v>197530.285714</v>
      </c>
      <c r="J49" s="74">
        <v>0.39285700000000001</v>
      </c>
      <c r="K49" s="44">
        <v>84</v>
      </c>
      <c r="L49" s="44">
        <v>205524.33333299999</v>
      </c>
      <c r="M49" s="66">
        <v>0.52381</v>
      </c>
      <c r="N49" s="43">
        <v>0</v>
      </c>
      <c r="O49" s="44">
        <v>0</v>
      </c>
      <c r="P49" s="74">
        <v>0</v>
      </c>
    </row>
    <row r="50" spans="1:16" s="3" customFormat="1" ht="15" customHeight="1" x14ac:dyDescent="0.2">
      <c r="A50" s="111"/>
      <c r="B50" s="114"/>
      <c r="C50" s="84" t="s">
        <v>52</v>
      </c>
      <c r="D50" s="35">
        <v>55</v>
      </c>
      <c r="E50" s="55">
        <v>2.6921E-2</v>
      </c>
      <c r="F50" s="35">
        <v>209781.14545499999</v>
      </c>
      <c r="G50" s="68">
        <v>0.54545500000000002</v>
      </c>
      <c r="H50" s="43">
        <v>18</v>
      </c>
      <c r="I50" s="44">
        <v>227624.77777799999</v>
      </c>
      <c r="J50" s="74">
        <v>0.72222200000000003</v>
      </c>
      <c r="K50" s="35">
        <v>37</v>
      </c>
      <c r="L50" s="35">
        <v>201100.45945900001</v>
      </c>
      <c r="M50" s="68">
        <v>0.45945900000000001</v>
      </c>
      <c r="N50" s="43">
        <v>0</v>
      </c>
      <c r="O50" s="44">
        <v>0</v>
      </c>
      <c r="P50" s="74">
        <v>0</v>
      </c>
    </row>
    <row r="51" spans="1:16" ht="15" customHeight="1" x14ac:dyDescent="0.2">
      <c r="A51" s="111"/>
      <c r="B51" s="114"/>
      <c r="C51" s="84" t="s">
        <v>53</v>
      </c>
      <c r="D51" s="44">
        <v>46</v>
      </c>
      <c r="E51" s="53">
        <v>2.4586E-2</v>
      </c>
      <c r="F51" s="44">
        <v>256850.21739100001</v>
      </c>
      <c r="G51" s="66">
        <v>0.73912999999999995</v>
      </c>
      <c r="H51" s="43">
        <v>9</v>
      </c>
      <c r="I51" s="44">
        <v>252068.44444399999</v>
      </c>
      <c r="J51" s="74">
        <v>0.77777799999999997</v>
      </c>
      <c r="K51" s="44">
        <v>37</v>
      </c>
      <c r="L51" s="44">
        <v>258013.35135099999</v>
      </c>
      <c r="M51" s="66">
        <v>0.72972999999999999</v>
      </c>
      <c r="N51" s="43">
        <v>0</v>
      </c>
      <c r="O51" s="44">
        <v>0</v>
      </c>
      <c r="P51" s="74">
        <v>0</v>
      </c>
    </row>
    <row r="52" spans="1:16" ht="15" customHeight="1" x14ac:dyDescent="0.2">
      <c r="A52" s="111"/>
      <c r="B52" s="114"/>
      <c r="C52" s="84" t="s">
        <v>54</v>
      </c>
      <c r="D52" s="44">
        <v>29</v>
      </c>
      <c r="E52" s="53">
        <v>1.8758E-2</v>
      </c>
      <c r="F52" s="44">
        <v>265886.82758600003</v>
      </c>
      <c r="G52" s="66">
        <v>0.75862099999999999</v>
      </c>
      <c r="H52" s="43">
        <v>10</v>
      </c>
      <c r="I52" s="44">
        <v>292948.09999999998</v>
      </c>
      <c r="J52" s="74">
        <v>0.8</v>
      </c>
      <c r="K52" s="44">
        <v>19</v>
      </c>
      <c r="L52" s="44">
        <v>251644.05263200001</v>
      </c>
      <c r="M52" s="66">
        <v>0.736842</v>
      </c>
      <c r="N52" s="43">
        <v>0</v>
      </c>
      <c r="O52" s="44">
        <v>0</v>
      </c>
      <c r="P52" s="74">
        <v>0</v>
      </c>
    </row>
    <row r="53" spans="1:16" ht="15" customHeight="1" x14ac:dyDescent="0.2">
      <c r="A53" s="111"/>
      <c r="B53" s="114"/>
      <c r="C53" s="84" t="s">
        <v>55</v>
      </c>
      <c r="D53" s="44">
        <v>8</v>
      </c>
      <c r="E53" s="53">
        <v>6.0930000000000003E-3</v>
      </c>
      <c r="F53" s="44">
        <v>307760.75</v>
      </c>
      <c r="G53" s="66">
        <v>0.625</v>
      </c>
      <c r="H53" s="43">
        <v>3</v>
      </c>
      <c r="I53" s="44">
        <v>366558.66666699998</v>
      </c>
      <c r="J53" s="74">
        <v>0.66666700000000001</v>
      </c>
      <c r="K53" s="44">
        <v>5</v>
      </c>
      <c r="L53" s="44">
        <v>272482</v>
      </c>
      <c r="M53" s="66">
        <v>0.6</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512</v>
      </c>
      <c r="E55" s="54">
        <v>3.0717999999999999E-2</v>
      </c>
      <c r="F55" s="46">
        <v>204033.732422</v>
      </c>
      <c r="G55" s="67">
        <v>0.39843800000000001</v>
      </c>
      <c r="H55" s="87">
        <v>140</v>
      </c>
      <c r="I55" s="46">
        <v>209078.69285699999</v>
      </c>
      <c r="J55" s="75">
        <v>0.42857099999999998</v>
      </c>
      <c r="K55" s="46">
        <v>372</v>
      </c>
      <c r="L55" s="46">
        <v>202135.09139799999</v>
      </c>
      <c r="M55" s="67">
        <v>0.38709700000000002</v>
      </c>
      <c r="N55" s="87">
        <v>0</v>
      </c>
      <c r="O55" s="46">
        <v>0</v>
      </c>
      <c r="P55" s="75">
        <v>0</v>
      </c>
    </row>
    <row r="56" spans="1:16" ht="15" customHeight="1" x14ac:dyDescent="0.2">
      <c r="A56" s="110">
        <v>5</v>
      </c>
      <c r="B56" s="113" t="s">
        <v>60</v>
      </c>
      <c r="C56" s="84" t="s">
        <v>46</v>
      </c>
      <c r="D56" s="44">
        <v>14</v>
      </c>
      <c r="E56" s="53">
        <v>1</v>
      </c>
      <c r="F56" s="44">
        <v>70580.285713999998</v>
      </c>
      <c r="G56" s="66">
        <v>0.14285700000000001</v>
      </c>
      <c r="H56" s="43">
        <v>6</v>
      </c>
      <c r="I56" s="44">
        <v>84470.166666999998</v>
      </c>
      <c r="J56" s="74">
        <v>0.16666700000000001</v>
      </c>
      <c r="K56" s="44">
        <v>8</v>
      </c>
      <c r="L56" s="44">
        <v>60162.875</v>
      </c>
      <c r="M56" s="66">
        <v>0.125</v>
      </c>
      <c r="N56" s="43">
        <v>0</v>
      </c>
      <c r="O56" s="44">
        <v>0</v>
      </c>
      <c r="P56" s="74">
        <v>0</v>
      </c>
    </row>
    <row r="57" spans="1:16" ht="15" customHeight="1" x14ac:dyDescent="0.2">
      <c r="A57" s="111"/>
      <c r="B57" s="114"/>
      <c r="C57" s="84" t="s">
        <v>47</v>
      </c>
      <c r="D57" s="44">
        <v>46</v>
      </c>
      <c r="E57" s="53">
        <v>1</v>
      </c>
      <c r="F57" s="44">
        <v>131806.54347800001</v>
      </c>
      <c r="G57" s="66">
        <v>6.5216999999999997E-2</v>
      </c>
      <c r="H57" s="43">
        <v>14</v>
      </c>
      <c r="I57" s="44">
        <v>145218.5</v>
      </c>
      <c r="J57" s="74">
        <v>0.14285700000000001</v>
      </c>
      <c r="K57" s="44">
        <v>32</v>
      </c>
      <c r="L57" s="44">
        <v>125938.8125</v>
      </c>
      <c r="M57" s="66">
        <v>3.125E-2</v>
      </c>
      <c r="N57" s="43">
        <v>0</v>
      </c>
      <c r="O57" s="44">
        <v>0</v>
      </c>
      <c r="P57" s="74">
        <v>0</v>
      </c>
    </row>
    <row r="58" spans="1:16" ht="15" customHeight="1" x14ac:dyDescent="0.2">
      <c r="A58" s="111"/>
      <c r="B58" s="114"/>
      <c r="C58" s="84" t="s">
        <v>48</v>
      </c>
      <c r="D58" s="44">
        <v>521</v>
      </c>
      <c r="E58" s="53">
        <v>1</v>
      </c>
      <c r="F58" s="44">
        <v>155969.921305</v>
      </c>
      <c r="G58" s="66">
        <v>5.5662000000000003E-2</v>
      </c>
      <c r="H58" s="43">
        <v>198</v>
      </c>
      <c r="I58" s="44">
        <v>161438.29292899999</v>
      </c>
      <c r="J58" s="74">
        <v>8.5859000000000005E-2</v>
      </c>
      <c r="K58" s="44">
        <v>323</v>
      </c>
      <c r="L58" s="44">
        <v>152617.79256999999</v>
      </c>
      <c r="M58" s="66">
        <v>3.7151999999999998E-2</v>
      </c>
      <c r="N58" s="43">
        <v>0</v>
      </c>
      <c r="O58" s="44">
        <v>0</v>
      </c>
      <c r="P58" s="74">
        <v>0</v>
      </c>
    </row>
    <row r="59" spans="1:16" ht="15" customHeight="1" x14ac:dyDescent="0.2">
      <c r="A59" s="111"/>
      <c r="B59" s="114"/>
      <c r="C59" s="84" t="s">
        <v>49</v>
      </c>
      <c r="D59" s="44">
        <v>1883</v>
      </c>
      <c r="E59" s="53">
        <v>1</v>
      </c>
      <c r="F59" s="44">
        <v>169001.95432799999</v>
      </c>
      <c r="G59" s="66">
        <v>0.18906000000000001</v>
      </c>
      <c r="H59" s="43">
        <v>683</v>
      </c>
      <c r="I59" s="44">
        <v>176661.26647100001</v>
      </c>
      <c r="J59" s="74">
        <v>0.30746699999999999</v>
      </c>
      <c r="K59" s="44">
        <v>1200</v>
      </c>
      <c r="L59" s="44">
        <v>164642.529167</v>
      </c>
      <c r="M59" s="66">
        <v>0.121667</v>
      </c>
      <c r="N59" s="43">
        <v>0</v>
      </c>
      <c r="O59" s="44">
        <v>0</v>
      </c>
      <c r="P59" s="74">
        <v>0</v>
      </c>
    </row>
    <row r="60" spans="1:16" ht="15" customHeight="1" x14ac:dyDescent="0.2">
      <c r="A60" s="111"/>
      <c r="B60" s="114"/>
      <c r="C60" s="84" t="s">
        <v>50</v>
      </c>
      <c r="D60" s="44">
        <v>2796</v>
      </c>
      <c r="E60" s="53">
        <v>1</v>
      </c>
      <c r="F60" s="44">
        <v>187961.73104399999</v>
      </c>
      <c r="G60" s="66">
        <v>0.36301899999999998</v>
      </c>
      <c r="H60" s="43">
        <v>975</v>
      </c>
      <c r="I60" s="44">
        <v>199816.44205099999</v>
      </c>
      <c r="J60" s="74">
        <v>0.52307700000000001</v>
      </c>
      <c r="K60" s="44">
        <v>1821</v>
      </c>
      <c r="L60" s="44">
        <v>181614.48050500001</v>
      </c>
      <c r="M60" s="66">
        <v>0.27732000000000001</v>
      </c>
      <c r="N60" s="43">
        <v>0</v>
      </c>
      <c r="O60" s="44">
        <v>0</v>
      </c>
      <c r="P60" s="74">
        <v>0</v>
      </c>
    </row>
    <row r="61" spans="1:16" ht="15" customHeight="1" x14ac:dyDescent="0.2">
      <c r="A61" s="111"/>
      <c r="B61" s="114"/>
      <c r="C61" s="84" t="s">
        <v>51</v>
      </c>
      <c r="D61" s="44">
        <v>2534</v>
      </c>
      <c r="E61" s="53">
        <v>1</v>
      </c>
      <c r="F61" s="44">
        <v>212198.49447500001</v>
      </c>
      <c r="G61" s="66">
        <v>0.56984999999999997</v>
      </c>
      <c r="H61" s="43">
        <v>876</v>
      </c>
      <c r="I61" s="44">
        <v>223367.98173500001</v>
      </c>
      <c r="J61" s="74">
        <v>0.68493199999999999</v>
      </c>
      <c r="K61" s="44">
        <v>1658</v>
      </c>
      <c r="L61" s="44">
        <v>206297.12484900001</v>
      </c>
      <c r="M61" s="66">
        <v>0.50904700000000003</v>
      </c>
      <c r="N61" s="43">
        <v>0</v>
      </c>
      <c r="O61" s="44">
        <v>0</v>
      </c>
      <c r="P61" s="74">
        <v>0</v>
      </c>
    </row>
    <row r="62" spans="1:16" s="3" customFormat="1" ht="15" customHeight="1" x14ac:dyDescent="0.2">
      <c r="A62" s="111"/>
      <c r="B62" s="114"/>
      <c r="C62" s="84" t="s">
        <v>52</v>
      </c>
      <c r="D62" s="35">
        <v>2043</v>
      </c>
      <c r="E62" s="55">
        <v>1</v>
      </c>
      <c r="F62" s="35">
        <v>225972.072442</v>
      </c>
      <c r="G62" s="68">
        <v>0.76651999999999998</v>
      </c>
      <c r="H62" s="43">
        <v>726</v>
      </c>
      <c r="I62" s="44">
        <v>226166.951791</v>
      </c>
      <c r="J62" s="74">
        <v>0.76033099999999998</v>
      </c>
      <c r="K62" s="35">
        <v>1317</v>
      </c>
      <c r="L62" s="35">
        <v>225864.64464700001</v>
      </c>
      <c r="M62" s="68">
        <v>0.76993199999999995</v>
      </c>
      <c r="N62" s="43">
        <v>0</v>
      </c>
      <c r="O62" s="44">
        <v>0</v>
      </c>
      <c r="P62" s="74">
        <v>0</v>
      </c>
    </row>
    <row r="63" spans="1:16" ht="15" customHeight="1" x14ac:dyDescent="0.2">
      <c r="A63" s="111"/>
      <c r="B63" s="114"/>
      <c r="C63" s="84" t="s">
        <v>53</v>
      </c>
      <c r="D63" s="44">
        <v>1871</v>
      </c>
      <c r="E63" s="53">
        <v>1</v>
      </c>
      <c r="F63" s="44">
        <v>232402.25066799999</v>
      </c>
      <c r="G63" s="66">
        <v>0.80919300000000005</v>
      </c>
      <c r="H63" s="43">
        <v>725</v>
      </c>
      <c r="I63" s="44">
        <v>220395.997241</v>
      </c>
      <c r="J63" s="74">
        <v>0.59724100000000002</v>
      </c>
      <c r="K63" s="44">
        <v>1146</v>
      </c>
      <c r="L63" s="44">
        <v>239997.82984300001</v>
      </c>
      <c r="M63" s="66">
        <v>0.94328100000000004</v>
      </c>
      <c r="N63" s="43">
        <v>0</v>
      </c>
      <c r="O63" s="44">
        <v>0</v>
      </c>
      <c r="P63" s="74">
        <v>0</v>
      </c>
    </row>
    <row r="64" spans="1:16" ht="15" customHeight="1" x14ac:dyDescent="0.2">
      <c r="A64" s="111"/>
      <c r="B64" s="114"/>
      <c r="C64" s="84" t="s">
        <v>54</v>
      </c>
      <c r="D64" s="44">
        <v>1546</v>
      </c>
      <c r="E64" s="53">
        <v>1</v>
      </c>
      <c r="F64" s="44">
        <v>235427.07697299999</v>
      </c>
      <c r="G64" s="66">
        <v>0.73156500000000002</v>
      </c>
      <c r="H64" s="43">
        <v>606</v>
      </c>
      <c r="I64" s="44">
        <v>214914.78217799999</v>
      </c>
      <c r="J64" s="74">
        <v>0.457096</v>
      </c>
      <c r="K64" s="44">
        <v>940</v>
      </c>
      <c r="L64" s="44">
        <v>248650.96063799999</v>
      </c>
      <c r="M64" s="66">
        <v>0.90851099999999996</v>
      </c>
      <c r="N64" s="43">
        <v>0</v>
      </c>
      <c r="O64" s="44">
        <v>0</v>
      </c>
      <c r="P64" s="74">
        <v>0</v>
      </c>
    </row>
    <row r="65" spans="1:16" ht="15" customHeight="1" x14ac:dyDescent="0.2">
      <c r="A65" s="111"/>
      <c r="B65" s="114"/>
      <c r="C65" s="84" t="s">
        <v>55</v>
      </c>
      <c r="D65" s="44">
        <v>1313</v>
      </c>
      <c r="E65" s="53">
        <v>1</v>
      </c>
      <c r="F65" s="44">
        <v>237362.332826</v>
      </c>
      <c r="G65" s="66">
        <v>0.58263500000000001</v>
      </c>
      <c r="H65" s="43">
        <v>484</v>
      </c>
      <c r="I65" s="44">
        <v>212470.989669</v>
      </c>
      <c r="J65" s="74">
        <v>0.24380199999999999</v>
      </c>
      <c r="K65" s="44">
        <v>829</v>
      </c>
      <c r="L65" s="44">
        <v>251894.79372700001</v>
      </c>
      <c r="M65" s="66">
        <v>0.78045799999999999</v>
      </c>
      <c r="N65" s="43">
        <v>0</v>
      </c>
      <c r="O65" s="44">
        <v>0</v>
      </c>
      <c r="P65" s="74">
        <v>0</v>
      </c>
    </row>
    <row r="66" spans="1:16" s="3" customFormat="1" ht="15" customHeight="1" x14ac:dyDescent="0.2">
      <c r="A66" s="111"/>
      <c r="B66" s="114"/>
      <c r="C66" s="84" t="s">
        <v>56</v>
      </c>
      <c r="D66" s="35">
        <v>2101</v>
      </c>
      <c r="E66" s="55">
        <v>1</v>
      </c>
      <c r="F66" s="35">
        <v>227201.48357899999</v>
      </c>
      <c r="G66" s="68">
        <v>0.30699700000000002</v>
      </c>
      <c r="H66" s="43">
        <v>904</v>
      </c>
      <c r="I66" s="44">
        <v>194767.86283200001</v>
      </c>
      <c r="J66" s="74">
        <v>9.4026999999999999E-2</v>
      </c>
      <c r="K66" s="35">
        <v>1197</v>
      </c>
      <c r="L66" s="35">
        <v>251696.04761899999</v>
      </c>
      <c r="M66" s="68">
        <v>0.46783599999999997</v>
      </c>
      <c r="N66" s="43">
        <v>0</v>
      </c>
      <c r="O66" s="44">
        <v>0</v>
      </c>
      <c r="P66" s="74">
        <v>0</v>
      </c>
    </row>
    <row r="67" spans="1:16" s="3" customFormat="1" ht="15" customHeight="1" x14ac:dyDescent="0.2">
      <c r="A67" s="112"/>
      <c r="B67" s="115"/>
      <c r="C67" s="85" t="s">
        <v>9</v>
      </c>
      <c r="D67" s="46">
        <v>16668</v>
      </c>
      <c r="E67" s="54">
        <v>1</v>
      </c>
      <c r="F67" s="46">
        <v>211138.534617</v>
      </c>
      <c r="G67" s="67">
        <v>0.50815900000000003</v>
      </c>
      <c r="H67" s="87">
        <v>6197</v>
      </c>
      <c r="I67" s="46">
        <v>206355.40745500001</v>
      </c>
      <c r="J67" s="75">
        <v>0.45263799999999998</v>
      </c>
      <c r="K67" s="46">
        <v>10471</v>
      </c>
      <c r="L67" s="46">
        <v>213969.30904399999</v>
      </c>
      <c r="M67" s="67">
        <v>0.541018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310" priority="30" operator="notEqual">
      <formula>H8+K8+N8</formula>
    </cfRule>
  </conditionalFormatting>
  <conditionalFormatting sqref="D20:D30">
    <cfRule type="cellIs" dxfId="309" priority="29" operator="notEqual">
      <formula>H20+K20+N20</formula>
    </cfRule>
  </conditionalFormatting>
  <conditionalFormatting sqref="D32:D42">
    <cfRule type="cellIs" dxfId="308" priority="28" operator="notEqual">
      <formula>H32+K32+N32</formula>
    </cfRule>
  </conditionalFormatting>
  <conditionalFormatting sqref="D44:D54">
    <cfRule type="cellIs" dxfId="307" priority="27" operator="notEqual">
      <formula>H44+K44+N44</formula>
    </cfRule>
  </conditionalFormatting>
  <conditionalFormatting sqref="D56:D66">
    <cfRule type="cellIs" dxfId="306" priority="26" operator="notEqual">
      <formula>H56+K56+N56</formula>
    </cfRule>
  </conditionalFormatting>
  <conditionalFormatting sqref="D19">
    <cfRule type="cellIs" dxfId="305" priority="25" operator="notEqual">
      <formula>SUM(D8:D18)</formula>
    </cfRule>
  </conditionalFormatting>
  <conditionalFormatting sqref="D31">
    <cfRule type="cellIs" dxfId="304" priority="24" operator="notEqual">
      <formula>H31+K31+N31</formula>
    </cfRule>
  </conditionalFormatting>
  <conditionalFormatting sqref="D31">
    <cfRule type="cellIs" dxfId="303" priority="23" operator="notEqual">
      <formula>SUM(D20:D30)</formula>
    </cfRule>
  </conditionalFormatting>
  <conditionalFormatting sqref="D43">
    <cfRule type="cellIs" dxfId="302" priority="22" operator="notEqual">
      <formula>H43+K43+N43</formula>
    </cfRule>
  </conditionalFormatting>
  <conditionalFormatting sqref="D43">
    <cfRule type="cellIs" dxfId="301" priority="21" operator="notEqual">
      <formula>SUM(D32:D42)</formula>
    </cfRule>
  </conditionalFormatting>
  <conditionalFormatting sqref="D55">
    <cfRule type="cellIs" dxfId="300" priority="20" operator="notEqual">
      <formula>H55+K55+N55</formula>
    </cfRule>
  </conditionalFormatting>
  <conditionalFormatting sqref="D55">
    <cfRule type="cellIs" dxfId="299" priority="19" operator="notEqual">
      <formula>SUM(D44:D54)</formula>
    </cfRule>
  </conditionalFormatting>
  <conditionalFormatting sqref="D67">
    <cfRule type="cellIs" dxfId="298" priority="18" operator="notEqual">
      <formula>H67+K67+N67</formula>
    </cfRule>
  </conditionalFormatting>
  <conditionalFormatting sqref="D67">
    <cfRule type="cellIs" dxfId="297" priority="17" operator="notEqual">
      <formula>SUM(D56:D66)</formula>
    </cfRule>
  </conditionalFormatting>
  <conditionalFormatting sqref="H19">
    <cfRule type="cellIs" dxfId="296" priority="16" operator="notEqual">
      <formula>SUM(H8:H18)</formula>
    </cfRule>
  </conditionalFormatting>
  <conditionalFormatting sqref="K19">
    <cfRule type="cellIs" dxfId="295" priority="15" operator="notEqual">
      <formula>SUM(K8:K18)</formula>
    </cfRule>
  </conditionalFormatting>
  <conditionalFormatting sqref="N19">
    <cfRule type="cellIs" dxfId="294" priority="14" operator="notEqual">
      <formula>SUM(N8:N18)</formula>
    </cfRule>
  </conditionalFormatting>
  <conditionalFormatting sqref="H31">
    <cfRule type="cellIs" dxfId="293" priority="13" operator="notEqual">
      <formula>SUM(H20:H30)</formula>
    </cfRule>
  </conditionalFormatting>
  <conditionalFormatting sqref="K31">
    <cfRule type="cellIs" dxfId="292" priority="12" operator="notEqual">
      <formula>SUM(K20:K30)</formula>
    </cfRule>
  </conditionalFormatting>
  <conditionalFormatting sqref="N31">
    <cfRule type="cellIs" dxfId="291" priority="11" operator="notEqual">
      <formula>SUM(N20:N30)</formula>
    </cfRule>
  </conditionalFormatting>
  <conditionalFormatting sqref="H43">
    <cfRule type="cellIs" dxfId="290" priority="10" operator="notEqual">
      <formula>SUM(H32:H42)</formula>
    </cfRule>
  </conditionalFormatting>
  <conditionalFormatting sqref="K43">
    <cfRule type="cellIs" dxfId="289" priority="9" operator="notEqual">
      <formula>SUM(K32:K42)</formula>
    </cfRule>
  </conditionalFormatting>
  <conditionalFormatting sqref="N43">
    <cfRule type="cellIs" dxfId="288" priority="8" operator="notEqual">
      <formula>SUM(N32:N42)</formula>
    </cfRule>
  </conditionalFormatting>
  <conditionalFormatting sqref="H55">
    <cfRule type="cellIs" dxfId="287" priority="7" operator="notEqual">
      <formula>SUM(H44:H54)</formula>
    </cfRule>
  </conditionalFormatting>
  <conditionalFormatting sqref="K55">
    <cfRule type="cellIs" dxfId="286" priority="6" operator="notEqual">
      <formula>SUM(K44:K54)</formula>
    </cfRule>
  </conditionalFormatting>
  <conditionalFormatting sqref="N55">
    <cfRule type="cellIs" dxfId="285" priority="5" operator="notEqual">
      <formula>SUM(N44:N54)</formula>
    </cfRule>
  </conditionalFormatting>
  <conditionalFormatting sqref="H67">
    <cfRule type="cellIs" dxfId="284" priority="4" operator="notEqual">
      <formula>SUM(H56:H66)</formula>
    </cfRule>
  </conditionalFormatting>
  <conditionalFormatting sqref="K67">
    <cfRule type="cellIs" dxfId="283" priority="3" operator="notEqual">
      <formula>SUM(K56:K66)</formula>
    </cfRule>
  </conditionalFormatting>
  <conditionalFormatting sqref="N67">
    <cfRule type="cellIs" dxfId="282" priority="2" operator="notEqual">
      <formula>SUM(N56:N66)</formula>
    </cfRule>
  </conditionalFormatting>
  <conditionalFormatting sqref="D32:D43">
    <cfRule type="cellIs" dxfId="28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70</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13</v>
      </c>
      <c r="E8" s="53">
        <v>0.14130400000000001</v>
      </c>
      <c r="F8" s="44">
        <v>82851.990638000003</v>
      </c>
      <c r="G8" s="66">
        <v>0.230769</v>
      </c>
      <c r="H8" s="43">
        <v>7</v>
      </c>
      <c r="I8" s="44">
        <v>56756.493000000002</v>
      </c>
      <c r="J8" s="74">
        <v>0</v>
      </c>
      <c r="K8" s="44">
        <v>6</v>
      </c>
      <c r="L8" s="44">
        <v>113296.73788299999</v>
      </c>
      <c r="M8" s="66">
        <v>0.5</v>
      </c>
      <c r="N8" s="43">
        <v>0</v>
      </c>
      <c r="O8" s="44">
        <v>0</v>
      </c>
      <c r="P8" s="74">
        <v>0</v>
      </c>
    </row>
    <row r="9" spans="1:16" ht="15" customHeight="1" x14ac:dyDescent="0.2">
      <c r="A9" s="111"/>
      <c r="B9" s="114"/>
      <c r="C9" s="84" t="s">
        <v>47</v>
      </c>
      <c r="D9" s="44">
        <v>72</v>
      </c>
      <c r="E9" s="53">
        <v>0.24324299999999999</v>
      </c>
      <c r="F9" s="44">
        <v>108152.08295700001</v>
      </c>
      <c r="G9" s="66">
        <v>0.111111</v>
      </c>
      <c r="H9" s="43">
        <v>21</v>
      </c>
      <c r="I9" s="44">
        <v>121835.36135000001</v>
      </c>
      <c r="J9" s="74">
        <v>0.238095</v>
      </c>
      <c r="K9" s="44">
        <v>51</v>
      </c>
      <c r="L9" s="44">
        <v>102517.791855</v>
      </c>
      <c r="M9" s="66">
        <v>5.8824000000000001E-2</v>
      </c>
      <c r="N9" s="43">
        <v>0</v>
      </c>
      <c r="O9" s="44">
        <v>0</v>
      </c>
      <c r="P9" s="74">
        <v>0</v>
      </c>
    </row>
    <row r="10" spans="1:16" ht="15" customHeight="1" x14ac:dyDescent="0.2">
      <c r="A10" s="111"/>
      <c r="B10" s="114"/>
      <c r="C10" s="84" t="s">
        <v>48</v>
      </c>
      <c r="D10" s="44">
        <v>627</v>
      </c>
      <c r="E10" s="53">
        <v>0.19873199999999999</v>
      </c>
      <c r="F10" s="44">
        <v>119407.88475100001</v>
      </c>
      <c r="G10" s="66">
        <v>0.114833</v>
      </c>
      <c r="H10" s="43">
        <v>214</v>
      </c>
      <c r="I10" s="44">
        <v>129687.12567199999</v>
      </c>
      <c r="J10" s="74">
        <v>0.186916</v>
      </c>
      <c r="K10" s="44">
        <v>413</v>
      </c>
      <c r="L10" s="44">
        <v>114081.595267</v>
      </c>
      <c r="M10" s="66">
        <v>7.7481999999999995E-2</v>
      </c>
      <c r="N10" s="43">
        <v>0</v>
      </c>
      <c r="O10" s="44">
        <v>0</v>
      </c>
      <c r="P10" s="74">
        <v>0</v>
      </c>
    </row>
    <row r="11" spans="1:16" ht="15" customHeight="1" x14ac:dyDescent="0.2">
      <c r="A11" s="111"/>
      <c r="B11" s="114"/>
      <c r="C11" s="84" t="s">
        <v>49</v>
      </c>
      <c r="D11" s="44">
        <v>1510</v>
      </c>
      <c r="E11" s="53">
        <v>0.15703</v>
      </c>
      <c r="F11" s="44">
        <v>124686.783847</v>
      </c>
      <c r="G11" s="66">
        <v>0.21390700000000001</v>
      </c>
      <c r="H11" s="43">
        <v>507</v>
      </c>
      <c r="I11" s="44">
        <v>144467.00601700001</v>
      </c>
      <c r="J11" s="74">
        <v>0.38264300000000001</v>
      </c>
      <c r="K11" s="44">
        <v>1003</v>
      </c>
      <c r="L11" s="44">
        <v>114688.206937</v>
      </c>
      <c r="M11" s="66">
        <v>0.12861400000000001</v>
      </c>
      <c r="N11" s="43">
        <v>0</v>
      </c>
      <c r="O11" s="44">
        <v>0</v>
      </c>
      <c r="P11" s="74">
        <v>0</v>
      </c>
    </row>
    <row r="12" spans="1:16" ht="15" customHeight="1" x14ac:dyDescent="0.2">
      <c r="A12" s="111"/>
      <c r="B12" s="114"/>
      <c r="C12" s="84" t="s">
        <v>50</v>
      </c>
      <c r="D12" s="44">
        <v>1572</v>
      </c>
      <c r="E12" s="53">
        <v>0.11699</v>
      </c>
      <c r="F12" s="44">
        <v>144690.739367</v>
      </c>
      <c r="G12" s="66">
        <v>0.38994899999999999</v>
      </c>
      <c r="H12" s="43">
        <v>501</v>
      </c>
      <c r="I12" s="44">
        <v>165205.32882699999</v>
      </c>
      <c r="J12" s="74">
        <v>0.54291400000000001</v>
      </c>
      <c r="K12" s="44">
        <v>1071</v>
      </c>
      <c r="L12" s="44">
        <v>135094.27875200001</v>
      </c>
      <c r="M12" s="66">
        <v>0.31839400000000001</v>
      </c>
      <c r="N12" s="43">
        <v>0</v>
      </c>
      <c r="O12" s="44">
        <v>0</v>
      </c>
      <c r="P12" s="74">
        <v>0</v>
      </c>
    </row>
    <row r="13" spans="1:16" ht="15" customHeight="1" x14ac:dyDescent="0.2">
      <c r="A13" s="111"/>
      <c r="B13" s="114"/>
      <c r="C13" s="84" t="s">
        <v>51</v>
      </c>
      <c r="D13" s="44">
        <v>1282</v>
      </c>
      <c r="E13" s="53">
        <v>9.8608000000000001E-2</v>
      </c>
      <c r="F13" s="44">
        <v>163736.330304</v>
      </c>
      <c r="G13" s="66">
        <v>0.60686399999999996</v>
      </c>
      <c r="H13" s="43">
        <v>369</v>
      </c>
      <c r="I13" s="44">
        <v>187146.22658700001</v>
      </c>
      <c r="J13" s="74">
        <v>0.68292699999999995</v>
      </c>
      <c r="K13" s="44">
        <v>913</v>
      </c>
      <c r="L13" s="44">
        <v>154274.93739199999</v>
      </c>
      <c r="M13" s="66">
        <v>0.57612300000000005</v>
      </c>
      <c r="N13" s="43">
        <v>0</v>
      </c>
      <c r="O13" s="44">
        <v>0</v>
      </c>
      <c r="P13" s="74">
        <v>0</v>
      </c>
    </row>
    <row r="14" spans="1:16" s="3" customFormat="1" ht="15" customHeight="1" x14ac:dyDescent="0.2">
      <c r="A14" s="111"/>
      <c r="B14" s="114"/>
      <c r="C14" s="84" t="s">
        <v>52</v>
      </c>
      <c r="D14" s="35">
        <v>1005</v>
      </c>
      <c r="E14" s="55">
        <v>9.1956999999999997E-2</v>
      </c>
      <c r="F14" s="35">
        <v>176633.70723500001</v>
      </c>
      <c r="G14" s="68">
        <v>0.69054700000000002</v>
      </c>
      <c r="H14" s="43">
        <v>303</v>
      </c>
      <c r="I14" s="44">
        <v>189661.381391</v>
      </c>
      <c r="J14" s="74">
        <v>0.686469</v>
      </c>
      <c r="K14" s="35">
        <v>702</v>
      </c>
      <c r="L14" s="35">
        <v>171010.651296</v>
      </c>
      <c r="M14" s="68">
        <v>0.69230800000000003</v>
      </c>
      <c r="N14" s="43">
        <v>0</v>
      </c>
      <c r="O14" s="44">
        <v>0</v>
      </c>
      <c r="P14" s="74">
        <v>0</v>
      </c>
    </row>
    <row r="15" spans="1:16" ht="15" customHeight="1" x14ac:dyDescent="0.2">
      <c r="A15" s="111"/>
      <c r="B15" s="114"/>
      <c r="C15" s="84" t="s">
        <v>53</v>
      </c>
      <c r="D15" s="44">
        <v>688</v>
      </c>
      <c r="E15" s="53">
        <v>6.9348000000000007E-2</v>
      </c>
      <c r="F15" s="44">
        <v>181215.56950300001</v>
      </c>
      <c r="G15" s="66">
        <v>0.765988</v>
      </c>
      <c r="H15" s="43">
        <v>194</v>
      </c>
      <c r="I15" s="44">
        <v>180867.433177</v>
      </c>
      <c r="J15" s="74">
        <v>0.56701000000000001</v>
      </c>
      <c r="K15" s="44">
        <v>494</v>
      </c>
      <c r="L15" s="44">
        <v>181352.28700700001</v>
      </c>
      <c r="M15" s="66">
        <v>0.84413000000000005</v>
      </c>
      <c r="N15" s="43">
        <v>0</v>
      </c>
      <c r="O15" s="44">
        <v>0</v>
      </c>
      <c r="P15" s="74">
        <v>0</v>
      </c>
    </row>
    <row r="16" spans="1:16" ht="15" customHeight="1" x14ac:dyDescent="0.2">
      <c r="A16" s="111"/>
      <c r="B16" s="114"/>
      <c r="C16" s="84" t="s">
        <v>54</v>
      </c>
      <c r="D16" s="44">
        <v>654</v>
      </c>
      <c r="E16" s="53">
        <v>8.2752999999999993E-2</v>
      </c>
      <c r="F16" s="44">
        <v>189158.80203699999</v>
      </c>
      <c r="G16" s="66">
        <v>0.73394499999999996</v>
      </c>
      <c r="H16" s="43">
        <v>193</v>
      </c>
      <c r="I16" s="44">
        <v>182838.46757800001</v>
      </c>
      <c r="J16" s="74">
        <v>0.455959</v>
      </c>
      <c r="K16" s="44">
        <v>461</v>
      </c>
      <c r="L16" s="44">
        <v>191804.84227699999</v>
      </c>
      <c r="M16" s="66">
        <v>0.850325</v>
      </c>
      <c r="N16" s="43">
        <v>0</v>
      </c>
      <c r="O16" s="44">
        <v>0</v>
      </c>
      <c r="P16" s="74">
        <v>0</v>
      </c>
    </row>
    <row r="17" spans="1:16" ht="15" customHeight="1" x14ac:dyDescent="0.2">
      <c r="A17" s="111"/>
      <c r="B17" s="114"/>
      <c r="C17" s="84" t="s">
        <v>55</v>
      </c>
      <c r="D17" s="44">
        <v>556</v>
      </c>
      <c r="E17" s="53">
        <v>8.4383E-2</v>
      </c>
      <c r="F17" s="44">
        <v>189142.20329100001</v>
      </c>
      <c r="G17" s="66">
        <v>0.60611499999999996</v>
      </c>
      <c r="H17" s="43">
        <v>191</v>
      </c>
      <c r="I17" s="44">
        <v>170967.13517200001</v>
      </c>
      <c r="J17" s="74">
        <v>0.24607299999999999</v>
      </c>
      <c r="K17" s="44">
        <v>365</v>
      </c>
      <c r="L17" s="44">
        <v>198652.99236199999</v>
      </c>
      <c r="M17" s="66">
        <v>0.79452100000000003</v>
      </c>
      <c r="N17" s="43">
        <v>0</v>
      </c>
      <c r="O17" s="44">
        <v>0</v>
      </c>
      <c r="P17" s="74">
        <v>0</v>
      </c>
    </row>
    <row r="18" spans="1:16" s="3" customFormat="1" ht="15" customHeight="1" x14ac:dyDescent="0.2">
      <c r="A18" s="111"/>
      <c r="B18" s="114"/>
      <c r="C18" s="84" t="s">
        <v>56</v>
      </c>
      <c r="D18" s="35">
        <v>766</v>
      </c>
      <c r="E18" s="55">
        <v>6.5459000000000003E-2</v>
      </c>
      <c r="F18" s="35">
        <v>223069.99876799999</v>
      </c>
      <c r="G18" s="68">
        <v>0.41383799999999998</v>
      </c>
      <c r="H18" s="43">
        <v>277</v>
      </c>
      <c r="I18" s="44">
        <v>182375.96540399999</v>
      </c>
      <c r="J18" s="74">
        <v>6.1372000000000003E-2</v>
      </c>
      <c r="K18" s="35">
        <v>489</v>
      </c>
      <c r="L18" s="35">
        <v>246121.62912</v>
      </c>
      <c r="M18" s="68">
        <v>0.61349699999999996</v>
      </c>
      <c r="N18" s="43">
        <v>0</v>
      </c>
      <c r="O18" s="44">
        <v>0</v>
      </c>
      <c r="P18" s="74">
        <v>0</v>
      </c>
    </row>
    <row r="19" spans="1:16" s="3" customFormat="1" ht="15" customHeight="1" x14ac:dyDescent="0.2">
      <c r="A19" s="112"/>
      <c r="B19" s="115"/>
      <c r="C19" s="85" t="s">
        <v>9</v>
      </c>
      <c r="D19" s="46">
        <v>8745</v>
      </c>
      <c r="E19" s="54">
        <v>0.100934</v>
      </c>
      <c r="F19" s="46">
        <v>161384.94672899999</v>
      </c>
      <c r="G19" s="67">
        <v>0.47478599999999999</v>
      </c>
      <c r="H19" s="87">
        <v>2777</v>
      </c>
      <c r="I19" s="46">
        <v>168093.21296800001</v>
      </c>
      <c r="J19" s="75">
        <v>0.44400400000000001</v>
      </c>
      <c r="K19" s="46">
        <v>5968</v>
      </c>
      <c r="L19" s="46">
        <v>158263.489734</v>
      </c>
      <c r="M19" s="67">
        <v>0.48910900000000002</v>
      </c>
      <c r="N19" s="87">
        <v>0</v>
      </c>
      <c r="O19" s="46">
        <v>0</v>
      </c>
      <c r="P19" s="75">
        <v>0</v>
      </c>
    </row>
    <row r="20" spans="1:16" ht="15" customHeight="1" x14ac:dyDescent="0.2">
      <c r="A20" s="110">
        <v>2</v>
      </c>
      <c r="B20" s="113" t="s">
        <v>57</v>
      </c>
      <c r="C20" s="84" t="s">
        <v>46</v>
      </c>
      <c r="D20" s="44">
        <v>31</v>
      </c>
      <c r="E20" s="53">
        <v>0.33695700000000001</v>
      </c>
      <c r="F20" s="44">
        <v>69355.419355000005</v>
      </c>
      <c r="G20" s="66">
        <v>0.193548</v>
      </c>
      <c r="H20" s="43">
        <v>17</v>
      </c>
      <c r="I20" s="44">
        <v>77291.235293999998</v>
      </c>
      <c r="J20" s="74">
        <v>0.352941</v>
      </c>
      <c r="K20" s="44">
        <v>14</v>
      </c>
      <c r="L20" s="44">
        <v>59719.071429000003</v>
      </c>
      <c r="M20" s="66">
        <v>0</v>
      </c>
      <c r="N20" s="43">
        <v>0</v>
      </c>
      <c r="O20" s="44">
        <v>0</v>
      </c>
      <c r="P20" s="74">
        <v>0</v>
      </c>
    </row>
    <row r="21" spans="1:16" ht="15" customHeight="1" x14ac:dyDescent="0.2">
      <c r="A21" s="111"/>
      <c r="B21" s="114"/>
      <c r="C21" s="84" t="s">
        <v>47</v>
      </c>
      <c r="D21" s="44">
        <v>111</v>
      </c>
      <c r="E21" s="53">
        <v>0.375</v>
      </c>
      <c r="F21" s="44">
        <v>119362.585586</v>
      </c>
      <c r="G21" s="66">
        <v>5.4053999999999998E-2</v>
      </c>
      <c r="H21" s="43">
        <v>46</v>
      </c>
      <c r="I21" s="44">
        <v>109892.32608699999</v>
      </c>
      <c r="J21" s="74">
        <v>0</v>
      </c>
      <c r="K21" s="44">
        <v>65</v>
      </c>
      <c r="L21" s="44">
        <v>126064.615385</v>
      </c>
      <c r="M21" s="66">
        <v>9.2308000000000001E-2</v>
      </c>
      <c r="N21" s="43">
        <v>0</v>
      </c>
      <c r="O21" s="44">
        <v>0</v>
      </c>
      <c r="P21" s="74">
        <v>0</v>
      </c>
    </row>
    <row r="22" spans="1:16" ht="15" customHeight="1" x14ac:dyDescent="0.2">
      <c r="A22" s="111"/>
      <c r="B22" s="114"/>
      <c r="C22" s="84" t="s">
        <v>48</v>
      </c>
      <c r="D22" s="44">
        <v>653</v>
      </c>
      <c r="E22" s="53">
        <v>0.20697299999999999</v>
      </c>
      <c r="F22" s="44">
        <v>150230.972435</v>
      </c>
      <c r="G22" s="66">
        <v>5.8193000000000002E-2</v>
      </c>
      <c r="H22" s="43">
        <v>284</v>
      </c>
      <c r="I22" s="44">
        <v>157412.042254</v>
      </c>
      <c r="J22" s="74">
        <v>5.9859000000000002E-2</v>
      </c>
      <c r="K22" s="44">
        <v>369</v>
      </c>
      <c r="L22" s="44">
        <v>144704.078591</v>
      </c>
      <c r="M22" s="66">
        <v>5.6911000000000003E-2</v>
      </c>
      <c r="N22" s="43">
        <v>0</v>
      </c>
      <c r="O22" s="44">
        <v>0</v>
      </c>
      <c r="P22" s="74">
        <v>0</v>
      </c>
    </row>
    <row r="23" spans="1:16" ht="15" customHeight="1" x14ac:dyDescent="0.2">
      <c r="A23" s="111"/>
      <c r="B23" s="114"/>
      <c r="C23" s="84" t="s">
        <v>49</v>
      </c>
      <c r="D23" s="44">
        <v>509</v>
      </c>
      <c r="E23" s="53">
        <v>5.2933000000000001E-2</v>
      </c>
      <c r="F23" s="44">
        <v>156378.61296699999</v>
      </c>
      <c r="G23" s="66">
        <v>0.13556000000000001</v>
      </c>
      <c r="H23" s="43">
        <v>179</v>
      </c>
      <c r="I23" s="44">
        <v>155316.530726</v>
      </c>
      <c r="J23" s="74">
        <v>0.11731800000000001</v>
      </c>
      <c r="K23" s="44">
        <v>330</v>
      </c>
      <c r="L23" s="44">
        <v>156954.71212099999</v>
      </c>
      <c r="M23" s="66">
        <v>0.145455</v>
      </c>
      <c r="N23" s="43">
        <v>0</v>
      </c>
      <c r="O23" s="44">
        <v>0</v>
      </c>
      <c r="P23" s="74">
        <v>0</v>
      </c>
    </row>
    <row r="24" spans="1:16" ht="15" customHeight="1" x14ac:dyDescent="0.2">
      <c r="A24" s="111"/>
      <c r="B24" s="114"/>
      <c r="C24" s="84" t="s">
        <v>50</v>
      </c>
      <c r="D24" s="44">
        <v>359</v>
      </c>
      <c r="E24" s="53">
        <v>2.6717000000000001E-2</v>
      </c>
      <c r="F24" s="44">
        <v>180312.05570999999</v>
      </c>
      <c r="G24" s="66">
        <v>0.24791099999999999</v>
      </c>
      <c r="H24" s="43">
        <v>123</v>
      </c>
      <c r="I24" s="44">
        <v>192659.86991899999</v>
      </c>
      <c r="J24" s="74">
        <v>0.35772399999999999</v>
      </c>
      <c r="K24" s="44">
        <v>236</v>
      </c>
      <c r="L24" s="44">
        <v>173876.542373</v>
      </c>
      <c r="M24" s="66">
        <v>0.19067799999999999</v>
      </c>
      <c r="N24" s="43">
        <v>0</v>
      </c>
      <c r="O24" s="44">
        <v>0</v>
      </c>
      <c r="P24" s="74">
        <v>0</v>
      </c>
    </row>
    <row r="25" spans="1:16" ht="15" customHeight="1" x14ac:dyDescent="0.2">
      <c r="A25" s="111"/>
      <c r="B25" s="114"/>
      <c r="C25" s="84" t="s">
        <v>51</v>
      </c>
      <c r="D25" s="44">
        <v>211</v>
      </c>
      <c r="E25" s="53">
        <v>1.6230000000000001E-2</v>
      </c>
      <c r="F25" s="44">
        <v>184281.83412300001</v>
      </c>
      <c r="G25" s="66">
        <v>0.29857800000000001</v>
      </c>
      <c r="H25" s="43">
        <v>54</v>
      </c>
      <c r="I25" s="44">
        <v>192323.537037</v>
      </c>
      <c r="J25" s="74">
        <v>0.27777800000000002</v>
      </c>
      <c r="K25" s="44">
        <v>157</v>
      </c>
      <c r="L25" s="44">
        <v>181515.89808899999</v>
      </c>
      <c r="M25" s="66">
        <v>0.305732</v>
      </c>
      <c r="N25" s="43">
        <v>0</v>
      </c>
      <c r="O25" s="44">
        <v>0</v>
      </c>
      <c r="P25" s="74">
        <v>0</v>
      </c>
    </row>
    <row r="26" spans="1:16" s="3" customFormat="1" ht="15" customHeight="1" x14ac:dyDescent="0.2">
      <c r="A26" s="111"/>
      <c r="B26" s="114"/>
      <c r="C26" s="84" t="s">
        <v>52</v>
      </c>
      <c r="D26" s="35">
        <v>180</v>
      </c>
      <c r="E26" s="55">
        <v>1.6469999999999999E-2</v>
      </c>
      <c r="F26" s="35">
        <v>194489.90555600001</v>
      </c>
      <c r="G26" s="68">
        <v>0.40555600000000003</v>
      </c>
      <c r="H26" s="43">
        <v>61</v>
      </c>
      <c r="I26" s="44">
        <v>200605.39344300001</v>
      </c>
      <c r="J26" s="74">
        <v>0.42623</v>
      </c>
      <c r="K26" s="35">
        <v>119</v>
      </c>
      <c r="L26" s="35">
        <v>191355.07563000001</v>
      </c>
      <c r="M26" s="68">
        <v>0.39495799999999998</v>
      </c>
      <c r="N26" s="43">
        <v>0</v>
      </c>
      <c r="O26" s="44">
        <v>0</v>
      </c>
      <c r="P26" s="74">
        <v>0</v>
      </c>
    </row>
    <row r="27" spans="1:16" ht="15" customHeight="1" x14ac:dyDescent="0.2">
      <c r="A27" s="111"/>
      <c r="B27" s="114"/>
      <c r="C27" s="84" t="s">
        <v>53</v>
      </c>
      <c r="D27" s="44">
        <v>107</v>
      </c>
      <c r="E27" s="53">
        <v>1.0784999999999999E-2</v>
      </c>
      <c r="F27" s="44">
        <v>214239.83177600001</v>
      </c>
      <c r="G27" s="66">
        <v>0.55140199999999995</v>
      </c>
      <c r="H27" s="43">
        <v>38</v>
      </c>
      <c r="I27" s="44">
        <v>218286.973684</v>
      </c>
      <c r="J27" s="74">
        <v>0.52631600000000001</v>
      </c>
      <c r="K27" s="44">
        <v>69</v>
      </c>
      <c r="L27" s="44">
        <v>212010.97101400001</v>
      </c>
      <c r="M27" s="66">
        <v>0.56521699999999997</v>
      </c>
      <c r="N27" s="43">
        <v>0</v>
      </c>
      <c r="O27" s="44">
        <v>0</v>
      </c>
      <c r="P27" s="74">
        <v>0</v>
      </c>
    </row>
    <row r="28" spans="1:16" ht="15" customHeight="1" x14ac:dyDescent="0.2">
      <c r="A28" s="111"/>
      <c r="B28" s="114"/>
      <c r="C28" s="84" t="s">
        <v>54</v>
      </c>
      <c r="D28" s="44">
        <v>39</v>
      </c>
      <c r="E28" s="53">
        <v>4.9350000000000002E-3</v>
      </c>
      <c r="F28" s="44">
        <v>191751.43589699999</v>
      </c>
      <c r="G28" s="66">
        <v>0.17948700000000001</v>
      </c>
      <c r="H28" s="43">
        <v>12</v>
      </c>
      <c r="I28" s="44">
        <v>209147.58333299999</v>
      </c>
      <c r="J28" s="74">
        <v>0.16666700000000001</v>
      </c>
      <c r="K28" s="44">
        <v>27</v>
      </c>
      <c r="L28" s="44">
        <v>184019.81481499999</v>
      </c>
      <c r="M28" s="66">
        <v>0.18518499999999999</v>
      </c>
      <c r="N28" s="43">
        <v>0</v>
      </c>
      <c r="O28" s="44">
        <v>0</v>
      </c>
      <c r="P28" s="74">
        <v>0</v>
      </c>
    </row>
    <row r="29" spans="1:16" ht="15" customHeight="1" x14ac:dyDescent="0.2">
      <c r="A29" s="111"/>
      <c r="B29" s="114"/>
      <c r="C29" s="84" t="s">
        <v>55</v>
      </c>
      <c r="D29" s="44">
        <v>19</v>
      </c>
      <c r="E29" s="53">
        <v>2.8839999999999998E-3</v>
      </c>
      <c r="F29" s="44">
        <v>232931.94736799999</v>
      </c>
      <c r="G29" s="66">
        <v>0.368421</v>
      </c>
      <c r="H29" s="43">
        <v>8</v>
      </c>
      <c r="I29" s="44">
        <v>183837.875</v>
      </c>
      <c r="J29" s="74">
        <v>0</v>
      </c>
      <c r="K29" s="44">
        <v>11</v>
      </c>
      <c r="L29" s="44">
        <v>268636.727273</v>
      </c>
      <c r="M29" s="66">
        <v>0.63636400000000004</v>
      </c>
      <c r="N29" s="43">
        <v>0</v>
      </c>
      <c r="O29" s="44">
        <v>0</v>
      </c>
      <c r="P29" s="74">
        <v>0</v>
      </c>
    </row>
    <row r="30" spans="1:16" s="3" customFormat="1" ht="15" customHeight="1" x14ac:dyDescent="0.2">
      <c r="A30" s="111"/>
      <c r="B30" s="114"/>
      <c r="C30" s="84" t="s">
        <v>56</v>
      </c>
      <c r="D30" s="35">
        <v>50</v>
      </c>
      <c r="E30" s="55">
        <v>4.2729999999999999E-3</v>
      </c>
      <c r="F30" s="35">
        <v>94441</v>
      </c>
      <c r="G30" s="68">
        <v>0.06</v>
      </c>
      <c r="H30" s="43">
        <v>50</v>
      </c>
      <c r="I30" s="44">
        <v>94441</v>
      </c>
      <c r="J30" s="74">
        <v>0.06</v>
      </c>
      <c r="K30" s="35">
        <v>0</v>
      </c>
      <c r="L30" s="35">
        <v>0</v>
      </c>
      <c r="M30" s="68">
        <v>0</v>
      </c>
      <c r="N30" s="43">
        <v>0</v>
      </c>
      <c r="O30" s="44">
        <v>0</v>
      </c>
      <c r="P30" s="74">
        <v>0</v>
      </c>
    </row>
    <row r="31" spans="1:16" s="3" customFormat="1" ht="15" customHeight="1" x14ac:dyDescent="0.2">
      <c r="A31" s="112"/>
      <c r="B31" s="115"/>
      <c r="C31" s="85" t="s">
        <v>9</v>
      </c>
      <c r="D31" s="46">
        <v>2269</v>
      </c>
      <c r="E31" s="54">
        <v>2.6189E-2</v>
      </c>
      <c r="F31" s="46">
        <v>163627.239753</v>
      </c>
      <c r="G31" s="67">
        <v>0.18510399999999999</v>
      </c>
      <c r="H31" s="87">
        <v>872</v>
      </c>
      <c r="I31" s="46">
        <v>163064.98853199999</v>
      </c>
      <c r="J31" s="75">
        <v>0.17660600000000001</v>
      </c>
      <c r="K31" s="46">
        <v>1397</v>
      </c>
      <c r="L31" s="46">
        <v>163978.19398700001</v>
      </c>
      <c r="M31" s="67">
        <v>0.19040799999999999</v>
      </c>
      <c r="N31" s="87">
        <v>0</v>
      </c>
      <c r="O31" s="46">
        <v>0</v>
      </c>
      <c r="P31" s="75">
        <v>0</v>
      </c>
    </row>
    <row r="32" spans="1:16" ht="15" customHeight="1" x14ac:dyDescent="0.2">
      <c r="A32" s="110">
        <v>3</v>
      </c>
      <c r="B32" s="113" t="s">
        <v>58</v>
      </c>
      <c r="C32" s="84" t="s">
        <v>46</v>
      </c>
      <c r="D32" s="44">
        <v>18</v>
      </c>
      <c r="E32" s="44">
        <v>0</v>
      </c>
      <c r="F32" s="44">
        <v>-13496.571284</v>
      </c>
      <c r="G32" s="66">
        <v>-3.7220999999999997E-2</v>
      </c>
      <c r="H32" s="43">
        <v>10</v>
      </c>
      <c r="I32" s="44">
        <v>20534.742294</v>
      </c>
      <c r="J32" s="74">
        <v>0.352941</v>
      </c>
      <c r="K32" s="44">
        <v>8</v>
      </c>
      <c r="L32" s="44">
        <v>-53577.666453999998</v>
      </c>
      <c r="M32" s="66">
        <v>-0.5</v>
      </c>
      <c r="N32" s="43">
        <v>0</v>
      </c>
      <c r="O32" s="44">
        <v>0</v>
      </c>
      <c r="P32" s="74">
        <v>0</v>
      </c>
    </row>
    <row r="33" spans="1:16" ht="15" customHeight="1" x14ac:dyDescent="0.2">
      <c r="A33" s="111"/>
      <c r="B33" s="114"/>
      <c r="C33" s="84" t="s">
        <v>47</v>
      </c>
      <c r="D33" s="44">
        <v>39</v>
      </c>
      <c r="E33" s="44">
        <v>0</v>
      </c>
      <c r="F33" s="44">
        <v>11210.502628</v>
      </c>
      <c r="G33" s="66">
        <v>-5.7056999999999997E-2</v>
      </c>
      <c r="H33" s="43">
        <v>25</v>
      </c>
      <c r="I33" s="44">
        <v>-11943.035263</v>
      </c>
      <c r="J33" s="74">
        <v>-0.238095</v>
      </c>
      <c r="K33" s="44">
        <v>14</v>
      </c>
      <c r="L33" s="44">
        <v>23546.823530000001</v>
      </c>
      <c r="M33" s="66">
        <v>3.3484E-2</v>
      </c>
      <c r="N33" s="43">
        <v>0</v>
      </c>
      <c r="O33" s="44">
        <v>0</v>
      </c>
      <c r="P33" s="74">
        <v>0</v>
      </c>
    </row>
    <row r="34" spans="1:16" ht="15" customHeight="1" x14ac:dyDescent="0.2">
      <c r="A34" s="111"/>
      <c r="B34" s="114"/>
      <c r="C34" s="84" t="s">
        <v>48</v>
      </c>
      <c r="D34" s="44">
        <v>26</v>
      </c>
      <c r="E34" s="44">
        <v>0</v>
      </c>
      <c r="F34" s="44">
        <v>30823.087683999998</v>
      </c>
      <c r="G34" s="66">
        <v>-5.6640000000000003E-2</v>
      </c>
      <c r="H34" s="43">
        <v>70</v>
      </c>
      <c r="I34" s="44">
        <v>27724.916582000002</v>
      </c>
      <c r="J34" s="74">
        <v>-0.127057</v>
      </c>
      <c r="K34" s="44">
        <v>-44</v>
      </c>
      <c r="L34" s="44">
        <v>30622.483324000001</v>
      </c>
      <c r="M34" s="66">
        <v>-2.0570999999999999E-2</v>
      </c>
      <c r="N34" s="43">
        <v>0</v>
      </c>
      <c r="O34" s="44">
        <v>0</v>
      </c>
      <c r="P34" s="74">
        <v>0</v>
      </c>
    </row>
    <row r="35" spans="1:16" ht="15" customHeight="1" x14ac:dyDescent="0.2">
      <c r="A35" s="111"/>
      <c r="B35" s="114"/>
      <c r="C35" s="84" t="s">
        <v>49</v>
      </c>
      <c r="D35" s="44">
        <v>-1001</v>
      </c>
      <c r="E35" s="44">
        <v>0</v>
      </c>
      <c r="F35" s="44">
        <v>31691.829119999999</v>
      </c>
      <c r="G35" s="66">
        <v>-7.8347E-2</v>
      </c>
      <c r="H35" s="43">
        <v>-328</v>
      </c>
      <c r="I35" s="44">
        <v>10849.524708999999</v>
      </c>
      <c r="J35" s="74">
        <v>-0.26532499999999998</v>
      </c>
      <c r="K35" s="44">
        <v>-673</v>
      </c>
      <c r="L35" s="44">
        <v>42266.505184000001</v>
      </c>
      <c r="M35" s="66">
        <v>1.6840000000000001E-2</v>
      </c>
      <c r="N35" s="43">
        <v>0</v>
      </c>
      <c r="O35" s="44">
        <v>0</v>
      </c>
      <c r="P35" s="74">
        <v>0</v>
      </c>
    </row>
    <row r="36" spans="1:16" ht="15" customHeight="1" x14ac:dyDescent="0.2">
      <c r="A36" s="111"/>
      <c r="B36" s="114"/>
      <c r="C36" s="84" t="s">
        <v>50</v>
      </c>
      <c r="D36" s="44">
        <v>-1213</v>
      </c>
      <c r="E36" s="44">
        <v>0</v>
      </c>
      <c r="F36" s="44">
        <v>35621.316342999999</v>
      </c>
      <c r="G36" s="66">
        <v>-0.142038</v>
      </c>
      <c r="H36" s="43">
        <v>-378</v>
      </c>
      <c r="I36" s="44">
        <v>27454.541091999999</v>
      </c>
      <c r="J36" s="74">
        <v>-0.18519099999999999</v>
      </c>
      <c r="K36" s="44">
        <v>-835</v>
      </c>
      <c r="L36" s="44">
        <v>38782.263620999998</v>
      </c>
      <c r="M36" s="66">
        <v>-0.127716</v>
      </c>
      <c r="N36" s="43">
        <v>0</v>
      </c>
      <c r="O36" s="44">
        <v>0</v>
      </c>
      <c r="P36" s="74">
        <v>0</v>
      </c>
    </row>
    <row r="37" spans="1:16" ht="15" customHeight="1" x14ac:dyDescent="0.2">
      <c r="A37" s="111"/>
      <c r="B37" s="114"/>
      <c r="C37" s="84" t="s">
        <v>51</v>
      </c>
      <c r="D37" s="44">
        <v>-1071</v>
      </c>
      <c r="E37" s="44">
        <v>0</v>
      </c>
      <c r="F37" s="44">
        <v>20545.503819000001</v>
      </c>
      <c r="G37" s="66">
        <v>-0.308286</v>
      </c>
      <c r="H37" s="43">
        <v>-315</v>
      </c>
      <c r="I37" s="44">
        <v>5177.3104499999999</v>
      </c>
      <c r="J37" s="74">
        <v>-0.40514899999999998</v>
      </c>
      <c r="K37" s="44">
        <v>-756</v>
      </c>
      <c r="L37" s="44">
        <v>27240.960696999999</v>
      </c>
      <c r="M37" s="66">
        <v>-0.27039000000000002</v>
      </c>
      <c r="N37" s="43">
        <v>0</v>
      </c>
      <c r="O37" s="44">
        <v>0</v>
      </c>
      <c r="P37" s="74">
        <v>0</v>
      </c>
    </row>
    <row r="38" spans="1:16" s="3" customFormat="1" ht="15" customHeight="1" x14ac:dyDescent="0.2">
      <c r="A38" s="111"/>
      <c r="B38" s="114"/>
      <c r="C38" s="84" t="s">
        <v>52</v>
      </c>
      <c r="D38" s="35">
        <v>-825</v>
      </c>
      <c r="E38" s="35">
        <v>0</v>
      </c>
      <c r="F38" s="35">
        <v>17856.198321</v>
      </c>
      <c r="G38" s="68">
        <v>-0.28499200000000002</v>
      </c>
      <c r="H38" s="43">
        <v>-242</v>
      </c>
      <c r="I38" s="44">
        <v>10944.012052</v>
      </c>
      <c r="J38" s="74">
        <v>-0.260239</v>
      </c>
      <c r="K38" s="35">
        <v>-583</v>
      </c>
      <c r="L38" s="35">
        <v>20344.424335</v>
      </c>
      <c r="M38" s="68">
        <v>-0.29735</v>
      </c>
      <c r="N38" s="43">
        <v>0</v>
      </c>
      <c r="O38" s="44">
        <v>0</v>
      </c>
      <c r="P38" s="74">
        <v>0</v>
      </c>
    </row>
    <row r="39" spans="1:16" ht="15" customHeight="1" x14ac:dyDescent="0.2">
      <c r="A39" s="111"/>
      <c r="B39" s="114"/>
      <c r="C39" s="84" t="s">
        <v>53</v>
      </c>
      <c r="D39" s="44">
        <v>-581</v>
      </c>
      <c r="E39" s="44">
        <v>0</v>
      </c>
      <c r="F39" s="44">
        <v>33024.262273</v>
      </c>
      <c r="G39" s="66">
        <v>-0.214587</v>
      </c>
      <c r="H39" s="43">
        <v>-156</v>
      </c>
      <c r="I39" s="44">
        <v>37419.540507999998</v>
      </c>
      <c r="J39" s="74">
        <v>-4.0695000000000002E-2</v>
      </c>
      <c r="K39" s="44">
        <v>-425</v>
      </c>
      <c r="L39" s="44">
        <v>30658.684007</v>
      </c>
      <c r="M39" s="66">
        <v>-0.27891199999999999</v>
      </c>
      <c r="N39" s="43">
        <v>0</v>
      </c>
      <c r="O39" s="44">
        <v>0</v>
      </c>
      <c r="P39" s="74">
        <v>0</v>
      </c>
    </row>
    <row r="40" spans="1:16" ht="15" customHeight="1" x14ac:dyDescent="0.2">
      <c r="A40" s="111"/>
      <c r="B40" s="114"/>
      <c r="C40" s="84" t="s">
        <v>54</v>
      </c>
      <c r="D40" s="44">
        <v>-615</v>
      </c>
      <c r="E40" s="44">
        <v>0</v>
      </c>
      <c r="F40" s="44">
        <v>2592.6338599999999</v>
      </c>
      <c r="G40" s="66">
        <v>-0.55445800000000001</v>
      </c>
      <c r="H40" s="43">
        <v>-181</v>
      </c>
      <c r="I40" s="44">
        <v>26309.115754999999</v>
      </c>
      <c r="J40" s="74">
        <v>-0.28929199999999999</v>
      </c>
      <c r="K40" s="44">
        <v>-434</v>
      </c>
      <c r="L40" s="44">
        <v>-7785.0274630000004</v>
      </c>
      <c r="M40" s="66">
        <v>-0.66513999999999995</v>
      </c>
      <c r="N40" s="43">
        <v>0</v>
      </c>
      <c r="O40" s="44">
        <v>0</v>
      </c>
      <c r="P40" s="74">
        <v>0</v>
      </c>
    </row>
    <row r="41" spans="1:16" ht="15" customHeight="1" x14ac:dyDescent="0.2">
      <c r="A41" s="111"/>
      <c r="B41" s="114"/>
      <c r="C41" s="84" t="s">
        <v>55</v>
      </c>
      <c r="D41" s="44">
        <v>-537</v>
      </c>
      <c r="E41" s="44">
        <v>0</v>
      </c>
      <c r="F41" s="44">
        <v>43789.744077000003</v>
      </c>
      <c r="G41" s="66">
        <v>-0.23769399999999999</v>
      </c>
      <c r="H41" s="43">
        <v>-183</v>
      </c>
      <c r="I41" s="44">
        <v>12870.739828</v>
      </c>
      <c r="J41" s="74">
        <v>-0.24607299999999999</v>
      </c>
      <c r="K41" s="44">
        <v>-354</v>
      </c>
      <c r="L41" s="44">
        <v>69983.734911000007</v>
      </c>
      <c r="M41" s="66">
        <v>-0.15815699999999999</v>
      </c>
      <c r="N41" s="43">
        <v>0</v>
      </c>
      <c r="O41" s="44">
        <v>0</v>
      </c>
      <c r="P41" s="74">
        <v>0</v>
      </c>
    </row>
    <row r="42" spans="1:16" s="3" customFormat="1" ht="15" customHeight="1" x14ac:dyDescent="0.2">
      <c r="A42" s="111"/>
      <c r="B42" s="114"/>
      <c r="C42" s="84" t="s">
        <v>56</v>
      </c>
      <c r="D42" s="35">
        <v>-716</v>
      </c>
      <c r="E42" s="35">
        <v>0</v>
      </c>
      <c r="F42" s="35">
        <v>-128628.998768</v>
      </c>
      <c r="G42" s="68">
        <v>-0.35383799999999999</v>
      </c>
      <c r="H42" s="43">
        <v>-227</v>
      </c>
      <c r="I42" s="44">
        <v>-87934.965404000002</v>
      </c>
      <c r="J42" s="74">
        <v>-1.372E-3</v>
      </c>
      <c r="K42" s="35">
        <v>-489</v>
      </c>
      <c r="L42" s="35">
        <v>-246121.62912</v>
      </c>
      <c r="M42" s="68">
        <v>-0.61349699999999996</v>
      </c>
      <c r="N42" s="43">
        <v>0</v>
      </c>
      <c r="O42" s="44">
        <v>0</v>
      </c>
      <c r="P42" s="74">
        <v>0</v>
      </c>
    </row>
    <row r="43" spans="1:16" s="3" customFormat="1" ht="15" customHeight="1" x14ac:dyDescent="0.2">
      <c r="A43" s="112"/>
      <c r="B43" s="115"/>
      <c r="C43" s="85" t="s">
        <v>9</v>
      </c>
      <c r="D43" s="46">
        <v>-6476</v>
      </c>
      <c r="E43" s="46">
        <v>0</v>
      </c>
      <c r="F43" s="46">
        <v>2242.2930249999999</v>
      </c>
      <c r="G43" s="67">
        <v>-0.289682</v>
      </c>
      <c r="H43" s="87">
        <v>-1905</v>
      </c>
      <c r="I43" s="46">
        <v>-5028.2244360000004</v>
      </c>
      <c r="J43" s="75">
        <v>-0.267399</v>
      </c>
      <c r="K43" s="46">
        <v>-4571</v>
      </c>
      <c r="L43" s="46">
        <v>5714.7042540000002</v>
      </c>
      <c r="M43" s="67">
        <v>-0.29870099999999999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v>
      </c>
      <c r="E45" s="53">
        <v>1.0135E-2</v>
      </c>
      <c r="F45" s="44">
        <v>99738.333333000002</v>
      </c>
      <c r="G45" s="66">
        <v>0</v>
      </c>
      <c r="H45" s="43">
        <v>1</v>
      </c>
      <c r="I45" s="44">
        <v>73115</v>
      </c>
      <c r="J45" s="74">
        <v>0</v>
      </c>
      <c r="K45" s="44">
        <v>2</v>
      </c>
      <c r="L45" s="44">
        <v>113050</v>
      </c>
      <c r="M45" s="66">
        <v>0</v>
      </c>
      <c r="N45" s="43">
        <v>0</v>
      </c>
      <c r="O45" s="44">
        <v>0</v>
      </c>
      <c r="P45" s="74">
        <v>0</v>
      </c>
    </row>
    <row r="46" spans="1:16" ht="15" customHeight="1" x14ac:dyDescent="0.2">
      <c r="A46" s="111"/>
      <c r="B46" s="114"/>
      <c r="C46" s="84" t="s">
        <v>48</v>
      </c>
      <c r="D46" s="44">
        <v>160</v>
      </c>
      <c r="E46" s="53">
        <v>5.0713000000000001E-2</v>
      </c>
      <c r="F46" s="44">
        <v>162933.06875000001</v>
      </c>
      <c r="G46" s="66">
        <v>6.8750000000000006E-2</v>
      </c>
      <c r="H46" s="43">
        <v>36</v>
      </c>
      <c r="I46" s="44">
        <v>162643.08333299999</v>
      </c>
      <c r="J46" s="74">
        <v>8.3333000000000004E-2</v>
      </c>
      <c r="K46" s="44">
        <v>124</v>
      </c>
      <c r="L46" s="44">
        <v>163017.258065</v>
      </c>
      <c r="M46" s="66">
        <v>6.4516000000000004E-2</v>
      </c>
      <c r="N46" s="43">
        <v>0</v>
      </c>
      <c r="O46" s="44">
        <v>0</v>
      </c>
      <c r="P46" s="74">
        <v>0</v>
      </c>
    </row>
    <row r="47" spans="1:16" ht="15" customHeight="1" x14ac:dyDescent="0.2">
      <c r="A47" s="111"/>
      <c r="B47" s="114"/>
      <c r="C47" s="84" t="s">
        <v>49</v>
      </c>
      <c r="D47" s="44">
        <v>628</v>
      </c>
      <c r="E47" s="53">
        <v>6.5308000000000005E-2</v>
      </c>
      <c r="F47" s="44">
        <v>182777.778662</v>
      </c>
      <c r="G47" s="66">
        <v>0.219745</v>
      </c>
      <c r="H47" s="43">
        <v>191</v>
      </c>
      <c r="I47" s="44">
        <v>183688.293194</v>
      </c>
      <c r="J47" s="74">
        <v>0.21465999999999999</v>
      </c>
      <c r="K47" s="44">
        <v>437</v>
      </c>
      <c r="L47" s="44">
        <v>182379.81922199999</v>
      </c>
      <c r="M47" s="66">
        <v>0.221968</v>
      </c>
      <c r="N47" s="43">
        <v>0</v>
      </c>
      <c r="O47" s="44">
        <v>0</v>
      </c>
      <c r="P47" s="74">
        <v>0</v>
      </c>
    </row>
    <row r="48" spans="1:16" ht="15" customHeight="1" x14ac:dyDescent="0.2">
      <c r="A48" s="111"/>
      <c r="B48" s="114"/>
      <c r="C48" s="84" t="s">
        <v>50</v>
      </c>
      <c r="D48" s="44">
        <v>656</v>
      </c>
      <c r="E48" s="53">
        <v>4.8820000000000002E-2</v>
      </c>
      <c r="F48" s="44">
        <v>198591.964939</v>
      </c>
      <c r="G48" s="66">
        <v>0.37652400000000003</v>
      </c>
      <c r="H48" s="43">
        <v>165</v>
      </c>
      <c r="I48" s="44">
        <v>200343.45454499999</v>
      </c>
      <c r="J48" s="74">
        <v>0.49090899999999998</v>
      </c>
      <c r="K48" s="44">
        <v>491</v>
      </c>
      <c r="L48" s="44">
        <v>198003.37881900001</v>
      </c>
      <c r="M48" s="66">
        <v>0.338086</v>
      </c>
      <c r="N48" s="43">
        <v>0</v>
      </c>
      <c r="O48" s="44">
        <v>0</v>
      </c>
      <c r="P48" s="74">
        <v>0</v>
      </c>
    </row>
    <row r="49" spans="1:16" ht="15" customHeight="1" x14ac:dyDescent="0.2">
      <c r="A49" s="111"/>
      <c r="B49" s="114"/>
      <c r="C49" s="84" t="s">
        <v>51</v>
      </c>
      <c r="D49" s="44">
        <v>516</v>
      </c>
      <c r="E49" s="53">
        <v>3.9689000000000002E-2</v>
      </c>
      <c r="F49" s="44">
        <v>214029.96124</v>
      </c>
      <c r="G49" s="66">
        <v>0.56589100000000003</v>
      </c>
      <c r="H49" s="43">
        <v>121</v>
      </c>
      <c r="I49" s="44">
        <v>211756.92561999999</v>
      </c>
      <c r="J49" s="74">
        <v>0.53718999999999995</v>
      </c>
      <c r="K49" s="44">
        <v>395</v>
      </c>
      <c r="L49" s="44">
        <v>214726.25822799999</v>
      </c>
      <c r="M49" s="66">
        <v>0.57468399999999997</v>
      </c>
      <c r="N49" s="43">
        <v>0</v>
      </c>
      <c r="O49" s="44">
        <v>0</v>
      </c>
      <c r="P49" s="74">
        <v>0</v>
      </c>
    </row>
    <row r="50" spans="1:16" s="3" customFormat="1" ht="15" customHeight="1" x14ac:dyDescent="0.2">
      <c r="A50" s="111"/>
      <c r="B50" s="114"/>
      <c r="C50" s="84" t="s">
        <v>52</v>
      </c>
      <c r="D50" s="35">
        <v>301</v>
      </c>
      <c r="E50" s="55">
        <v>2.7541E-2</v>
      </c>
      <c r="F50" s="35">
        <v>226548.90365399999</v>
      </c>
      <c r="G50" s="68">
        <v>0.71096300000000001</v>
      </c>
      <c r="H50" s="43">
        <v>66</v>
      </c>
      <c r="I50" s="44">
        <v>223833.03030300001</v>
      </c>
      <c r="J50" s="74">
        <v>0.62121199999999999</v>
      </c>
      <c r="K50" s="35">
        <v>235</v>
      </c>
      <c r="L50" s="35">
        <v>227311.65957399999</v>
      </c>
      <c r="M50" s="68">
        <v>0.73616999999999999</v>
      </c>
      <c r="N50" s="43">
        <v>0</v>
      </c>
      <c r="O50" s="44">
        <v>0</v>
      </c>
      <c r="P50" s="74">
        <v>0</v>
      </c>
    </row>
    <row r="51" spans="1:16" ht="15" customHeight="1" x14ac:dyDescent="0.2">
      <c r="A51" s="111"/>
      <c r="B51" s="114"/>
      <c r="C51" s="84" t="s">
        <v>53</v>
      </c>
      <c r="D51" s="44">
        <v>222</v>
      </c>
      <c r="E51" s="53">
        <v>2.2377000000000001E-2</v>
      </c>
      <c r="F51" s="44">
        <v>250417.472973</v>
      </c>
      <c r="G51" s="66">
        <v>0.76576599999999995</v>
      </c>
      <c r="H51" s="43">
        <v>71</v>
      </c>
      <c r="I51" s="44">
        <v>238420.309859</v>
      </c>
      <c r="J51" s="74">
        <v>0.53521099999999999</v>
      </c>
      <c r="K51" s="44">
        <v>151</v>
      </c>
      <c r="L51" s="44">
        <v>256058.52317900001</v>
      </c>
      <c r="M51" s="66">
        <v>0.87417199999999995</v>
      </c>
      <c r="N51" s="43">
        <v>0</v>
      </c>
      <c r="O51" s="44">
        <v>0</v>
      </c>
      <c r="P51" s="74">
        <v>0</v>
      </c>
    </row>
    <row r="52" spans="1:16" ht="15" customHeight="1" x14ac:dyDescent="0.2">
      <c r="A52" s="111"/>
      <c r="B52" s="114"/>
      <c r="C52" s="84" t="s">
        <v>54</v>
      </c>
      <c r="D52" s="44">
        <v>91</v>
      </c>
      <c r="E52" s="53">
        <v>1.1514999999999999E-2</v>
      </c>
      <c r="F52" s="44">
        <v>254193.021978</v>
      </c>
      <c r="G52" s="66">
        <v>0.63736300000000001</v>
      </c>
      <c r="H52" s="43">
        <v>27</v>
      </c>
      <c r="I52" s="44">
        <v>219565.59259300001</v>
      </c>
      <c r="J52" s="74">
        <v>0.25925900000000002</v>
      </c>
      <c r="K52" s="44">
        <v>64</v>
      </c>
      <c r="L52" s="44">
        <v>268801.46875</v>
      </c>
      <c r="M52" s="66">
        <v>0.796875</v>
      </c>
      <c r="N52" s="43">
        <v>0</v>
      </c>
      <c r="O52" s="44">
        <v>0</v>
      </c>
      <c r="P52" s="74">
        <v>0</v>
      </c>
    </row>
    <row r="53" spans="1:16" ht="15" customHeight="1" x14ac:dyDescent="0.2">
      <c r="A53" s="111"/>
      <c r="B53" s="114"/>
      <c r="C53" s="84" t="s">
        <v>55</v>
      </c>
      <c r="D53" s="44">
        <v>22</v>
      </c>
      <c r="E53" s="53">
        <v>3.339E-3</v>
      </c>
      <c r="F53" s="44">
        <v>280387.59090900002</v>
      </c>
      <c r="G53" s="66">
        <v>0.68181800000000004</v>
      </c>
      <c r="H53" s="43">
        <v>9</v>
      </c>
      <c r="I53" s="44">
        <v>226059</v>
      </c>
      <c r="J53" s="74">
        <v>0.222222</v>
      </c>
      <c r="K53" s="44">
        <v>13</v>
      </c>
      <c r="L53" s="44">
        <v>317999.692308</v>
      </c>
      <c r="M53" s="66">
        <v>1</v>
      </c>
      <c r="N53" s="43">
        <v>0</v>
      </c>
      <c r="O53" s="44">
        <v>0</v>
      </c>
      <c r="P53" s="74">
        <v>0</v>
      </c>
    </row>
    <row r="54" spans="1:16" s="3" customFormat="1" ht="15" customHeight="1" x14ac:dyDescent="0.2">
      <c r="A54" s="111"/>
      <c r="B54" s="114"/>
      <c r="C54" s="84" t="s">
        <v>56</v>
      </c>
      <c r="D54" s="35">
        <v>6</v>
      </c>
      <c r="E54" s="55">
        <v>5.13E-4</v>
      </c>
      <c r="F54" s="35">
        <v>362258.16666699998</v>
      </c>
      <c r="G54" s="68">
        <v>1.1666669999999999</v>
      </c>
      <c r="H54" s="43">
        <v>1</v>
      </c>
      <c r="I54" s="44">
        <v>179647</v>
      </c>
      <c r="J54" s="74">
        <v>0</v>
      </c>
      <c r="K54" s="35">
        <v>5</v>
      </c>
      <c r="L54" s="35">
        <v>398780.4</v>
      </c>
      <c r="M54" s="68">
        <v>1.4</v>
      </c>
      <c r="N54" s="43">
        <v>0</v>
      </c>
      <c r="O54" s="44">
        <v>0</v>
      </c>
      <c r="P54" s="74">
        <v>0</v>
      </c>
    </row>
    <row r="55" spans="1:16" s="3" customFormat="1" ht="15" customHeight="1" x14ac:dyDescent="0.2">
      <c r="A55" s="112"/>
      <c r="B55" s="115"/>
      <c r="C55" s="85" t="s">
        <v>9</v>
      </c>
      <c r="D55" s="46">
        <v>2605</v>
      </c>
      <c r="E55" s="54">
        <v>3.0067E-2</v>
      </c>
      <c r="F55" s="46">
        <v>206190.510557</v>
      </c>
      <c r="G55" s="67">
        <v>0.44222600000000001</v>
      </c>
      <c r="H55" s="87">
        <v>688</v>
      </c>
      <c r="I55" s="46">
        <v>202812.876453</v>
      </c>
      <c r="J55" s="75">
        <v>0.40406999999999998</v>
      </c>
      <c r="K55" s="46">
        <v>1917</v>
      </c>
      <c r="L55" s="46">
        <v>207402.72352599999</v>
      </c>
      <c r="M55" s="67">
        <v>0.45592100000000002</v>
      </c>
      <c r="N55" s="87">
        <v>0</v>
      </c>
      <c r="O55" s="46">
        <v>0</v>
      </c>
      <c r="P55" s="75">
        <v>0</v>
      </c>
    </row>
    <row r="56" spans="1:16" ht="15" customHeight="1" x14ac:dyDescent="0.2">
      <c r="A56" s="110">
        <v>5</v>
      </c>
      <c r="B56" s="113" t="s">
        <v>60</v>
      </c>
      <c r="C56" s="84" t="s">
        <v>46</v>
      </c>
      <c r="D56" s="44">
        <v>92</v>
      </c>
      <c r="E56" s="53">
        <v>1</v>
      </c>
      <c r="F56" s="44">
        <v>62312.358696000003</v>
      </c>
      <c r="G56" s="66">
        <v>0.14130400000000001</v>
      </c>
      <c r="H56" s="43">
        <v>47</v>
      </c>
      <c r="I56" s="44">
        <v>61880.638297999998</v>
      </c>
      <c r="J56" s="74">
        <v>0.14893600000000001</v>
      </c>
      <c r="K56" s="44">
        <v>45</v>
      </c>
      <c r="L56" s="44">
        <v>62763.266667000004</v>
      </c>
      <c r="M56" s="66">
        <v>0.13333300000000001</v>
      </c>
      <c r="N56" s="43">
        <v>0</v>
      </c>
      <c r="O56" s="44">
        <v>0</v>
      </c>
      <c r="P56" s="74">
        <v>0</v>
      </c>
    </row>
    <row r="57" spans="1:16" ht="15" customHeight="1" x14ac:dyDescent="0.2">
      <c r="A57" s="111"/>
      <c r="B57" s="114"/>
      <c r="C57" s="84" t="s">
        <v>47</v>
      </c>
      <c r="D57" s="44">
        <v>296</v>
      </c>
      <c r="E57" s="53">
        <v>1</v>
      </c>
      <c r="F57" s="44">
        <v>119923.077703</v>
      </c>
      <c r="G57" s="66">
        <v>7.4324000000000001E-2</v>
      </c>
      <c r="H57" s="43">
        <v>119</v>
      </c>
      <c r="I57" s="44">
        <v>116528.03361300001</v>
      </c>
      <c r="J57" s="74">
        <v>6.7226999999999995E-2</v>
      </c>
      <c r="K57" s="44">
        <v>177</v>
      </c>
      <c r="L57" s="44">
        <v>122205.62146900001</v>
      </c>
      <c r="M57" s="66">
        <v>7.9096E-2</v>
      </c>
      <c r="N57" s="43">
        <v>0</v>
      </c>
      <c r="O57" s="44">
        <v>0</v>
      </c>
      <c r="P57" s="74">
        <v>0</v>
      </c>
    </row>
    <row r="58" spans="1:16" ht="15" customHeight="1" x14ac:dyDescent="0.2">
      <c r="A58" s="111"/>
      <c r="B58" s="114"/>
      <c r="C58" s="84" t="s">
        <v>48</v>
      </c>
      <c r="D58" s="44">
        <v>3155</v>
      </c>
      <c r="E58" s="53">
        <v>1</v>
      </c>
      <c r="F58" s="44">
        <v>156257.51663999999</v>
      </c>
      <c r="G58" s="66">
        <v>7.7021000000000006E-2</v>
      </c>
      <c r="H58" s="43">
        <v>1329</v>
      </c>
      <c r="I58" s="44">
        <v>160324.818661</v>
      </c>
      <c r="J58" s="74">
        <v>9.9322999999999995E-2</v>
      </c>
      <c r="K58" s="44">
        <v>1826</v>
      </c>
      <c r="L58" s="44">
        <v>153297.25136900001</v>
      </c>
      <c r="M58" s="66">
        <v>6.0789000000000003E-2</v>
      </c>
      <c r="N58" s="43">
        <v>0</v>
      </c>
      <c r="O58" s="44">
        <v>0</v>
      </c>
      <c r="P58" s="74">
        <v>0</v>
      </c>
    </row>
    <row r="59" spans="1:16" ht="15" customHeight="1" x14ac:dyDescent="0.2">
      <c r="A59" s="111"/>
      <c r="B59" s="114"/>
      <c r="C59" s="84" t="s">
        <v>49</v>
      </c>
      <c r="D59" s="44">
        <v>9616</v>
      </c>
      <c r="E59" s="53">
        <v>1</v>
      </c>
      <c r="F59" s="44">
        <v>172942.92429299999</v>
      </c>
      <c r="G59" s="66">
        <v>0.21266599999999999</v>
      </c>
      <c r="H59" s="43">
        <v>3782</v>
      </c>
      <c r="I59" s="44">
        <v>176178.23400299999</v>
      </c>
      <c r="J59" s="74">
        <v>0.27710200000000001</v>
      </c>
      <c r="K59" s="44">
        <v>5834</v>
      </c>
      <c r="L59" s="44">
        <v>170845.57404899999</v>
      </c>
      <c r="M59" s="66">
        <v>0.17089499999999999</v>
      </c>
      <c r="N59" s="43">
        <v>0</v>
      </c>
      <c r="O59" s="44">
        <v>0</v>
      </c>
      <c r="P59" s="74">
        <v>0</v>
      </c>
    </row>
    <row r="60" spans="1:16" ht="15" customHeight="1" x14ac:dyDescent="0.2">
      <c r="A60" s="111"/>
      <c r="B60" s="114"/>
      <c r="C60" s="84" t="s">
        <v>50</v>
      </c>
      <c r="D60" s="44">
        <v>13437</v>
      </c>
      <c r="E60" s="53">
        <v>1</v>
      </c>
      <c r="F60" s="44">
        <v>195427.743544</v>
      </c>
      <c r="G60" s="66">
        <v>0.44712400000000002</v>
      </c>
      <c r="H60" s="43">
        <v>5225</v>
      </c>
      <c r="I60" s="44">
        <v>200915.81875599999</v>
      </c>
      <c r="J60" s="74">
        <v>0.541435</v>
      </c>
      <c r="K60" s="44">
        <v>8212</v>
      </c>
      <c r="L60" s="44">
        <v>191935.87883599999</v>
      </c>
      <c r="M60" s="66">
        <v>0.38711600000000002</v>
      </c>
      <c r="N60" s="43">
        <v>0</v>
      </c>
      <c r="O60" s="44">
        <v>0</v>
      </c>
      <c r="P60" s="74">
        <v>0</v>
      </c>
    </row>
    <row r="61" spans="1:16" ht="15" customHeight="1" x14ac:dyDescent="0.2">
      <c r="A61" s="111"/>
      <c r="B61" s="114"/>
      <c r="C61" s="84" t="s">
        <v>51</v>
      </c>
      <c r="D61" s="44">
        <v>13001</v>
      </c>
      <c r="E61" s="53">
        <v>1</v>
      </c>
      <c r="F61" s="44">
        <v>220420.402738</v>
      </c>
      <c r="G61" s="66">
        <v>0.71133000000000002</v>
      </c>
      <c r="H61" s="43">
        <v>4996</v>
      </c>
      <c r="I61" s="44">
        <v>221893.766213</v>
      </c>
      <c r="J61" s="74">
        <v>0.71377100000000004</v>
      </c>
      <c r="K61" s="44">
        <v>8005</v>
      </c>
      <c r="L61" s="44">
        <v>219500.86196099999</v>
      </c>
      <c r="M61" s="66">
        <v>0.70980600000000005</v>
      </c>
      <c r="N61" s="43">
        <v>0</v>
      </c>
      <c r="O61" s="44">
        <v>0</v>
      </c>
      <c r="P61" s="74">
        <v>0</v>
      </c>
    </row>
    <row r="62" spans="1:16" s="3" customFormat="1" ht="15" customHeight="1" x14ac:dyDescent="0.2">
      <c r="A62" s="111"/>
      <c r="B62" s="114"/>
      <c r="C62" s="84" t="s">
        <v>52</v>
      </c>
      <c r="D62" s="35">
        <v>10929</v>
      </c>
      <c r="E62" s="55">
        <v>1</v>
      </c>
      <c r="F62" s="35">
        <v>233908.7169</v>
      </c>
      <c r="G62" s="68">
        <v>0.90136300000000003</v>
      </c>
      <c r="H62" s="43">
        <v>4231</v>
      </c>
      <c r="I62" s="44">
        <v>222328.76695799999</v>
      </c>
      <c r="J62" s="74">
        <v>0.73126899999999995</v>
      </c>
      <c r="K62" s="35">
        <v>6698</v>
      </c>
      <c r="L62" s="35">
        <v>241223.55240399999</v>
      </c>
      <c r="M62" s="68">
        <v>1.0088090000000001</v>
      </c>
      <c r="N62" s="43">
        <v>0</v>
      </c>
      <c r="O62" s="44">
        <v>0</v>
      </c>
      <c r="P62" s="74">
        <v>0</v>
      </c>
    </row>
    <row r="63" spans="1:16" ht="15" customHeight="1" x14ac:dyDescent="0.2">
      <c r="A63" s="111"/>
      <c r="B63" s="114"/>
      <c r="C63" s="84" t="s">
        <v>53</v>
      </c>
      <c r="D63" s="44">
        <v>9921</v>
      </c>
      <c r="E63" s="53">
        <v>1</v>
      </c>
      <c r="F63" s="44">
        <v>240947.59701600001</v>
      </c>
      <c r="G63" s="66">
        <v>0.94153799999999999</v>
      </c>
      <c r="H63" s="43">
        <v>3920</v>
      </c>
      <c r="I63" s="44">
        <v>224405.080357</v>
      </c>
      <c r="J63" s="74">
        <v>0.68367299999999998</v>
      </c>
      <c r="K63" s="44">
        <v>6001</v>
      </c>
      <c r="L63" s="44">
        <v>251753.57357099999</v>
      </c>
      <c r="M63" s="66">
        <v>1.109982</v>
      </c>
      <c r="N63" s="43">
        <v>0</v>
      </c>
      <c r="O63" s="44">
        <v>0</v>
      </c>
      <c r="P63" s="74">
        <v>0</v>
      </c>
    </row>
    <row r="64" spans="1:16" ht="15" customHeight="1" x14ac:dyDescent="0.2">
      <c r="A64" s="111"/>
      <c r="B64" s="114"/>
      <c r="C64" s="84" t="s">
        <v>54</v>
      </c>
      <c r="D64" s="44">
        <v>7903</v>
      </c>
      <c r="E64" s="53">
        <v>1</v>
      </c>
      <c r="F64" s="44">
        <v>238776.145514</v>
      </c>
      <c r="G64" s="66">
        <v>0.86309000000000002</v>
      </c>
      <c r="H64" s="43">
        <v>3060</v>
      </c>
      <c r="I64" s="44">
        <v>212829.11862699999</v>
      </c>
      <c r="J64" s="74">
        <v>0.48888900000000002</v>
      </c>
      <c r="K64" s="44">
        <v>4843</v>
      </c>
      <c r="L64" s="44">
        <v>255170.508982</v>
      </c>
      <c r="M64" s="66">
        <v>1.0995250000000001</v>
      </c>
      <c r="N64" s="43">
        <v>0</v>
      </c>
      <c r="O64" s="44">
        <v>0</v>
      </c>
      <c r="P64" s="74">
        <v>0</v>
      </c>
    </row>
    <row r="65" spans="1:16" ht="15" customHeight="1" x14ac:dyDescent="0.2">
      <c r="A65" s="111"/>
      <c r="B65" s="114"/>
      <c r="C65" s="84" t="s">
        <v>55</v>
      </c>
      <c r="D65" s="44">
        <v>6589</v>
      </c>
      <c r="E65" s="53">
        <v>1</v>
      </c>
      <c r="F65" s="44">
        <v>245571.06647399999</v>
      </c>
      <c r="G65" s="66">
        <v>0.69251799999999997</v>
      </c>
      <c r="H65" s="43">
        <v>2463</v>
      </c>
      <c r="I65" s="44">
        <v>213019.89403200001</v>
      </c>
      <c r="J65" s="74">
        <v>0.27811599999999997</v>
      </c>
      <c r="K65" s="44">
        <v>4126</v>
      </c>
      <c r="L65" s="44">
        <v>265002.36500200001</v>
      </c>
      <c r="M65" s="66">
        <v>0.93989299999999998</v>
      </c>
      <c r="N65" s="43">
        <v>0</v>
      </c>
      <c r="O65" s="44">
        <v>0</v>
      </c>
      <c r="P65" s="74">
        <v>0</v>
      </c>
    </row>
    <row r="66" spans="1:16" s="3" customFormat="1" ht="15" customHeight="1" x14ac:dyDescent="0.2">
      <c r="A66" s="111"/>
      <c r="B66" s="114"/>
      <c r="C66" s="84" t="s">
        <v>56</v>
      </c>
      <c r="D66" s="35">
        <v>11702</v>
      </c>
      <c r="E66" s="55">
        <v>1</v>
      </c>
      <c r="F66" s="35">
        <v>226660.62126099999</v>
      </c>
      <c r="G66" s="68">
        <v>0.35122199999999998</v>
      </c>
      <c r="H66" s="43">
        <v>4945</v>
      </c>
      <c r="I66" s="44">
        <v>189698.89666299999</v>
      </c>
      <c r="J66" s="74">
        <v>6.9766999999999996E-2</v>
      </c>
      <c r="K66" s="35">
        <v>6757</v>
      </c>
      <c r="L66" s="35">
        <v>253710.45523200001</v>
      </c>
      <c r="M66" s="68">
        <v>0.55720000000000003</v>
      </c>
      <c r="N66" s="43">
        <v>0</v>
      </c>
      <c r="O66" s="44">
        <v>0</v>
      </c>
      <c r="P66" s="74">
        <v>0</v>
      </c>
    </row>
    <row r="67" spans="1:16" s="3" customFormat="1" ht="15" customHeight="1" x14ac:dyDescent="0.2">
      <c r="A67" s="112"/>
      <c r="B67" s="115"/>
      <c r="C67" s="85" t="s">
        <v>9</v>
      </c>
      <c r="D67" s="46">
        <v>86641</v>
      </c>
      <c r="E67" s="54">
        <v>1</v>
      </c>
      <c r="F67" s="46">
        <v>216909.056232</v>
      </c>
      <c r="G67" s="67">
        <v>0.60323599999999999</v>
      </c>
      <c r="H67" s="87">
        <v>34117</v>
      </c>
      <c r="I67" s="46">
        <v>204849.385175</v>
      </c>
      <c r="J67" s="75">
        <v>0.46575</v>
      </c>
      <c r="K67" s="46">
        <v>52524</v>
      </c>
      <c r="L67" s="46">
        <v>224742.42378700001</v>
      </c>
      <c r="M67" s="67">
        <v>0.69254099999999996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80" priority="30" operator="notEqual">
      <formula>H8+K8+N8</formula>
    </cfRule>
  </conditionalFormatting>
  <conditionalFormatting sqref="D20:D30">
    <cfRule type="cellIs" dxfId="279" priority="29" operator="notEqual">
      <formula>H20+K20+N20</formula>
    </cfRule>
  </conditionalFormatting>
  <conditionalFormatting sqref="D32:D42">
    <cfRule type="cellIs" dxfId="278" priority="28" operator="notEqual">
      <formula>H32+K32+N32</formula>
    </cfRule>
  </conditionalFormatting>
  <conditionalFormatting sqref="D44:D54">
    <cfRule type="cellIs" dxfId="277" priority="27" operator="notEqual">
      <formula>H44+K44+N44</formula>
    </cfRule>
  </conditionalFormatting>
  <conditionalFormatting sqref="D56:D66">
    <cfRule type="cellIs" dxfId="276" priority="26" operator="notEqual">
      <formula>H56+K56+N56</formula>
    </cfRule>
  </conditionalFormatting>
  <conditionalFormatting sqref="D19">
    <cfRule type="cellIs" dxfId="275" priority="25" operator="notEqual">
      <formula>SUM(D8:D18)</formula>
    </cfRule>
  </conditionalFormatting>
  <conditionalFormatting sqref="D31">
    <cfRule type="cellIs" dxfId="274" priority="24" operator="notEqual">
      <formula>H31+K31+N31</formula>
    </cfRule>
  </conditionalFormatting>
  <conditionalFormatting sqref="D31">
    <cfRule type="cellIs" dxfId="273" priority="23" operator="notEqual">
      <formula>SUM(D20:D30)</formula>
    </cfRule>
  </conditionalFormatting>
  <conditionalFormatting sqref="D43">
    <cfRule type="cellIs" dxfId="272" priority="22" operator="notEqual">
      <formula>H43+K43+N43</formula>
    </cfRule>
  </conditionalFormatting>
  <conditionalFormatting sqref="D43">
    <cfRule type="cellIs" dxfId="271" priority="21" operator="notEqual">
      <formula>SUM(D32:D42)</formula>
    </cfRule>
  </conditionalFormatting>
  <conditionalFormatting sqref="D55">
    <cfRule type="cellIs" dxfId="270" priority="20" operator="notEqual">
      <formula>H55+K55+N55</formula>
    </cfRule>
  </conditionalFormatting>
  <conditionalFormatting sqref="D55">
    <cfRule type="cellIs" dxfId="269" priority="19" operator="notEqual">
      <formula>SUM(D44:D54)</formula>
    </cfRule>
  </conditionalFormatting>
  <conditionalFormatting sqref="D67">
    <cfRule type="cellIs" dxfId="268" priority="18" operator="notEqual">
      <formula>H67+K67+N67</formula>
    </cfRule>
  </conditionalFormatting>
  <conditionalFormatting sqref="D67">
    <cfRule type="cellIs" dxfId="267" priority="17" operator="notEqual">
      <formula>SUM(D56:D66)</formula>
    </cfRule>
  </conditionalFormatting>
  <conditionalFormatting sqref="H19">
    <cfRule type="cellIs" dxfId="266" priority="16" operator="notEqual">
      <formula>SUM(H8:H18)</formula>
    </cfRule>
  </conditionalFormatting>
  <conditionalFormatting sqref="K19">
    <cfRule type="cellIs" dxfId="265" priority="15" operator="notEqual">
      <formula>SUM(K8:K18)</formula>
    </cfRule>
  </conditionalFormatting>
  <conditionalFormatting sqref="N19">
    <cfRule type="cellIs" dxfId="264" priority="14" operator="notEqual">
      <formula>SUM(N8:N18)</formula>
    </cfRule>
  </conditionalFormatting>
  <conditionalFormatting sqref="H31">
    <cfRule type="cellIs" dxfId="263" priority="13" operator="notEqual">
      <formula>SUM(H20:H30)</formula>
    </cfRule>
  </conditionalFormatting>
  <conditionalFormatting sqref="K31">
    <cfRule type="cellIs" dxfId="262" priority="12" operator="notEqual">
      <formula>SUM(K20:K30)</formula>
    </cfRule>
  </conditionalFormatting>
  <conditionalFormatting sqref="N31">
    <cfRule type="cellIs" dxfId="261" priority="11" operator="notEqual">
      <formula>SUM(N20:N30)</formula>
    </cfRule>
  </conditionalFormatting>
  <conditionalFormatting sqref="H43">
    <cfRule type="cellIs" dxfId="260" priority="10" operator="notEqual">
      <formula>SUM(H32:H42)</formula>
    </cfRule>
  </conditionalFormatting>
  <conditionalFormatting sqref="K43">
    <cfRule type="cellIs" dxfId="259" priority="9" operator="notEqual">
      <formula>SUM(K32:K42)</formula>
    </cfRule>
  </conditionalFormatting>
  <conditionalFormatting sqref="N43">
    <cfRule type="cellIs" dxfId="258" priority="8" operator="notEqual">
      <formula>SUM(N32:N42)</formula>
    </cfRule>
  </conditionalFormatting>
  <conditionalFormatting sqref="H55">
    <cfRule type="cellIs" dxfId="257" priority="7" operator="notEqual">
      <formula>SUM(H44:H54)</formula>
    </cfRule>
  </conditionalFormatting>
  <conditionalFormatting sqref="K55">
    <cfRule type="cellIs" dxfId="256" priority="6" operator="notEqual">
      <formula>SUM(K44:K54)</formula>
    </cfRule>
  </conditionalFormatting>
  <conditionalFormatting sqref="N55">
    <cfRule type="cellIs" dxfId="255" priority="5" operator="notEqual">
      <formula>SUM(N44:N54)</formula>
    </cfRule>
  </conditionalFormatting>
  <conditionalFormatting sqref="H67">
    <cfRule type="cellIs" dxfId="254" priority="4" operator="notEqual">
      <formula>SUM(H56:H66)</formula>
    </cfRule>
  </conditionalFormatting>
  <conditionalFormatting sqref="K67">
    <cfRule type="cellIs" dxfId="253" priority="3" operator="notEqual">
      <formula>SUM(K56:K66)</formula>
    </cfRule>
  </conditionalFormatting>
  <conditionalFormatting sqref="N67">
    <cfRule type="cellIs" dxfId="252" priority="2" operator="notEqual">
      <formula>SUM(N56:N66)</formula>
    </cfRule>
  </conditionalFormatting>
  <conditionalFormatting sqref="D32:D43">
    <cfRule type="cellIs" dxfId="2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71</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3</v>
      </c>
      <c r="E8" s="53">
        <v>7.6923000000000005E-2</v>
      </c>
      <c r="F8" s="44">
        <v>67776.211152999997</v>
      </c>
      <c r="G8" s="66">
        <v>0.33333299999999999</v>
      </c>
      <c r="H8" s="43">
        <v>1</v>
      </c>
      <c r="I8" s="44">
        <v>62396.815817000002</v>
      </c>
      <c r="J8" s="74">
        <v>0</v>
      </c>
      <c r="K8" s="44">
        <v>2</v>
      </c>
      <c r="L8" s="44">
        <v>70465.908819999997</v>
      </c>
      <c r="M8" s="66">
        <v>0.5</v>
      </c>
      <c r="N8" s="43">
        <v>0</v>
      </c>
      <c r="O8" s="44">
        <v>0</v>
      </c>
      <c r="P8" s="74">
        <v>0</v>
      </c>
    </row>
    <row r="9" spans="1:16" ht="15" customHeight="1" x14ac:dyDescent="0.2">
      <c r="A9" s="111"/>
      <c r="B9" s="114"/>
      <c r="C9" s="84" t="s">
        <v>47</v>
      </c>
      <c r="D9" s="44">
        <v>34</v>
      </c>
      <c r="E9" s="53">
        <v>0.30088500000000001</v>
      </c>
      <c r="F9" s="44">
        <v>124136.29307299999</v>
      </c>
      <c r="G9" s="66">
        <v>0.117647</v>
      </c>
      <c r="H9" s="43">
        <v>13</v>
      </c>
      <c r="I9" s="44">
        <v>120007.188731</v>
      </c>
      <c r="J9" s="74">
        <v>0</v>
      </c>
      <c r="K9" s="44">
        <v>21</v>
      </c>
      <c r="L9" s="44">
        <v>126692.405285</v>
      </c>
      <c r="M9" s="66">
        <v>0.19047600000000001</v>
      </c>
      <c r="N9" s="43">
        <v>0</v>
      </c>
      <c r="O9" s="44">
        <v>0</v>
      </c>
      <c r="P9" s="74">
        <v>0</v>
      </c>
    </row>
    <row r="10" spans="1:16" ht="15" customHeight="1" x14ac:dyDescent="0.2">
      <c r="A10" s="111"/>
      <c r="B10" s="114"/>
      <c r="C10" s="84" t="s">
        <v>48</v>
      </c>
      <c r="D10" s="44">
        <v>240</v>
      </c>
      <c r="E10" s="53">
        <v>0.196239</v>
      </c>
      <c r="F10" s="44">
        <v>121701.74337</v>
      </c>
      <c r="G10" s="66">
        <v>0.129167</v>
      </c>
      <c r="H10" s="43">
        <v>97</v>
      </c>
      <c r="I10" s="44">
        <v>138216.52990600001</v>
      </c>
      <c r="J10" s="74">
        <v>0.26804099999999997</v>
      </c>
      <c r="K10" s="44">
        <v>143</v>
      </c>
      <c r="L10" s="44">
        <v>110499.40565</v>
      </c>
      <c r="M10" s="66">
        <v>3.4965000000000003E-2</v>
      </c>
      <c r="N10" s="43">
        <v>0</v>
      </c>
      <c r="O10" s="44">
        <v>0</v>
      </c>
      <c r="P10" s="74">
        <v>0</v>
      </c>
    </row>
    <row r="11" spans="1:16" ht="15" customHeight="1" x14ac:dyDescent="0.2">
      <c r="A11" s="111"/>
      <c r="B11" s="114"/>
      <c r="C11" s="84" t="s">
        <v>49</v>
      </c>
      <c r="D11" s="44">
        <v>744</v>
      </c>
      <c r="E11" s="53">
        <v>0.16994100000000001</v>
      </c>
      <c r="F11" s="44">
        <v>127352.30126399999</v>
      </c>
      <c r="G11" s="66">
        <v>0.24462400000000001</v>
      </c>
      <c r="H11" s="43">
        <v>304</v>
      </c>
      <c r="I11" s="44">
        <v>145539.97221099999</v>
      </c>
      <c r="J11" s="74">
        <v>0.40131600000000001</v>
      </c>
      <c r="K11" s="44">
        <v>440</v>
      </c>
      <c r="L11" s="44">
        <v>114786.27406500001</v>
      </c>
      <c r="M11" s="66">
        <v>0.13636400000000001</v>
      </c>
      <c r="N11" s="43">
        <v>0</v>
      </c>
      <c r="O11" s="44">
        <v>0</v>
      </c>
      <c r="P11" s="74">
        <v>0</v>
      </c>
    </row>
    <row r="12" spans="1:16" ht="15" customHeight="1" x14ac:dyDescent="0.2">
      <c r="A12" s="111"/>
      <c r="B12" s="114"/>
      <c r="C12" s="84" t="s">
        <v>50</v>
      </c>
      <c r="D12" s="44">
        <v>803</v>
      </c>
      <c r="E12" s="53">
        <v>0.13161800000000001</v>
      </c>
      <c r="F12" s="44">
        <v>154993.60804399999</v>
      </c>
      <c r="G12" s="66">
        <v>0.43462000000000001</v>
      </c>
      <c r="H12" s="43">
        <v>305</v>
      </c>
      <c r="I12" s="44">
        <v>184849.27909200001</v>
      </c>
      <c r="J12" s="74">
        <v>0.63934400000000002</v>
      </c>
      <c r="K12" s="44">
        <v>498</v>
      </c>
      <c r="L12" s="44">
        <v>136708.508306</v>
      </c>
      <c r="M12" s="66">
        <v>0.30923699999999998</v>
      </c>
      <c r="N12" s="43">
        <v>0</v>
      </c>
      <c r="O12" s="44">
        <v>0</v>
      </c>
      <c r="P12" s="74">
        <v>0</v>
      </c>
    </row>
    <row r="13" spans="1:16" ht="15" customHeight="1" x14ac:dyDescent="0.2">
      <c r="A13" s="111"/>
      <c r="B13" s="114"/>
      <c r="C13" s="84" t="s">
        <v>51</v>
      </c>
      <c r="D13" s="44">
        <v>663</v>
      </c>
      <c r="E13" s="53">
        <v>0.121362</v>
      </c>
      <c r="F13" s="44">
        <v>174027.451933</v>
      </c>
      <c r="G13" s="66">
        <v>0.63197599999999998</v>
      </c>
      <c r="H13" s="43">
        <v>225</v>
      </c>
      <c r="I13" s="44">
        <v>196332.54680400001</v>
      </c>
      <c r="J13" s="74">
        <v>0.72</v>
      </c>
      <c r="K13" s="44">
        <v>438</v>
      </c>
      <c r="L13" s="44">
        <v>162569.35525200001</v>
      </c>
      <c r="M13" s="66">
        <v>0.586758</v>
      </c>
      <c r="N13" s="43">
        <v>0</v>
      </c>
      <c r="O13" s="44">
        <v>0</v>
      </c>
      <c r="P13" s="74">
        <v>0</v>
      </c>
    </row>
    <row r="14" spans="1:16" s="3" customFormat="1" ht="15" customHeight="1" x14ac:dyDescent="0.2">
      <c r="A14" s="111"/>
      <c r="B14" s="114"/>
      <c r="C14" s="84" t="s">
        <v>52</v>
      </c>
      <c r="D14" s="35">
        <v>492</v>
      </c>
      <c r="E14" s="55">
        <v>0.104547</v>
      </c>
      <c r="F14" s="35">
        <v>181758.674039</v>
      </c>
      <c r="G14" s="68">
        <v>0.680894</v>
      </c>
      <c r="H14" s="43">
        <v>196</v>
      </c>
      <c r="I14" s="44">
        <v>196105.68781</v>
      </c>
      <c r="J14" s="74">
        <v>0.71938800000000003</v>
      </c>
      <c r="K14" s="35">
        <v>296</v>
      </c>
      <c r="L14" s="35">
        <v>172258.62437899999</v>
      </c>
      <c r="M14" s="68">
        <v>0.65540500000000002</v>
      </c>
      <c r="N14" s="43">
        <v>0</v>
      </c>
      <c r="O14" s="44">
        <v>0</v>
      </c>
      <c r="P14" s="74">
        <v>0</v>
      </c>
    </row>
    <row r="15" spans="1:16" ht="15" customHeight="1" x14ac:dyDescent="0.2">
      <c r="A15" s="111"/>
      <c r="B15" s="114"/>
      <c r="C15" s="84" t="s">
        <v>53</v>
      </c>
      <c r="D15" s="44">
        <v>364</v>
      </c>
      <c r="E15" s="53">
        <v>8.6337999999999998E-2</v>
      </c>
      <c r="F15" s="44">
        <v>182433.739237</v>
      </c>
      <c r="G15" s="66">
        <v>0.71703300000000003</v>
      </c>
      <c r="H15" s="43">
        <v>136</v>
      </c>
      <c r="I15" s="44">
        <v>184969.91376</v>
      </c>
      <c r="J15" s="74">
        <v>0.59558800000000001</v>
      </c>
      <c r="K15" s="44">
        <v>228</v>
      </c>
      <c r="L15" s="44">
        <v>180920.93338100001</v>
      </c>
      <c r="M15" s="66">
        <v>0.78947400000000001</v>
      </c>
      <c r="N15" s="43">
        <v>0</v>
      </c>
      <c r="O15" s="44">
        <v>0</v>
      </c>
      <c r="P15" s="74">
        <v>0</v>
      </c>
    </row>
    <row r="16" spans="1:16" ht="15" customHeight="1" x14ac:dyDescent="0.2">
      <c r="A16" s="111"/>
      <c r="B16" s="114"/>
      <c r="C16" s="84" t="s">
        <v>54</v>
      </c>
      <c r="D16" s="44">
        <v>288</v>
      </c>
      <c r="E16" s="53">
        <v>8.2781999999999994E-2</v>
      </c>
      <c r="F16" s="44">
        <v>193870.76829099999</v>
      </c>
      <c r="G16" s="66">
        <v>0.67013900000000004</v>
      </c>
      <c r="H16" s="43">
        <v>126</v>
      </c>
      <c r="I16" s="44">
        <v>183284.51959899999</v>
      </c>
      <c r="J16" s="74">
        <v>0.42857099999999998</v>
      </c>
      <c r="K16" s="44">
        <v>162</v>
      </c>
      <c r="L16" s="44">
        <v>202104.517273</v>
      </c>
      <c r="M16" s="66">
        <v>0.85802500000000004</v>
      </c>
      <c r="N16" s="43">
        <v>0</v>
      </c>
      <c r="O16" s="44">
        <v>0</v>
      </c>
      <c r="P16" s="74">
        <v>0</v>
      </c>
    </row>
    <row r="17" spans="1:16" ht="15" customHeight="1" x14ac:dyDescent="0.2">
      <c r="A17" s="111"/>
      <c r="B17" s="114"/>
      <c r="C17" s="84" t="s">
        <v>55</v>
      </c>
      <c r="D17" s="44">
        <v>331</v>
      </c>
      <c r="E17" s="53">
        <v>0.114652</v>
      </c>
      <c r="F17" s="44">
        <v>183650.81691200001</v>
      </c>
      <c r="G17" s="66">
        <v>0.41993999999999998</v>
      </c>
      <c r="H17" s="43">
        <v>168</v>
      </c>
      <c r="I17" s="44">
        <v>172642.77231199999</v>
      </c>
      <c r="J17" s="74">
        <v>0.25</v>
      </c>
      <c r="K17" s="44">
        <v>163</v>
      </c>
      <c r="L17" s="44">
        <v>194996.53159100001</v>
      </c>
      <c r="M17" s="66">
        <v>0.59509199999999995</v>
      </c>
      <c r="N17" s="43">
        <v>0</v>
      </c>
      <c r="O17" s="44">
        <v>0</v>
      </c>
      <c r="P17" s="74">
        <v>0</v>
      </c>
    </row>
    <row r="18" spans="1:16" s="3" customFormat="1" ht="15" customHeight="1" x14ac:dyDescent="0.2">
      <c r="A18" s="111"/>
      <c r="B18" s="114"/>
      <c r="C18" s="84" t="s">
        <v>56</v>
      </c>
      <c r="D18" s="35">
        <v>439</v>
      </c>
      <c r="E18" s="55">
        <v>8.4683999999999995E-2</v>
      </c>
      <c r="F18" s="35">
        <v>215140.26329999999</v>
      </c>
      <c r="G18" s="68">
        <v>0.38041000000000003</v>
      </c>
      <c r="H18" s="43">
        <v>177</v>
      </c>
      <c r="I18" s="44">
        <v>186853.27223900001</v>
      </c>
      <c r="J18" s="74">
        <v>0.129944</v>
      </c>
      <c r="K18" s="35">
        <v>262</v>
      </c>
      <c r="L18" s="35">
        <v>234250.17710900001</v>
      </c>
      <c r="M18" s="68">
        <v>0.54961800000000005</v>
      </c>
      <c r="N18" s="43">
        <v>0</v>
      </c>
      <c r="O18" s="44">
        <v>0</v>
      </c>
      <c r="P18" s="74">
        <v>0</v>
      </c>
    </row>
    <row r="19" spans="1:16" s="3" customFormat="1" ht="15" customHeight="1" x14ac:dyDescent="0.2">
      <c r="A19" s="112"/>
      <c r="B19" s="115"/>
      <c r="C19" s="85" t="s">
        <v>9</v>
      </c>
      <c r="D19" s="46">
        <v>4401</v>
      </c>
      <c r="E19" s="54">
        <v>0.116462</v>
      </c>
      <c r="F19" s="46">
        <v>167035.55714700001</v>
      </c>
      <c r="G19" s="67">
        <v>0.47284700000000002</v>
      </c>
      <c r="H19" s="87">
        <v>1748</v>
      </c>
      <c r="I19" s="46">
        <v>176539.465597</v>
      </c>
      <c r="J19" s="75">
        <v>0.48398200000000002</v>
      </c>
      <c r="K19" s="46">
        <v>2653</v>
      </c>
      <c r="L19" s="46">
        <v>160773.652898</v>
      </c>
      <c r="M19" s="67">
        <v>0.46551100000000001</v>
      </c>
      <c r="N19" s="87">
        <v>0</v>
      </c>
      <c r="O19" s="46">
        <v>0</v>
      </c>
      <c r="P19" s="75">
        <v>0</v>
      </c>
    </row>
    <row r="20" spans="1:16" ht="15" customHeight="1" x14ac:dyDescent="0.2">
      <c r="A20" s="110">
        <v>2</v>
      </c>
      <c r="B20" s="113" t="s">
        <v>57</v>
      </c>
      <c r="C20" s="84" t="s">
        <v>46</v>
      </c>
      <c r="D20" s="44">
        <v>10</v>
      </c>
      <c r="E20" s="53">
        <v>0.25641000000000003</v>
      </c>
      <c r="F20" s="44">
        <v>92907.1</v>
      </c>
      <c r="G20" s="66">
        <v>0.1</v>
      </c>
      <c r="H20" s="43">
        <v>5</v>
      </c>
      <c r="I20" s="44">
        <v>131850.6</v>
      </c>
      <c r="J20" s="74">
        <v>0</v>
      </c>
      <c r="K20" s="44">
        <v>5</v>
      </c>
      <c r="L20" s="44">
        <v>53963.6</v>
      </c>
      <c r="M20" s="66">
        <v>0.2</v>
      </c>
      <c r="N20" s="43">
        <v>0</v>
      </c>
      <c r="O20" s="44">
        <v>0</v>
      </c>
      <c r="P20" s="74">
        <v>0</v>
      </c>
    </row>
    <row r="21" spans="1:16" ht="15" customHeight="1" x14ac:dyDescent="0.2">
      <c r="A21" s="111"/>
      <c r="B21" s="114"/>
      <c r="C21" s="84" t="s">
        <v>47</v>
      </c>
      <c r="D21" s="44">
        <v>35</v>
      </c>
      <c r="E21" s="53">
        <v>0.30973499999999998</v>
      </c>
      <c r="F21" s="44">
        <v>120648.2</v>
      </c>
      <c r="G21" s="66">
        <v>0.114286</v>
      </c>
      <c r="H21" s="43">
        <v>15</v>
      </c>
      <c r="I21" s="44">
        <v>111572.333333</v>
      </c>
      <c r="J21" s="74">
        <v>0.13333300000000001</v>
      </c>
      <c r="K21" s="44">
        <v>20</v>
      </c>
      <c r="L21" s="44">
        <v>127455.1</v>
      </c>
      <c r="M21" s="66">
        <v>0.1</v>
      </c>
      <c r="N21" s="43">
        <v>0</v>
      </c>
      <c r="O21" s="44">
        <v>0</v>
      </c>
      <c r="P21" s="74">
        <v>0</v>
      </c>
    </row>
    <row r="22" spans="1:16" ht="15" customHeight="1" x14ac:dyDescent="0.2">
      <c r="A22" s="111"/>
      <c r="B22" s="114"/>
      <c r="C22" s="84" t="s">
        <v>48</v>
      </c>
      <c r="D22" s="44">
        <v>238</v>
      </c>
      <c r="E22" s="53">
        <v>0.194603</v>
      </c>
      <c r="F22" s="44">
        <v>164094.23949599999</v>
      </c>
      <c r="G22" s="66">
        <v>7.5630000000000003E-2</v>
      </c>
      <c r="H22" s="43">
        <v>121</v>
      </c>
      <c r="I22" s="44">
        <v>168618.62809899999</v>
      </c>
      <c r="J22" s="74">
        <v>9.0909000000000004E-2</v>
      </c>
      <c r="K22" s="44">
        <v>117</v>
      </c>
      <c r="L22" s="44">
        <v>159415.17094000001</v>
      </c>
      <c r="M22" s="66">
        <v>5.9829E-2</v>
      </c>
      <c r="N22" s="43">
        <v>0</v>
      </c>
      <c r="O22" s="44">
        <v>0</v>
      </c>
      <c r="P22" s="74">
        <v>0</v>
      </c>
    </row>
    <row r="23" spans="1:16" ht="15" customHeight="1" x14ac:dyDescent="0.2">
      <c r="A23" s="111"/>
      <c r="B23" s="114"/>
      <c r="C23" s="84" t="s">
        <v>49</v>
      </c>
      <c r="D23" s="44">
        <v>194</v>
      </c>
      <c r="E23" s="53">
        <v>4.4311999999999997E-2</v>
      </c>
      <c r="F23" s="44">
        <v>164657.87113399999</v>
      </c>
      <c r="G23" s="66">
        <v>0.19587599999999999</v>
      </c>
      <c r="H23" s="43">
        <v>87</v>
      </c>
      <c r="I23" s="44">
        <v>171911.827586</v>
      </c>
      <c r="J23" s="74">
        <v>0.206897</v>
      </c>
      <c r="K23" s="44">
        <v>107</v>
      </c>
      <c r="L23" s="44">
        <v>158759.79439299999</v>
      </c>
      <c r="M23" s="66">
        <v>0.186916</v>
      </c>
      <c r="N23" s="43">
        <v>0</v>
      </c>
      <c r="O23" s="44">
        <v>0</v>
      </c>
      <c r="P23" s="74">
        <v>0</v>
      </c>
    </row>
    <row r="24" spans="1:16" ht="15" customHeight="1" x14ac:dyDescent="0.2">
      <c r="A24" s="111"/>
      <c r="B24" s="114"/>
      <c r="C24" s="84" t="s">
        <v>50</v>
      </c>
      <c r="D24" s="44">
        <v>154</v>
      </c>
      <c r="E24" s="53">
        <v>2.5242000000000001E-2</v>
      </c>
      <c r="F24" s="44">
        <v>191650.69480500001</v>
      </c>
      <c r="G24" s="66">
        <v>0.253247</v>
      </c>
      <c r="H24" s="43">
        <v>55</v>
      </c>
      <c r="I24" s="44">
        <v>201633.672727</v>
      </c>
      <c r="J24" s="74">
        <v>0.309091</v>
      </c>
      <c r="K24" s="44">
        <v>99</v>
      </c>
      <c r="L24" s="44">
        <v>186104.59596000001</v>
      </c>
      <c r="M24" s="66">
        <v>0.222222</v>
      </c>
      <c r="N24" s="43">
        <v>0</v>
      </c>
      <c r="O24" s="44">
        <v>0</v>
      </c>
      <c r="P24" s="74">
        <v>0</v>
      </c>
    </row>
    <row r="25" spans="1:16" ht="15" customHeight="1" x14ac:dyDescent="0.2">
      <c r="A25" s="111"/>
      <c r="B25" s="114"/>
      <c r="C25" s="84" t="s">
        <v>51</v>
      </c>
      <c r="D25" s="44">
        <v>87</v>
      </c>
      <c r="E25" s="53">
        <v>1.5925000000000002E-2</v>
      </c>
      <c r="F25" s="44">
        <v>210943.252874</v>
      </c>
      <c r="G25" s="66">
        <v>0.47126400000000002</v>
      </c>
      <c r="H25" s="43">
        <v>30</v>
      </c>
      <c r="I25" s="44">
        <v>204114.16666700001</v>
      </c>
      <c r="J25" s="74">
        <v>0.26666699999999999</v>
      </c>
      <c r="K25" s="44">
        <v>57</v>
      </c>
      <c r="L25" s="44">
        <v>214537.508772</v>
      </c>
      <c r="M25" s="66">
        <v>0.57894699999999999</v>
      </c>
      <c r="N25" s="43">
        <v>0</v>
      </c>
      <c r="O25" s="44">
        <v>0</v>
      </c>
      <c r="P25" s="74">
        <v>0</v>
      </c>
    </row>
    <row r="26" spans="1:16" s="3" customFormat="1" ht="15" customHeight="1" x14ac:dyDescent="0.2">
      <c r="A26" s="111"/>
      <c r="B26" s="114"/>
      <c r="C26" s="84" t="s">
        <v>52</v>
      </c>
      <c r="D26" s="35">
        <v>68</v>
      </c>
      <c r="E26" s="55">
        <v>1.4449999999999999E-2</v>
      </c>
      <c r="F26" s="35">
        <v>226752.85294099999</v>
      </c>
      <c r="G26" s="68">
        <v>0.485294</v>
      </c>
      <c r="H26" s="43">
        <v>21</v>
      </c>
      <c r="I26" s="44">
        <v>252973.142857</v>
      </c>
      <c r="J26" s="74">
        <v>0.47619</v>
      </c>
      <c r="K26" s="35">
        <v>47</v>
      </c>
      <c r="L26" s="35">
        <v>215037.404255</v>
      </c>
      <c r="M26" s="68">
        <v>0.48936200000000002</v>
      </c>
      <c r="N26" s="43">
        <v>0</v>
      </c>
      <c r="O26" s="44">
        <v>0</v>
      </c>
      <c r="P26" s="74">
        <v>0</v>
      </c>
    </row>
    <row r="27" spans="1:16" ht="15" customHeight="1" x14ac:dyDescent="0.2">
      <c r="A27" s="111"/>
      <c r="B27" s="114"/>
      <c r="C27" s="84" t="s">
        <v>53</v>
      </c>
      <c r="D27" s="44">
        <v>45</v>
      </c>
      <c r="E27" s="53">
        <v>1.0673999999999999E-2</v>
      </c>
      <c r="F27" s="44">
        <v>198283.977778</v>
      </c>
      <c r="G27" s="66">
        <v>0.33333299999999999</v>
      </c>
      <c r="H27" s="43">
        <v>15</v>
      </c>
      <c r="I27" s="44">
        <v>189183.6</v>
      </c>
      <c r="J27" s="74">
        <v>0.26666699999999999</v>
      </c>
      <c r="K27" s="44">
        <v>30</v>
      </c>
      <c r="L27" s="44">
        <v>202834.16666700001</v>
      </c>
      <c r="M27" s="66">
        <v>0.36666700000000002</v>
      </c>
      <c r="N27" s="43">
        <v>0</v>
      </c>
      <c r="O27" s="44">
        <v>0</v>
      </c>
      <c r="P27" s="74">
        <v>0</v>
      </c>
    </row>
    <row r="28" spans="1:16" ht="15" customHeight="1" x14ac:dyDescent="0.2">
      <c r="A28" s="111"/>
      <c r="B28" s="114"/>
      <c r="C28" s="84" t="s">
        <v>54</v>
      </c>
      <c r="D28" s="44">
        <v>25</v>
      </c>
      <c r="E28" s="53">
        <v>7.1859999999999997E-3</v>
      </c>
      <c r="F28" s="44">
        <v>228008.28</v>
      </c>
      <c r="G28" s="66">
        <v>0.12</v>
      </c>
      <c r="H28" s="43">
        <v>15</v>
      </c>
      <c r="I28" s="44">
        <v>228694.2</v>
      </c>
      <c r="J28" s="74">
        <v>0</v>
      </c>
      <c r="K28" s="44">
        <v>10</v>
      </c>
      <c r="L28" s="44">
        <v>226979.4</v>
      </c>
      <c r="M28" s="66">
        <v>0.3</v>
      </c>
      <c r="N28" s="43">
        <v>0</v>
      </c>
      <c r="O28" s="44">
        <v>0</v>
      </c>
      <c r="P28" s="74">
        <v>0</v>
      </c>
    </row>
    <row r="29" spans="1:16" ht="15" customHeight="1" x14ac:dyDescent="0.2">
      <c r="A29" s="111"/>
      <c r="B29" s="114"/>
      <c r="C29" s="84" t="s">
        <v>55</v>
      </c>
      <c r="D29" s="44">
        <v>9</v>
      </c>
      <c r="E29" s="53">
        <v>3.117E-3</v>
      </c>
      <c r="F29" s="44">
        <v>270371.44444400002</v>
      </c>
      <c r="G29" s="66">
        <v>0.111111</v>
      </c>
      <c r="H29" s="43">
        <v>6</v>
      </c>
      <c r="I29" s="44">
        <v>227605.33333299999</v>
      </c>
      <c r="J29" s="74">
        <v>0</v>
      </c>
      <c r="K29" s="44">
        <v>3</v>
      </c>
      <c r="L29" s="44">
        <v>355903.66666699998</v>
      </c>
      <c r="M29" s="66">
        <v>0.33333299999999999</v>
      </c>
      <c r="N29" s="43">
        <v>0</v>
      </c>
      <c r="O29" s="44">
        <v>0</v>
      </c>
      <c r="P29" s="74">
        <v>0</v>
      </c>
    </row>
    <row r="30" spans="1:16" s="3" customFormat="1" ht="15" customHeight="1" x14ac:dyDescent="0.2">
      <c r="A30" s="111"/>
      <c r="B30" s="114"/>
      <c r="C30" s="84" t="s">
        <v>56</v>
      </c>
      <c r="D30" s="35">
        <v>20</v>
      </c>
      <c r="E30" s="55">
        <v>3.8579999999999999E-3</v>
      </c>
      <c r="F30" s="35">
        <v>144813.35</v>
      </c>
      <c r="G30" s="68">
        <v>0.2</v>
      </c>
      <c r="H30" s="43">
        <v>18</v>
      </c>
      <c r="I30" s="44">
        <v>127480.88888899999</v>
      </c>
      <c r="J30" s="74">
        <v>0.222222</v>
      </c>
      <c r="K30" s="35">
        <v>2</v>
      </c>
      <c r="L30" s="35">
        <v>300805.5</v>
      </c>
      <c r="M30" s="68">
        <v>0</v>
      </c>
      <c r="N30" s="43">
        <v>0</v>
      </c>
      <c r="O30" s="44">
        <v>0</v>
      </c>
      <c r="P30" s="74">
        <v>0</v>
      </c>
    </row>
    <row r="31" spans="1:16" s="3" customFormat="1" ht="15" customHeight="1" x14ac:dyDescent="0.2">
      <c r="A31" s="112"/>
      <c r="B31" s="115"/>
      <c r="C31" s="85" t="s">
        <v>9</v>
      </c>
      <c r="D31" s="46">
        <v>885</v>
      </c>
      <c r="E31" s="54">
        <v>2.342E-2</v>
      </c>
      <c r="F31" s="46">
        <v>180099.292655</v>
      </c>
      <c r="G31" s="67">
        <v>0.22259899999999999</v>
      </c>
      <c r="H31" s="87">
        <v>388</v>
      </c>
      <c r="I31" s="46">
        <v>180789.14690699999</v>
      </c>
      <c r="J31" s="75">
        <v>0.190722</v>
      </c>
      <c r="K31" s="46">
        <v>497</v>
      </c>
      <c r="L31" s="46">
        <v>179560.734406</v>
      </c>
      <c r="M31" s="67">
        <v>0.24748500000000001</v>
      </c>
      <c r="N31" s="87">
        <v>0</v>
      </c>
      <c r="O31" s="46">
        <v>0</v>
      </c>
      <c r="P31" s="75">
        <v>0</v>
      </c>
    </row>
    <row r="32" spans="1:16" ht="15" customHeight="1" x14ac:dyDescent="0.2">
      <c r="A32" s="110">
        <v>3</v>
      </c>
      <c r="B32" s="113" t="s">
        <v>58</v>
      </c>
      <c r="C32" s="84" t="s">
        <v>46</v>
      </c>
      <c r="D32" s="44">
        <v>7</v>
      </c>
      <c r="E32" s="44">
        <v>0</v>
      </c>
      <c r="F32" s="44">
        <v>25130.888846999998</v>
      </c>
      <c r="G32" s="66">
        <v>-0.23333300000000001</v>
      </c>
      <c r="H32" s="43">
        <v>4</v>
      </c>
      <c r="I32" s="44">
        <v>69453.784182999996</v>
      </c>
      <c r="J32" s="74">
        <v>0</v>
      </c>
      <c r="K32" s="44">
        <v>3</v>
      </c>
      <c r="L32" s="44">
        <v>-16502.308819999998</v>
      </c>
      <c r="M32" s="66">
        <v>-0.3</v>
      </c>
      <c r="N32" s="43">
        <v>0</v>
      </c>
      <c r="O32" s="44">
        <v>0</v>
      </c>
      <c r="P32" s="74">
        <v>0</v>
      </c>
    </row>
    <row r="33" spans="1:16" ht="15" customHeight="1" x14ac:dyDescent="0.2">
      <c r="A33" s="111"/>
      <c r="B33" s="114"/>
      <c r="C33" s="84" t="s">
        <v>47</v>
      </c>
      <c r="D33" s="44">
        <v>1</v>
      </c>
      <c r="E33" s="44">
        <v>0</v>
      </c>
      <c r="F33" s="44">
        <v>-3488.093073</v>
      </c>
      <c r="G33" s="66">
        <v>-3.3609999999999998E-3</v>
      </c>
      <c r="H33" s="43">
        <v>2</v>
      </c>
      <c r="I33" s="44">
        <v>-8434.8553969999994</v>
      </c>
      <c r="J33" s="74">
        <v>0.13333300000000001</v>
      </c>
      <c r="K33" s="44">
        <v>-1</v>
      </c>
      <c r="L33" s="44">
        <v>762.69471499999997</v>
      </c>
      <c r="M33" s="66">
        <v>-9.0476000000000001E-2</v>
      </c>
      <c r="N33" s="43">
        <v>0</v>
      </c>
      <c r="O33" s="44">
        <v>0</v>
      </c>
      <c r="P33" s="74">
        <v>0</v>
      </c>
    </row>
    <row r="34" spans="1:16" ht="15" customHeight="1" x14ac:dyDescent="0.2">
      <c r="A34" s="111"/>
      <c r="B34" s="114"/>
      <c r="C34" s="84" t="s">
        <v>48</v>
      </c>
      <c r="D34" s="44">
        <v>-2</v>
      </c>
      <c r="E34" s="44">
        <v>0</v>
      </c>
      <c r="F34" s="44">
        <v>42392.496125999998</v>
      </c>
      <c r="G34" s="66">
        <v>-5.3536E-2</v>
      </c>
      <c r="H34" s="43">
        <v>24</v>
      </c>
      <c r="I34" s="44">
        <v>30402.098193000002</v>
      </c>
      <c r="J34" s="74">
        <v>-0.17713200000000001</v>
      </c>
      <c r="K34" s="44">
        <v>-26</v>
      </c>
      <c r="L34" s="44">
        <v>48915.765290000003</v>
      </c>
      <c r="M34" s="66">
        <v>2.4864000000000001E-2</v>
      </c>
      <c r="N34" s="43">
        <v>0</v>
      </c>
      <c r="O34" s="44">
        <v>0</v>
      </c>
      <c r="P34" s="74">
        <v>0</v>
      </c>
    </row>
    <row r="35" spans="1:16" ht="15" customHeight="1" x14ac:dyDescent="0.2">
      <c r="A35" s="111"/>
      <c r="B35" s="114"/>
      <c r="C35" s="84" t="s">
        <v>49</v>
      </c>
      <c r="D35" s="44">
        <v>-550</v>
      </c>
      <c r="E35" s="44">
        <v>0</v>
      </c>
      <c r="F35" s="44">
        <v>37305.569869999999</v>
      </c>
      <c r="G35" s="66">
        <v>-4.8746999999999999E-2</v>
      </c>
      <c r="H35" s="43">
        <v>-217</v>
      </c>
      <c r="I35" s="44">
        <v>26371.855374999999</v>
      </c>
      <c r="J35" s="74">
        <v>-0.19441900000000001</v>
      </c>
      <c r="K35" s="44">
        <v>-333</v>
      </c>
      <c r="L35" s="44">
        <v>43973.520327999999</v>
      </c>
      <c r="M35" s="66">
        <v>5.0552E-2</v>
      </c>
      <c r="N35" s="43">
        <v>0</v>
      </c>
      <c r="O35" s="44">
        <v>0</v>
      </c>
      <c r="P35" s="74">
        <v>0</v>
      </c>
    </row>
    <row r="36" spans="1:16" ht="15" customHeight="1" x14ac:dyDescent="0.2">
      <c r="A36" s="111"/>
      <c r="B36" s="114"/>
      <c r="C36" s="84" t="s">
        <v>50</v>
      </c>
      <c r="D36" s="44">
        <v>-649</v>
      </c>
      <c r="E36" s="44">
        <v>0</v>
      </c>
      <c r="F36" s="44">
        <v>36657.086760999999</v>
      </c>
      <c r="G36" s="66">
        <v>-0.18137300000000001</v>
      </c>
      <c r="H36" s="43">
        <v>-250</v>
      </c>
      <c r="I36" s="44">
        <v>16784.393635</v>
      </c>
      <c r="J36" s="74">
        <v>-0.33025300000000002</v>
      </c>
      <c r="K36" s="44">
        <v>-399</v>
      </c>
      <c r="L36" s="44">
        <v>49396.087654000003</v>
      </c>
      <c r="M36" s="66">
        <v>-8.7014999999999995E-2</v>
      </c>
      <c r="N36" s="43">
        <v>0</v>
      </c>
      <c r="O36" s="44">
        <v>0</v>
      </c>
      <c r="P36" s="74">
        <v>0</v>
      </c>
    </row>
    <row r="37" spans="1:16" ht="15" customHeight="1" x14ac:dyDescent="0.2">
      <c r="A37" s="111"/>
      <c r="B37" s="114"/>
      <c r="C37" s="84" t="s">
        <v>51</v>
      </c>
      <c r="D37" s="44">
        <v>-576</v>
      </c>
      <c r="E37" s="44">
        <v>0</v>
      </c>
      <c r="F37" s="44">
        <v>36915.800941000001</v>
      </c>
      <c r="G37" s="66">
        <v>-0.16071099999999999</v>
      </c>
      <c r="H37" s="43">
        <v>-195</v>
      </c>
      <c r="I37" s="44">
        <v>7781.6198619999996</v>
      </c>
      <c r="J37" s="74">
        <v>-0.45333299999999999</v>
      </c>
      <c r="K37" s="44">
        <v>-381</v>
      </c>
      <c r="L37" s="44">
        <v>51968.15352</v>
      </c>
      <c r="M37" s="66">
        <v>-7.8110000000000002E-3</v>
      </c>
      <c r="N37" s="43">
        <v>0</v>
      </c>
      <c r="O37" s="44">
        <v>0</v>
      </c>
      <c r="P37" s="74">
        <v>0</v>
      </c>
    </row>
    <row r="38" spans="1:16" s="3" customFormat="1" ht="15" customHeight="1" x14ac:dyDescent="0.2">
      <c r="A38" s="111"/>
      <c r="B38" s="114"/>
      <c r="C38" s="84" t="s">
        <v>52</v>
      </c>
      <c r="D38" s="35">
        <v>-424</v>
      </c>
      <c r="E38" s="35">
        <v>0</v>
      </c>
      <c r="F38" s="35">
        <v>44994.178903</v>
      </c>
      <c r="G38" s="68">
        <v>-0.1956</v>
      </c>
      <c r="H38" s="43">
        <v>-175</v>
      </c>
      <c r="I38" s="44">
        <v>56867.455047000003</v>
      </c>
      <c r="J38" s="74">
        <v>-0.243197</v>
      </c>
      <c r="K38" s="35">
        <v>-249</v>
      </c>
      <c r="L38" s="35">
        <v>42778.779876000001</v>
      </c>
      <c r="M38" s="68">
        <v>-0.166044</v>
      </c>
      <c r="N38" s="43">
        <v>0</v>
      </c>
      <c r="O38" s="44">
        <v>0</v>
      </c>
      <c r="P38" s="74">
        <v>0</v>
      </c>
    </row>
    <row r="39" spans="1:16" ht="15" customHeight="1" x14ac:dyDescent="0.2">
      <c r="A39" s="111"/>
      <c r="B39" s="114"/>
      <c r="C39" s="84" t="s">
        <v>53</v>
      </c>
      <c r="D39" s="44">
        <v>-319</v>
      </c>
      <c r="E39" s="44">
        <v>0</v>
      </c>
      <c r="F39" s="44">
        <v>15850.238541000001</v>
      </c>
      <c r="G39" s="66">
        <v>-0.38369999999999999</v>
      </c>
      <c r="H39" s="43">
        <v>-121</v>
      </c>
      <c r="I39" s="44">
        <v>4213.68624</v>
      </c>
      <c r="J39" s="74">
        <v>-0.32892199999999999</v>
      </c>
      <c r="K39" s="44">
        <v>-198</v>
      </c>
      <c r="L39" s="44">
        <v>21913.233285999999</v>
      </c>
      <c r="M39" s="66">
        <v>-0.42280699999999999</v>
      </c>
      <c r="N39" s="43">
        <v>0</v>
      </c>
      <c r="O39" s="44">
        <v>0</v>
      </c>
      <c r="P39" s="74">
        <v>0</v>
      </c>
    </row>
    <row r="40" spans="1:16" ht="15" customHeight="1" x14ac:dyDescent="0.2">
      <c r="A40" s="111"/>
      <c r="B40" s="114"/>
      <c r="C40" s="84" t="s">
        <v>54</v>
      </c>
      <c r="D40" s="44">
        <v>-263</v>
      </c>
      <c r="E40" s="44">
        <v>0</v>
      </c>
      <c r="F40" s="44">
        <v>34137.511708999999</v>
      </c>
      <c r="G40" s="66">
        <v>-0.55013900000000004</v>
      </c>
      <c r="H40" s="43">
        <v>-111</v>
      </c>
      <c r="I40" s="44">
        <v>45409.680400999998</v>
      </c>
      <c r="J40" s="74">
        <v>-0.42857099999999998</v>
      </c>
      <c r="K40" s="44">
        <v>-152</v>
      </c>
      <c r="L40" s="44">
        <v>24874.882727</v>
      </c>
      <c r="M40" s="66">
        <v>-0.55802499999999999</v>
      </c>
      <c r="N40" s="43">
        <v>0</v>
      </c>
      <c r="O40" s="44">
        <v>0</v>
      </c>
      <c r="P40" s="74">
        <v>0</v>
      </c>
    </row>
    <row r="41" spans="1:16" ht="15" customHeight="1" x14ac:dyDescent="0.2">
      <c r="A41" s="111"/>
      <c r="B41" s="114"/>
      <c r="C41" s="84" t="s">
        <v>55</v>
      </c>
      <c r="D41" s="44">
        <v>-322</v>
      </c>
      <c r="E41" s="44">
        <v>0</v>
      </c>
      <c r="F41" s="44">
        <v>86720.627533000006</v>
      </c>
      <c r="G41" s="66">
        <v>-0.30882799999999999</v>
      </c>
      <c r="H41" s="43">
        <v>-162</v>
      </c>
      <c r="I41" s="44">
        <v>54962.561022000002</v>
      </c>
      <c r="J41" s="74">
        <v>-0.25</v>
      </c>
      <c r="K41" s="44">
        <v>-160</v>
      </c>
      <c r="L41" s="44">
        <v>160907.135075</v>
      </c>
      <c r="M41" s="66">
        <v>-0.26175900000000002</v>
      </c>
      <c r="N41" s="43">
        <v>0</v>
      </c>
      <c r="O41" s="44">
        <v>0</v>
      </c>
      <c r="P41" s="74">
        <v>0</v>
      </c>
    </row>
    <row r="42" spans="1:16" s="3" customFormat="1" ht="15" customHeight="1" x14ac:dyDescent="0.2">
      <c r="A42" s="111"/>
      <c r="B42" s="114"/>
      <c r="C42" s="84" t="s">
        <v>56</v>
      </c>
      <c r="D42" s="35">
        <v>-419</v>
      </c>
      <c r="E42" s="35">
        <v>0</v>
      </c>
      <c r="F42" s="35">
        <v>-70326.9133</v>
      </c>
      <c r="G42" s="68">
        <v>-0.18040999999999999</v>
      </c>
      <c r="H42" s="43">
        <v>-159</v>
      </c>
      <c r="I42" s="44">
        <v>-59372.383349999996</v>
      </c>
      <c r="J42" s="74">
        <v>9.2279E-2</v>
      </c>
      <c r="K42" s="35">
        <v>-260</v>
      </c>
      <c r="L42" s="35">
        <v>66555.322891000003</v>
      </c>
      <c r="M42" s="68">
        <v>-0.54961800000000005</v>
      </c>
      <c r="N42" s="43">
        <v>0</v>
      </c>
      <c r="O42" s="44">
        <v>0</v>
      </c>
      <c r="P42" s="74">
        <v>0</v>
      </c>
    </row>
    <row r="43" spans="1:16" s="3" customFormat="1" ht="15" customHeight="1" x14ac:dyDescent="0.2">
      <c r="A43" s="112"/>
      <c r="B43" s="115"/>
      <c r="C43" s="85" t="s">
        <v>9</v>
      </c>
      <c r="D43" s="46">
        <v>-3516</v>
      </c>
      <c r="E43" s="46">
        <v>0</v>
      </c>
      <c r="F43" s="46">
        <v>13063.735509</v>
      </c>
      <c r="G43" s="67">
        <v>-0.25024800000000003</v>
      </c>
      <c r="H43" s="87">
        <v>-1360</v>
      </c>
      <c r="I43" s="46">
        <v>4249.6813110000003</v>
      </c>
      <c r="J43" s="75">
        <v>-0.29326000000000002</v>
      </c>
      <c r="K43" s="46">
        <v>-2156</v>
      </c>
      <c r="L43" s="46">
        <v>18787.081507999999</v>
      </c>
      <c r="M43" s="67">
        <v>-0.218026</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v>
      </c>
      <c r="E45" s="53">
        <v>3.5397999999999999E-2</v>
      </c>
      <c r="F45" s="44">
        <v>235357.5</v>
      </c>
      <c r="G45" s="66">
        <v>0.75</v>
      </c>
      <c r="H45" s="43">
        <v>1</v>
      </c>
      <c r="I45" s="44">
        <v>394713</v>
      </c>
      <c r="J45" s="74">
        <v>3</v>
      </c>
      <c r="K45" s="44">
        <v>3</v>
      </c>
      <c r="L45" s="44">
        <v>182239</v>
      </c>
      <c r="M45" s="66">
        <v>0</v>
      </c>
      <c r="N45" s="43">
        <v>0</v>
      </c>
      <c r="O45" s="44">
        <v>0</v>
      </c>
      <c r="P45" s="74">
        <v>0</v>
      </c>
    </row>
    <row r="46" spans="1:16" ht="15" customHeight="1" x14ac:dyDescent="0.2">
      <c r="A46" s="111"/>
      <c r="B46" s="114"/>
      <c r="C46" s="84" t="s">
        <v>48</v>
      </c>
      <c r="D46" s="44">
        <v>50</v>
      </c>
      <c r="E46" s="53">
        <v>4.0883000000000003E-2</v>
      </c>
      <c r="F46" s="44">
        <v>172318.16</v>
      </c>
      <c r="G46" s="66">
        <v>0.26</v>
      </c>
      <c r="H46" s="43">
        <v>15</v>
      </c>
      <c r="I46" s="44">
        <v>157576.26666699999</v>
      </c>
      <c r="J46" s="74">
        <v>0.13333300000000001</v>
      </c>
      <c r="K46" s="44">
        <v>35</v>
      </c>
      <c r="L46" s="44">
        <v>178636.114286</v>
      </c>
      <c r="M46" s="66">
        <v>0.31428600000000001</v>
      </c>
      <c r="N46" s="43">
        <v>0</v>
      </c>
      <c r="O46" s="44">
        <v>0</v>
      </c>
      <c r="P46" s="74">
        <v>0</v>
      </c>
    </row>
    <row r="47" spans="1:16" ht="15" customHeight="1" x14ac:dyDescent="0.2">
      <c r="A47" s="111"/>
      <c r="B47" s="114"/>
      <c r="C47" s="84" t="s">
        <v>49</v>
      </c>
      <c r="D47" s="44">
        <v>332</v>
      </c>
      <c r="E47" s="53">
        <v>7.5833999999999999E-2</v>
      </c>
      <c r="F47" s="44">
        <v>186226.27710800001</v>
      </c>
      <c r="G47" s="66">
        <v>0.25</v>
      </c>
      <c r="H47" s="43">
        <v>115</v>
      </c>
      <c r="I47" s="44">
        <v>186102.75652200001</v>
      </c>
      <c r="J47" s="74">
        <v>0.22608700000000001</v>
      </c>
      <c r="K47" s="44">
        <v>217</v>
      </c>
      <c r="L47" s="44">
        <v>186291.73732700001</v>
      </c>
      <c r="M47" s="66">
        <v>0.26267299999999999</v>
      </c>
      <c r="N47" s="43">
        <v>0</v>
      </c>
      <c r="O47" s="44">
        <v>0</v>
      </c>
      <c r="P47" s="74">
        <v>0</v>
      </c>
    </row>
    <row r="48" spans="1:16" ht="15" customHeight="1" x14ac:dyDescent="0.2">
      <c r="A48" s="111"/>
      <c r="B48" s="114"/>
      <c r="C48" s="84" t="s">
        <v>50</v>
      </c>
      <c r="D48" s="44">
        <v>300</v>
      </c>
      <c r="E48" s="53">
        <v>4.9172E-2</v>
      </c>
      <c r="F48" s="44">
        <v>215833.39</v>
      </c>
      <c r="G48" s="66">
        <v>0.46</v>
      </c>
      <c r="H48" s="43">
        <v>94</v>
      </c>
      <c r="I48" s="44">
        <v>219485.12766</v>
      </c>
      <c r="J48" s="74">
        <v>0.42553200000000002</v>
      </c>
      <c r="K48" s="44">
        <v>206</v>
      </c>
      <c r="L48" s="44">
        <v>214167.06310699999</v>
      </c>
      <c r="M48" s="66">
        <v>0.47572799999999998</v>
      </c>
      <c r="N48" s="43">
        <v>0</v>
      </c>
      <c r="O48" s="44">
        <v>0</v>
      </c>
      <c r="P48" s="74">
        <v>0</v>
      </c>
    </row>
    <row r="49" spans="1:16" ht="15" customHeight="1" x14ac:dyDescent="0.2">
      <c r="A49" s="111"/>
      <c r="B49" s="114"/>
      <c r="C49" s="84" t="s">
        <v>51</v>
      </c>
      <c r="D49" s="44">
        <v>261</v>
      </c>
      <c r="E49" s="53">
        <v>4.7775999999999999E-2</v>
      </c>
      <c r="F49" s="44">
        <v>232440.980843</v>
      </c>
      <c r="G49" s="66">
        <v>0.64367799999999997</v>
      </c>
      <c r="H49" s="43">
        <v>82</v>
      </c>
      <c r="I49" s="44">
        <v>235159.52439000001</v>
      </c>
      <c r="J49" s="74">
        <v>0.65853700000000004</v>
      </c>
      <c r="K49" s="44">
        <v>179</v>
      </c>
      <c r="L49" s="44">
        <v>231195.61452500001</v>
      </c>
      <c r="M49" s="66">
        <v>0.63687199999999999</v>
      </c>
      <c r="N49" s="43">
        <v>0</v>
      </c>
      <c r="O49" s="44">
        <v>0</v>
      </c>
      <c r="P49" s="74">
        <v>0</v>
      </c>
    </row>
    <row r="50" spans="1:16" s="3" customFormat="1" ht="15" customHeight="1" x14ac:dyDescent="0.2">
      <c r="A50" s="111"/>
      <c r="B50" s="114"/>
      <c r="C50" s="84" t="s">
        <v>52</v>
      </c>
      <c r="D50" s="35">
        <v>145</v>
      </c>
      <c r="E50" s="55">
        <v>3.0811999999999999E-2</v>
      </c>
      <c r="F50" s="35">
        <v>225799.52413800001</v>
      </c>
      <c r="G50" s="68">
        <v>0.60689700000000002</v>
      </c>
      <c r="H50" s="43">
        <v>48</v>
      </c>
      <c r="I50" s="44">
        <v>247430.79166700001</v>
      </c>
      <c r="J50" s="74">
        <v>0.72916700000000001</v>
      </c>
      <c r="K50" s="35">
        <v>97</v>
      </c>
      <c r="L50" s="35">
        <v>215095.391753</v>
      </c>
      <c r="M50" s="68">
        <v>0.54639199999999999</v>
      </c>
      <c r="N50" s="43">
        <v>0</v>
      </c>
      <c r="O50" s="44">
        <v>0</v>
      </c>
      <c r="P50" s="74">
        <v>0</v>
      </c>
    </row>
    <row r="51" spans="1:16" ht="15" customHeight="1" x14ac:dyDescent="0.2">
      <c r="A51" s="111"/>
      <c r="B51" s="114"/>
      <c r="C51" s="84" t="s">
        <v>53</v>
      </c>
      <c r="D51" s="44">
        <v>99</v>
      </c>
      <c r="E51" s="53">
        <v>2.3481999999999999E-2</v>
      </c>
      <c r="F51" s="44">
        <v>230250.838384</v>
      </c>
      <c r="G51" s="66">
        <v>0.60606099999999996</v>
      </c>
      <c r="H51" s="43">
        <v>32</v>
      </c>
      <c r="I51" s="44">
        <v>243851.4375</v>
      </c>
      <c r="J51" s="74">
        <v>0.625</v>
      </c>
      <c r="K51" s="44">
        <v>67</v>
      </c>
      <c r="L51" s="44">
        <v>223755.029851</v>
      </c>
      <c r="M51" s="66">
        <v>0.59701499999999996</v>
      </c>
      <c r="N51" s="43">
        <v>0</v>
      </c>
      <c r="O51" s="44">
        <v>0</v>
      </c>
      <c r="P51" s="74">
        <v>0</v>
      </c>
    </row>
    <row r="52" spans="1:16" ht="15" customHeight="1" x14ac:dyDescent="0.2">
      <c r="A52" s="111"/>
      <c r="B52" s="114"/>
      <c r="C52" s="84" t="s">
        <v>54</v>
      </c>
      <c r="D52" s="44">
        <v>48</v>
      </c>
      <c r="E52" s="53">
        <v>1.3797E-2</v>
      </c>
      <c r="F52" s="44">
        <v>288206.5</v>
      </c>
      <c r="G52" s="66">
        <v>0.625</v>
      </c>
      <c r="H52" s="43">
        <v>20</v>
      </c>
      <c r="I52" s="44">
        <v>242759</v>
      </c>
      <c r="J52" s="74">
        <v>0.25</v>
      </c>
      <c r="K52" s="44">
        <v>28</v>
      </c>
      <c r="L52" s="44">
        <v>320669</v>
      </c>
      <c r="M52" s="66">
        <v>0.89285700000000001</v>
      </c>
      <c r="N52" s="43">
        <v>0</v>
      </c>
      <c r="O52" s="44">
        <v>0</v>
      </c>
      <c r="P52" s="74">
        <v>0</v>
      </c>
    </row>
    <row r="53" spans="1:16" ht="15" customHeight="1" x14ac:dyDescent="0.2">
      <c r="A53" s="111"/>
      <c r="B53" s="114"/>
      <c r="C53" s="84" t="s">
        <v>55</v>
      </c>
      <c r="D53" s="44">
        <v>19</v>
      </c>
      <c r="E53" s="53">
        <v>6.581E-3</v>
      </c>
      <c r="F53" s="44">
        <v>264085.52631599997</v>
      </c>
      <c r="G53" s="66">
        <v>0.21052599999999999</v>
      </c>
      <c r="H53" s="43">
        <v>10</v>
      </c>
      <c r="I53" s="44">
        <v>229366.8</v>
      </c>
      <c r="J53" s="74">
        <v>0</v>
      </c>
      <c r="K53" s="44">
        <v>9</v>
      </c>
      <c r="L53" s="44">
        <v>302661.88888899999</v>
      </c>
      <c r="M53" s="66">
        <v>0.44444400000000001</v>
      </c>
      <c r="N53" s="43">
        <v>0</v>
      </c>
      <c r="O53" s="44">
        <v>0</v>
      </c>
      <c r="P53" s="74">
        <v>0</v>
      </c>
    </row>
    <row r="54" spans="1:16" s="3" customFormat="1" ht="15" customHeight="1" x14ac:dyDescent="0.2">
      <c r="A54" s="111"/>
      <c r="B54" s="114"/>
      <c r="C54" s="84" t="s">
        <v>56</v>
      </c>
      <c r="D54" s="35">
        <v>3</v>
      </c>
      <c r="E54" s="55">
        <v>5.7899999999999998E-4</v>
      </c>
      <c r="F54" s="35">
        <v>227540</v>
      </c>
      <c r="G54" s="68">
        <v>0</v>
      </c>
      <c r="H54" s="43">
        <v>1</v>
      </c>
      <c r="I54" s="44">
        <v>179137</v>
      </c>
      <c r="J54" s="74">
        <v>0</v>
      </c>
      <c r="K54" s="35">
        <v>2</v>
      </c>
      <c r="L54" s="35">
        <v>251741.5</v>
      </c>
      <c r="M54" s="68">
        <v>0</v>
      </c>
      <c r="N54" s="43">
        <v>0</v>
      </c>
      <c r="O54" s="44">
        <v>0</v>
      </c>
      <c r="P54" s="74">
        <v>0</v>
      </c>
    </row>
    <row r="55" spans="1:16" s="3" customFormat="1" ht="15" customHeight="1" x14ac:dyDescent="0.2">
      <c r="A55" s="112"/>
      <c r="B55" s="115"/>
      <c r="C55" s="85" t="s">
        <v>9</v>
      </c>
      <c r="D55" s="46">
        <v>1261</v>
      </c>
      <c r="E55" s="54">
        <v>3.3369000000000003E-2</v>
      </c>
      <c r="F55" s="46">
        <v>215599.917526</v>
      </c>
      <c r="G55" s="67">
        <v>0.46550399999999997</v>
      </c>
      <c r="H55" s="87">
        <v>418</v>
      </c>
      <c r="I55" s="46">
        <v>217901.35406700001</v>
      </c>
      <c r="J55" s="75">
        <v>0.44258399999999998</v>
      </c>
      <c r="K55" s="46">
        <v>843</v>
      </c>
      <c r="L55" s="46">
        <v>214458.75444799999</v>
      </c>
      <c r="M55" s="67">
        <v>0.47686800000000001</v>
      </c>
      <c r="N55" s="87">
        <v>0</v>
      </c>
      <c r="O55" s="46">
        <v>0</v>
      </c>
      <c r="P55" s="75">
        <v>0</v>
      </c>
    </row>
    <row r="56" spans="1:16" ht="15" customHeight="1" x14ac:dyDescent="0.2">
      <c r="A56" s="110">
        <v>5</v>
      </c>
      <c r="B56" s="113" t="s">
        <v>60</v>
      </c>
      <c r="C56" s="84" t="s">
        <v>46</v>
      </c>
      <c r="D56" s="44">
        <v>39</v>
      </c>
      <c r="E56" s="53">
        <v>1</v>
      </c>
      <c r="F56" s="44">
        <v>100343.461538</v>
      </c>
      <c r="G56" s="66">
        <v>5.1282000000000001E-2</v>
      </c>
      <c r="H56" s="43">
        <v>21</v>
      </c>
      <c r="I56" s="44">
        <v>111355.23809499999</v>
      </c>
      <c r="J56" s="74">
        <v>4.7619000000000002E-2</v>
      </c>
      <c r="K56" s="44">
        <v>18</v>
      </c>
      <c r="L56" s="44">
        <v>87496.388888999994</v>
      </c>
      <c r="M56" s="66">
        <v>5.5556000000000001E-2</v>
      </c>
      <c r="N56" s="43">
        <v>0</v>
      </c>
      <c r="O56" s="44">
        <v>0</v>
      </c>
      <c r="P56" s="74">
        <v>0</v>
      </c>
    </row>
    <row r="57" spans="1:16" ht="15" customHeight="1" x14ac:dyDescent="0.2">
      <c r="A57" s="111"/>
      <c r="B57" s="114"/>
      <c r="C57" s="84" t="s">
        <v>47</v>
      </c>
      <c r="D57" s="44">
        <v>113</v>
      </c>
      <c r="E57" s="53">
        <v>1</v>
      </c>
      <c r="F57" s="44">
        <v>141152.654867</v>
      </c>
      <c r="G57" s="66">
        <v>0.17699100000000001</v>
      </c>
      <c r="H57" s="43">
        <v>42</v>
      </c>
      <c r="I57" s="44">
        <v>156491.714286</v>
      </c>
      <c r="J57" s="74">
        <v>0.35714299999999999</v>
      </c>
      <c r="K57" s="44">
        <v>71</v>
      </c>
      <c r="L57" s="44">
        <v>132078.84507000001</v>
      </c>
      <c r="M57" s="66">
        <v>7.0422999999999999E-2</v>
      </c>
      <c r="N57" s="43">
        <v>0</v>
      </c>
      <c r="O57" s="44">
        <v>0</v>
      </c>
      <c r="P57" s="74">
        <v>0</v>
      </c>
    </row>
    <row r="58" spans="1:16" ht="15" customHeight="1" x14ac:dyDescent="0.2">
      <c r="A58" s="111"/>
      <c r="B58" s="114"/>
      <c r="C58" s="84" t="s">
        <v>48</v>
      </c>
      <c r="D58" s="44">
        <v>1223</v>
      </c>
      <c r="E58" s="53">
        <v>1</v>
      </c>
      <c r="F58" s="44">
        <v>163915.10793100001</v>
      </c>
      <c r="G58" s="66">
        <v>0.110384</v>
      </c>
      <c r="H58" s="43">
        <v>530</v>
      </c>
      <c r="I58" s="44">
        <v>165442.02830199999</v>
      </c>
      <c r="J58" s="74">
        <v>0.135849</v>
      </c>
      <c r="K58" s="44">
        <v>693</v>
      </c>
      <c r="L58" s="44">
        <v>162747.33333299999</v>
      </c>
      <c r="M58" s="66">
        <v>9.0909000000000004E-2</v>
      </c>
      <c r="N58" s="43">
        <v>0</v>
      </c>
      <c r="O58" s="44">
        <v>0</v>
      </c>
      <c r="P58" s="74">
        <v>0</v>
      </c>
    </row>
    <row r="59" spans="1:16" ht="15" customHeight="1" x14ac:dyDescent="0.2">
      <c r="A59" s="111"/>
      <c r="B59" s="114"/>
      <c r="C59" s="84" t="s">
        <v>49</v>
      </c>
      <c r="D59" s="44">
        <v>4378</v>
      </c>
      <c r="E59" s="53">
        <v>1</v>
      </c>
      <c r="F59" s="44">
        <v>175583.02055700001</v>
      </c>
      <c r="G59" s="66">
        <v>0.227273</v>
      </c>
      <c r="H59" s="43">
        <v>1820</v>
      </c>
      <c r="I59" s="44">
        <v>183783.03461500001</v>
      </c>
      <c r="J59" s="74">
        <v>0.33296700000000001</v>
      </c>
      <c r="K59" s="44">
        <v>2558</v>
      </c>
      <c r="L59" s="44">
        <v>169748.76505099999</v>
      </c>
      <c r="M59" s="66">
        <v>0.15207200000000001</v>
      </c>
      <c r="N59" s="43">
        <v>0</v>
      </c>
      <c r="O59" s="44">
        <v>0</v>
      </c>
      <c r="P59" s="74">
        <v>0</v>
      </c>
    </row>
    <row r="60" spans="1:16" ht="15" customHeight="1" x14ac:dyDescent="0.2">
      <c r="A60" s="111"/>
      <c r="B60" s="114"/>
      <c r="C60" s="84" t="s">
        <v>50</v>
      </c>
      <c r="D60" s="44">
        <v>6101</v>
      </c>
      <c r="E60" s="53">
        <v>1</v>
      </c>
      <c r="F60" s="44">
        <v>197064.43074899999</v>
      </c>
      <c r="G60" s="66">
        <v>0.41108</v>
      </c>
      <c r="H60" s="43">
        <v>2410</v>
      </c>
      <c r="I60" s="44">
        <v>208333.904564</v>
      </c>
      <c r="J60" s="74">
        <v>0.53983400000000004</v>
      </c>
      <c r="K60" s="44">
        <v>3691</v>
      </c>
      <c r="L60" s="44">
        <v>189706.14521799999</v>
      </c>
      <c r="M60" s="66">
        <v>0.32701200000000002</v>
      </c>
      <c r="N60" s="43">
        <v>0</v>
      </c>
      <c r="O60" s="44">
        <v>0</v>
      </c>
      <c r="P60" s="74">
        <v>0</v>
      </c>
    </row>
    <row r="61" spans="1:16" ht="15" customHeight="1" x14ac:dyDescent="0.2">
      <c r="A61" s="111"/>
      <c r="B61" s="114"/>
      <c r="C61" s="84" t="s">
        <v>51</v>
      </c>
      <c r="D61" s="44">
        <v>5463</v>
      </c>
      <c r="E61" s="53">
        <v>1</v>
      </c>
      <c r="F61" s="44">
        <v>221058.30862200001</v>
      </c>
      <c r="G61" s="66">
        <v>0.660443</v>
      </c>
      <c r="H61" s="43">
        <v>2127</v>
      </c>
      <c r="I61" s="44">
        <v>227981.67653999999</v>
      </c>
      <c r="J61" s="74">
        <v>0.699577</v>
      </c>
      <c r="K61" s="44">
        <v>3336</v>
      </c>
      <c r="L61" s="44">
        <v>216644.03896899999</v>
      </c>
      <c r="M61" s="66">
        <v>0.63549199999999995</v>
      </c>
      <c r="N61" s="43">
        <v>0</v>
      </c>
      <c r="O61" s="44">
        <v>0</v>
      </c>
      <c r="P61" s="74">
        <v>0</v>
      </c>
    </row>
    <row r="62" spans="1:16" s="3" customFormat="1" ht="15" customHeight="1" x14ac:dyDescent="0.2">
      <c r="A62" s="111"/>
      <c r="B62" s="114"/>
      <c r="C62" s="84" t="s">
        <v>52</v>
      </c>
      <c r="D62" s="35">
        <v>4706</v>
      </c>
      <c r="E62" s="55">
        <v>1</v>
      </c>
      <c r="F62" s="35">
        <v>234186.22460700001</v>
      </c>
      <c r="G62" s="68">
        <v>0.809392</v>
      </c>
      <c r="H62" s="43">
        <v>1818</v>
      </c>
      <c r="I62" s="44">
        <v>231505.81738200001</v>
      </c>
      <c r="J62" s="74">
        <v>0.72277199999999997</v>
      </c>
      <c r="K62" s="35">
        <v>2888</v>
      </c>
      <c r="L62" s="35">
        <v>235873.54466799999</v>
      </c>
      <c r="M62" s="68">
        <v>0.86392000000000002</v>
      </c>
      <c r="N62" s="43">
        <v>0</v>
      </c>
      <c r="O62" s="44">
        <v>0</v>
      </c>
      <c r="P62" s="74">
        <v>0</v>
      </c>
    </row>
    <row r="63" spans="1:16" ht="15" customHeight="1" x14ac:dyDescent="0.2">
      <c r="A63" s="111"/>
      <c r="B63" s="114"/>
      <c r="C63" s="84" t="s">
        <v>53</v>
      </c>
      <c r="D63" s="44">
        <v>4216</v>
      </c>
      <c r="E63" s="53">
        <v>1</v>
      </c>
      <c r="F63" s="44">
        <v>236400.23553100001</v>
      </c>
      <c r="G63" s="66">
        <v>0.811195</v>
      </c>
      <c r="H63" s="43">
        <v>1785</v>
      </c>
      <c r="I63" s="44">
        <v>222509.184874</v>
      </c>
      <c r="J63" s="74">
        <v>0.61680699999999999</v>
      </c>
      <c r="K63" s="44">
        <v>2431</v>
      </c>
      <c r="L63" s="44">
        <v>246599.95804200001</v>
      </c>
      <c r="M63" s="66">
        <v>0.953928</v>
      </c>
      <c r="N63" s="43">
        <v>0</v>
      </c>
      <c r="O63" s="44">
        <v>0</v>
      </c>
      <c r="P63" s="74">
        <v>0</v>
      </c>
    </row>
    <row r="64" spans="1:16" ht="15" customHeight="1" x14ac:dyDescent="0.2">
      <c r="A64" s="111"/>
      <c r="B64" s="114"/>
      <c r="C64" s="84" t="s">
        <v>54</v>
      </c>
      <c r="D64" s="44">
        <v>3479</v>
      </c>
      <c r="E64" s="53">
        <v>1</v>
      </c>
      <c r="F64" s="44">
        <v>237483.22161499999</v>
      </c>
      <c r="G64" s="66">
        <v>0.73929299999999998</v>
      </c>
      <c r="H64" s="43">
        <v>1452</v>
      </c>
      <c r="I64" s="44">
        <v>214339.89807200001</v>
      </c>
      <c r="J64" s="74">
        <v>0.44490400000000002</v>
      </c>
      <c r="K64" s="44">
        <v>2027</v>
      </c>
      <c r="L64" s="44">
        <v>254061.46818</v>
      </c>
      <c r="M64" s="66">
        <v>0.95017300000000005</v>
      </c>
      <c r="N64" s="43">
        <v>0</v>
      </c>
      <c r="O64" s="44">
        <v>0</v>
      </c>
      <c r="P64" s="74">
        <v>0</v>
      </c>
    </row>
    <row r="65" spans="1:16" ht="15" customHeight="1" x14ac:dyDescent="0.2">
      <c r="A65" s="111"/>
      <c r="B65" s="114"/>
      <c r="C65" s="84" t="s">
        <v>55</v>
      </c>
      <c r="D65" s="44">
        <v>2887</v>
      </c>
      <c r="E65" s="53">
        <v>1</v>
      </c>
      <c r="F65" s="44">
        <v>239928.30377599999</v>
      </c>
      <c r="G65" s="66">
        <v>0.54935900000000004</v>
      </c>
      <c r="H65" s="43">
        <v>1192</v>
      </c>
      <c r="I65" s="44">
        <v>211493.48573799999</v>
      </c>
      <c r="J65" s="74">
        <v>0.24748300000000001</v>
      </c>
      <c r="K65" s="44">
        <v>1695</v>
      </c>
      <c r="L65" s="44">
        <v>259924.94277299999</v>
      </c>
      <c r="M65" s="66">
        <v>0.761652</v>
      </c>
      <c r="N65" s="43">
        <v>0</v>
      </c>
      <c r="O65" s="44">
        <v>0</v>
      </c>
      <c r="P65" s="74">
        <v>0</v>
      </c>
    </row>
    <row r="66" spans="1:16" s="3" customFormat="1" ht="15" customHeight="1" x14ac:dyDescent="0.2">
      <c r="A66" s="111"/>
      <c r="B66" s="114"/>
      <c r="C66" s="84" t="s">
        <v>56</v>
      </c>
      <c r="D66" s="35">
        <v>5184</v>
      </c>
      <c r="E66" s="55">
        <v>1</v>
      </c>
      <c r="F66" s="35">
        <v>228821.588349</v>
      </c>
      <c r="G66" s="68">
        <v>0.32253100000000001</v>
      </c>
      <c r="H66" s="43">
        <v>2234</v>
      </c>
      <c r="I66" s="44">
        <v>187162.590421</v>
      </c>
      <c r="J66" s="74">
        <v>8.1467999999999999E-2</v>
      </c>
      <c r="K66" s="35">
        <v>2950</v>
      </c>
      <c r="L66" s="35">
        <v>260369.45322</v>
      </c>
      <c r="M66" s="68">
        <v>0.50508500000000001</v>
      </c>
      <c r="N66" s="43">
        <v>0</v>
      </c>
      <c r="O66" s="44">
        <v>0</v>
      </c>
      <c r="P66" s="74">
        <v>0</v>
      </c>
    </row>
    <row r="67" spans="1:16" s="3" customFormat="1" ht="15" customHeight="1" x14ac:dyDescent="0.2">
      <c r="A67" s="112"/>
      <c r="B67" s="115"/>
      <c r="C67" s="85" t="s">
        <v>9</v>
      </c>
      <c r="D67" s="46">
        <v>37789</v>
      </c>
      <c r="E67" s="54">
        <v>1</v>
      </c>
      <c r="F67" s="46">
        <v>217068.40453599999</v>
      </c>
      <c r="G67" s="67">
        <v>0.53790800000000005</v>
      </c>
      <c r="H67" s="87">
        <v>15431</v>
      </c>
      <c r="I67" s="46">
        <v>208514.14108</v>
      </c>
      <c r="J67" s="75">
        <v>0.45499299999999998</v>
      </c>
      <c r="K67" s="46">
        <v>22358</v>
      </c>
      <c r="L67" s="46">
        <v>222972.36908500001</v>
      </c>
      <c r="M67" s="67">
        <v>0.59513400000000005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50" priority="30" operator="notEqual">
      <formula>H8+K8+N8</formula>
    </cfRule>
  </conditionalFormatting>
  <conditionalFormatting sqref="D20:D30">
    <cfRule type="cellIs" dxfId="249" priority="29" operator="notEqual">
      <formula>H20+K20+N20</formula>
    </cfRule>
  </conditionalFormatting>
  <conditionalFormatting sqref="D32:D42">
    <cfRule type="cellIs" dxfId="248" priority="28" operator="notEqual">
      <formula>H32+K32+N32</formula>
    </cfRule>
  </conditionalFormatting>
  <conditionalFormatting sqref="D44:D54">
    <cfRule type="cellIs" dxfId="247" priority="27" operator="notEqual">
      <formula>H44+K44+N44</formula>
    </cfRule>
  </conditionalFormatting>
  <conditionalFormatting sqref="D56:D66">
    <cfRule type="cellIs" dxfId="246" priority="26" operator="notEqual">
      <formula>H56+K56+N56</formula>
    </cfRule>
  </conditionalFormatting>
  <conditionalFormatting sqref="D19">
    <cfRule type="cellIs" dxfId="245" priority="25" operator="notEqual">
      <formula>SUM(D8:D18)</formula>
    </cfRule>
  </conditionalFormatting>
  <conditionalFormatting sqref="D31">
    <cfRule type="cellIs" dxfId="244" priority="24" operator="notEqual">
      <formula>H31+K31+N31</formula>
    </cfRule>
  </conditionalFormatting>
  <conditionalFormatting sqref="D31">
    <cfRule type="cellIs" dxfId="243" priority="23" operator="notEqual">
      <formula>SUM(D20:D30)</formula>
    </cfRule>
  </conditionalFormatting>
  <conditionalFormatting sqref="D43">
    <cfRule type="cellIs" dxfId="242" priority="22" operator="notEqual">
      <formula>H43+K43+N43</formula>
    </cfRule>
  </conditionalFormatting>
  <conditionalFormatting sqref="D43">
    <cfRule type="cellIs" dxfId="241" priority="21" operator="notEqual">
      <formula>SUM(D32:D42)</formula>
    </cfRule>
  </conditionalFormatting>
  <conditionalFormatting sqref="D55">
    <cfRule type="cellIs" dxfId="240" priority="20" operator="notEqual">
      <formula>H55+K55+N55</formula>
    </cfRule>
  </conditionalFormatting>
  <conditionalFormatting sqref="D55">
    <cfRule type="cellIs" dxfId="239" priority="19" operator="notEqual">
      <formula>SUM(D44:D54)</formula>
    </cfRule>
  </conditionalFormatting>
  <conditionalFormatting sqref="D67">
    <cfRule type="cellIs" dxfId="238" priority="18" operator="notEqual">
      <formula>H67+K67+N67</formula>
    </cfRule>
  </conditionalFormatting>
  <conditionalFormatting sqref="D67">
    <cfRule type="cellIs" dxfId="237" priority="17" operator="notEqual">
      <formula>SUM(D56:D66)</formula>
    </cfRule>
  </conditionalFormatting>
  <conditionalFormatting sqref="H19">
    <cfRule type="cellIs" dxfId="236" priority="16" operator="notEqual">
      <formula>SUM(H8:H18)</formula>
    </cfRule>
  </conditionalFormatting>
  <conditionalFormatting sqref="K19">
    <cfRule type="cellIs" dxfId="235" priority="15" operator="notEqual">
      <formula>SUM(K8:K18)</formula>
    </cfRule>
  </conditionalFormatting>
  <conditionalFormatting sqref="N19">
    <cfRule type="cellIs" dxfId="234" priority="14" operator="notEqual">
      <formula>SUM(N8:N18)</formula>
    </cfRule>
  </conditionalFormatting>
  <conditionalFormatting sqref="H31">
    <cfRule type="cellIs" dxfId="233" priority="13" operator="notEqual">
      <formula>SUM(H20:H30)</formula>
    </cfRule>
  </conditionalFormatting>
  <conditionalFormatting sqref="K31">
    <cfRule type="cellIs" dxfId="232" priority="12" operator="notEqual">
      <formula>SUM(K20:K30)</formula>
    </cfRule>
  </conditionalFormatting>
  <conditionalFormatting sqref="N31">
    <cfRule type="cellIs" dxfId="231" priority="11" operator="notEqual">
      <formula>SUM(N20:N30)</formula>
    </cfRule>
  </conditionalFormatting>
  <conditionalFormatting sqref="H43">
    <cfRule type="cellIs" dxfId="230" priority="10" operator="notEqual">
      <formula>SUM(H32:H42)</formula>
    </cfRule>
  </conditionalFormatting>
  <conditionalFormatting sqref="K43">
    <cfRule type="cellIs" dxfId="229" priority="9" operator="notEqual">
      <formula>SUM(K32:K42)</formula>
    </cfRule>
  </conditionalFormatting>
  <conditionalFormatting sqref="N43">
    <cfRule type="cellIs" dxfId="228" priority="8" operator="notEqual">
      <formula>SUM(N32:N42)</formula>
    </cfRule>
  </conditionalFormatting>
  <conditionalFormatting sqref="H55">
    <cfRule type="cellIs" dxfId="227" priority="7" operator="notEqual">
      <formula>SUM(H44:H54)</formula>
    </cfRule>
  </conditionalFormatting>
  <conditionalFormatting sqref="K55">
    <cfRule type="cellIs" dxfId="226" priority="6" operator="notEqual">
      <formula>SUM(K44:K54)</formula>
    </cfRule>
  </conditionalFormatting>
  <conditionalFormatting sqref="N55">
    <cfRule type="cellIs" dxfId="225" priority="5" operator="notEqual">
      <formula>SUM(N44:N54)</formula>
    </cfRule>
  </conditionalFormatting>
  <conditionalFormatting sqref="H67">
    <cfRule type="cellIs" dxfId="224" priority="4" operator="notEqual">
      <formula>SUM(H56:H66)</formula>
    </cfRule>
  </conditionalFormatting>
  <conditionalFormatting sqref="K67">
    <cfRule type="cellIs" dxfId="223" priority="3" operator="notEqual">
      <formula>SUM(K56:K66)</formula>
    </cfRule>
  </conditionalFormatting>
  <conditionalFormatting sqref="N67">
    <cfRule type="cellIs" dxfId="222" priority="2" operator="notEqual">
      <formula>SUM(N56:N66)</formula>
    </cfRule>
  </conditionalFormatting>
  <conditionalFormatting sqref="D32:D43">
    <cfRule type="cellIs" dxfId="2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72</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4.3478000000000003E-2</v>
      </c>
      <c r="F8" s="44">
        <v>295807.31989599997</v>
      </c>
      <c r="G8" s="66">
        <v>3</v>
      </c>
      <c r="H8" s="43">
        <v>1</v>
      </c>
      <c r="I8" s="44">
        <v>295807.31989599997</v>
      </c>
      <c r="J8" s="74">
        <v>3</v>
      </c>
      <c r="K8" s="44">
        <v>0</v>
      </c>
      <c r="L8" s="44">
        <v>0</v>
      </c>
      <c r="M8" s="66">
        <v>0</v>
      </c>
      <c r="N8" s="43">
        <v>0</v>
      </c>
      <c r="O8" s="44">
        <v>0</v>
      </c>
      <c r="P8" s="74">
        <v>0</v>
      </c>
    </row>
    <row r="9" spans="1:16" ht="15" customHeight="1" x14ac:dyDescent="0.2">
      <c r="A9" s="111"/>
      <c r="B9" s="114"/>
      <c r="C9" s="84" t="s">
        <v>47</v>
      </c>
      <c r="D9" s="44">
        <v>24</v>
      </c>
      <c r="E9" s="53">
        <v>0.53333299999999995</v>
      </c>
      <c r="F9" s="44">
        <v>108339.215024</v>
      </c>
      <c r="G9" s="66">
        <v>0.125</v>
      </c>
      <c r="H9" s="43">
        <v>10</v>
      </c>
      <c r="I9" s="44">
        <v>113673.608312</v>
      </c>
      <c r="J9" s="74">
        <v>0.3</v>
      </c>
      <c r="K9" s="44">
        <v>14</v>
      </c>
      <c r="L9" s="44">
        <v>104528.934104</v>
      </c>
      <c r="M9" s="66">
        <v>0</v>
      </c>
      <c r="N9" s="43">
        <v>0</v>
      </c>
      <c r="O9" s="44">
        <v>0</v>
      </c>
      <c r="P9" s="74">
        <v>0</v>
      </c>
    </row>
    <row r="10" spans="1:16" ht="15" customHeight="1" x14ac:dyDescent="0.2">
      <c r="A10" s="111"/>
      <c r="B10" s="114"/>
      <c r="C10" s="84" t="s">
        <v>48</v>
      </c>
      <c r="D10" s="44">
        <v>124</v>
      </c>
      <c r="E10" s="53">
        <v>0.219081</v>
      </c>
      <c r="F10" s="44">
        <v>109236.59923399999</v>
      </c>
      <c r="G10" s="66">
        <v>8.8709999999999997E-2</v>
      </c>
      <c r="H10" s="43">
        <v>50</v>
      </c>
      <c r="I10" s="44">
        <v>119576.30622100001</v>
      </c>
      <c r="J10" s="74">
        <v>0.16</v>
      </c>
      <c r="K10" s="44">
        <v>74</v>
      </c>
      <c r="L10" s="44">
        <v>102250.310729</v>
      </c>
      <c r="M10" s="66">
        <v>4.0541000000000001E-2</v>
      </c>
      <c r="N10" s="43">
        <v>0</v>
      </c>
      <c r="O10" s="44">
        <v>0</v>
      </c>
      <c r="P10" s="74">
        <v>0</v>
      </c>
    </row>
    <row r="11" spans="1:16" ht="15" customHeight="1" x14ac:dyDescent="0.2">
      <c r="A11" s="111"/>
      <c r="B11" s="114"/>
      <c r="C11" s="84" t="s">
        <v>49</v>
      </c>
      <c r="D11" s="44">
        <v>293</v>
      </c>
      <c r="E11" s="53">
        <v>0.15618299999999999</v>
      </c>
      <c r="F11" s="44">
        <v>126170.054902</v>
      </c>
      <c r="G11" s="66">
        <v>0.20819099999999999</v>
      </c>
      <c r="H11" s="43">
        <v>102</v>
      </c>
      <c r="I11" s="44">
        <v>142897.57821400001</v>
      </c>
      <c r="J11" s="74">
        <v>0.34313700000000003</v>
      </c>
      <c r="K11" s="44">
        <v>191</v>
      </c>
      <c r="L11" s="44">
        <v>117237.03198099999</v>
      </c>
      <c r="M11" s="66">
        <v>0.136126</v>
      </c>
      <c r="N11" s="43">
        <v>0</v>
      </c>
      <c r="O11" s="44">
        <v>0</v>
      </c>
      <c r="P11" s="74">
        <v>0</v>
      </c>
    </row>
    <row r="12" spans="1:16" ht="15" customHeight="1" x14ac:dyDescent="0.2">
      <c r="A12" s="111"/>
      <c r="B12" s="114"/>
      <c r="C12" s="84" t="s">
        <v>50</v>
      </c>
      <c r="D12" s="44">
        <v>340</v>
      </c>
      <c r="E12" s="53">
        <v>0.127916</v>
      </c>
      <c r="F12" s="44">
        <v>151945.062542</v>
      </c>
      <c r="G12" s="66">
        <v>0.39411800000000002</v>
      </c>
      <c r="H12" s="43">
        <v>126</v>
      </c>
      <c r="I12" s="44">
        <v>178702.262021</v>
      </c>
      <c r="J12" s="74">
        <v>0.50793699999999997</v>
      </c>
      <c r="K12" s="44">
        <v>214</v>
      </c>
      <c r="L12" s="44">
        <v>136190.823596</v>
      </c>
      <c r="M12" s="66">
        <v>0.32710299999999998</v>
      </c>
      <c r="N12" s="43">
        <v>0</v>
      </c>
      <c r="O12" s="44">
        <v>0</v>
      </c>
      <c r="P12" s="74">
        <v>0</v>
      </c>
    </row>
    <row r="13" spans="1:16" ht="15" customHeight="1" x14ac:dyDescent="0.2">
      <c r="A13" s="111"/>
      <c r="B13" s="114"/>
      <c r="C13" s="84" t="s">
        <v>51</v>
      </c>
      <c r="D13" s="44">
        <v>265</v>
      </c>
      <c r="E13" s="53">
        <v>0.105034</v>
      </c>
      <c r="F13" s="44">
        <v>170421.710865</v>
      </c>
      <c r="G13" s="66">
        <v>0.60754699999999995</v>
      </c>
      <c r="H13" s="43">
        <v>99</v>
      </c>
      <c r="I13" s="44">
        <v>198035.64079</v>
      </c>
      <c r="J13" s="74">
        <v>0.71717200000000003</v>
      </c>
      <c r="K13" s="44">
        <v>166</v>
      </c>
      <c r="L13" s="44">
        <v>153953.16229499999</v>
      </c>
      <c r="M13" s="66">
        <v>0.54216900000000001</v>
      </c>
      <c r="N13" s="43">
        <v>0</v>
      </c>
      <c r="O13" s="44">
        <v>0</v>
      </c>
      <c r="P13" s="74">
        <v>0</v>
      </c>
    </row>
    <row r="14" spans="1:16" s="3" customFormat="1" ht="15" customHeight="1" x14ac:dyDescent="0.2">
      <c r="A14" s="111"/>
      <c r="B14" s="114"/>
      <c r="C14" s="84" t="s">
        <v>52</v>
      </c>
      <c r="D14" s="35">
        <v>216</v>
      </c>
      <c r="E14" s="55">
        <v>9.6515000000000004E-2</v>
      </c>
      <c r="F14" s="35">
        <v>195353.95112099999</v>
      </c>
      <c r="G14" s="68">
        <v>0.93981499999999996</v>
      </c>
      <c r="H14" s="43">
        <v>58</v>
      </c>
      <c r="I14" s="44">
        <v>235364.00395799999</v>
      </c>
      <c r="J14" s="74">
        <v>1.2241379999999999</v>
      </c>
      <c r="K14" s="35">
        <v>158</v>
      </c>
      <c r="L14" s="35">
        <v>180666.71653500001</v>
      </c>
      <c r="M14" s="68">
        <v>0.83544300000000005</v>
      </c>
      <c r="N14" s="43">
        <v>0</v>
      </c>
      <c r="O14" s="44">
        <v>0</v>
      </c>
      <c r="P14" s="74">
        <v>0</v>
      </c>
    </row>
    <row r="15" spans="1:16" ht="15" customHeight="1" x14ac:dyDescent="0.2">
      <c r="A15" s="111"/>
      <c r="B15" s="114"/>
      <c r="C15" s="84" t="s">
        <v>53</v>
      </c>
      <c r="D15" s="44">
        <v>181</v>
      </c>
      <c r="E15" s="53">
        <v>9.1831999999999997E-2</v>
      </c>
      <c r="F15" s="44">
        <v>179932.20343200001</v>
      </c>
      <c r="G15" s="66">
        <v>0.71270699999999998</v>
      </c>
      <c r="H15" s="43">
        <v>70</v>
      </c>
      <c r="I15" s="44">
        <v>185443.39499</v>
      </c>
      <c r="J15" s="74">
        <v>0.65714300000000003</v>
      </c>
      <c r="K15" s="44">
        <v>111</v>
      </c>
      <c r="L15" s="44">
        <v>176456.67722400001</v>
      </c>
      <c r="M15" s="66">
        <v>0.74774799999999997</v>
      </c>
      <c r="N15" s="43">
        <v>0</v>
      </c>
      <c r="O15" s="44">
        <v>0</v>
      </c>
      <c r="P15" s="74">
        <v>0</v>
      </c>
    </row>
    <row r="16" spans="1:16" ht="15" customHeight="1" x14ac:dyDescent="0.2">
      <c r="A16" s="111"/>
      <c r="B16" s="114"/>
      <c r="C16" s="84" t="s">
        <v>54</v>
      </c>
      <c r="D16" s="44">
        <v>158</v>
      </c>
      <c r="E16" s="53">
        <v>0.10435899999999999</v>
      </c>
      <c r="F16" s="44">
        <v>189843.74934800001</v>
      </c>
      <c r="G16" s="66">
        <v>0.60126599999999997</v>
      </c>
      <c r="H16" s="43">
        <v>74</v>
      </c>
      <c r="I16" s="44">
        <v>203084.78275099999</v>
      </c>
      <c r="J16" s="74">
        <v>0.55405400000000005</v>
      </c>
      <c r="K16" s="44">
        <v>84</v>
      </c>
      <c r="L16" s="44">
        <v>178179.02944499999</v>
      </c>
      <c r="M16" s="66">
        <v>0.64285700000000001</v>
      </c>
      <c r="N16" s="43">
        <v>0</v>
      </c>
      <c r="O16" s="44">
        <v>0</v>
      </c>
      <c r="P16" s="74">
        <v>0</v>
      </c>
    </row>
    <row r="17" spans="1:16" ht="15" customHeight="1" x14ac:dyDescent="0.2">
      <c r="A17" s="111"/>
      <c r="B17" s="114"/>
      <c r="C17" s="84" t="s">
        <v>55</v>
      </c>
      <c r="D17" s="44">
        <v>153</v>
      </c>
      <c r="E17" s="53">
        <v>0.11805599999999999</v>
      </c>
      <c r="F17" s="44">
        <v>190662.04079</v>
      </c>
      <c r="G17" s="66">
        <v>0.49019600000000002</v>
      </c>
      <c r="H17" s="43">
        <v>72</v>
      </c>
      <c r="I17" s="44">
        <v>185434.021011</v>
      </c>
      <c r="J17" s="74">
        <v>0.29166700000000001</v>
      </c>
      <c r="K17" s="44">
        <v>81</v>
      </c>
      <c r="L17" s="44">
        <v>195309.16948300001</v>
      </c>
      <c r="M17" s="66">
        <v>0.66666700000000001</v>
      </c>
      <c r="N17" s="43">
        <v>0</v>
      </c>
      <c r="O17" s="44">
        <v>0</v>
      </c>
      <c r="P17" s="74">
        <v>0</v>
      </c>
    </row>
    <row r="18" spans="1:16" s="3" customFormat="1" ht="15" customHeight="1" x14ac:dyDescent="0.2">
      <c r="A18" s="111"/>
      <c r="B18" s="114"/>
      <c r="C18" s="84" t="s">
        <v>56</v>
      </c>
      <c r="D18" s="35">
        <v>199</v>
      </c>
      <c r="E18" s="55">
        <v>8.1257999999999997E-2</v>
      </c>
      <c r="F18" s="35">
        <v>227846.08528900001</v>
      </c>
      <c r="G18" s="68">
        <v>0.38693499999999997</v>
      </c>
      <c r="H18" s="43">
        <v>77</v>
      </c>
      <c r="I18" s="44">
        <v>203698.11825299999</v>
      </c>
      <c r="J18" s="74">
        <v>0.12987000000000001</v>
      </c>
      <c r="K18" s="35">
        <v>122</v>
      </c>
      <c r="L18" s="35">
        <v>243087.01530299999</v>
      </c>
      <c r="M18" s="68">
        <v>0.54918</v>
      </c>
      <c r="N18" s="43">
        <v>0</v>
      </c>
      <c r="O18" s="44">
        <v>0</v>
      </c>
      <c r="P18" s="74">
        <v>0</v>
      </c>
    </row>
    <row r="19" spans="1:16" s="3" customFormat="1" ht="15" customHeight="1" x14ac:dyDescent="0.2">
      <c r="A19" s="112"/>
      <c r="B19" s="115"/>
      <c r="C19" s="85" t="s">
        <v>9</v>
      </c>
      <c r="D19" s="46">
        <v>1954</v>
      </c>
      <c r="E19" s="54">
        <v>0.113876</v>
      </c>
      <c r="F19" s="46">
        <v>168630.67829499999</v>
      </c>
      <c r="G19" s="67">
        <v>0.48720599999999997</v>
      </c>
      <c r="H19" s="87">
        <v>739</v>
      </c>
      <c r="I19" s="46">
        <v>182415.90469</v>
      </c>
      <c r="J19" s="75">
        <v>0.50473599999999996</v>
      </c>
      <c r="K19" s="46">
        <v>1215</v>
      </c>
      <c r="L19" s="46">
        <v>160246.083805</v>
      </c>
      <c r="M19" s="67">
        <v>0.47654299999999999</v>
      </c>
      <c r="N19" s="87">
        <v>0</v>
      </c>
      <c r="O19" s="46">
        <v>0</v>
      </c>
      <c r="P19" s="75">
        <v>0</v>
      </c>
    </row>
    <row r="20" spans="1:16" ht="15" customHeight="1" x14ac:dyDescent="0.2">
      <c r="A20" s="110">
        <v>2</v>
      </c>
      <c r="B20" s="113" t="s">
        <v>57</v>
      </c>
      <c r="C20" s="84" t="s">
        <v>46</v>
      </c>
      <c r="D20" s="44">
        <v>7</v>
      </c>
      <c r="E20" s="53">
        <v>0.30434800000000001</v>
      </c>
      <c r="F20" s="44">
        <v>46218.142856999999</v>
      </c>
      <c r="G20" s="66">
        <v>0.71428599999999998</v>
      </c>
      <c r="H20" s="43">
        <v>3</v>
      </c>
      <c r="I20" s="44">
        <v>29223.333332999999</v>
      </c>
      <c r="J20" s="74">
        <v>0.33333299999999999</v>
      </c>
      <c r="K20" s="44">
        <v>4</v>
      </c>
      <c r="L20" s="44">
        <v>58964.25</v>
      </c>
      <c r="M20" s="66">
        <v>1</v>
      </c>
      <c r="N20" s="43">
        <v>0</v>
      </c>
      <c r="O20" s="44">
        <v>0</v>
      </c>
      <c r="P20" s="74">
        <v>0</v>
      </c>
    </row>
    <row r="21" spans="1:16" ht="15" customHeight="1" x14ac:dyDescent="0.2">
      <c r="A21" s="111"/>
      <c r="B21" s="114"/>
      <c r="C21" s="84" t="s">
        <v>47</v>
      </c>
      <c r="D21" s="44">
        <v>15</v>
      </c>
      <c r="E21" s="53">
        <v>0.33333299999999999</v>
      </c>
      <c r="F21" s="44">
        <v>92988.733332999996</v>
      </c>
      <c r="G21" s="66">
        <v>6.6667000000000004E-2</v>
      </c>
      <c r="H21" s="43">
        <v>3</v>
      </c>
      <c r="I21" s="44">
        <v>84723.333333000002</v>
      </c>
      <c r="J21" s="74">
        <v>0.33333299999999999</v>
      </c>
      <c r="K21" s="44">
        <v>12</v>
      </c>
      <c r="L21" s="44">
        <v>95055.083333000002</v>
      </c>
      <c r="M21" s="66">
        <v>0</v>
      </c>
      <c r="N21" s="43">
        <v>0</v>
      </c>
      <c r="O21" s="44">
        <v>0</v>
      </c>
      <c r="P21" s="74">
        <v>0</v>
      </c>
    </row>
    <row r="22" spans="1:16" ht="15" customHeight="1" x14ac:dyDescent="0.2">
      <c r="A22" s="111"/>
      <c r="B22" s="114"/>
      <c r="C22" s="84" t="s">
        <v>48</v>
      </c>
      <c r="D22" s="44">
        <v>97</v>
      </c>
      <c r="E22" s="53">
        <v>0.171378</v>
      </c>
      <c r="F22" s="44">
        <v>145053.22680400001</v>
      </c>
      <c r="G22" s="66">
        <v>0.113402</v>
      </c>
      <c r="H22" s="43">
        <v>41</v>
      </c>
      <c r="I22" s="44">
        <v>146562.04878000001</v>
      </c>
      <c r="J22" s="74">
        <v>7.3171E-2</v>
      </c>
      <c r="K22" s="44">
        <v>56</v>
      </c>
      <c r="L22" s="44">
        <v>143948.553571</v>
      </c>
      <c r="M22" s="66">
        <v>0.14285700000000001</v>
      </c>
      <c r="N22" s="43">
        <v>0</v>
      </c>
      <c r="O22" s="44">
        <v>0</v>
      </c>
      <c r="P22" s="74">
        <v>0</v>
      </c>
    </row>
    <row r="23" spans="1:16" ht="15" customHeight="1" x14ac:dyDescent="0.2">
      <c r="A23" s="111"/>
      <c r="B23" s="114"/>
      <c r="C23" s="84" t="s">
        <v>49</v>
      </c>
      <c r="D23" s="44">
        <v>100</v>
      </c>
      <c r="E23" s="53">
        <v>5.3304999999999998E-2</v>
      </c>
      <c r="F23" s="44">
        <v>163408.42000000001</v>
      </c>
      <c r="G23" s="66">
        <v>0.12</v>
      </c>
      <c r="H23" s="43">
        <v>43</v>
      </c>
      <c r="I23" s="44">
        <v>160670.06976700001</v>
      </c>
      <c r="J23" s="74">
        <v>0.16279099999999999</v>
      </c>
      <c r="K23" s="44">
        <v>57</v>
      </c>
      <c r="L23" s="44">
        <v>165474.19298200001</v>
      </c>
      <c r="M23" s="66">
        <v>8.7719000000000005E-2</v>
      </c>
      <c r="N23" s="43">
        <v>0</v>
      </c>
      <c r="O23" s="44">
        <v>0</v>
      </c>
      <c r="P23" s="74">
        <v>0</v>
      </c>
    </row>
    <row r="24" spans="1:16" ht="15" customHeight="1" x14ac:dyDescent="0.2">
      <c r="A24" s="111"/>
      <c r="B24" s="114"/>
      <c r="C24" s="84" t="s">
        <v>50</v>
      </c>
      <c r="D24" s="44">
        <v>80</v>
      </c>
      <c r="E24" s="53">
        <v>3.0098E-2</v>
      </c>
      <c r="F24" s="44">
        <v>180656.35</v>
      </c>
      <c r="G24" s="66">
        <v>0.35</v>
      </c>
      <c r="H24" s="43">
        <v>34</v>
      </c>
      <c r="I24" s="44">
        <v>197569.970588</v>
      </c>
      <c r="J24" s="74">
        <v>0.5</v>
      </c>
      <c r="K24" s="44">
        <v>46</v>
      </c>
      <c r="L24" s="44">
        <v>168154.97826100001</v>
      </c>
      <c r="M24" s="66">
        <v>0.23913000000000001</v>
      </c>
      <c r="N24" s="43">
        <v>0</v>
      </c>
      <c r="O24" s="44">
        <v>0</v>
      </c>
      <c r="P24" s="74">
        <v>0</v>
      </c>
    </row>
    <row r="25" spans="1:16" ht="15" customHeight="1" x14ac:dyDescent="0.2">
      <c r="A25" s="111"/>
      <c r="B25" s="114"/>
      <c r="C25" s="84" t="s">
        <v>51</v>
      </c>
      <c r="D25" s="44">
        <v>54</v>
      </c>
      <c r="E25" s="53">
        <v>2.1402999999999998E-2</v>
      </c>
      <c r="F25" s="44">
        <v>198200.12963000001</v>
      </c>
      <c r="G25" s="66">
        <v>0.351852</v>
      </c>
      <c r="H25" s="43">
        <v>24</v>
      </c>
      <c r="I25" s="44">
        <v>187147.45833299999</v>
      </c>
      <c r="J25" s="74">
        <v>0.33333299999999999</v>
      </c>
      <c r="K25" s="44">
        <v>30</v>
      </c>
      <c r="L25" s="44">
        <v>207042.26666699999</v>
      </c>
      <c r="M25" s="66">
        <v>0.36666700000000002</v>
      </c>
      <c r="N25" s="43">
        <v>0</v>
      </c>
      <c r="O25" s="44">
        <v>0</v>
      </c>
      <c r="P25" s="74">
        <v>0</v>
      </c>
    </row>
    <row r="26" spans="1:16" s="3" customFormat="1" ht="15" customHeight="1" x14ac:dyDescent="0.2">
      <c r="A26" s="111"/>
      <c r="B26" s="114"/>
      <c r="C26" s="84" t="s">
        <v>52</v>
      </c>
      <c r="D26" s="35">
        <v>33</v>
      </c>
      <c r="E26" s="55">
        <v>1.4744999999999999E-2</v>
      </c>
      <c r="F26" s="35">
        <v>204314.878788</v>
      </c>
      <c r="G26" s="68">
        <v>0.33333299999999999</v>
      </c>
      <c r="H26" s="43">
        <v>11</v>
      </c>
      <c r="I26" s="44">
        <v>212774</v>
      </c>
      <c r="J26" s="74">
        <v>0.272727</v>
      </c>
      <c r="K26" s="35">
        <v>22</v>
      </c>
      <c r="L26" s="35">
        <v>200085.31818199999</v>
      </c>
      <c r="M26" s="68">
        <v>0.36363600000000001</v>
      </c>
      <c r="N26" s="43">
        <v>0</v>
      </c>
      <c r="O26" s="44">
        <v>0</v>
      </c>
      <c r="P26" s="74">
        <v>0</v>
      </c>
    </row>
    <row r="27" spans="1:16" ht="15" customHeight="1" x14ac:dyDescent="0.2">
      <c r="A27" s="111"/>
      <c r="B27" s="114"/>
      <c r="C27" s="84" t="s">
        <v>53</v>
      </c>
      <c r="D27" s="44">
        <v>31</v>
      </c>
      <c r="E27" s="53">
        <v>1.5727999999999999E-2</v>
      </c>
      <c r="F27" s="44">
        <v>182091.741935</v>
      </c>
      <c r="G27" s="66">
        <v>9.6773999999999999E-2</v>
      </c>
      <c r="H27" s="43">
        <v>15</v>
      </c>
      <c r="I27" s="44">
        <v>194191.66666700001</v>
      </c>
      <c r="J27" s="74">
        <v>0.2</v>
      </c>
      <c r="K27" s="44">
        <v>16</v>
      </c>
      <c r="L27" s="44">
        <v>170748.0625</v>
      </c>
      <c r="M27" s="66">
        <v>0</v>
      </c>
      <c r="N27" s="43">
        <v>0</v>
      </c>
      <c r="O27" s="44">
        <v>0</v>
      </c>
      <c r="P27" s="74">
        <v>0</v>
      </c>
    </row>
    <row r="28" spans="1:16" ht="15" customHeight="1" x14ac:dyDescent="0.2">
      <c r="A28" s="111"/>
      <c r="B28" s="114"/>
      <c r="C28" s="84" t="s">
        <v>54</v>
      </c>
      <c r="D28" s="44">
        <v>12</v>
      </c>
      <c r="E28" s="53">
        <v>7.9260000000000008E-3</v>
      </c>
      <c r="F28" s="44">
        <v>199813</v>
      </c>
      <c r="G28" s="66">
        <v>0.5</v>
      </c>
      <c r="H28" s="43">
        <v>3</v>
      </c>
      <c r="I28" s="44">
        <v>147546</v>
      </c>
      <c r="J28" s="74">
        <v>0.33333299999999999</v>
      </c>
      <c r="K28" s="44">
        <v>9</v>
      </c>
      <c r="L28" s="44">
        <v>217235.33333299999</v>
      </c>
      <c r="M28" s="66">
        <v>0.55555600000000005</v>
      </c>
      <c r="N28" s="43">
        <v>0</v>
      </c>
      <c r="O28" s="44">
        <v>0</v>
      </c>
      <c r="P28" s="74">
        <v>0</v>
      </c>
    </row>
    <row r="29" spans="1:16" ht="15" customHeight="1" x14ac:dyDescent="0.2">
      <c r="A29" s="111"/>
      <c r="B29" s="114"/>
      <c r="C29" s="84" t="s">
        <v>55</v>
      </c>
      <c r="D29" s="44">
        <v>2</v>
      </c>
      <c r="E29" s="53">
        <v>1.5430000000000001E-3</v>
      </c>
      <c r="F29" s="44">
        <v>327251.5</v>
      </c>
      <c r="G29" s="66">
        <v>1</v>
      </c>
      <c r="H29" s="43">
        <v>1</v>
      </c>
      <c r="I29" s="44">
        <v>298901</v>
      </c>
      <c r="J29" s="74">
        <v>0</v>
      </c>
      <c r="K29" s="44">
        <v>1</v>
      </c>
      <c r="L29" s="44">
        <v>355602</v>
      </c>
      <c r="M29" s="66">
        <v>2</v>
      </c>
      <c r="N29" s="43">
        <v>0</v>
      </c>
      <c r="O29" s="44">
        <v>0</v>
      </c>
      <c r="P29" s="74">
        <v>0</v>
      </c>
    </row>
    <row r="30" spans="1:16" s="3" customFormat="1" ht="15" customHeight="1" x14ac:dyDescent="0.2">
      <c r="A30" s="111"/>
      <c r="B30" s="114"/>
      <c r="C30" s="84" t="s">
        <v>56</v>
      </c>
      <c r="D30" s="35">
        <v>15</v>
      </c>
      <c r="E30" s="55">
        <v>6.1250000000000002E-3</v>
      </c>
      <c r="F30" s="35">
        <v>127027.666667</v>
      </c>
      <c r="G30" s="68">
        <v>6.6667000000000004E-2</v>
      </c>
      <c r="H30" s="43">
        <v>14</v>
      </c>
      <c r="I30" s="44">
        <v>118010.142857</v>
      </c>
      <c r="J30" s="74">
        <v>7.1429000000000006E-2</v>
      </c>
      <c r="K30" s="35">
        <v>1</v>
      </c>
      <c r="L30" s="35">
        <v>253273</v>
      </c>
      <c r="M30" s="68">
        <v>0</v>
      </c>
      <c r="N30" s="43">
        <v>0</v>
      </c>
      <c r="O30" s="44">
        <v>0</v>
      </c>
      <c r="P30" s="74">
        <v>0</v>
      </c>
    </row>
    <row r="31" spans="1:16" s="3" customFormat="1" ht="15" customHeight="1" x14ac:dyDescent="0.2">
      <c r="A31" s="112"/>
      <c r="B31" s="115"/>
      <c r="C31" s="85" t="s">
        <v>9</v>
      </c>
      <c r="D31" s="46">
        <v>446</v>
      </c>
      <c r="E31" s="54">
        <v>2.5992000000000001E-2</v>
      </c>
      <c r="F31" s="46">
        <v>167330.912556</v>
      </c>
      <c r="G31" s="67">
        <v>0.221973</v>
      </c>
      <c r="H31" s="87">
        <v>192</v>
      </c>
      <c r="I31" s="46">
        <v>167269.19270799999</v>
      </c>
      <c r="J31" s="75">
        <v>0.234375</v>
      </c>
      <c r="K31" s="46">
        <v>254</v>
      </c>
      <c r="L31" s="46">
        <v>167377.56692899999</v>
      </c>
      <c r="M31" s="67">
        <v>0.21259800000000001</v>
      </c>
      <c r="N31" s="87">
        <v>0</v>
      </c>
      <c r="O31" s="46">
        <v>0</v>
      </c>
      <c r="P31" s="75">
        <v>0</v>
      </c>
    </row>
    <row r="32" spans="1:16" ht="15" customHeight="1" x14ac:dyDescent="0.2">
      <c r="A32" s="110">
        <v>3</v>
      </c>
      <c r="B32" s="113" t="s">
        <v>58</v>
      </c>
      <c r="C32" s="84" t="s">
        <v>46</v>
      </c>
      <c r="D32" s="44">
        <v>6</v>
      </c>
      <c r="E32" s="44">
        <v>0</v>
      </c>
      <c r="F32" s="44">
        <v>-249589.177039</v>
      </c>
      <c r="G32" s="66">
        <v>-2.285714</v>
      </c>
      <c r="H32" s="43">
        <v>2</v>
      </c>
      <c r="I32" s="44">
        <v>-266583.98656300001</v>
      </c>
      <c r="J32" s="74">
        <v>-2.6666669999999999</v>
      </c>
      <c r="K32" s="44">
        <v>4</v>
      </c>
      <c r="L32" s="44">
        <v>58964.25</v>
      </c>
      <c r="M32" s="66">
        <v>1</v>
      </c>
      <c r="N32" s="43">
        <v>0</v>
      </c>
      <c r="O32" s="44">
        <v>0</v>
      </c>
      <c r="P32" s="74">
        <v>0</v>
      </c>
    </row>
    <row r="33" spans="1:16" ht="15" customHeight="1" x14ac:dyDescent="0.2">
      <c r="A33" s="111"/>
      <c r="B33" s="114"/>
      <c r="C33" s="84" t="s">
        <v>47</v>
      </c>
      <c r="D33" s="44">
        <v>-9</v>
      </c>
      <c r="E33" s="44">
        <v>0</v>
      </c>
      <c r="F33" s="44">
        <v>-15350.481691000001</v>
      </c>
      <c r="G33" s="66">
        <v>-5.8333000000000003E-2</v>
      </c>
      <c r="H33" s="43">
        <v>-7</v>
      </c>
      <c r="I33" s="44">
        <v>-28950.274978000001</v>
      </c>
      <c r="J33" s="74">
        <v>3.3333000000000002E-2</v>
      </c>
      <c r="K33" s="44">
        <v>-2</v>
      </c>
      <c r="L33" s="44">
        <v>-9473.8507709999994</v>
      </c>
      <c r="M33" s="66">
        <v>0</v>
      </c>
      <c r="N33" s="43">
        <v>0</v>
      </c>
      <c r="O33" s="44">
        <v>0</v>
      </c>
      <c r="P33" s="74">
        <v>0</v>
      </c>
    </row>
    <row r="34" spans="1:16" ht="15" customHeight="1" x14ac:dyDescent="0.2">
      <c r="A34" s="111"/>
      <c r="B34" s="114"/>
      <c r="C34" s="84" t="s">
        <v>48</v>
      </c>
      <c r="D34" s="44">
        <v>-27</v>
      </c>
      <c r="E34" s="44">
        <v>0</v>
      </c>
      <c r="F34" s="44">
        <v>35816.627569999997</v>
      </c>
      <c r="G34" s="66">
        <v>2.4691999999999999E-2</v>
      </c>
      <c r="H34" s="43">
        <v>-9</v>
      </c>
      <c r="I34" s="44">
        <v>26985.742558999998</v>
      </c>
      <c r="J34" s="74">
        <v>-8.6829000000000003E-2</v>
      </c>
      <c r="K34" s="44">
        <v>-18</v>
      </c>
      <c r="L34" s="44">
        <v>41698.242842</v>
      </c>
      <c r="M34" s="66">
        <v>0.10231700000000001</v>
      </c>
      <c r="N34" s="43">
        <v>0</v>
      </c>
      <c r="O34" s="44">
        <v>0</v>
      </c>
      <c r="P34" s="74">
        <v>0</v>
      </c>
    </row>
    <row r="35" spans="1:16" ht="15" customHeight="1" x14ac:dyDescent="0.2">
      <c r="A35" s="111"/>
      <c r="B35" s="114"/>
      <c r="C35" s="84" t="s">
        <v>49</v>
      </c>
      <c r="D35" s="44">
        <v>-193</v>
      </c>
      <c r="E35" s="44">
        <v>0</v>
      </c>
      <c r="F35" s="44">
        <v>37238.365098000002</v>
      </c>
      <c r="G35" s="66">
        <v>-8.8191000000000005E-2</v>
      </c>
      <c r="H35" s="43">
        <v>-59</v>
      </c>
      <c r="I35" s="44">
        <v>17772.491553</v>
      </c>
      <c r="J35" s="74">
        <v>-0.18034700000000001</v>
      </c>
      <c r="K35" s="44">
        <v>-134</v>
      </c>
      <c r="L35" s="44">
        <v>48237.161002000001</v>
      </c>
      <c r="M35" s="66">
        <v>-4.8405999999999998E-2</v>
      </c>
      <c r="N35" s="43">
        <v>0</v>
      </c>
      <c r="O35" s="44">
        <v>0</v>
      </c>
      <c r="P35" s="74">
        <v>0</v>
      </c>
    </row>
    <row r="36" spans="1:16" ht="15" customHeight="1" x14ac:dyDescent="0.2">
      <c r="A36" s="111"/>
      <c r="B36" s="114"/>
      <c r="C36" s="84" t="s">
        <v>50</v>
      </c>
      <c r="D36" s="44">
        <v>-260</v>
      </c>
      <c r="E36" s="44">
        <v>0</v>
      </c>
      <c r="F36" s="44">
        <v>28711.287457999999</v>
      </c>
      <c r="G36" s="66">
        <v>-4.4117999999999997E-2</v>
      </c>
      <c r="H36" s="43">
        <v>-92</v>
      </c>
      <c r="I36" s="44">
        <v>18867.708567000001</v>
      </c>
      <c r="J36" s="74">
        <v>-7.9369999999999996E-3</v>
      </c>
      <c r="K36" s="44">
        <v>-168</v>
      </c>
      <c r="L36" s="44">
        <v>31964.154664999998</v>
      </c>
      <c r="M36" s="66">
        <v>-8.7971999999999995E-2</v>
      </c>
      <c r="N36" s="43">
        <v>0</v>
      </c>
      <c r="O36" s="44">
        <v>0</v>
      </c>
      <c r="P36" s="74">
        <v>0</v>
      </c>
    </row>
    <row r="37" spans="1:16" ht="15" customHeight="1" x14ac:dyDescent="0.2">
      <c r="A37" s="111"/>
      <c r="B37" s="114"/>
      <c r="C37" s="84" t="s">
        <v>51</v>
      </c>
      <c r="D37" s="44">
        <v>-211</v>
      </c>
      <c r="E37" s="44">
        <v>0</v>
      </c>
      <c r="F37" s="44">
        <v>27778.418764999999</v>
      </c>
      <c r="G37" s="66">
        <v>-0.25569500000000001</v>
      </c>
      <c r="H37" s="43">
        <v>-75</v>
      </c>
      <c r="I37" s="44">
        <v>-10888.182457000001</v>
      </c>
      <c r="J37" s="74">
        <v>-0.38383800000000001</v>
      </c>
      <c r="K37" s="44">
        <v>-136</v>
      </c>
      <c r="L37" s="44">
        <v>53089.104372000002</v>
      </c>
      <c r="M37" s="66">
        <v>-0.17550199999999999</v>
      </c>
      <c r="N37" s="43">
        <v>0</v>
      </c>
      <c r="O37" s="44">
        <v>0</v>
      </c>
      <c r="P37" s="74">
        <v>0</v>
      </c>
    </row>
    <row r="38" spans="1:16" s="3" customFormat="1" ht="15" customHeight="1" x14ac:dyDescent="0.2">
      <c r="A38" s="111"/>
      <c r="B38" s="114"/>
      <c r="C38" s="84" t="s">
        <v>52</v>
      </c>
      <c r="D38" s="35">
        <v>-183</v>
      </c>
      <c r="E38" s="35">
        <v>0</v>
      </c>
      <c r="F38" s="35">
        <v>8960.9276669999999</v>
      </c>
      <c r="G38" s="68">
        <v>-0.60648100000000005</v>
      </c>
      <c r="H38" s="43">
        <v>-47</v>
      </c>
      <c r="I38" s="44">
        <v>-22590.003958000001</v>
      </c>
      <c r="J38" s="74">
        <v>-0.95141100000000001</v>
      </c>
      <c r="K38" s="35">
        <v>-136</v>
      </c>
      <c r="L38" s="35">
        <v>19418.601645999999</v>
      </c>
      <c r="M38" s="68">
        <v>-0.47180699999999998</v>
      </c>
      <c r="N38" s="43">
        <v>0</v>
      </c>
      <c r="O38" s="44">
        <v>0</v>
      </c>
      <c r="P38" s="74">
        <v>0</v>
      </c>
    </row>
    <row r="39" spans="1:16" ht="15" customHeight="1" x14ac:dyDescent="0.2">
      <c r="A39" s="111"/>
      <c r="B39" s="114"/>
      <c r="C39" s="84" t="s">
        <v>53</v>
      </c>
      <c r="D39" s="44">
        <v>-150</v>
      </c>
      <c r="E39" s="44">
        <v>0</v>
      </c>
      <c r="F39" s="44">
        <v>2159.5385030000002</v>
      </c>
      <c r="G39" s="66">
        <v>-0.61593299999999995</v>
      </c>
      <c r="H39" s="43">
        <v>-55</v>
      </c>
      <c r="I39" s="44">
        <v>8748.2716770000006</v>
      </c>
      <c r="J39" s="74">
        <v>-0.45714300000000002</v>
      </c>
      <c r="K39" s="44">
        <v>-95</v>
      </c>
      <c r="L39" s="44">
        <v>-5708.614724</v>
      </c>
      <c r="M39" s="66">
        <v>-0.74774799999999997</v>
      </c>
      <c r="N39" s="43">
        <v>0</v>
      </c>
      <c r="O39" s="44">
        <v>0</v>
      </c>
      <c r="P39" s="74">
        <v>0</v>
      </c>
    </row>
    <row r="40" spans="1:16" ht="15" customHeight="1" x14ac:dyDescent="0.2">
      <c r="A40" s="111"/>
      <c r="B40" s="114"/>
      <c r="C40" s="84" t="s">
        <v>54</v>
      </c>
      <c r="D40" s="44">
        <v>-146</v>
      </c>
      <c r="E40" s="44">
        <v>0</v>
      </c>
      <c r="F40" s="44">
        <v>9969.2506520000006</v>
      </c>
      <c r="G40" s="66">
        <v>-0.10126599999999999</v>
      </c>
      <c r="H40" s="43">
        <v>-71</v>
      </c>
      <c r="I40" s="44">
        <v>-55538.782750999999</v>
      </c>
      <c r="J40" s="74">
        <v>-0.220721</v>
      </c>
      <c r="K40" s="44">
        <v>-75</v>
      </c>
      <c r="L40" s="44">
        <v>39056.303889000003</v>
      </c>
      <c r="M40" s="66">
        <v>-8.7302000000000005E-2</v>
      </c>
      <c r="N40" s="43">
        <v>0</v>
      </c>
      <c r="O40" s="44">
        <v>0</v>
      </c>
      <c r="P40" s="74">
        <v>0</v>
      </c>
    </row>
    <row r="41" spans="1:16" ht="15" customHeight="1" x14ac:dyDescent="0.2">
      <c r="A41" s="111"/>
      <c r="B41" s="114"/>
      <c r="C41" s="84" t="s">
        <v>55</v>
      </c>
      <c r="D41" s="44">
        <v>-151</v>
      </c>
      <c r="E41" s="44">
        <v>0</v>
      </c>
      <c r="F41" s="44">
        <v>136589.45921</v>
      </c>
      <c r="G41" s="66">
        <v>0.50980400000000003</v>
      </c>
      <c r="H41" s="43">
        <v>-71</v>
      </c>
      <c r="I41" s="44">
        <v>113466.978989</v>
      </c>
      <c r="J41" s="74">
        <v>-0.29166700000000001</v>
      </c>
      <c r="K41" s="44">
        <v>-80</v>
      </c>
      <c r="L41" s="44">
        <v>160292.83051699999</v>
      </c>
      <c r="M41" s="66">
        <v>1.3333330000000001</v>
      </c>
      <c r="N41" s="43">
        <v>0</v>
      </c>
      <c r="O41" s="44">
        <v>0</v>
      </c>
      <c r="P41" s="74">
        <v>0</v>
      </c>
    </row>
    <row r="42" spans="1:16" s="3" customFormat="1" ht="15" customHeight="1" x14ac:dyDescent="0.2">
      <c r="A42" s="111"/>
      <c r="B42" s="114"/>
      <c r="C42" s="84" t="s">
        <v>56</v>
      </c>
      <c r="D42" s="35">
        <v>-184</v>
      </c>
      <c r="E42" s="35">
        <v>0</v>
      </c>
      <c r="F42" s="35">
        <v>-100818.418622</v>
      </c>
      <c r="G42" s="68">
        <v>-0.320268</v>
      </c>
      <c r="H42" s="43">
        <v>-63</v>
      </c>
      <c r="I42" s="44">
        <v>-85687.975395999994</v>
      </c>
      <c r="J42" s="74">
        <v>-5.8442000000000001E-2</v>
      </c>
      <c r="K42" s="35">
        <v>-121</v>
      </c>
      <c r="L42" s="35">
        <v>10185.984697</v>
      </c>
      <c r="M42" s="68">
        <v>-0.54918</v>
      </c>
      <c r="N42" s="43">
        <v>0</v>
      </c>
      <c r="O42" s="44">
        <v>0</v>
      </c>
      <c r="P42" s="74">
        <v>0</v>
      </c>
    </row>
    <row r="43" spans="1:16" s="3" customFormat="1" ht="15" customHeight="1" x14ac:dyDescent="0.2">
      <c r="A43" s="112"/>
      <c r="B43" s="115"/>
      <c r="C43" s="85" t="s">
        <v>9</v>
      </c>
      <c r="D43" s="46">
        <v>-1508</v>
      </c>
      <c r="E43" s="46">
        <v>0</v>
      </c>
      <c r="F43" s="46">
        <v>-1299.7657389999999</v>
      </c>
      <c r="G43" s="67">
        <v>-0.265233</v>
      </c>
      <c r="H43" s="87">
        <v>-547</v>
      </c>
      <c r="I43" s="46">
        <v>-15146.711981</v>
      </c>
      <c r="J43" s="75">
        <v>-0.27036100000000002</v>
      </c>
      <c r="K43" s="46">
        <v>-961</v>
      </c>
      <c r="L43" s="46">
        <v>7131.4831240000003</v>
      </c>
      <c r="M43" s="67">
        <v>-0.26394499999999999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v>
      </c>
      <c r="E45" s="53">
        <v>2.2221999999999999E-2</v>
      </c>
      <c r="F45" s="44">
        <v>121728</v>
      </c>
      <c r="G45" s="66">
        <v>0</v>
      </c>
      <c r="H45" s="43">
        <v>0</v>
      </c>
      <c r="I45" s="44">
        <v>0</v>
      </c>
      <c r="J45" s="74">
        <v>0</v>
      </c>
      <c r="K45" s="44">
        <v>1</v>
      </c>
      <c r="L45" s="44">
        <v>121728</v>
      </c>
      <c r="M45" s="66">
        <v>0</v>
      </c>
      <c r="N45" s="43">
        <v>0</v>
      </c>
      <c r="O45" s="44">
        <v>0</v>
      </c>
      <c r="P45" s="74">
        <v>0</v>
      </c>
    </row>
    <row r="46" spans="1:16" ht="15" customHeight="1" x14ac:dyDescent="0.2">
      <c r="A46" s="111"/>
      <c r="B46" s="114"/>
      <c r="C46" s="84" t="s">
        <v>48</v>
      </c>
      <c r="D46" s="44">
        <v>26</v>
      </c>
      <c r="E46" s="53">
        <v>4.5935999999999998E-2</v>
      </c>
      <c r="F46" s="44">
        <v>161605.153846</v>
      </c>
      <c r="G46" s="66">
        <v>0.15384600000000001</v>
      </c>
      <c r="H46" s="43">
        <v>12</v>
      </c>
      <c r="I46" s="44">
        <v>150644.91666700001</v>
      </c>
      <c r="J46" s="74">
        <v>8.3333000000000004E-2</v>
      </c>
      <c r="K46" s="44">
        <v>14</v>
      </c>
      <c r="L46" s="44">
        <v>170999.642857</v>
      </c>
      <c r="M46" s="66">
        <v>0.214286</v>
      </c>
      <c r="N46" s="43">
        <v>0</v>
      </c>
      <c r="O46" s="44">
        <v>0</v>
      </c>
      <c r="P46" s="74">
        <v>0</v>
      </c>
    </row>
    <row r="47" spans="1:16" ht="15" customHeight="1" x14ac:dyDescent="0.2">
      <c r="A47" s="111"/>
      <c r="B47" s="114"/>
      <c r="C47" s="84" t="s">
        <v>49</v>
      </c>
      <c r="D47" s="44">
        <v>125</v>
      </c>
      <c r="E47" s="53">
        <v>6.6630999999999996E-2</v>
      </c>
      <c r="F47" s="44">
        <v>191736.82399999999</v>
      </c>
      <c r="G47" s="66">
        <v>0.248</v>
      </c>
      <c r="H47" s="43">
        <v>42</v>
      </c>
      <c r="I47" s="44">
        <v>181110.11904799999</v>
      </c>
      <c r="J47" s="74">
        <v>0.19047600000000001</v>
      </c>
      <c r="K47" s="44">
        <v>83</v>
      </c>
      <c r="L47" s="44">
        <v>197114.192771</v>
      </c>
      <c r="M47" s="66">
        <v>0.27710800000000002</v>
      </c>
      <c r="N47" s="43">
        <v>0</v>
      </c>
      <c r="O47" s="44">
        <v>0</v>
      </c>
      <c r="P47" s="74">
        <v>0</v>
      </c>
    </row>
    <row r="48" spans="1:16" ht="15" customHeight="1" x14ac:dyDescent="0.2">
      <c r="A48" s="111"/>
      <c r="B48" s="114"/>
      <c r="C48" s="84" t="s">
        <v>50</v>
      </c>
      <c r="D48" s="44">
        <v>149</v>
      </c>
      <c r="E48" s="53">
        <v>5.6057000000000003E-2</v>
      </c>
      <c r="F48" s="44">
        <v>205825.671141</v>
      </c>
      <c r="G48" s="66">
        <v>0.40268500000000002</v>
      </c>
      <c r="H48" s="43">
        <v>40</v>
      </c>
      <c r="I48" s="44">
        <v>194800.125</v>
      </c>
      <c r="J48" s="74">
        <v>0.27500000000000002</v>
      </c>
      <c r="K48" s="44">
        <v>109</v>
      </c>
      <c r="L48" s="44">
        <v>209871.74311899999</v>
      </c>
      <c r="M48" s="66">
        <v>0.44954100000000002</v>
      </c>
      <c r="N48" s="43">
        <v>0</v>
      </c>
      <c r="O48" s="44">
        <v>0</v>
      </c>
      <c r="P48" s="74">
        <v>0</v>
      </c>
    </row>
    <row r="49" spans="1:16" ht="15" customHeight="1" x14ac:dyDescent="0.2">
      <c r="A49" s="111"/>
      <c r="B49" s="114"/>
      <c r="C49" s="84" t="s">
        <v>51</v>
      </c>
      <c r="D49" s="44">
        <v>105</v>
      </c>
      <c r="E49" s="53">
        <v>4.1617000000000001E-2</v>
      </c>
      <c r="F49" s="44">
        <v>222489.13333300001</v>
      </c>
      <c r="G49" s="66">
        <v>0.51428600000000002</v>
      </c>
      <c r="H49" s="43">
        <v>36</v>
      </c>
      <c r="I49" s="44">
        <v>240492.22222200001</v>
      </c>
      <c r="J49" s="74">
        <v>0.66666700000000001</v>
      </c>
      <c r="K49" s="44">
        <v>69</v>
      </c>
      <c r="L49" s="44">
        <v>213096.21739100001</v>
      </c>
      <c r="M49" s="66">
        <v>0.43478299999999998</v>
      </c>
      <c r="N49" s="43">
        <v>0</v>
      </c>
      <c r="O49" s="44">
        <v>0</v>
      </c>
      <c r="P49" s="74">
        <v>0</v>
      </c>
    </row>
    <row r="50" spans="1:16" s="3" customFormat="1" ht="15" customHeight="1" x14ac:dyDescent="0.2">
      <c r="A50" s="111"/>
      <c r="B50" s="114"/>
      <c r="C50" s="84" t="s">
        <v>52</v>
      </c>
      <c r="D50" s="35">
        <v>92</v>
      </c>
      <c r="E50" s="55">
        <v>4.1107999999999999E-2</v>
      </c>
      <c r="F50" s="35">
        <v>237581.65217399999</v>
      </c>
      <c r="G50" s="68">
        <v>0.75</v>
      </c>
      <c r="H50" s="43">
        <v>28</v>
      </c>
      <c r="I50" s="44">
        <v>236723</v>
      </c>
      <c r="J50" s="74">
        <v>0.57142899999999996</v>
      </c>
      <c r="K50" s="35">
        <v>64</v>
      </c>
      <c r="L50" s="35">
        <v>237957.3125</v>
      </c>
      <c r="M50" s="68">
        <v>0.828125</v>
      </c>
      <c r="N50" s="43">
        <v>0</v>
      </c>
      <c r="O50" s="44">
        <v>0</v>
      </c>
      <c r="P50" s="74">
        <v>0</v>
      </c>
    </row>
    <row r="51" spans="1:16" ht="15" customHeight="1" x14ac:dyDescent="0.2">
      <c r="A51" s="111"/>
      <c r="B51" s="114"/>
      <c r="C51" s="84" t="s">
        <v>53</v>
      </c>
      <c r="D51" s="44">
        <v>50</v>
      </c>
      <c r="E51" s="53">
        <v>2.5368000000000002E-2</v>
      </c>
      <c r="F51" s="44">
        <v>236813.4</v>
      </c>
      <c r="G51" s="66">
        <v>0.7</v>
      </c>
      <c r="H51" s="43">
        <v>20</v>
      </c>
      <c r="I51" s="44">
        <v>223810.55</v>
      </c>
      <c r="J51" s="74">
        <v>0.55000000000000004</v>
      </c>
      <c r="K51" s="44">
        <v>30</v>
      </c>
      <c r="L51" s="44">
        <v>245481.966667</v>
      </c>
      <c r="M51" s="66">
        <v>0.8</v>
      </c>
      <c r="N51" s="43">
        <v>0</v>
      </c>
      <c r="O51" s="44">
        <v>0</v>
      </c>
      <c r="P51" s="74">
        <v>0</v>
      </c>
    </row>
    <row r="52" spans="1:16" ht="15" customHeight="1" x14ac:dyDescent="0.2">
      <c r="A52" s="111"/>
      <c r="B52" s="114"/>
      <c r="C52" s="84" t="s">
        <v>54</v>
      </c>
      <c r="D52" s="44">
        <v>18</v>
      </c>
      <c r="E52" s="53">
        <v>1.1889E-2</v>
      </c>
      <c r="F52" s="44">
        <v>272934.38888899999</v>
      </c>
      <c r="G52" s="66">
        <v>0.61111099999999996</v>
      </c>
      <c r="H52" s="43">
        <v>9</v>
      </c>
      <c r="I52" s="44">
        <v>237242.88888899999</v>
      </c>
      <c r="J52" s="74">
        <v>0.222222</v>
      </c>
      <c r="K52" s="44">
        <v>9</v>
      </c>
      <c r="L52" s="44">
        <v>308625.88888899999</v>
      </c>
      <c r="M52" s="66">
        <v>1</v>
      </c>
      <c r="N52" s="43">
        <v>0</v>
      </c>
      <c r="O52" s="44">
        <v>0</v>
      </c>
      <c r="P52" s="74">
        <v>0</v>
      </c>
    </row>
    <row r="53" spans="1:16" ht="15" customHeight="1" x14ac:dyDescent="0.2">
      <c r="A53" s="111"/>
      <c r="B53" s="114"/>
      <c r="C53" s="84" t="s">
        <v>55</v>
      </c>
      <c r="D53" s="44">
        <v>7</v>
      </c>
      <c r="E53" s="53">
        <v>5.4010000000000004E-3</v>
      </c>
      <c r="F53" s="44">
        <v>359938.857143</v>
      </c>
      <c r="G53" s="66">
        <v>0.42857099999999998</v>
      </c>
      <c r="H53" s="43">
        <v>2</v>
      </c>
      <c r="I53" s="44">
        <v>284981</v>
      </c>
      <c r="J53" s="74">
        <v>0</v>
      </c>
      <c r="K53" s="44">
        <v>5</v>
      </c>
      <c r="L53" s="44">
        <v>389922</v>
      </c>
      <c r="M53" s="66">
        <v>0.6</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573</v>
      </c>
      <c r="E55" s="54">
        <v>3.3394E-2</v>
      </c>
      <c r="F55" s="46">
        <v>215445.93717300001</v>
      </c>
      <c r="G55" s="67">
        <v>0.46596900000000002</v>
      </c>
      <c r="H55" s="87">
        <v>189</v>
      </c>
      <c r="I55" s="46">
        <v>209913.714286</v>
      </c>
      <c r="J55" s="75">
        <v>0.386243</v>
      </c>
      <c r="K55" s="46">
        <v>384</v>
      </c>
      <c r="L55" s="46">
        <v>218168.828125</v>
      </c>
      <c r="M55" s="67">
        <v>0.50520799999999999</v>
      </c>
      <c r="N55" s="87">
        <v>0</v>
      </c>
      <c r="O55" s="46">
        <v>0</v>
      </c>
      <c r="P55" s="75">
        <v>0</v>
      </c>
    </row>
    <row r="56" spans="1:16" ht="15" customHeight="1" x14ac:dyDescent="0.2">
      <c r="A56" s="110">
        <v>5</v>
      </c>
      <c r="B56" s="113" t="s">
        <v>60</v>
      </c>
      <c r="C56" s="84" t="s">
        <v>46</v>
      </c>
      <c r="D56" s="44">
        <v>23</v>
      </c>
      <c r="E56" s="53">
        <v>1</v>
      </c>
      <c r="F56" s="44">
        <v>35411.739130000002</v>
      </c>
      <c r="G56" s="66">
        <v>0.26086999999999999</v>
      </c>
      <c r="H56" s="43">
        <v>12</v>
      </c>
      <c r="I56" s="44">
        <v>33140.916666999998</v>
      </c>
      <c r="J56" s="74">
        <v>0.16666700000000001</v>
      </c>
      <c r="K56" s="44">
        <v>11</v>
      </c>
      <c r="L56" s="44">
        <v>37889</v>
      </c>
      <c r="M56" s="66">
        <v>0.36363600000000001</v>
      </c>
      <c r="N56" s="43">
        <v>0</v>
      </c>
      <c r="O56" s="44">
        <v>0</v>
      </c>
      <c r="P56" s="74">
        <v>0</v>
      </c>
    </row>
    <row r="57" spans="1:16" ht="15" customHeight="1" x14ac:dyDescent="0.2">
      <c r="A57" s="111"/>
      <c r="B57" s="114"/>
      <c r="C57" s="84" t="s">
        <v>47</v>
      </c>
      <c r="D57" s="44">
        <v>45</v>
      </c>
      <c r="E57" s="53">
        <v>1</v>
      </c>
      <c r="F57" s="44">
        <v>111293.666667</v>
      </c>
      <c r="G57" s="66">
        <v>8.8888999999999996E-2</v>
      </c>
      <c r="H57" s="43">
        <v>13</v>
      </c>
      <c r="I57" s="44">
        <v>99959.923076999999</v>
      </c>
      <c r="J57" s="74">
        <v>0.230769</v>
      </c>
      <c r="K57" s="44">
        <v>32</v>
      </c>
      <c r="L57" s="44">
        <v>115898</v>
      </c>
      <c r="M57" s="66">
        <v>3.125E-2</v>
      </c>
      <c r="N57" s="43">
        <v>0</v>
      </c>
      <c r="O57" s="44">
        <v>0</v>
      </c>
      <c r="P57" s="74">
        <v>0</v>
      </c>
    </row>
    <row r="58" spans="1:16" ht="15" customHeight="1" x14ac:dyDescent="0.2">
      <c r="A58" s="111"/>
      <c r="B58" s="114"/>
      <c r="C58" s="84" t="s">
        <v>48</v>
      </c>
      <c r="D58" s="44">
        <v>566</v>
      </c>
      <c r="E58" s="53">
        <v>1</v>
      </c>
      <c r="F58" s="44">
        <v>149649.32685499999</v>
      </c>
      <c r="G58" s="66">
        <v>8.4806000000000006E-2</v>
      </c>
      <c r="H58" s="43">
        <v>236</v>
      </c>
      <c r="I58" s="44">
        <v>160289.63559300001</v>
      </c>
      <c r="J58" s="74">
        <v>0.10169499999999999</v>
      </c>
      <c r="K58" s="44">
        <v>330</v>
      </c>
      <c r="L58" s="44">
        <v>142039.893939</v>
      </c>
      <c r="M58" s="66">
        <v>7.2727E-2</v>
      </c>
      <c r="N58" s="43">
        <v>0</v>
      </c>
      <c r="O58" s="44">
        <v>0</v>
      </c>
      <c r="P58" s="74">
        <v>0</v>
      </c>
    </row>
    <row r="59" spans="1:16" ht="15" customHeight="1" x14ac:dyDescent="0.2">
      <c r="A59" s="111"/>
      <c r="B59" s="114"/>
      <c r="C59" s="84" t="s">
        <v>49</v>
      </c>
      <c r="D59" s="44">
        <v>1876</v>
      </c>
      <c r="E59" s="53">
        <v>1</v>
      </c>
      <c r="F59" s="44">
        <v>173002.06503200001</v>
      </c>
      <c r="G59" s="66">
        <v>0.21002100000000001</v>
      </c>
      <c r="H59" s="43">
        <v>758</v>
      </c>
      <c r="I59" s="44">
        <v>180696.745383</v>
      </c>
      <c r="J59" s="74">
        <v>0.278364</v>
      </c>
      <c r="K59" s="44">
        <v>1118</v>
      </c>
      <c r="L59" s="44">
        <v>167785.099284</v>
      </c>
      <c r="M59" s="66">
        <v>0.163685</v>
      </c>
      <c r="N59" s="43">
        <v>0</v>
      </c>
      <c r="O59" s="44">
        <v>0</v>
      </c>
      <c r="P59" s="74">
        <v>0</v>
      </c>
    </row>
    <row r="60" spans="1:16" ht="15" customHeight="1" x14ac:dyDescent="0.2">
      <c r="A60" s="111"/>
      <c r="B60" s="114"/>
      <c r="C60" s="84" t="s">
        <v>50</v>
      </c>
      <c r="D60" s="44">
        <v>2658</v>
      </c>
      <c r="E60" s="53">
        <v>1</v>
      </c>
      <c r="F60" s="44">
        <v>194734.74868300001</v>
      </c>
      <c r="G60" s="66">
        <v>0.40067700000000001</v>
      </c>
      <c r="H60" s="43">
        <v>983</v>
      </c>
      <c r="I60" s="44">
        <v>207567.60935899999</v>
      </c>
      <c r="J60" s="74">
        <v>0.50356100000000004</v>
      </c>
      <c r="K60" s="44">
        <v>1675</v>
      </c>
      <c r="L60" s="44">
        <v>187203.58328399999</v>
      </c>
      <c r="M60" s="66">
        <v>0.34029900000000002</v>
      </c>
      <c r="N60" s="43">
        <v>0</v>
      </c>
      <c r="O60" s="44">
        <v>0</v>
      </c>
      <c r="P60" s="74">
        <v>0</v>
      </c>
    </row>
    <row r="61" spans="1:16" ht="15" customHeight="1" x14ac:dyDescent="0.2">
      <c r="A61" s="111"/>
      <c r="B61" s="114"/>
      <c r="C61" s="84" t="s">
        <v>51</v>
      </c>
      <c r="D61" s="44">
        <v>2523</v>
      </c>
      <c r="E61" s="53">
        <v>1</v>
      </c>
      <c r="F61" s="44">
        <v>221684.931431</v>
      </c>
      <c r="G61" s="66">
        <v>0.694411</v>
      </c>
      <c r="H61" s="43">
        <v>985</v>
      </c>
      <c r="I61" s="44">
        <v>226516.97258900001</v>
      </c>
      <c r="J61" s="74">
        <v>0.70558399999999999</v>
      </c>
      <c r="K61" s="44">
        <v>1538</v>
      </c>
      <c r="L61" s="44">
        <v>218590.28868699999</v>
      </c>
      <c r="M61" s="66">
        <v>0.68725599999999998</v>
      </c>
      <c r="N61" s="43">
        <v>0</v>
      </c>
      <c r="O61" s="44">
        <v>0</v>
      </c>
      <c r="P61" s="74">
        <v>0</v>
      </c>
    </row>
    <row r="62" spans="1:16" s="3" customFormat="1" ht="15" customHeight="1" x14ac:dyDescent="0.2">
      <c r="A62" s="111"/>
      <c r="B62" s="114"/>
      <c r="C62" s="84" t="s">
        <v>52</v>
      </c>
      <c r="D62" s="35">
        <v>2238</v>
      </c>
      <c r="E62" s="55">
        <v>1</v>
      </c>
      <c r="F62" s="35">
        <v>232929.05853400001</v>
      </c>
      <c r="G62" s="68">
        <v>0.82439700000000005</v>
      </c>
      <c r="H62" s="43">
        <v>872</v>
      </c>
      <c r="I62" s="44">
        <v>225929.28555</v>
      </c>
      <c r="J62" s="74">
        <v>0.68692699999999995</v>
      </c>
      <c r="K62" s="35">
        <v>1366</v>
      </c>
      <c r="L62" s="35">
        <v>237397.43484599999</v>
      </c>
      <c r="M62" s="68">
        <v>0.91215199999999996</v>
      </c>
      <c r="N62" s="43">
        <v>0</v>
      </c>
      <c r="O62" s="44">
        <v>0</v>
      </c>
      <c r="P62" s="74">
        <v>0</v>
      </c>
    </row>
    <row r="63" spans="1:16" ht="15" customHeight="1" x14ac:dyDescent="0.2">
      <c r="A63" s="111"/>
      <c r="B63" s="114"/>
      <c r="C63" s="84" t="s">
        <v>53</v>
      </c>
      <c r="D63" s="44">
        <v>1971</v>
      </c>
      <c r="E63" s="53">
        <v>1</v>
      </c>
      <c r="F63" s="44">
        <v>240408.330797</v>
      </c>
      <c r="G63" s="66">
        <v>0.86808700000000005</v>
      </c>
      <c r="H63" s="43">
        <v>794</v>
      </c>
      <c r="I63" s="44">
        <v>227430.89042800001</v>
      </c>
      <c r="J63" s="74">
        <v>0.65869</v>
      </c>
      <c r="K63" s="44">
        <v>1177</v>
      </c>
      <c r="L63" s="44">
        <v>249162.86575999999</v>
      </c>
      <c r="M63" s="66">
        <v>1.0093460000000001</v>
      </c>
      <c r="N63" s="43">
        <v>0</v>
      </c>
      <c r="O63" s="44">
        <v>0</v>
      </c>
      <c r="P63" s="74">
        <v>0</v>
      </c>
    </row>
    <row r="64" spans="1:16" ht="15" customHeight="1" x14ac:dyDescent="0.2">
      <c r="A64" s="111"/>
      <c r="B64" s="114"/>
      <c r="C64" s="84" t="s">
        <v>54</v>
      </c>
      <c r="D64" s="44">
        <v>1514</v>
      </c>
      <c r="E64" s="53">
        <v>1</v>
      </c>
      <c r="F64" s="44">
        <v>237191.513871</v>
      </c>
      <c r="G64" s="66">
        <v>0.73910200000000004</v>
      </c>
      <c r="H64" s="43">
        <v>613</v>
      </c>
      <c r="I64" s="44">
        <v>217952.88907</v>
      </c>
      <c r="J64" s="74">
        <v>0.46329500000000001</v>
      </c>
      <c r="K64" s="44">
        <v>901</v>
      </c>
      <c r="L64" s="44">
        <v>250280.61154300001</v>
      </c>
      <c r="M64" s="66">
        <v>0.92674800000000002</v>
      </c>
      <c r="N64" s="43">
        <v>0</v>
      </c>
      <c r="O64" s="44">
        <v>0</v>
      </c>
      <c r="P64" s="74">
        <v>0</v>
      </c>
    </row>
    <row r="65" spans="1:16" ht="15" customHeight="1" x14ac:dyDescent="0.2">
      <c r="A65" s="111"/>
      <c r="B65" s="114"/>
      <c r="C65" s="84" t="s">
        <v>55</v>
      </c>
      <c r="D65" s="44">
        <v>1296</v>
      </c>
      <c r="E65" s="53">
        <v>1</v>
      </c>
      <c r="F65" s="44">
        <v>242751.137346</v>
      </c>
      <c r="G65" s="66">
        <v>0.59645099999999995</v>
      </c>
      <c r="H65" s="43">
        <v>512</v>
      </c>
      <c r="I65" s="44">
        <v>220632.386719</v>
      </c>
      <c r="J65" s="74">
        <v>0.32421899999999998</v>
      </c>
      <c r="K65" s="44">
        <v>784</v>
      </c>
      <c r="L65" s="44">
        <v>257196.035714</v>
      </c>
      <c r="M65" s="66">
        <v>0.77423500000000001</v>
      </c>
      <c r="N65" s="43">
        <v>0</v>
      </c>
      <c r="O65" s="44">
        <v>0</v>
      </c>
      <c r="P65" s="74">
        <v>0</v>
      </c>
    </row>
    <row r="66" spans="1:16" s="3" customFormat="1" ht="15" customHeight="1" x14ac:dyDescent="0.2">
      <c r="A66" s="111"/>
      <c r="B66" s="114"/>
      <c r="C66" s="84" t="s">
        <v>56</v>
      </c>
      <c r="D66" s="35">
        <v>2449</v>
      </c>
      <c r="E66" s="55">
        <v>1</v>
      </c>
      <c r="F66" s="35">
        <v>229989.106982</v>
      </c>
      <c r="G66" s="68">
        <v>0.30788100000000002</v>
      </c>
      <c r="H66" s="43">
        <v>1047</v>
      </c>
      <c r="I66" s="44">
        <v>192964.30181500001</v>
      </c>
      <c r="J66" s="74">
        <v>9.2646000000000006E-2</v>
      </c>
      <c r="K66" s="35">
        <v>1402</v>
      </c>
      <c r="L66" s="35">
        <v>257638.872325</v>
      </c>
      <c r="M66" s="68">
        <v>0.46861599999999998</v>
      </c>
      <c r="N66" s="43">
        <v>0</v>
      </c>
      <c r="O66" s="44">
        <v>0</v>
      </c>
      <c r="P66" s="74">
        <v>0</v>
      </c>
    </row>
    <row r="67" spans="1:16" s="3" customFormat="1" ht="15" customHeight="1" x14ac:dyDescent="0.2">
      <c r="A67" s="112"/>
      <c r="B67" s="115"/>
      <c r="C67" s="85" t="s">
        <v>9</v>
      </c>
      <c r="D67" s="46">
        <v>17159</v>
      </c>
      <c r="E67" s="54">
        <v>1</v>
      </c>
      <c r="F67" s="46">
        <v>217034.14674500001</v>
      </c>
      <c r="G67" s="67">
        <v>0.55195499999999997</v>
      </c>
      <c r="H67" s="87">
        <v>6825</v>
      </c>
      <c r="I67" s="46">
        <v>209501.07340699999</v>
      </c>
      <c r="J67" s="75">
        <v>0.45406600000000003</v>
      </c>
      <c r="K67" s="46">
        <v>10334</v>
      </c>
      <c r="L67" s="46">
        <v>222009.299207</v>
      </c>
      <c r="M67" s="67">
        <v>0.61660499999999996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220" priority="30" operator="notEqual">
      <formula>H8+K8+N8</formula>
    </cfRule>
  </conditionalFormatting>
  <conditionalFormatting sqref="D20:D30">
    <cfRule type="cellIs" dxfId="219" priority="29" operator="notEqual">
      <formula>H20+K20+N20</formula>
    </cfRule>
  </conditionalFormatting>
  <conditionalFormatting sqref="D32:D42">
    <cfRule type="cellIs" dxfId="218" priority="28" operator="notEqual">
      <formula>H32+K32+N32</formula>
    </cfRule>
  </conditionalFormatting>
  <conditionalFormatting sqref="D44:D54">
    <cfRule type="cellIs" dxfId="217" priority="27" operator="notEqual">
      <formula>H44+K44+N44</formula>
    </cfRule>
  </conditionalFormatting>
  <conditionalFormatting sqref="D56:D66">
    <cfRule type="cellIs" dxfId="216" priority="26" operator="notEqual">
      <formula>H56+K56+N56</formula>
    </cfRule>
  </conditionalFormatting>
  <conditionalFormatting sqref="D19">
    <cfRule type="cellIs" dxfId="215" priority="25" operator="notEqual">
      <formula>SUM(D8:D18)</formula>
    </cfRule>
  </conditionalFormatting>
  <conditionalFormatting sqref="D31">
    <cfRule type="cellIs" dxfId="214" priority="24" operator="notEqual">
      <formula>H31+K31+N31</formula>
    </cfRule>
  </conditionalFormatting>
  <conditionalFormatting sqref="D31">
    <cfRule type="cellIs" dxfId="213" priority="23" operator="notEqual">
      <formula>SUM(D20:D30)</formula>
    </cfRule>
  </conditionalFormatting>
  <conditionalFormatting sqref="D43">
    <cfRule type="cellIs" dxfId="212" priority="22" operator="notEqual">
      <formula>H43+K43+N43</formula>
    </cfRule>
  </conditionalFormatting>
  <conditionalFormatting sqref="D43">
    <cfRule type="cellIs" dxfId="211" priority="21" operator="notEqual">
      <formula>SUM(D32:D42)</formula>
    </cfRule>
  </conditionalFormatting>
  <conditionalFormatting sqref="D55">
    <cfRule type="cellIs" dxfId="210" priority="20" operator="notEqual">
      <formula>H55+K55+N55</formula>
    </cfRule>
  </conditionalFormatting>
  <conditionalFormatting sqref="D55">
    <cfRule type="cellIs" dxfId="209" priority="19" operator="notEqual">
      <formula>SUM(D44:D54)</formula>
    </cfRule>
  </conditionalFormatting>
  <conditionalFormatting sqref="D67">
    <cfRule type="cellIs" dxfId="208" priority="18" operator="notEqual">
      <formula>H67+K67+N67</formula>
    </cfRule>
  </conditionalFormatting>
  <conditionalFormatting sqref="D67">
    <cfRule type="cellIs" dxfId="207" priority="17" operator="notEqual">
      <formula>SUM(D56:D66)</formula>
    </cfRule>
  </conditionalFormatting>
  <conditionalFormatting sqref="H19">
    <cfRule type="cellIs" dxfId="206" priority="16" operator="notEqual">
      <formula>SUM(H8:H18)</formula>
    </cfRule>
  </conditionalFormatting>
  <conditionalFormatting sqref="K19">
    <cfRule type="cellIs" dxfId="205" priority="15" operator="notEqual">
      <formula>SUM(K8:K18)</formula>
    </cfRule>
  </conditionalFormatting>
  <conditionalFormatting sqref="N19">
    <cfRule type="cellIs" dxfId="204" priority="14" operator="notEqual">
      <formula>SUM(N8:N18)</formula>
    </cfRule>
  </conditionalFormatting>
  <conditionalFormatting sqref="H31">
    <cfRule type="cellIs" dxfId="203" priority="13" operator="notEqual">
      <formula>SUM(H20:H30)</formula>
    </cfRule>
  </conditionalFormatting>
  <conditionalFormatting sqref="K31">
    <cfRule type="cellIs" dxfId="202" priority="12" operator="notEqual">
      <formula>SUM(K20:K30)</formula>
    </cfRule>
  </conditionalFormatting>
  <conditionalFormatting sqref="N31">
    <cfRule type="cellIs" dxfId="201" priority="11" operator="notEqual">
      <formula>SUM(N20:N30)</formula>
    </cfRule>
  </conditionalFormatting>
  <conditionalFormatting sqref="H43">
    <cfRule type="cellIs" dxfId="200" priority="10" operator="notEqual">
      <formula>SUM(H32:H42)</formula>
    </cfRule>
  </conditionalFormatting>
  <conditionalFormatting sqref="K43">
    <cfRule type="cellIs" dxfId="199" priority="9" operator="notEqual">
      <formula>SUM(K32:K42)</formula>
    </cfRule>
  </conditionalFormatting>
  <conditionalFormatting sqref="N43">
    <cfRule type="cellIs" dxfId="198" priority="8" operator="notEqual">
      <formula>SUM(N32:N42)</formula>
    </cfRule>
  </conditionalFormatting>
  <conditionalFormatting sqref="H55">
    <cfRule type="cellIs" dxfId="197" priority="7" operator="notEqual">
      <formula>SUM(H44:H54)</formula>
    </cfRule>
  </conditionalFormatting>
  <conditionalFormatting sqref="K55">
    <cfRule type="cellIs" dxfId="196" priority="6" operator="notEqual">
      <formula>SUM(K44:K54)</formula>
    </cfRule>
  </conditionalFormatting>
  <conditionalFormatting sqref="N55">
    <cfRule type="cellIs" dxfId="195" priority="5" operator="notEqual">
      <formula>SUM(N44:N54)</formula>
    </cfRule>
  </conditionalFormatting>
  <conditionalFormatting sqref="H67">
    <cfRule type="cellIs" dxfId="194" priority="4" operator="notEqual">
      <formula>SUM(H56:H66)</formula>
    </cfRule>
  </conditionalFormatting>
  <conditionalFormatting sqref="K67">
    <cfRule type="cellIs" dxfId="193" priority="3" operator="notEqual">
      <formula>SUM(K56:K66)</formula>
    </cfRule>
  </conditionalFormatting>
  <conditionalFormatting sqref="N67">
    <cfRule type="cellIs" dxfId="192" priority="2" operator="notEqual">
      <formula>SUM(N56:N66)</formula>
    </cfRule>
  </conditionalFormatting>
  <conditionalFormatting sqref="D32:D43">
    <cfRule type="cellIs" dxfId="1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73</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13</v>
      </c>
      <c r="E8" s="53">
        <v>0.29545500000000002</v>
      </c>
      <c r="F8" s="44">
        <v>91027.741301000002</v>
      </c>
      <c r="G8" s="66">
        <v>0.230769</v>
      </c>
      <c r="H8" s="43">
        <v>5</v>
      </c>
      <c r="I8" s="44">
        <v>96180.878049999999</v>
      </c>
      <c r="J8" s="74">
        <v>0.2</v>
      </c>
      <c r="K8" s="44">
        <v>8</v>
      </c>
      <c r="L8" s="44">
        <v>87807.030832999997</v>
      </c>
      <c r="M8" s="66">
        <v>0.25</v>
      </c>
      <c r="N8" s="43">
        <v>0</v>
      </c>
      <c r="O8" s="44">
        <v>0</v>
      </c>
      <c r="P8" s="74">
        <v>0</v>
      </c>
    </row>
    <row r="9" spans="1:16" ht="15" customHeight="1" x14ac:dyDescent="0.2">
      <c r="A9" s="111"/>
      <c r="B9" s="114"/>
      <c r="C9" s="84" t="s">
        <v>47</v>
      </c>
      <c r="D9" s="44">
        <v>72</v>
      </c>
      <c r="E9" s="53">
        <v>0.270677</v>
      </c>
      <c r="F9" s="44">
        <v>105516.827921</v>
      </c>
      <c r="G9" s="66">
        <v>9.7222000000000003E-2</v>
      </c>
      <c r="H9" s="43">
        <v>19</v>
      </c>
      <c r="I9" s="44">
        <v>119041.78285600001</v>
      </c>
      <c r="J9" s="74">
        <v>0.15789500000000001</v>
      </c>
      <c r="K9" s="44">
        <v>53</v>
      </c>
      <c r="L9" s="44">
        <v>100668.259171</v>
      </c>
      <c r="M9" s="66">
        <v>7.5471999999999997E-2</v>
      </c>
      <c r="N9" s="43">
        <v>0</v>
      </c>
      <c r="O9" s="44">
        <v>0</v>
      </c>
      <c r="P9" s="74">
        <v>0</v>
      </c>
    </row>
    <row r="10" spans="1:16" ht="15" customHeight="1" x14ac:dyDescent="0.2">
      <c r="A10" s="111"/>
      <c r="B10" s="114"/>
      <c r="C10" s="84" t="s">
        <v>48</v>
      </c>
      <c r="D10" s="44">
        <v>406</v>
      </c>
      <c r="E10" s="53">
        <v>0.19169</v>
      </c>
      <c r="F10" s="44">
        <v>111168.274644</v>
      </c>
      <c r="G10" s="66">
        <v>0.10098500000000001</v>
      </c>
      <c r="H10" s="43">
        <v>121</v>
      </c>
      <c r="I10" s="44">
        <v>127767.92823</v>
      </c>
      <c r="J10" s="74">
        <v>0.22314000000000001</v>
      </c>
      <c r="K10" s="44">
        <v>285</v>
      </c>
      <c r="L10" s="44">
        <v>104120.70242</v>
      </c>
      <c r="M10" s="66">
        <v>4.9123E-2</v>
      </c>
      <c r="N10" s="43">
        <v>0</v>
      </c>
      <c r="O10" s="44">
        <v>0</v>
      </c>
      <c r="P10" s="74">
        <v>0</v>
      </c>
    </row>
    <row r="11" spans="1:16" ht="15" customHeight="1" x14ac:dyDescent="0.2">
      <c r="A11" s="111"/>
      <c r="B11" s="114"/>
      <c r="C11" s="84" t="s">
        <v>49</v>
      </c>
      <c r="D11" s="44">
        <v>988</v>
      </c>
      <c r="E11" s="53">
        <v>0.158689</v>
      </c>
      <c r="F11" s="44">
        <v>124825.716512</v>
      </c>
      <c r="G11" s="66">
        <v>0.23886599999999999</v>
      </c>
      <c r="H11" s="43">
        <v>375</v>
      </c>
      <c r="I11" s="44">
        <v>147092.66536499999</v>
      </c>
      <c r="J11" s="74">
        <v>0.41333300000000001</v>
      </c>
      <c r="K11" s="44">
        <v>613</v>
      </c>
      <c r="L11" s="44">
        <v>111204.010444</v>
      </c>
      <c r="M11" s="66">
        <v>0.132137</v>
      </c>
      <c r="N11" s="43">
        <v>0</v>
      </c>
      <c r="O11" s="44">
        <v>0</v>
      </c>
      <c r="P11" s="74">
        <v>0</v>
      </c>
    </row>
    <row r="12" spans="1:16" ht="15" customHeight="1" x14ac:dyDescent="0.2">
      <c r="A12" s="111"/>
      <c r="B12" s="114"/>
      <c r="C12" s="84" t="s">
        <v>50</v>
      </c>
      <c r="D12" s="44">
        <v>1039</v>
      </c>
      <c r="E12" s="53">
        <v>0.12152</v>
      </c>
      <c r="F12" s="44">
        <v>150562.67456099999</v>
      </c>
      <c r="G12" s="66">
        <v>0.429259</v>
      </c>
      <c r="H12" s="43">
        <v>365</v>
      </c>
      <c r="I12" s="44">
        <v>182517.27983799999</v>
      </c>
      <c r="J12" s="74">
        <v>0.63835600000000003</v>
      </c>
      <c r="K12" s="44">
        <v>674</v>
      </c>
      <c r="L12" s="44">
        <v>133257.88090300001</v>
      </c>
      <c r="M12" s="66">
        <v>0.31602400000000003</v>
      </c>
      <c r="N12" s="43">
        <v>0</v>
      </c>
      <c r="O12" s="44">
        <v>0</v>
      </c>
      <c r="P12" s="74">
        <v>0</v>
      </c>
    </row>
    <row r="13" spans="1:16" ht="15" customHeight="1" x14ac:dyDescent="0.2">
      <c r="A13" s="111"/>
      <c r="B13" s="114"/>
      <c r="C13" s="84" t="s">
        <v>51</v>
      </c>
      <c r="D13" s="44">
        <v>852</v>
      </c>
      <c r="E13" s="53">
        <v>0.10659299999999999</v>
      </c>
      <c r="F13" s="44">
        <v>166350.98399899999</v>
      </c>
      <c r="G13" s="66">
        <v>0.59037600000000001</v>
      </c>
      <c r="H13" s="43">
        <v>274</v>
      </c>
      <c r="I13" s="44">
        <v>190851.684828</v>
      </c>
      <c r="J13" s="74">
        <v>0.67153300000000005</v>
      </c>
      <c r="K13" s="44">
        <v>578</v>
      </c>
      <c r="L13" s="44">
        <v>154736.46492100001</v>
      </c>
      <c r="M13" s="66">
        <v>0.55190300000000003</v>
      </c>
      <c r="N13" s="43">
        <v>0</v>
      </c>
      <c r="O13" s="44">
        <v>0</v>
      </c>
      <c r="P13" s="74">
        <v>0</v>
      </c>
    </row>
    <row r="14" spans="1:16" s="3" customFormat="1" ht="15" customHeight="1" x14ac:dyDescent="0.2">
      <c r="A14" s="111"/>
      <c r="B14" s="114"/>
      <c r="C14" s="84" t="s">
        <v>52</v>
      </c>
      <c r="D14" s="35">
        <v>635</v>
      </c>
      <c r="E14" s="55">
        <v>9.1235999999999998E-2</v>
      </c>
      <c r="F14" s="35">
        <v>181730.54670499999</v>
      </c>
      <c r="G14" s="68">
        <v>0.80629899999999999</v>
      </c>
      <c r="H14" s="43">
        <v>219</v>
      </c>
      <c r="I14" s="44">
        <v>195630.48185800001</v>
      </c>
      <c r="J14" s="74">
        <v>0.75799099999999997</v>
      </c>
      <c r="K14" s="35">
        <v>416</v>
      </c>
      <c r="L14" s="35">
        <v>174413.032767</v>
      </c>
      <c r="M14" s="68">
        <v>0.831731</v>
      </c>
      <c r="N14" s="43">
        <v>0</v>
      </c>
      <c r="O14" s="44">
        <v>0</v>
      </c>
      <c r="P14" s="74">
        <v>0</v>
      </c>
    </row>
    <row r="15" spans="1:16" ht="15" customHeight="1" x14ac:dyDescent="0.2">
      <c r="A15" s="111"/>
      <c r="B15" s="114"/>
      <c r="C15" s="84" t="s">
        <v>53</v>
      </c>
      <c r="D15" s="44">
        <v>450</v>
      </c>
      <c r="E15" s="53">
        <v>7.5630000000000003E-2</v>
      </c>
      <c r="F15" s="44">
        <v>183314.699681</v>
      </c>
      <c r="G15" s="66">
        <v>0.66444400000000003</v>
      </c>
      <c r="H15" s="43">
        <v>148</v>
      </c>
      <c r="I15" s="44">
        <v>191601.77280999999</v>
      </c>
      <c r="J15" s="74">
        <v>0.56756799999999996</v>
      </c>
      <c r="K15" s="44">
        <v>302</v>
      </c>
      <c r="L15" s="44">
        <v>179253.48503499999</v>
      </c>
      <c r="M15" s="66">
        <v>0.71192100000000003</v>
      </c>
      <c r="N15" s="43">
        <v>0</v>
      </c>
      <c r="O15" s="44">
        <v>0</v>
      </c>
      <c r="P15" s="74">
        <v>0</v>
      </c>
    </row>
    <row r="16" spans="1:16" ht="15" customHeight="1" x14ac:dyDescent="0.2">
      <c r="A16" s="111"/>
      <c r="B16" s="114"/>
      <c r="C16" s="84" t="s">
        <v>54</v>
      </c>
      <c r="D16" s="44">
        <v>352</v>
      </c>
      <c r="E16" s="53">
        <v>7.9279000000000002E-2</v>
      </c>
      <c r="F16" s="44">
        <v>191106.68587700001</v>
      </c>
      <c r="G16" s="66">
        <v>0.64204499999999998</v>
      </c>
      <c r="H16" s="43">
        <v>132</v>
      </c>
      <c r="I16" s="44">
        <v>173388.71910300001</v>
      </c>
      <c r="J16" s="74">
        <v>0.30303000000000002</v>
      </c>
      <c r="K16" s="44">
        <v>220</v>
      </c>
      <c r="L16" s="44">
        <v>201737.465941</v>
      </c>
      <c r="M16" s="66">
        <v>0.84545499999999996</v>
      </c>
      <c r="N16" s="43">
        <v>0</v>
      </c>
      <c r="O16" s="44">
        <v>0</v>
      </c>
      <c r="P16" s="74">
        <v>0</v>
      </c>
    </row>
    <row r="17" spans="1:16" ht="15" customHeight="1" x14ac:dyDescent="0.2">
      <c r="A17" s="111"/>
      <c r="B17" s="114"/>
      <c r="C17" s="84" t="s">
        <v>55</v>
      </c>
      <c r="D17" s="44">
        <v>315</v>
      </c>
      <c r="E17" s="53">
        <v>8.9795E-2</v>
      </c>
      <c r="F17" s="44">
        <v>191444.69727599999</v>
      </c>
      <c r="G17" s="66">
        <v>0.46031699999999998</v>
      </c>
      <c r="H17" s="43">
        <v>131</v>
      </c>
      <c r="I17" s="44">
        <v>188472.50643199999</v>
      </c>
      <c r="J17" s="74">
        <v>0.25190800000000002</v>
      </c>
      <c r="K17" s="44">
        <v>184</v>
      </c>
      <c r="L17" s="44">
        <v>193560.76793</v>
      </c>
      <c r="M17" s="66">
        <v>0.60869600000000001</v>
      </c>
      <c r="N17" s="43">
        <v>0</v>
      </c>
      <c r="O17" s="44">
        <v>0</v>
      </c>
      <c r="P17" s="74">
        <v>0</v>
      </c>
    </row>
    <row r="18" spans="1:16" s="3" customFormat="1" ht="15" customHeight="1" x14ac:dyDescent="0.2">
      <c r="A18" s="111"/>
      <c r="B18" s="114"/>
      <c r="C18" s="84" t="s">
        <v>56</v>
      </c>
      <c r="D18" s="35">
        <v>404</v>
      </c>
      <c r="E18" s="55">
        <v>7.5414999999999996E-2</v>
      </c>
      <c r="F18" s="35">
        <v>230388.80814499999</v>
      </c>
      <c r="G18" s="68">
        <v>0.344059</v>
      </c>
      <c r="H18" s="43">
        <v>154</v>
      </c>
      <c r="I18" s="44">
        <v>195843.10709599999</v>
      </c>
      <c r="J18" s="74">
        <v>7.7922000000000005E-2</v>
      </c>
      <c r="K18" s="35">
        <v>250</v>
      </c>
      <c r="L18" s="35">
        <v>251668.95999199999</v>
      </c>
      <c r="M18" s="68">
        <v>0.50800000000000001</v>
      </c>
      <c r="N18" s="43">
        <v>0</v>
      </c>
      <c r="O18" s="44">
        <v>0</v>
      </c>
      <c r="P18" s="74">
        <v>0</v>
      </c>
    </row>
    <row r="19" spans="1:16" s="3" customFormat="1" ht="15" customHeight="1" x14ac:dyDescent="0.2">
      <c r="A19" s="112"/>
      <c r="B19" s="115"/>
      <c r="C19" s="85" t="s">
        <v>9</v>
      </c>
      <c r="D19" s="46">
        <v>5526</v>
      </c>
      <c r="E19" s="54">
        <v>0.107485</v>
      </c>
      <c r="F19" s="46">
        <v>161771.73009</v>
      </c>
      <c r="G19" s="67">
        <v>0.46272200000000002</v>
      </c>
      <c r="H19" s="87">
        <v>1943</v>
      </c>
      <c r="I19" s="46">
        <v>175610.76764599999</v>
      </c>
      <c r="J19" s="75">
        <v>0.48275899999999999</v>
      </c>
      <c r="K19" s="46">
        <v>3583</v>
      </c>
      <c r="L19" s="46">
        <v>154267.055245</v>
      </c>
      <c r="M19" s="67">
        <v>0.45185599999999998</v>
      </c>
      <c r="N19" s="87">
        <v>0</v>
      </c>
      <c r="O19" s="46">
        <v>0</v>
      </c>
      <c r="P19" s="75">
        <v>0</v>
      </c>
    </row>
    <row r="20" spans="1:16" ht="15" customHeight="1" x14ac:dyDescent="0.2">
      <c r="A20" s="110">
        <v>2</v>
      </c>
      <c r="B20" s="113" t="s">
        <v>57</v>
      </c>
      <c r="C20" s="84" t="s">
        <v>46</v>
      </c>
      <c r="D20" s="44">
        <v>14</v>
      </c>
      <c r="E20" s="53">
        <v>0.31818200000000002</v>
      </c>
      <c r="F20" s="44">
        <v>79166.357143000001</v>
      </c>
      <c r="G20" s="66">
        <v>0.14285700000000001</v>
      </c>
      <c r="H20" s="43">
        <v>6</v>
      </c>
      <c r="I20" s="44">
        <v>81503.666666999998</v>
      </c>
      <c r="J20" s="74">
        <v>0.16666700000000001</v>
      </c>
      <c r="K20" s="44">
        <v>8</v>
      </c>
      <c r="L20" s="44">
        <v>77413.375</v>
      </c>
      <c r="M20" s="66">
        <v>0.125</v>
      </c>
      <c r="N20" s="43">
        <v>0</v>
      </c>
      <c r="O20" s="44">
        <v>0</v>
      </c>
      <c r="P20" s="74">
        <v>0</v>
      </c>
    </row>
    <row r="21" spans="1:16" ht="15" customHeight="1" x14ac:dyDescent="0.2">
      <c r="A21" s="111"/>
      <c r="B21" s="114"/>
      <c r="C21" s="84" t="s">
        <v>47</v>
      </c>
      <c r="D21" s="44">
        <v>83</v>
      </c>
      <c r="E21" s="53">
        <v>0.31202999999999997</v>
      </c>
      <c r="F21" s="44">
        <v>114260.783133</v>
      </c>
      <c r="G21" s="66">
        <v>1.2048E-2</v>
      </c>
      <c r="H21" s="43">
        <v>28</v>
      </c>
      <c r="I21" s="44">
        <v>116277.464286</v>
      </c>
      <c r="J21" s="74">
        <v>0</v>
      </c>
      <c r="K21" s="44">
        <v>55</v>
      </c>
      <c r="L21" s="44">
        <v>113234.10909100001</v>
      </c>
      <c r="M21" s="66">
        <v>1.8182E-2</v>
      </c>
      <c r="N21" s="43">
        <v>0</v>
      </c>
      <c r="O21" s="44">
        <v>0</v>
      </c>
      <c r="P21" s="74">
        <v>0</v>
      </c>
    </row>
    <row r="22" spans="1:16" ht="15" customHeight="1" x14ac:dyDescent="0.2">
      <c r="A22" s="111"/>
      <c r="B22" s="114"/>
      <c r="C22" s="84" t="s">
        <v>48</v>
      </c>
      <c r="D22" s="44">
        <v>425</v>
      </c>
      <c r="E22" s="53">
        <v>0.20066100000000001</v>
      </c>
      <c r="F22" s="44">
        <v>142669.578824</v>
      </c>
      <c r="G22" s="66">
        <v>5.8824000000000001E-2</v>
      </c>
      <c r="H22" s="43">
        <v>193</v>
      </c>
      <c r="I22" s="44">
        <v>144525.47668399999</v>
      </c>
      <c r="J22" s="74">
        <v>7.7719999999999997E-2</v>
      </c>
      <c r="K22" s="44">
        <v>232</v>
      </c>
      <c r="L22" s="44">
        <v>141125.66379300001</v>
      </c>
      <c r="M22" s="66">
        <v>4.3103000000000002E-2</v>
      </c>
      <c r="N22" s="43">
        <v>0</v>
      </c>
      <c r="O22" s="44">
        <v>0</v>
      </c>
      <c r="P22" s="74">
        <v>0</v>
      </c>
    </row>
    <row r="23" spans="1:16" ht="15" customHeight="1" x14ac:dyDescent="0.2">
      <c r="A23" s="111"/>
      <c r="B23" s="114"/>
      <c r="C23" s="84" t="s">
        <v>49</v>
      </c>
      <c r="D23" s="44">
        <v>402</v>
      </c>
      <c r="E23" s="53">
        <v>6.4568E-2</v>
      </c>
      <c r="F23" s="44">
        <v>151180.48756199999</v>
      </c>
      <c r="G23" s="66">
        <v>0.17412900000000001</v>
      </c>
      <c r="H23" s="43">
        <v>177</v>
      </c>
      <c r="I23" s="44">
        <v>152513.225989</v>
      </c>
      <c r="J23" s="74">
        <v>0.20338999999999999</v>
      </c>
      <c r="K23" s="44">
        <v>225</v>
      </c>
      <c r="L23" s="44">
        <v>150132.06666700001</v>
      </c>
      <c r="M23" s="66">
        <v>0.151111</v>
      </c>
      <c r="N23" s="43">
        <v>0</v>
      </c>
      <c r="O23" s="44">
        <v>0</v>
      </c>
      <c r="P23" s="74">
        <v>0</v>
      </c>
    </row>
    <row r="24" spans="1:16" ht="15" customHeight="1" x14ac:dyDescent="0.2">
      <c r="A24" s="111"/>
      <c r="B24" s="114"/>
      <c r="C24" s="84" t="s">
        <v>50</v>
      </c>
      <c r="D24" s="44">
        <v>246</v>
      </c>
      <c r="E24" s="53">
        <v>2.8771999999999999E-2</v>
      </c>
      <c r="F24" s="44">
        <v>186429.776423</v>
      </c>
      <c r="G24" s="66">
        <v>0.36178900000000003</v>
      </c>
      <c r="H24" s="43">
        <v>92</v>
      </c>
      <c r="I24" s="44">
        <v>196710.17391300001</v>
      </c>
      <c r="J24" s="74">
        <v>0.47826099999999999</v>
      </c>
      <c r="K24" s="44">
        <v>154</v>
      </c>
      <c r="L24" s="44">
        <v>180288.24025999999</v>
      </c>
      <c r="M24" s="66">
        <v>0.29220800000000002</v>
      </c>
      <c r="N24" s="43">
        <v>0</v>
      </c>
      <c r="O24" s="44">
        <v>0</v>
      </c>
      <c r="P24" s="74">
        <v>0</v>
      </c>
    </row>
    <row r="25" spans="1:16" ht="15" customHeight="1" x14ac:dyDescent="0.2">
      <c r="A25" s="111"/>
      <c r="B25" s="114"/>
      <c r="C25" s="84" t="s">
        <v>51</v>
      </c>
      <c r="D25" s="44">
        <v>185</v>
      </c>
      <c r="E25" s="53">
        <v>2.3144999999999999E-2</v>
      </c>
      <c r="F25" s="44">
        <v>196673.972973</v>
      </c>
      <c r="G25" s="66">
        <v>0.46486499999999997</v>
      </c>
      <c r="H25" s="43">
        <v>84</v>
      </c>
      <c r="I25" s="44">
        <v>193703.61904799999</v>
      </c>
      <c r="J25" s="74">
        <v>0.5</v>
      </c>
      <c r="K25" s="44">
        <v>101</v>
      </c>
      <c r="L25" s="44">
        <v>199144.36633700001</v>
      </c>
      <c r="M25" s="66">
        <v>0.43564399999999998</v>
      </c>
      <c r="N25" s="43">
        <v>0</v>
      </c>
      <c r="O25" s="44">
        <v>0</v>
      </c>
      <c r="P25" s="74">
        <v>0</v>
      </c>
    </row>
    <row r="26" spans="1:16" s="3" customFormat="1" ht="15" customHeight="1" x14ac:dyDescent="0.2">
      <c r="A26" s="111"/>
      <c r="B26" s="114"/>
      <c r="C26" s="84" t="s">
        <v>52</v>
      </c>
      <c r="D26" s="35">
        <v>142</v>
      </c>
      <c r="E26" s="55">
        <v>2.0402E-2</v>
      </c>
      <c r="F26" s="35">
        <v>204488.866197</v>
      </c>
      <c r="G26" s="68">
        <v>0.415493</v>
      </c>
      <c r="H26" s="43">
        <v>58</v>
      </c>
      <c r="I26" s="44">
        <v>198763.89655199999</v>
      </c>
      <c r="J26" s="74">
        <v>0.293103</v>
      </c>
      <c r="K26" s="35">
        <v>84</v>
      </c>
      <c r="L26" s="35">
        <v>208441.821429</v>
      </c>
      <c r="M26" s="68">
        <v>0.5</v>
      </c>
      <c r="N26" s="43">
        <v>0</v>
      </c>
      <c r="O26" s="44">
        <v>0</v>
      </c>
      <c r="P26" s="74">
        <v>0</v>
      </c>
    </row>
    <row r="27" spans="1:16" ht="15" customHeight="1" x14ac:dyDescent="0.2">
      <c r="A27" s="111"/>
      <c r="B27" s="114"/>
      <c r="C27" s="84" t="s">
        <v>53</v>
      </c>
      <c r="D27" s="44">
        <v>82</v>
      </c>
      <c r="E27" s="53">
        <v>1.3782000000000001E-2</v>
      </c>
      <c r="F27" s="44">
        <v>205831.81707300001</v>
      </c>
      <c r="G27" s="66">
        <v>0.47560999999999998</v>
      </c>
      <c r="H27" s="43">
        <v>29</v>
      </c>
      <c r="I27" s="44">
        <v>195223.72413799999</v>
      </c>
      <c r="J27" s="74">
        <v>0.37930999999999998</v>
      </c>
      <c r="K27" s="44">
        <v>53</v>
      </c>
      <c r="L27" s="44">
        <v>211636.245283</v>
      </c>
      <c r="M27" s="66">
        <v>0.52830200000000005</v>
      </c>
      <c r="N27" s="43">
        <v>0</v>
      </c>
      <c r="O27" s="44">
        <v>0</v>
      </c>
      <c r="P27" s="74">
        <v>0</v>
      </c>
    </row>
    <row r="28" spans="1:16" ht="15" customHeight="1" x14ac:dyDescent="0.2">
      <c r="A28" s="111"/>
      <c r="B28" s="114"/>
      <c r="C28" s="84" t="s">
        <v>54</v>
      </c>
      <c r="D28" s="44">
        <v>37</v>
      </c>
      <c r="E28" s="53">
        <v>8.3330000000000001E-3</v>
      </c>
      <c r="F28" s="44">
        <v>208589.37837799999</v>
      </c>
      <c r="G28" s="66">
        <v>0.24324299999999999</v>
      </c>
      <c r="H28" s="43">
        <v>16</v>
      </c>
      <c r="I28" s="44">
        <v>185545.5</v>
      </c>
      <c r="J28" s="74">
        <v>0.125</v>
      </c>
      <c r="K28" s="44">
        <v>21</v>
      </c>
      <c r="L28" s="44">
        <v>226146.61904799999</v>
      </c>
      <c r="M28" s="66">
        <v>0.33333299999999999</v>
      </c>
      <c r="N28" s="43">
        <v>0</v>
      </c>
      <c r="O28" s="44">
        <v>0</v>
      </c>
      <c r="P28" s="74">
        <v>0</v>
      </c>
    </row>
    <row r="29" spans="1:16" ht="15" customHeight="1" x14ac:dyDescent="0.2">
      <c r="A29" s="111"/>
      <c r="B29" s="114"/>
      <c r="C29" s="84" t="s">
        <v>55</v>
      </c>
      <c r="D29" s="44">
        <v>17</v>
      </c>
      <c r="E29" s="53">
        <v>4.8459999999999996E-3</v>
      </c>
      <c r="F29" s="44">
        <v>255715.470588</v>
      </c>
      <c r="G29" s="66">
        <v>0.352941</v>
      </c>
      <c r="H29" s="43">
        <v>5</v>
      </c>
      <c r="I29" s="44">
        <v>220599.2</v>
      </c>
      <c r="J29" s="74">
        <v>0.2</v>
      </c>
      <c r="K29" s="44">
        <v>12</v>
      </c>
      <c r="L29" s="44">
        <v>270347.25</v>
      </c>
      <c r="M29" s="66">
        <v>0.41666700000000001</v>
      </c>
      <c r="N29" s="43">
        <v>0</v>
      </c>
      <c r="O29" s="44">
        <v>0</v>
      </c>
      <c r="P29" s="74">
        <v>0</v>
      </c>
    </row>
    <row r="30" spans="1:16" s="3" customFormat="1" ht="15" customHeight="1" x14ac:dyDescent="0.2">
      <c r="A30" s="111"/>
      <c r="B30" s="114"/>
      <c r="C30" s="84" t="s">
        <v>56</v>
      </c>
      <c r="D30" s="35">
        <v>19</v>
      </c>
      <c r="E30" s="55">
        <v>3.5469999999999998E-3</v>
      </c>
      <c r="F30" s="35">
        <v>125420.210526</v>
      </c>
      <c r="G30" s="68">
        <v>0</v>
      </c>
      <c r="H30" s="43">
        <v>18</v>
      </c>
      <c r="I30" s="44">
        <v>118509.277778</v>
      </c>
      <c r="J30" s="74">
        <v>0</v>
      </c>
      <c r="K30" s="35">
        <v>1</v>
      </c>
      <c r="L30" s="35">
        <v>249817</v>
      </c>
      <c r="M30" s="68">
        <v>0</v>
      </c>
      <c r="N30" s="43">
        <v>0</v>
      </c>
      <c r="O30" s="44">
        <v>0</v>
      </c>
      <c r="P30" s="74">
        <v>0</v>
      </c>
    </row>
    <row r="31" spans="1:16" s="3" customFormat="1" ht="15" customHeight="1" x14ac:dyDescent="0.2">
      <c r="A31" s="112"/>
      <c r="B31" s="115"/>
      <c r="C31" s="85" t="s">
        <v>9</v>
      </c>
      <c r="D31" s="46">
        <v>1652</v>
      </c>
      <c r="E31" s="54">
        <v>3.2133000000000002E-2</v>
      </c>
      <c r="F31" s="46">
        <v>166229.47518199999</v>
      </c>
      <c r="G31" s="67">
        <v>0.233656</v>
      </c>
      <c r="H31" s="87">
        <v>706</v>
      </c>
      <c r="I31" s="46">
        <v>164867.101983</v>
      </c>
      <c r="J31" s="75">
        <v>0.23937700000000001</v>
      </c>
      <c r="K31" s="46">
        <v>946</v>
      </c>
      <c r="L31" s="46">
        <v>167246.214588</v>
      </c>
      <c r="M31" s="67">
        <v>0.22938700000000001</v>
      </c>
      <c r="N31" s="87">
        <v>0</v>
      </c>
      <c r="O31" s="46">
        <v>0</v>
      </c>
      <c r="P31" s="75">
        <v>0</v>
      </c>
    </row>
    <row r="32" spans="1:16" ht="15" customHeight="1" x14ac:dyDescent="0.2">
      <c r="A32" s="110">
        <v>3</v>
      </c>
      <c r="B32" s="113" t="s">
        <v>58</v>
      </c>
      <c r="C32" s="84" t="s">
        <v>46</v>
      </c>
      <c r="D32" s="44">
        <v>1</v>
      </c>
      <c r="E32" s="44">
        <v>0</v>
      </c>
      <c r="F32" s="44">
        <v>-11861.384158000001</v>
      </c>
      <c r="G32" s="66">
        <v>-8.7912000000000004E-2</v>
      </c>
      <c r="H32" s="43">
        <v>1</v>
      </c>
      <c r="I32" s="44">
        <v>-14677.211383</v>
      </c>
      <c r="J32" s="74">
        <v>-3.3333000000000002E-2</v>
      </c>
      <c r="K32" s="44">
        <v>0</v>
      </c>
      <c r="L32" s="44">
        <v>-10393.655833000001</v>
      </c>
      <c r="M32" s="66">
        <v>-0.125</v>
      </c>
      <c r="N32" s="43">
        <v>0</v>
      </c>
      <c r="O32" s="44">
        <v>0</v>
      </c>
      <c r="P32" s="74">
        <v>0</v>
      </c>
    </row>
    <row r="33" spans="1:16" ht="15" customHeight="1" x14ac:dyDescent="0.2">
      <c r="A33" s="111"/>
      <c r="B33" s="114"/>
      <c r="C33" s="84" t="s">
        <v>47</v>
      </c>
      <c r="D33" s="44">
        <v>11</v>
      </c>
      <c r="E33" s="44">
        <v>0</v>
      </c>
      <c r="F33" s="44">
        <v>8743.9552110000004</v>
      </c>
      <c r="G33" s="66">
        <v>-8.5174E-2</v>
      </c>
      <c r="H33" s="43">
        <v>9</v>
      </c>
      <c r="I33" s="44">
        <v>-2764.3185709999998</v>
      </c>
      <c r="J33" s="74">
        <v>-0.15789500000000001</v>
      </c>
      <c r="K33" s="44">
        <v>2</v>
      </c>
      <c r="L33" s="44">
        <v>12565.849920000001</v>
      </c>
      <c r="M33" s="66">
        <v>-5.7290000000000001E-2</v>
      </c>
      <c r="N33" s="43">
        <v>0</v>
      </c>
      <c r="O33" s="44">
        <v>0</v>
      </c>
      <c r="P33" s="74">
        <v>0</v>
      </c>
    </row>
    <row r="34" spans="1:16" ht="15" customHeight="1" x14ac:dyDescent="0.2">
      <c r="A34" s="111"/>
      <c r="B34" s="114"/>
      <c r="C34" s="84" t="s">
        <v>48</v>
      </c>
      <c r="D34" s="44">
        <v>19</v>
      </c>
      <c r="E34" s="44">
        <v>0</v>
      </c>
      <c r="F34" s="44">
        <v>31501.304178999999</v>
      </c>
      <c r="G34" s="66">
        <v>-4.2161999999999998E-2</v>
      </c>
      <c r="H34" s="43">
        <v>72</v>
      </c>
      <c r="I34" s="44">
        <v>16757.548454</v>
      </c>
      <c r="J34" s="74">
        <v>-0.14541999999999999</v>
      </c>
      <c r="K34" s="44">
        <v>-53</v>
      </c>
      <c r="L34" s="44">
        <v>37004.961372999998</v>
      </c>
      <c r="M34" s="66">
        <v>-6.019E-3</v>
      </c>
      <c r="N34" s="43">
        <v>0</v>
      </c>
      <c r="O34" s="44">
        <v>0</v>
      </c>
      <c r="P34" s="74">
        <v>0</v>
      </c>
    </row>
    <row r="35" spans="1:16" ht="15" customHeight="1" x14ac:dyDescent="0.2">
      <c r="A35" s="111"/>
      <c r="B35" s="114"/>
      <c r="C35" s="84" t="s">
        <v>49</v>
      </c>
      <c r="D35" s="44">
        <v>-586</v>
      </c>
      <c r="E35" s="44">
        <v>0</v>
      </c>
      <c r="F35" s="44">
        <v>26354.771049999999</v>
      </c>
      <c r="G35" s="66">
        <v>-6.4737000000000003E-2</v>
      </c>
      <c r="H35" s="43">
        <v>-198</v>
      </c>
      <c r="I35" s="44">
        <v>5420.5606230000003</v>
      </c>
      <c r="J35" s="74">
        <v>-0.20994399999999999</v>
      </c>
      <c r="K35" s="44">
        <v>-388</v>
      </c>
      <c r="L35" s="44">
        <v>38928.056223</v>
      </c>
      <c r="M35" s="66">
        <v>1.8974000000000001E-2</v>
      </c>
      <c r="N35" s="43">
        <v>0</v>
      </c>
      <c r="O35" s="44">
        <v>0</v>
      </c>
      <c r="P35" s="74">
        <v>0</v>
      </c>
    </row>
    <row r="36" spans="1:16" ht="15" customHeight="1" x14ac:dyDescent="0.2">
      <c r="A36" s="111"/>
      <c r="B36" s="114"/>
      <c r="C36" s="84" t="s">
        <v>50</v>
      </c>
      <c r="D36" s="44">
        <v>-793</v>
      </c>
      <c r="E36" s="44">
        <v>0</v>
      </c>
      <c r="F36" s="44">
        <v>35867.101861000003</v>
      </c>
      <c r="G36" s="66">
        <v>-6.7470000000000002E-2</v>
      </c>
      <c r="H36" s="43">
        <v>-273</v>
      </c>
      <c r="I36" s="44">
        <v>14192.894075</v>
      </c>
      <c r="J36" s="74">
        <v>-0.16009499999999999</v>
      </c>
      <c r="K36" s="44">
        <v>-520</v>
      </c>
      <c r="L36" s="44">
        <v>47030.359357000001</v>
      </c>
      <c r="M36" s="66">
        <v>-2.3816E-2</v>
      </c>
      <c r="N36" s="43">
        <v>0</v>
      </c>
      <c r="O36" s="44">
        <v>0</v>
      </c>
      <c r="P36" s="74">
        <v>0</v>
      </c>
    </row>
    <row r="37" spans="1:16" ht="15" customHeight="1" x14ac:dyDescent="0.2">
      <c r="A37" s="111"/>
      <c r="B37" s="114"/>
      <c r="C37" s="84" t="s">
        <v>51</v>
      </c>
      <c r="D37" s="44">
        <v>-667</v>
      </c>
      <c r="E37" s="44">
        <v>0</v>
      </c>
      <c r="F37" s="44">
        <v>30322.988974</v>
      </c>
      <c r="G37" s="66">
        <v>-0.12551100000000001</v>
      </c>
      <c r="H37" s="43">
        <v>-190</v>
      </c>
      <c r="I37" s="44">
        <v>2851.9342190000002</v>
      </c>
      <c r="J37" s="74">
        <v>-0.17153299999999999</v>
      </c>
      <c r="K37" s="44">
        <v>-477</v>
      </c>
      <c r="L37" s="44">
        <v>44407.901415</v>
      </c>
      <c r="M37" s="66">
        <v>-0.11626</v>
      </c>
      <c r="N37" s="43">
        <v>0</v>
      </c>
      <c r="O37" s="44">
        <v>0</v>
      </c>
      <c r="P37" s="74">
        <v>0</v>
      </c>
    </row>
    <row r="38" spans="1:16" s="3" customFormat="1" ht="15" customHeight="1" x14ac:dyDescent="0.2">
      <c r="A38" s="111"/>
      <c r="B38" s="114"/>
      <c r="C38" s="84" t="s">
        <v>52</v>
      </c>
      <c r="D38" s="35">
        <v>-493</v>
      </c>
      <c r="E38" s="35">
        <v>0</v>
      </c>
      <c r="F38" s="35">
        <v>22758.319491999999</v>
      </c>
      <c r="G38" s="68">
        <v>-0.39080599999999999</v>
      </c>
      <c r="H38" s="43">
        <v>-161</v>
      </c>
      <c r="I38" s="44">
        <v>3133.4146940000001</v>
      </c>
      <c r="J38" s="74">
        <v>-0.46488699999999999</v>
      </c>
      <c r="K38" s="35">
        <v>-332</v>
      </c>
      <c r="L38" s="35">
        <v>34028.788661999999</v>
      </c>
      <c r="M38" s="68">
        <v>-0.331731</v>
      </c>
      <c r="N38" s="43">
        <v>0</v>
      </c>
      <c r="O38" s="44">
        <v>0</v>
      </c>
      <c r="P38" s="74">
        <v>0</v>
      </c>
    </row>
    <row r="39" spans="1:16" ht="15" customHeight="1" x14ac:dyDescent="0.2">
      <c r="A39" s="111"/>
      <c r="B39" s="114"/>
      <c r="C39" s="84" t="s">
        <v>53</v>
      </c>
      <c r="D39" s="44">
        <v>-368</v>
      </c>
      <c r="E39" s="44">
        <v>0</v>
      </c>
      <c r="F39" s="44">
        <v>22517.117392</v>
      </c>
      <c r="G39" s="66">
        <v>-0.188835</v>
      </c>
      <c r="H39" s="43">
        <v>-119</v>
      </c>
      <c r="I39" s="44">
        <v>3621.9513280000001</v>
      </c>
      <c r="J39" s="74">
        <v>-0.18825700000000001</v>
      </c>
      <c r="K39" s="44">
        <v>-249</v>
      </c>
      <c r="L39" s="44">
        <v>32382.760247999999</v>
      </c>
      <c r="M39" s="66">
        <v>-0.183619</v>
      </c>
      <c r="N39" s="43">
        <v>0</v>
      </c>
      <c r="O39" s="44">
        <v>0</v>
      </c>
      <c r="P39" s="74">
        <v>0</v>
      </c>
    </row>
    <row r="40" spans="1:16" ht="15" customHeight="1" x14ac:dyDescent="0.2">
      <c r="A40" s="111"/>
      <c r="B40" s="114"/>
      <c r="C40" s="84" t="s">
        <v>54</v>
      </c>
      <c r="D40" s="44">
        <v>-315</v>
      </c>
      <c r="E40" s="44">
        <v>0</v>
      </c>
      <c r="F40" s="44">
        <v>17482.692502000002</v>
      </c>
      <c r="G40" s="66">
        <v>-0.39880199999999999</v>
      </c>
      <c r="H40" s="43">
        <v>-116</v>
      </c>
      <c r="I40" s="44">
        <v>12156.780897000001</v>
      </c>
      <c r="J40" s="74">
        <v>-0.17802999999999999</v>
      </c>
      <c r="K40" s="44">
        <v>-199</v>
      </c>
      <c r="L40" s="44">
        <v>24409.153106999998</v>
      </c>
      <c r="M40" s="66">
        <v>-0.51212100000000005</v>
      </c>
      <c r="N40" s="43">
        <v>0</v>
      </c>
      <c r="O40" s="44">
        <v>0</v>
      </c>
      <c r="P40" s="74">
        <v>0</v>
      </c>
    </row>
    <row r="41" spans="1:16" ht="15" customHeight="1" x14ac:dyDescent="0.2">
      <c r="A41" s="111"/>
      <c r="B41" s="114"/>
      <c r="C41" s="84" t="s">
        <v>55</v>
      </c>
      <c r="D41" s="44">
        <v>-298</v>
      </c>
      <c r="E41" s="44">
        <v>0</v>
      </c>
      <c r="F41" s="44">
        <v>64270.773312999998</v>
      </c>
      <c r="G41" s="66">
        <v>-0.107376</v>
      </c>
      <c r="H41" s="43">
        <v>-126</v>
      </c>
      <c r="I41" s="44">
        <v>32126.693567999999</v>
      </c>
      <c r="J41" s="74">
        <v>-5.1908000000000003E-2</v>
      </c>
      <c r="K41" s="44">
        <v>-172</v>
      </c>
      <c r="L41" s="44">
        <v>76786.482069999998</v>
      </c>
      <c r="M41" s="66">
        <v>-0.19202900000000001</v>
      </c>
      <c r="N41" s="43">
        <v>0</v>
      </c>
      <c r="O41" s="44">
        <v>0</v>
      </c>
      <c r="P41" s="74">
        <v>0</v>
      </c>
    </row>
    <row r="42" spans="1:16" s="3" customFormat="1" ht="15" customHeight="1" x14ac:dyDescent="0.2">
      <c r="A42" s="111"/>
      <c r="B42" s="114"/>
      <c r="C42" s="84" t="s">
        <v>56</v>
      </c>
      <c r="D42" s="35">
        <v>-385</v>
      </c>
      <c r="E42" s="35">
        <v>0</v>
      </c>
      <c r="F42" s="35">
        <v>-104968.59761899999</v>
      </c>
      <c r="G42" s="68">
        <v>-0.344059</v>
      </c>
      <c r="H42" s="43">
        <v>-136</v>
      </c>
      <c r="I42" s="44">
        <v>-77333.829318000004</v>
      </c>
      <c r="J42" s="74">
        <v>-7.7922000000000005E-2</v>
      </c>
      <c r="K42" s="35">
        <v>-249</v>
      </c>
      <c r="L42" s="35">
        <v>-1851.9599920000001</v>
      </c>
      <c r="M42" s="68">
        <v>-0.50800000000000001</v>
      </c>
      <c r="N42" s="43">
        <v>0</v>
      </c>
      <c r="O42" s="44">
        <v>0</v>
      </c>
      <c r="P42" s="74">
        <v>0</v>
      </c>
    </row>
    <row r="43" spans="1:16" s="3" customFormat="1" ht="15" customHeight="1" x14ac:dyDescent="0.2">
      <c r="A43" s="112"/>
      <c r="B43" s="115"/>
      <c r="C43" s="85" t="s">
        <v>9</v>
      </c>
      <c r="D43" s="46">
        <v>-3874</v>
      </c>
      <c r="E43" s="46">
        <v>0</v>
      </c>
      <c r="F43" s="46">
        <v>4457.7450909999998</v>
      </c>
      <c r="G43" s="67">
        <v>-0.22906599999999999</v>
      </c>
      <c r="H43" s="87">
        <v>-1237</v>
      </c>
      <c r="I43" s="46">
        <v>-10743.665663</v>
      </c>
      <c r="J43" s="75">
        <v>-0.24338199999999999</v>
      </c>
      <c r="K43" s="46">
        <v>-2637</v>
      </c>
      <c r="L43" s="46">
        <v>12979.159342999999</v>
      </c>
      <c r="M43" s="67">
        <v>-0.222469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5</v>
      </c>
      <c r="E45" s="53">
        <v>1.8797000000000001E-2</v>
      </c>
      <c r="F45" s="44">
        <v>123149.4</v>
      </c>
      <c r="G45" s="66">
        <v>0</v>
      </c>
      <c r="H45" s="43">
        <v>0</v>
      </c>
      <c r="I45" s="44">
        <v>0</v>
      </c>
      <c r="J45" s="74">
        <v>0</v>
      </c>
      <c r="K45" s="44">
        <v>5</v>
      </c>
      <c r="L45" s="44">
        <v>123149.4</v>
      </c>
      <c r="M45" s="66">
        <v>0</v>
      </c>
      <c r="N45" s="43">
        <v>0</v>
      </c>
      <c r="O45" s="44">
        <v>0</v>
      </c>
      <c r="P45" s="74">
        <v>0</v>
      </c>
    </row>
    <row r="46" spans="1:16" ht="15" customHeight="1" x14ac:dyDescent="0.2">
      <c r="A46" s="111"/>
      <c r="B46" s="114"/>
      <c r="C46" s="84" t="s">
        <v>48</v>
      </c>
      <c r="D46" s="44">
        <v>131</v>
      </c>
      <c r="E46" s="53">
        <v>6.1851000000000003E-2</v>
      </c>
      <c r="F46" s="44">
        <v>157345.93893100001</v>
      </c>
      <c r="G46" s="66">
        <v>8.3969000000000002E-2</v>
      </c>
      <c r="H46" s="43">
        <v>50</v>
      </c>
      <c r="I46" s="44">
        <v>151618.9</v>
      </c>
      <c r="J46" s="74">
        <v>0.08</v>
      </c>
      <c r="K46" s="44">
        <v>81</v>
      </c>
      <c r="L46" s="44">
        <v>160881.14814800001</v>
      </c>
      <c r="M46" s="66">
        <v>8.6419999999999997E-2</v>
      </c>
      <c r="N46" s="43">
        <v>0</v>
      </c>
      <c r="O46" s="44">
        <v>0</v>
      </c>
      <c r="P46" s="74">
        <v>0</v>
      </c>
    </row>
    <row r="47" spans="1:16" ht="15" customHeight="1" x14ac:dyDescent="0.2">
      <c r="A47" s="111"/>
      <c r="B47" s="114"/>
      <c r="C47" s="84" t="s">
        <v>49</v>
      </c>
      <c r="D47" s="44">
        <v>514</v>
      </c>
      <c r="E47" s="53">
        <v>8.2557000000000005E-2</v>
      </c>
      <c r="F47" s="44">
        <v>181248.40856000001</v>
      </c>
      <c r="G47" s="66">
        <v>0.324903</v>
      </c>
      <c r="H47" s="43">
        <v>186</v>
      </c>
      <c r="I47" s="44">
        <v>178893.715054</v>
      </c>
      <c r="J47" s="74">
        <v>0.306452</v>
      </c>
      <c r="K47" s="44">
        <v>328</v>
      </c>
      <c r="L47" s="44">
        <v>182583.69207300001</v>
      </c>
      <c r="M47" s="66">
        <v>0.335366</v>
      </c>
      <c r="N47" s="43">
        <v>0</v>
      </c>
      <c r="O47" s="44">
        <v>0</v>
      </c>
      <c r="P47" s="74">
        <v>0</v>
      </c>
    </row>
    <row r="48" spans="1:16" ht="15" customHeight="1" x14ac:dyDescent="0.2">
      <c r="A48" s="111"/>
      <c r="B48" s="114"/>
      <c r="C48" s="84" t="s">
        <v>50</v>
      </c>
      <c r="D48" s="44">
        <v>582</v>
      </c>
      <c r="E48" s="53">
        <v>6.8070000000000006E-2</v>
      </c>
      <c r="F48" s="44">
        <v>209831.391753</v>
      </c>
      <c r="G48" s="66">
        <v>0.54810999999999999</v>
      </c>
      <c r="H48" s="43">
        <v>200</v>
      </c>
      <c r="I48" s="44">
        <v>209343.51</v>
      </c>
      <c r="J48" s="74">
        <v>0.505</v>
      </c>
      <c r="K48" s="44">
        <v>382</v>
      </c>
      <c r="L48" s="44">
        <v>210086.82722499999</v>
      </c>
      <c r="M48" s="66">
        <v>0.57068099999999999</v>
      </c>
      <c r="N48" s="43">
        <v>0</v>
      </c>
      <c r="O48" s="44">
        <v>0</v>
      </c>
      <c r="P48" s="74">
        <v>0</v>
      </c>
    </row>
    <row r="49" spans="1:16" ht="15" customHeight="1" x14ac:dyDescent="0.2">
      <c r="A49" s="111"/>
      <c r="B49" s="114"/>
      <c r="C49" s="84" t="s">
        <v>51</v>
      </c>
      <c r="D49" s="44">
        <v>464</v>
      </c>
      <c r="E49" s="53">
        <v>5.8050999999999998E-2</v>
      </c>
      <c r="F49" s="44">
        <v>227804.09913799999</v>
      </c>
      <c r="G49" s="66">
        <v>0.73491399999999996</v>
      </c>
      <c r="H49" s="43">
        <v>156</v>
      </c>
      <c r="I49" s="44">
        <v>229601.448718</v>
      </c>
      <c r="J49" s="74">
        <v>0.76282099999999997</v>
      </c>
      <c r="K49" s="44">
        <v>308</v>
      </c>
      <c r="L49" s="44">
        <v>226893.75324699999</v>
      </c>
      <c r="M49" s="66">
        <v>0.72077899999999995</v>
      </c>
      <c r="N49" s="43">
        <v>0</v>
      </c>
      <c r="O49" s="44">
        <v>0</v>
      </c>
      <c r="P49" s="74">
        <v>0</v>
      </c>
    </row>
    <row r="50" spans="1:16" s="3" customFormat="1" ht="15" customHeight="1" x14ac:dyDescent="0.2">
      <c r="A50" s="111"/>
      <c r="B50" s="114"/>
      <c r="C50" s="84" t="s">
        <v>52</v>
      </c>
      <c r="D50" s="35">
        <v>335</v>
      </c>
      <c r="E50" s="55">
        <v>4.8132000000000001E-2</v>
      </c>
      <c r="F50" s="35">
        <v>228173.23582100001</v>
      </c>
      <c r="G50" s="68">
        <v>0.68059700000000001</v>
      </c>
      <c r="H50" s="43">
        <v>116</v>
      </c>
      <c r="I50" s="44">
        <v>218659.12930999999</v>
      </c>
      <c r="J50" s="74">
        <v>0.56896599999999997</v>
      </c>
      <c r="K50" s="35">
        <v>219</v>
      </c>
      <c r="L50" s="35">
        <v>233212.671233</v>
      </c>
      <c r="M50" s="68">
        <v>0.73972599999999999</v>
      </c>
      <c r="N50" s="43">
        <v>0</v>
      </c>
      <c r="O50" s="44">
        <v>0</v>
      </c>
      <c r="P50" s="74">
        <v>0</v>
      </c>
    </row>
    <row r="51" spans="1:16" ht="15" customHeight="1" x14ac:dyDescent="0.2">
      <c r="A51" s="111"/>
      <c r="B51" s="114"/>
      <c r="C51" s="84" t="s">
        <v>53</v>
      </c>
      <c r="D51" s="44">
        <v>212</v>
      </c>
      <c r="E51" s="53">
        <v>3.5630000000000002E-2</v>
      </c>
      <c r="F51" s="44">
        <v>219240.075472</v>
      </c>
      <c r="G51" s="66">
        <v>0.59433999999999998</v>
      </c>
      <c r="H51" s="43">
        <v>76</v>
      </c>
      <c r="I51" s="44">
        <v>227557.473684</v>
      </c>
      <c r="J51" s="74">
        <v>0.67105300000000001</v>
      </c>
      <c r="K51" s="44">
        <v>136</v>
      </c>
      <c r="L51" s="44">
        <v>214592.11764700001</v>
      </c>
      <c r="M51" s="66">
        <v>0.55147100000000004</v>
      </c>
      <c r="N51" s="43">
        <v>0</v>
      </c>
      <c r="O51" s="44">
        <v>0</v>
      </c>
      <c r="P51" s="74">
        <v>0</v>
      </c>
    </row>
    <row r="52" spans="1:16" ht="15" customHeight="1" x14ac:dyDescent="0.2">
      <c r="A52" s="111"/>
      <c r="B52" s="114"/>
      <c r="C52" s="84" t="s">
        <v>54</v>
      </c>
      <c r="D52" s="44">
        <v>84</v>
      </c>
      <c r="E52" s="53">
        <v>1.8918999999999998E-2</v>
      </c>
      <c r="F52" s="44">
        <v>258321.79761899999</v>
      </c>
      <c r="G52" s="66">
        <v>0.59523800000000004</v>
      </c>
      <c r="H52" s="43">
        <v>22</v>
      </c>
      <c r="I52" s="44">
        <v>255468.04545500001</v>
      </c>
      <c r="J52" s="74">
        <v>0.36363600000000001</v>
      </c>
      <c r="K52" s="44">
        <v>62</v>
      </c>
      <c r="L52" s="44">
        <v>259334.41935499999</v>
      </c>
      <c r="M52" s="66">
        <v>0.67741899999999999</v>
      </c>
      <c r="N52" s="43">
        <v>0</v>
      </c>
      <c r="O52" s="44">
        <v>0</v>
      </c>
      <c r="P52" s="74">
        <v>0</v>
      </c>
    </row>
    <row r="53" spans="1:16" ht="15" customHeight="1" x14ac:dyDescent="0.2">
      <c r="A53" s="111"/>
      <c r="B53" s="114"/>
      <c r="C53" s="84" t="s">
        <v>55</v>
      </c>
      <c r="D53" s="44">
        <v>40</v>
      </c>
      <c r="E53" s="53">
        <v>1.1403E-2</v>
      </c>
      <c r="F53" s="44">
        <v>247113.625</v>
      </c>
      <c r="G53" s="66">
        <v>0.375</v>
      </c>
      <c r="H53" s="43">
        <v>14</v>
      </c>
      <c r="I53" s="44">
        <v>233835.428571</v>
      </c>
      <c r="J53" s="74">
        <v>0.14285700000000001</v>
      </c>
      <c r="K53" s="44">
        <v>26</v>
      </c>
      <c r="L53" s="44">
        <v>254263.42307700001</v>
      </c>
      <c r="M53" s="66">
        <v>0.5</v>
      </c>
      <c r="N53" s="43">
        <v>0</v>
      </c>
      <c r="O53" s="44">
        <v>0</v>
      </c>
      <c r="P53" s="74">
        <v>0</v>
      </c>
    </row>
    <row r="54" spans="1:16" s="3" customFormat="1" ht="15" customHeight="1" x14ac:dyDescent="0.2">
      <c r="A54" s="111"/>
      <c r="B54" s="114"/>
      <c r="C54" s="84" t="s">
        <v>56</v>
      </c>
      <c r="D54" s="35">
        <v>8</v>
      </c>
      <c r="E54" s="55">
        <v>1.493E-3</v>
      </c>
      <c r="F54" s="35">
        <v>232873.375</v>
      </c>
      <c r="G54" s="68">
        <v>0.125</v>
      </c>
      <c r="H54" s="43">
        <v>2</v>
      </c>
      <c r="I54" s="44">
        <v>261224.5</v>
      </c>
      <c r="J54" s="74">
        <v>0</v>
      </c>
      <c r="K54" s="35">
        <v>6</v>
      </c>
      <c r="L54" s="35">
        <v>223423</v>
      </c>
      <c r="M54" s="68">
        <v>0.16666700000000001</v>
      </c>
      <c r="N54" s="43">
        <v>0</v>
      </c>
      <c r="O54" s="44">
        <v>0</v>
      </c>
      <c r="P54" s="74">
        <v>0</v>
      </c>
    </row>
    <row r="55" spans="1:16" s="3" customFormat="1" ht="15" customHeight="1" x14ac:dyDescent="0.2">
      <c r="A55" s="112"/>
      <c r="B55" s="115"/>
      <c r="C55" s="85" t="s">
        <v>9</v>
      </c>
      <c r="D55" s="46">
        <v>2375</v>
      </c>
      <c r="E55" s="54">
        <v>4.6195E-2</v>
      </c>
      <c r="F55" s="46">
        <v>209926.82610499999</v>
      </c>
      <c r="G55" s="67">
        <v>0.52968400000000004</v>
      </c>
      <c r="H55" s="87">
        <v>822</v>
      </c>
      <c r="I55" s="46">
        <v>207563.22749399999</v>
      </c>
      <c r="J55" s="75">
        <v>0.49635000000000001</v>
      </c>
      <c r="K55" s="46">
        <v>1553</v>
      </c>
      <c r="L55" s="46">
        <v>211177.87443699999</v>
      </c>
      <c r="M55" s="67">
        <v>0.54732800000000004</v>
      </c>
      <c r="N55" s="87">
        <v>0</v>
      </c>
      <c r="O55" s="46">
        <v>0</v>
      </c>
      <c r="P55" s="75">
        <v>0</v>
      </c>
    </row>
    <row r="56" spans="1:16" ht="15" customHeight="1" x14ac:dyDescent="0.2">
      <c r="A56" s="110">
        <v>5</v>
      </c>
      <c r="B56" s="113" t="s">
        <v>60</v>
      </c>
      <c r="C56" s="84" t="s">
        <v>46</v>
      </c>
      <c r="D56" s="44">
        <v>44</v>
      </c>
      <c r="E56" s="53">
        <v>1</v>
      </c>
      <c r="F56" s="44">
        <v>83302.568182000003</v>
      </c>
      <c r="G56" s="66">
        <v>0.113636</v>
      </c>
      <c r="H56" s="43">
        <v>24</v>
      </c>
      <c r="I56" s="44">
        <v>101937.125</v>
      </c>
      <c r="J56" s="74">
        <v>0.16666700000000001</v>
      </c>
      <c r="K56" s="44">
        <v>20</v>
      </c>
      <c r="L56" s="44">
        <v>60941.1</v>
      </c>
      <c r="M56" s="66">
        <v>0.05</v>
      </c>
      <c r="N56" s="43">
        <v>0</v>
      </c>
      <c r="O56" s="44">
        <v>0</v>
      </c>
      <c r="P56" s="74">
        <v>0</v>
      </c>
    </row>
    <row r="57" spans="1:16" ht="15" customHeight="1" x14ac:dyDescent="0.2">
      <c r="A57" s="111"/>
      <c r="B57" s="114"/>
      <c r="C57" s="84" t="s">
        <v>47</v>
      </c>
      <c r="D57" s="44">
        <v>266</v>
      </c>
      <c r="E57" s="53">
        <v>1</v>
      </c>
      <c r="F57" s="44">
        <v>121029.50751900001</v>
      </c>
      <c r="G57" s="66">
        <v>3.7594000000000002E-2</v>
      </c>
      <c r="H57" s="43">
        <v>88</v>
      </c>
      <c r="I57" s="44">
        <v>124477.48863599999</v>
      </c>
      <c r="J57" s="74">
        <v>3.4091000000000003E-2</v>
      </c>
      <c r="K57" s="44">
        <v>178</v>
      </c>
      <c r="L57" s="44">
        <v>119324.88764</v>
      </c>
      <c r="M57" s="66">
        <v>3.9326E-2</v>
      </c>
      <c r="N57" s="43">
        <v>0</v>
      </c>
      <c r="O57" s="44">
        <v>0</v>
      </c>
      <c r="P57" s="74">
        <v>0</v>
      </c>
    </row>
    <row r="58" spans="1:16" ht="15" customHeight="1" x14ac:dyDescent="0.2">
      <c r="A58" s="111"/>
      <c r="B58" s="114"/>
      <c r="C58" s="84" t="s">
        <v>48</v>
      </c>
      <c r="D58" s="44">
        <v>2118</v>
      </c>
      <c r="E58" s="53">
        <v>1</v>
      </c>
      <c r="F58" s="44">
        <v>146596.21057600001</v>
      </c>
      <c r="G58" s="66">
        <v>8.1681000000000004E-2</v>
      </c>
      <c r="H58" s="43">
        <v>783</v>
      </c>
      <c r="I58" s="44">
        <v>153991.0447</v>
      </c>
      <c r="J58" s="74">
        <v>0.1341</v>
      </c>
      <c r="K58" s="44">
        <v>1335</v>
      </c>
      <c r="L58" s="44">
        <v>142259.01573000001</v>
      </c>
      <c r="M58" s="66">
        <v>5.0936000000000002E-2</v>
      </c>
      <c r="N58" s="43">
        <v>0</v>
      </c>
      <c r="O58" s="44">
        <v>0</v>
      </c>
      <c r="P58" s="74">
        <v>0</v>
      </c>
    </row>
    <row r="59" spans="1:16" ht="15" customHeight="1" x14ac:dyDescent="0.2">
      <c r="A59" s="111"/>
      <c r="B59" s="114"/>
      <c r="C59" s="84" t="s">
        <v>49</v>
      </c>
      <c r="D59" s="44">
        <v>6226</v>
      </c>
      <c r="E59" s="53">
        <v>1</v>
      </c>
      <c r="F59" s="44">
        <v>169275.550755</v>
      </c>
      <c r="G59" s="66">
        <v>0.22903999999999999</v>
      </c>
      <c r="H59" s="43">
        <v>2382</v>
      </c>
      <c r="I59" s="44">
        <v>181255.95214099999</v>
      </c>
      <c r="J59" s="74">
        <v>0.34550799999999998</v>
      </c>
      <c r="K59" s="44">
        <v>3844</v>
      </c>
      <c r="L59" s="44">
        <v>161851.691207</v>
      </c>
      <c r="M59" s="66">
        <v>0.15686800000000001</v>
      </c>
      <c r="N59" s="43">
        <v>0</v>
      </c>
      <c r="O59" s="44">
        <v>0</v>
      </c>
      <c r="P59" s="74">
        <v>0</v>
      </c>
    </row>
    <row r="60" spans="1:16" ht="15" customHeight="1" x14ac:dyDescent="0.2">
      <c r="A60" s="111"/>
      <c r="B60" s="114"/>
      <c r="C60" s="84" t="s">
        <v>50</v>
      </c>
      <c r="D60" s="44">
        <v>8550</v>
      </c>
      <c r="E60" s="53">
        <v>1</v>
      </c>
      <c r="F60" s="44">
        <v>197801.56888899999</v>
      </c>
      <c r="G60" s="66">
        <v>0.46023399999999998</v>
      </c>
      <c r="H60" s="43">
        <v>3223</v>
      </c>
      <c r="I60" s="44">
        <v>211853.41576199999</v>
      </c>
      <c r="J60" s="74">
        <v>0.60564700000000005</v>
      </c>
      <c r="K60" s="44">
        <v>5327</v>
      </c>
      <c r="L60" s="44">
        <v>189299.76628499999</v>
      </c>
      <c r="M60" s="66">
        <v>0.372255</v>
      </c>
      <c r="N60" s="43">
        <v>0</v>
      </c>
      <c r="O60" s="44">
        <v>0</v>
      </c>
      <c r="P60" s="74">
        <v>0</v>
      </c>
    </row>
    <row r="61" spans="1:16" ht="15" customHeight="1" x14ac:dyDescent="0.2">
      <c r="A61" s="111"/>
      <c r="B61" s="114"/>
      <c r="C61" s="84" t="s">
        <v>51</v>
      </c>
      <c r="D61" s="44">
        <v>7993</v>
      </c>
      <c r="E61" s="53">
        <v>1</v>
      </c>
      <c r="F61" s="44">
        <v>223714.42424600001</v>
      </c>
      <c r="G61" s="66">
        <v>0.70524200000000004</v>
      </c>
      <c r="H61" s="43">
        <v>3038</v>
      </c>
      <c r="I61" s="44">
        <v>231318.91836700001</v>
      </c>
      <c r="J61" s="74">
        <v>0.72975599999999996</v>
      </c>
      <c r="K61" s="44">
        <v>4955</v>
      </c>
      <c r="L61" s="44">
        <v>219051.971544</v>
      </c>
      <c r="M61" s="66">
        <v>0.69021200000000005</v>
      </c>
      <c r="N61" s="43">
        <v>0</v>
      </c>
      <c r="O61" s="44">
        <v>0</v>
      </c>
      <c r="P61" s="74">
        <v>0</v>
      </c>
    </row>
    <row r="62" spans="1:16" s="3" customFormat="1" ht="15" customHeight="1" x14ac:dyDescent="0.2">
      <c r="A62" s="111"/>
      <c r="B62" s="114"/>
      <c r="C62" s="84" t="s">
        <v>52</v>
      </c>
      <c r="D62" s="35">
        <v>6960</v>
      </c>
      <c r="E62" s="55">
        <v>1</v>
      </c>
      <c r="F62" s="35">
        <v>235199.81091999999</v>
      </c>
      <c r="G62" s="68">
        <v>0.83908000000000005</v>
      </c>
      <c r="H62" s="43">
        <v>2533</v>
      </c>
      <c r="I62" s="44">
        <v>227497.21239599999</v>
      </c>
      <c r="J62" s="74">
        <v>0.69719699999999996</v>
      </c>
      <c r="K62" s="35">
        <v>4427</v>
      </c>
      <c r="L62" s="35">
        <v>239607.01264999999</v>
      </c>
      <c r="M62" s="68">
        <v>0.92026200000000002</v>
      </c>
      <c r="N62" s="43">
        <v>0</v>
      </c>
      <c r="O62" s="44">
        <v>0</v>
      </c>
      <c r="P62" s="74">
        <v>0</v>
      </c>
    </row>
    <row r="63" spans="1:16" ht="15" customHeight="1" x14ac:dyDescent="0.2">
      <c r="A63" s="111"/>
      <c r="B63" s="114"/>
      <c r="C63" s="84" t="s">
        <v>53</v>
      </c>
      <c r="D63" s="44">
        <v>5950</v>
      </c>
      <c r="E63" s="53">
        <v>1</v>
      </c>
      <c r="F63" s="44">
        <v>236112.25226899999</v>
      </c>
      <c r="G63" s="66">
        <v>0.85142899999999999</v>
      </c>
      <c r="H63" s="43">
        <v>2308</v>
      </c>
      <c r="I63" s="44">
        <v>224780.944541</v>
      </c>
      <c r="J63" s="74">
        <v>0.65337999999999996</v>
      </c>
      <c r="K63" s="44">
        <v>3642</v>
      </c>
      <c r="L63" s="44">
        <v>243293.102965</v>
      </c>
      <c r="M63" s="66">
        <v>0.97693600000000003</v>
      </c>
      <c r="N63" s="43">
        <v>0</v>
      </c>
      <c r="O63" s="44">
        <v>0</v>
      </c>
      <c r="P63" s="74">
        <v>0</v>
      </c>
    </row>
    <row r="64" spans="1:16" ht="15" customHeight="1" x14ac:dyDescent="0.2">
      <c r="A64" s="111"/>
      <c r="B64" s="114"/>
      <c r="C64" s="84" t="s">
        <v>54</v>
      </c>
      <c r="D64" s="44">
        <v>4440</v>
      </c>
      <c r="E64" s="53">
        <v>1</v>
      </c>
      <c r="F64" s="44">
        <v>238414.08716200001</v>
      </c>
      <c r="G64" s="66">
        <v>0.74955000000000005</v>
      </c>
      <c r="H64" s="43">
        <v>1680</v>
      </c>
      <c r="I64" s="44">
        <v>216193.663095</v>
      </c>
      <c r="J64" s="74">
        <v>0.45416699999999999</v>
      </c>
      <c r="K64" s="44">
        <v>2760</v>
      </c>
      <c r="L64" s="44">
        <v>251939.56268100001</v>
      </c>
      <c r="M64" s="66">
        <v>0.92934799999999995</v>
      </c>
      <c r="N64" s="43">
        <v>0</v>
      </c>
      <c r="O64" s="44">
        <v>0</v>
      </c>
      <c r="P64" s="74">
        <v>0</v>
      </c>
    </row>
    <row r="65" spans="1:16" ht="15" customHeight="1" x14ac:dyDescent="0.2">
      <c r="A65" s="111"/>
      <c r="B65" s="114"/>
      <c r="C65" s="84" t="s">
        <v>55</v>
      </c>
      <c r="D65" s="44">
        <v>3508</v>
      </c>
      <c r="E65" s="53">
        <v>1</v>
      </c>
      <c r="F65" s="44">
        <v>247448.12770800001</v>
      </c>
      <c r="G65" s="66">
        <v>0.60347799999999996</v>
      </c>
      <c r="H65" s="43">
        <v>1326</v>
      </c>
      <c r="I65" s="44">
        <v>218275.051282</v>
      </c>
      <c r="J65" s="74">
        <v>0.25565599999999999</v>
      </c>
      <c r="K65" s="44">
        <v>2182</v>
      </c>
      <c r="L65" s="44">
        <v>265176.58753399999</v>
      </c>
      <c r="M65" s="66">
        <v>0.81484900000000005</v>
      </c>
      <c r="N65" s="43">
        <v>0</v>
      </c>
      <c r="O65" s="44">
        <v>0</v>
      </c>
      <c r="P65" s="74">
        <v>0</v>
      </c>
    </row>
    <row r="66" spans="1:16" s="3" customFormat="1" ht="15" customHeight="1" x14ac:dyDescent="0.2">
      <c r="A66" s="111"/>
      <c r="B66" s="114"/>
      <c r="C66" s="84" t="s">
        <v>56</v>
      </c>
      <c r="D66" s="35">
        <v>5357</v>
      </c>
      <c r="E66" s="55">
        <v>1</v>
      </c>
      <c r="F66" s="35">
        <v>244817.59398899999</v>
      </c>
      <c r="G66" s="68">
        <v>0.34776899999999999</v>
      </c>
      <c r="H66" s="43">
        <v>2178</v>
      </c>
      <c r="I66" s="44">
        <v>202769.52066099999</v>
      </c>
      <c r="J66" s="74">
        <v>7.8511999999999998E-2</v>
      </c>
      <c r="K66" s="35">
        <v>3179</v>
      </c>
      <c r="L66" s="35">
        <v>273625.616546</v>
      </c>
      <c r="M66" s="68">
        <v>0.53224300000000002</v>
      </c>
      <c r="N66" s="43">
        <v>0</v>
      </c>
      <c r="O66" s="44">
        <v>0</v>
      </c>
      <c r="P66" s="74">
        <v>0</v>
      </c>
    </row>
    <row r="67" spans="1:16" s="3" customFormat="1" ht="15" customHeight="1" x14ac:dyDescent="0.2">
      <c r="A67" s="112"/>
      <c r="B67" s="115"/>
      <c r="C67" s="85" t="s">
        <v>9</v>
      </c>
      <c r="D67" s="46">
        <v>51412</v>
      </c>
      <c r="E67" s="54">
        <v>1</v>
      </c>
      <c r="F67" s="46">
        <v>217061.49025500001</v>
      </c>
      <c r="G67" s="67">
        <v>0.571851</v>
      </c>
      <c r="H67" s="87">
        <v>19563</v>
      </c>
      <c r="I67" s="46">
        <v>211654.27368000001</v>
      </c>
      <c r="J67" s="75">
        <v>0.49332900000000002</v>
      </c>
      <c r="K67" s="46">
        <v>31849</v>
      </c>
      <c r="L67" s="46">
        <v>220382.83089000001</v>
      </c>
      <c r="M67" s="67">
        <v>0.62008200000000002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90" priority="30" operator="notEqual">
      <formula>H8+K8+N8</formula>
    </cfRule>
  </conditionalFormatting>
  <conditionalFormatting sqref="D20:D30">
    <cfRule type="cellIs" dxfId="189" priority="29" operator="notEqual">
      <formula>H20+K20+N20</formula>
    </cfRule>
  </conditionalFormatting>
  <conditionalFormatting sqref="D32:D42">
    <cfRule type="cellIs" dxfId="188" priority="28" operator="notEqual">
      <formula>H32+K32+N32</formula>
    </cfRule>
  </conditionalFormatting>
  <conditionalFormatting sqref="D44:D54">
    <cfRule type="cellIs" dxfId="187" priority="27" operator="notEqual">
      <formula>H44+K44+N44</formula>
    </cfRule>
  </conditionalFormatting>
  <conditionalFormatting sqref="D56:D66">
    <cfRule type="cellIs" dxfId="186" priority="26" operator="notEqual">
      <formula>H56+K56+N56</formula>
    </cfRule>
  </conditionalFormatting>
  <conditionalFormatting sqref="D19">
    <cfRule type="cellIs" dxfId="185" priority="25" operator="notEqual">
      <formula>SUM(D8:D18)</formula>
    </cfRule>
  </conditionalFormatting>
  <conditionalFormatting sqref="D31">
    <cfRule type="cellIs" dxfId="184" priority="24" operator="notEqual">
      <formula>H31+K31+N31</formula>
    </cfRule>
  </conditionalFormatting>
  <conditionalFormatting sqref="D31">
    <cfRule type="cellIs" dxfId="183" priority="23" operator="notEqual">
      <formula>SUM(D20:D30)</formula>
    </cfRule>
  </conditionalFormatting>
  <conditionalFormatting sqref="D43">
    <cfRule type="cellIs" dxfId="182" priority="22" operator="notEqual">
      <formula>H43+K43+N43</formula>
    </cfRule>
  </conditionalFormatting>
  <conditionalFormatting sqref="D43">
    <cfRule type="cellIs" dxfId="181" priority="21" operator="notEqual">
      <formula>SUM(D32:D42)</formula>
    </cfRule>
  </conditionalFormatting>
  <conditionalFormatting sqref="D55">
    <cfRule type="cellIs" dxfId="180" priority="20" operator="notEqual">
      <formula>H55+K55+N55</formula>
    </cfRule>
  </conditionalFormatting>
  <conditionalFormatting sqref="D55">
    <cfRule type="cellIs" dxfId="179" priority="19" operator="notEqual">
      <formula>SUM(D44:D54)</formula>
    </cfRule>
  </conditionalFormatting>
  <conditionalFormatting sqref="D67">
    <cfRule type="cellIs" dxfId="178" priority="18" operator="notEqual">
      <formula>H67+K67+N67</formula>
    </cfRule>
  </conditionalFormatting>
  <conditionalFormatting sqref="D67">
    <cfRule type="cellIs" dxfId="177" priority="17" operator="notEqual">
      <formula>SUM(D56:D66)</formula>
    </cfRule>
  </conditionalFormatting>
  <conditionalFormatting sqref="H19">
    <cfRule type="cellIs" dxfId="176" priority="16" operator="notEqual">
      <formula>SUM(H8:H18)</formula>
    </cfRule>
  </conditionalFormatting>
  <conditionalFormatting sqref="K19">
    <cfRule type="cellIs" dxfId="175" priority="15" operator="notEqual">
      <formula>SUM(K8:K18)</formula>
    </cfRule>
  </conditionalFormatting>
  <conditionalFormatting sqref="N19">
    <cfRule type="cellIs" dxfId="174" priority="14" operator="notEqual">
      <formula>SUM(N8:N18)</formula>
    </cfRule>
  </conditionalFormatting>
  <conditionalFormatting sqref="H31">
    <cfRule type="cellIs" dxfId="173" priority="13" operator="notEqual">
      <formula>SUM(H20:H30)</formula>
    </cfRule>
  </conditionalFormatting>
  <conditionalFormatting sqref="K31">
    <cfRule type="cellIs" dxfId="172" priority="12" operator="notEqual">
      <formula>SUM(K20:K30)</formula>
    </cfRule>
  </conditionalFormatting>
  <conditionalFormatting sqref="N31">
    <cfRule type="cellIs" dxfId="171" priority="11" operator="notEqual">
      <formula>SUM(N20:N30)</formula>
    </cfRule>
  </conditionalFormatting>
  <conditionalFormatting sqref="H43">
    <cfRule type="cellIs" dxfId="170" priority="10" operator="notEqual">
      <formula>SUM(H32:H42)</formula>
    </cfRule>
  </conditionalFormatting>
  <conditionalFormatting sqref="K43">
    <cfRule type="cellIs" dxfId="169" priority="9" operator="notEqual">
      <formula>SUM(K32:K42)</formula>
    </cfRule>
  </conditionalFormatting>
  <conditionalFormatting sqref="N43">
    <cfRule type="cellIs" dxfId="168" priority="8" operator="notEqual">
      <formula>SUM(N32:N42)</formula>
    </cfRule>
  </conditionalFormatting>
  <conditionalFormatting sqref="H55">
    <cfRule type="cellIs" dxfId="167" priority="7" operator="notEqual">
      <formula>SUM(H44:H54)</formula>
    </cfRule>
  </conditionalFormatting>
  <conditionalFormatting sqref="K55">
    <cfRule type="cellIs" dxfId="166" priority="6" operator="notEqual">
      <formula>SUM(K44:K54)</formula>
    </cfRule>
  </conditionalFormatting>
  <conditionalFormatting sqref="N55">
    <cfRule type="cellIs" dxfId="165" priority="5" operator="notEqual">
      <formula>SUM(N44:N54)</formula>
    </cfRule>
  </conditionalFormatting>
  <conditionalFormatting sqref="H67">
    <cfRule type="cellIs" dxfId="164" priority="4" operator="notEqual">
      <formula>SUM(H56:H66)</formula>
    </cfRule>
  </conditionalFormatting>
  <conditionalFormatting sqref="K67">
    <cfRule type="cellIs" dxfId="163" priority="3" operator="notEqual">
      <formula>SUM(K56:K66)</formula>
    </cfRule>
  </conditionalFormatting>
  <conditionalFormatting sqref="N67">
    <cfRule type="cellIs" dxfId="162" priority="2" operator="notEqual">
      <formula>SUM(N56:N66)</formula>
    </cfRule>
  </conditionalFormatting>
  <conditionalFormatting sqref="D32:D43">
    <cfRule type="cellIs" dxfId="1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74</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v>
      </c>
      <c r="E8" s="53">
        <v>0.33333299999999999</v>
      </c>
      <c r="F8" s="44">
        <v>23520.259333999998</v>
      </c>
      <c r="G8" s="66">
        <v>1</v>
      </c>
      <c r="H8" s="43">
        <v>0</v>
      </c>
      <c r="I8" s="44">
        <v>0</v>
      </c>
      <c r="J8" s="74">
        <v>0</v>
      </c>
      <c r="K8" s="44">
        <v>1</v>
      </c>
      <c r="L8" s="44">
        <v>23520.259333999998</v>
      </c>
      <c r="M8" s="66">
        <v>1</v>
      </c>
      <c r="N8" s="43">
        <v>0</v>
      </c>
      <c r="O8" s="44">
        <v>0</v>
      </c>
      <c r="P8" s="74">
        <v>0</v>
      </c>
    </row>
    <row r="9" spans="1:16" ht="15" customHeight="1" x14ac:dyDescent="0.2">
      <c r="A9" s="111"/>
      <c r="B9" s="114"/>
      <c r="C9" s="84" t="s">
        <v>47</v>
      </c>
      <c r="D9" s="44">
        <v>2</v>
      </c>
      <c r="E9" s="53">
        <v>0.33333299999999999</v>
      </c>
      <c r="F9" s="44">
        <v>225771.97120599999</v>
      </c>
      <c r="G9" s="66">
        <v>1</v>
      </c>
      <c r="H9" s="43">
        <v>2</v>
      </c>
      <c r="I9" s="44">
        <v>225771.97120599999</v>
      </c>
      <c r="J9" s="74">
        <v>1</v>
      </c>
      <c r="K9" s="44">
        <v>0</v>
      </c>
      <c r="L9" s="44">
        <v>0</v>
      </c>
      <c r="M9" s="66">
        <v>0</v>
      </c>
      <c r="N9" s="43">
        <v>0</v>
      </c>
      <c r="O9" s="44">
        <v>0</v>
      </c>
      <c r="P9" s="74">
        <v>0</v>
      </c>
    </row>
    <row r="10" spans="1:16" ht="15" customHeight="1" x14ac:dyDescent="0.2">
      <c r="A10" s="111"/>
      <c r="B10" s="114"/>
      <c r="C10" s="84" t="s">
        <v>48</v>
      </c>
      <c r="D10" s="44">
        <v>25</v>
      </c>
      <c r="E10" s="53">
        <v>0.35714299999999999</v>
      </c>
      <c r="F10" s="44">
        <v>137547.05205500001</v>
      </c>
      <c r="G10" s="66">
        <v>0.04</v>
      </c>
      <c r="H10" s="43">
        <v>13</v>
      </c>
      <c r="I10" s="44">
        <v>137318.60899099999</v>
      </c>
      <c r="J10" s="74">
        <v>7.6923000000000005E-2</v>
      </c>
      <c r="K10" s="44">
        <v>12</v>
      </c>
      <c r="L10" s="44">
        <v>137794.532041</v>
      </c>
      <c r="M10" s="66">
        <v>0</v>
      </c>
      <c r="N10" s="43">
        <v>0</v>
      </c>
      <c r="O10" s="44">
        <v>0</v>
      </c>
      <c r="P10" s="74">
        <v>0</v>
      </c>
    </row>
    <row r="11" spans="1:16" ht="15" customHeight="1" x14ac:dyDescent="0.2">
      <c r="A11" s="111"/>
      <c r="B11" s="114"/>
      <c r="C11" s="84" t="s">
        <v>49</v>
      </c>
      <c r="D11" s="44">
        <v>80</v>
      </c>
      <c r="E11" s="53">
        <v>0.25723499999999999</v>
      </c>
      <c r="F11" s="44">
        <v>141770.784384</v>
      </c>
      <c r="G11" s="66">
        <v>0.25</v>
      </c>
      <c r="H11" s="43">
        <v>42</v>
      </c>
      <c r="I11" s="44">
        <v>154856.389417</v>
      </c>
      <c r="J11" s="74">
        <v>0.30952400000000002</v>
      </c>
      <c r="K11" s="44">
        <v>38</v>
      </c>
      <c r="L11" s="44">
        <v>127307.74724300001</v>
      </c>
      <c r="M11" s="66">
        <v>0.18421100000000001</v>
      </c>
      <c r="N11" s="43">
        <v>0</v>
      </c>
      <c r="O11" s="44">
        <v>0</v>
      </c>
      <c r="P11" s="74">
        <v>0</v>
      </c>
    </row>
    <row r="12" spans="1:16" ht="15" customHeight="1" x14ac:dyDescent="0.2">
      <c r="A12" s="111"/>
      <c r="B12" s="114"/>
      <c r="C12" s="84" t="s">
        <v>50</v>
      </c>
      <c r="D12" s="44">
        <v>80</v>
      </c>
      <c r="E12" s="53">
        <v>0.13986000000000001</v>
      </c>
      <c r="F12" s="44">
        <v>147259.74841199999</v>
      </c>
      <c r="G12" s="66">
        <v>0.3125</v>
      </c>
      <c r="H12" s="43">
        <v>30</v>
      </c>
      <c r="I12" s="44">
        <v>179861.85532199999</v>
      </c>
      <c r="J12" s="74">
        <v>0.56666700000000003</v>
      </c>
      <c r="K12" s="44">
        <v>50</v>
      </c>
      <c r="L12" s="44">
        <v>127698.48426500001</v>
      </c>
      <c r="M12" s="66">
        <v>0.16</v>
      </c>
      <c r="N12" s="43">
        <v>0</v>
      </c>
      <c r="O12" s="44">
        <v>0</v>
      </c>
      <c r="P12" s="74">
        <v>0</v>
      </c>
    </row>
    <row r="13" spans="1:16" ht="15" customHeight="1" x14ac:dyDescent="0.2">
      <c r="A13" s="111"/>
      <c r="B13" s="114"/>
      <c r="C13" s="84" t="s">
        <v>51</v>
      </c>
      <c r="D13" s="44">
        <v>57</v>
      </c>
      <c r="E13" s="53">
        <v>9.1053999999999996E-2</v>
      </c>
      <c r="F13" s="44">
        <v>194273.29968699999</v>
      </c>
      <c r="G13" s="66">
        <v>0.56140400000000001</v>
      </c>
      <c r="H13" s="43">
        <v>24</v>
      </c>
      <c r="I13" s="44">
        <v>210303.73363599999</v>
      </c>
      <c r="J13" s="74">
        <v>0.66666700000000001</v>
      </c>
      <c r="K13" s="44">
        <v>33</v>
      </c>
      <c r="L13" s="44">
        <v>182614.80226999999</v>
      </c>
      <c r="M13" s="66">
        <v>0.484848</v>
      </c>
      <c r="N13" s="43">
        <v>0</v>
      </c>
      <c r="O13" s="44">
        <v>0</v>
      </c>
      <c r="P13" s="74">
        <v>0</v>
      </c>
    </row>
    <row r="14" spans="1:16" s="3" customFormat="1" ht="15" customHeight="1" x14ac:dyDescent="0.2">
      <c r="A14" s="111"/>
      <c r="B14" s="114"/>
      <c r="C14" s="84" t="s">
        <v>52</v>
      </c>
      <c r="D14" s="35">
        <v>49</v>
      </c>
      <c r="E14" s="55">
        <v>7.4130000000000001E-2</v>
      </c>
      <c r="F14" s="35">
        <v>192519.97210700001</v>
      </c>
      <c r="G14" s="68">
        <v>0.71428599999999998</v>
      </c>
      <c r="H14" s="43">
        <v>21</v>
      </c>
      <c r="I14" s="44">
        <v>195690.24951699999</v>
      </c>
      <c r="J14" s="74">
        <v>0.42857099999999998</v>
      </c>
      <c r="K14" s="35">
        <v>28</v>
      </c>
      <c r="L14" s="35">
        <v>190142.26405100001</v>
      </c>
      <c r="M14" s="68">
        <v>0.92857100000000004</v>
      </c>
      <c r="N14" s="43">
        <v>0</v>
      </c>
      <c r="O14" s="44">
        <v>0</v>
      </c>
      <c r="P14" s="74">
        <v>0</v>
      </c>
    </row>
    <row r="15" spans="1:16" ht="15" customHeight="1" x14ac:dyDescent="0.2">
      <c r="A15" s="111"/>
      <c r="B15" s="114"/>
      <c r="C15" s="84" t="s">
        <v>53</v>
      </c>
      <c r="D15" s="44">
        <v>55</v>
      </c>
      <c r="E15" s="53">
        <v>9.7517999999999994E-2</v>
      </c>
      <c r="F15" s="44">
        <v>195019.38210799999</v>
      </c>
      <c r="G15" s="66">
        <v>0.74545499999999998</v>
      </c>
      <c r="H15" s="43">
        <v>26</v>
      </c>
      <c r="I15" s="44">
        <v>211963.53331599999</v>
      </c>
      <c r="J15" s="74">
        <v>0.769231</v>
      </c>
      <c r="K15" s="44">
        <v>29</v>
      </c>
      <c r="L15" s="44">
        <v>179828.07412800001</v>
      </c>
      <c r="M15" s="66">
        <v>0.72413799999999995</v>
      </c>
      <c r="N15" s="43">
        <v>0</v>
      </c>
      <c r="O15" s="44">
        <v>0</v>
      </c>
      <c r="P15" s="74">
        <v>0</v>
      </c>
    </row>
    <row r="16" spans="1:16" ht="15" customHeight="1" x14ac:dyDescent="0.2">
      <c r="A16" s="111"/>
      <c r="B16" s="114"/>
      <c r="C16" s="84" t="s">
        <v>54</v>
      </c>
      <c r="D16" s="44">
        <v>25</v>
      </c>
      <c r="E16" s="53">
        <v>6.0386000000000002E-2</v>
      </c>
      <c r="F16" s="44">
        <v>188381.170354</v>
      </c>
      <c r="G16" s="66">
        <v>0.64</v>
      </c>
      <c r="H16" s="43">
        <v>10</v>
      </c>
      <c r="I16" s="44">
        <v>176548.00184300001</v>
      </c>
      <c r="J16" s="74">
        <v>0.1</v>
      </c>
      <c r="K16" s="44">
        <v>15</v>
      </c>
      <c r="L16" s="44">
        <v>196269.94936200001</v>
      </c>
      <c r="M16" s="66">
        <v>1</v>
      </c>
      <c r="N16" s="43">
        <v>0</v>
      </c>
      <c r="O16" s="44">
        <v>0</v>
      </c>
      <c r="P16" s="74">
        <v>0</v>
      </c>
    </row>
    <row r="17" spans="1:16" ht="15" customHeight="1" x14ac:dyDescent="0.2">
      <c r="A17" s="111"/>
      <c r="B17" s="114"/>
      <c r="C17" s="84" t="s">
        <v>55</v>
      </c>
      <c r="D17" s="44">
        <v>36</v>
      </c>
      <c r="E17" s="53">
        <v>0.12328799999999999</v>
      </c>
      <c r="F17" s="44">
        <v>235571.15257899999</v>
      </c>
      <c r="G17" s="66">
        <v>0.38888899999999998</v>
      </c>
      <c r="H17" s="43">
        <v>20</v>
      </c>
      <c r="I17" s="44">
        <v>256659.29160200001</v>
      </c>
      <c r="J17" s="74">
        <v>0.25</v>
      </c>
      <c r="K17" s="44">
        <v>16</v>
      </c>
      <c r="L17" s="44">
        <v>209210.97880099999</v>
      </c>
      <c r="M17" s="66">
        <v>0.5625</v>
      </c>
      <c r="N17" s="43">
        <v>0</v>
      </c>
      <c r="O17" s="44">
        <v>0</v>
      </c>
      <c r="P17" s="74">
        <v>0</v>
      </c>
    </row>
    <row r="18" spans="1:16" s="3" customFormat="1" ht="15" customHeight="1" x14ac:dyDescent="0.2">
      <c r="A18" s="111"/>
      <c r="B18" s="114"/>
      <c r="C18" s="84" t="s">
        <v>56</v>
      </c>
      <c r="D18" s="35">
        <v>35</v>
      </c>
      <c r="E18" s="55">
        <v>8.8384000000000004E-2</v>
      </c>
      <c r="F18" s="35">
        <v>253590.08742299999</v>
      </c>
      <c r="G18" s="68">
        <v>0.31428600000000001</v>
      </c>
      <c r="H18" s="43">
        <v>9</v>
      </c>
      <c r="I18" s="44">
        <v>229749.87420399999</v>
      </c>
      <c r="J18" s="74">
        <v>0.111111</v>
      </c>
      <c r="K18" s="35">
        <v>26</v>
      </c>
      <c r="L18" s="35">
        <v>261842.46892099999</v>
      </c>
      <c r="M18" s="68">
        <v>0.38461499999999998</v>
      </c>
      <c r="N18" s="43">
        <v>0</v>
      </c>
      <c r="O18" s="44">
        <v>0</v>
      </c>
      <c r="P18" s="74">
        <v>0</v>
      </c>
    </row>
    <row r="19" spans="1:16" s="3" customFormat="1" ht="15" customHeight="1" x14ac:dyDescent="0.2">
      <c r="A19" s="112"/>
      <c r="B19" s="115"/>
      <c r="C19" s="85" t="s">
        <v>9</v>
      </c>
      <c r="D19" s="46">
        <v>445</v>
      </c>
      <c r="E19" s="54">
        <v>0.113665</v>
      </c>
      <c r="F19" s="46">
        <v>180528.201505</v>
      </c>
      <c r="G19" s="67">
        <v>0.44494400000000001</v>
      </c>
      <c r="H19" s="87">
        <v>197</v>
      </c>
      <c r="I19" s="46">
        <v>191729.75282299999</v>
      </c>
      <c r="J19" s="75">
        <v>0.43147200000000002</v>
      </c>
      <c r="K19" s="46">
        <v>248</v>
      </c>
      <c r="L19" s="46">
        <v>171630.195014</v>
      </c>
      <c r="M19" s="67">
        <v>0.45564500000000002</v>
      </c>
      <c r="N19" s="87">
        <v>0</v>
      </c>
      <c r="O19" s="46">
        <v>0</v>
      </c>
      <c r="P19" s="75">
        <v>0</v>
      </c>
    </row>
    <row r="20" spans="1:16" ht="15" customHeight="1" x14ac:dyDescent="0.2">
      <c r="A20" s="110">
        <v>2</v>
      </c>
      <c r="B20" s="113" t="s">
        <v>57</v>
      </c>
      <c r="C20" s="84" t="s">
        <v>46</v>
      </c>
      <c r="D20" s="44">
        <v>1</v>
      </c>
      <c r="E20" s="53">
        <v>0.33333299999999999</v>
      </c>
      <c r="F20" s="44">
        <v>29058</v>
      </c>
      <c r="G20" s="66">
        <v>0</v>
      </c>
      <c r="H20" s="43">
        <v>0</v>
      </c>
      <c r="I20" s="44">
        <v>0</v>
      </c>
      <c r="J20" s="74">
        <v>0</v>
      </c>
      <c r="K20" s="44">
        <v>1</v>
      </c>
      <c r="L20" s="44">
        <v>29058</v>
      </c>
      <c r="M20" s="66">
        <v>0</v>
      </c>
      <c r="N20" s="43">
        <v>0</v>
      </c>
      <c r="O20" s="44">
        <v>0</v>
      </c>
      <c r="P20" s="74">
        <v>0</v>
      </c>
    </row>
    <row r="21" spans="1:16" ht="15" customHeight="1" x14ac:dyDescent="0.2">
      <c r="A21" s="111"/>
      <c r="B21" s="114"/>
      <c r="C21" s="84" t="s">
        <v>47</v>
      </c>
      <c r="D21" s="44">
        <v>1</v>
      </c>
      <c r="E21" s="53">
        <v>0.16666700000000001</v>
      </c>
      <c r="F21" s="44">
        <v>218129</v>
      </c>
      <c r="G21" s="66">
        <v>0</v>
      </c>
      <c r="H21" s="43">
        <v>0</v>
      </c>
      <c r="I21" s="44">
        <v>0</v>
      </c>
      <c r="J21" s="74">
        <v>0</v>
      </c>
      <c r="K21" s="44">
        <v>1</v>
      </c>
      <c r="L21" s="44">
        <v>218129</v>
      </c>
      <c r="M21" s="66">
        <v>0</v>
      </c>
      <c r="N21" s="43">
        <v>0</v>
      </c>
      <c r="O21" s="44">
        <v>0</v>
      </c>
      <c r="P21" s="74">
        <v>0</v>
      </c>
    </row>
    <row r="22" spans="1:16" ht="15" customHeight="1" x14ac:dyDescent="0.2">
      <c r="A22" s="111"/>
      <c r="B22" s="114"/>
      <c r="C22" s="84" t="s">
        <v>48</v>
      </c>
      <c r="D22" s="44">
        <v>21</v>
      </c>
      <c r="E22" s="53">
        <v>0.3</v>
      </c>
      <c r="F22" s="44">
        <v>169360.76190499999</v>
      </c>
      <c r="G22" s="66">
        <v>0.19047600000000001</v>
      </c>
      <c r="H22" s="43">
        <v>10</v>
      </c>
      <c r="I22" s="44">
        <v>170258.2</v>
      </c>
      <c r="J22" s="74">
        <v>0.3</v>
      </c>
      <c r="K22" s="44">
        <v>11</v>
      </c>
      <c r="L22" s="44">
        <v>168544.90909100001</v>
      </c>
      <c r="M22" s="66">
        <v>9.0909000000000004E-2</v>
      </c>
      <c r="N22" s="43">
        <v>0</v>
      </c>
      <c r="O22" s="44">
        <v>0</v>
      </c>
      <c r="P22" s="74">
        <v>0</v>
      </c>
    </row>
    <row r="23" spans="1:16" ht="15" customHeight="1" x14ac:dyDescent="0.2">
      <c r="A23" s="111"/>
      <c r="B23" s="114"/>
      <c r="C23" s="84" t="s">
        <v>49</v>
      </c>
      <c r="D23" s="44">
        <v>15</v>
      </c>
      <c r="E23" s="53">
        <v>4.8231999999999997E-2</v>
      </c>
      <c r="F23" s="44">
        <v>164225.466667</v>
      </c>
      <c r="G23" s="66">
        <v>0.26666699999999999</v>
      </c>
      <c r="H23" s="43">
        <v>8</v>
      </c>
      <c r="I23" s="44">
        <v>186420.5</v>
      </c>
      <c r="J23" s="74">
        <v>0.375</v>
      </c>
      <c r="K23" s="44">
        <v>7</v>
      </c>
      <c r="L23" s="44">
        <v>138859.714286</v>
      </c>
      <c r="M23" s="66">
        <v>0.14285700000000001</v>
      </c>
      <c r="N23" s="43">
        <v>0</v>
      </c>
      <c r="O23" s="44">
        <v>0</v>
      </c>
      <c r="P23" s="74">
        <v>0</v>
      </c>
    </row>
    <row r="24" spans="1:16" ht="15" customHeight="1" x14ac:dyDescent="0.2">
      <c r="A24" s="111"/>
      <c r="B24" s="114"/>
      <c r="C24" s="84" t="s">
        <v>50</v>
      </c>
      <c r="D24" s="44">
        <v>16</v>
      </c>
      <c r="E24" s="53">
        <v>2.7972E-2</v>
      </c>
      <c r="F24" s="44">
        <v>213129.375</v>
      </c>
      <c r="G24" s="66">
        <v>0.5</v>
      </c>
      <c r="H24" s="43">
        <v>10</v>
      </c>
      <c r="I24" s="44">
        <v>205724.1</v>
      </c>
      <c r="J24" s="74">
        <v>0.5</v>
      </c>
      <c r="K24" s="44">
        <v>6</v>
      </c>
      <c r="L24" s="44">
        <v>225471.5</v>
      </c>
      <c r="M24" s="66">
        <v>0.5</v>
      </c>
      <c r="N24" s="43">
        <v>0</v>
      </c>
      <c r="O24" s="44">
        <v>0</v>
      </c>
      <c r="P24" s="74">
        <v>0</v>
      </c>
    </row>
    <row r="25" spans="1:16" ht="15" customHeight="1" x14ac:dyDescent="0.2">
      <c r="A25" s="111"/>
      <c r="B25" s="114"/>
      <c r="C25" s="84" t="s">
        <v>51</v>
      </c>
      <c r="D25" s="44">
        <v>10</v>
      </c>
      <c r="E25" s="53">
        <v>1.5973999999999999E-2</v>
      </c>
      <c r="F25" s="44">
        <v>244779.2</v>
      </c>
      <c r="G25" s="66">
        <v>0.7</v>
      </c>
      <c r="H25" s="43">
        <v>5</v>
      </c>
      <c r="I25" s="44">
        <v>272937.59999999998</v>
      </c>
      <c r="J25" s="74">
        <v>0.8</v>
      </c>
      <c r="K25" s="44">
        <v>5</v>
      </c>
      <c r="L25" s="44">
        <v>216620.79999999999</v>
      </c>
      <c r="M25" s="66">
        <v>0.6</v>
      </c>
      <c r="N25" s="43">
        <v>0</v>
      </c>
      <c r="O25" s="44">
        <v>0</v>
      </c>
      <c r="P25" s="74">
        <v>0</v>
      </c>
    </row>
    <row r="26" spans="1:16" s="3" customFormat="1" ht="15" customHeight="1" x14ac:dyDescent="0.2">
      <c r="A26" s="111"/>
      <c r="B26" s="114"/>
      <c r="C26" s="84" t="s">
        <v>52</v>
      </c>
      <c r="D26" s="35">
        <v>6</v>
      </c>
      <c r="E26" s="55">
        <v>9.077E-3</v>
      </c>
      <c r="F26" s="35">
        <v>203449.5</v>
      </c>
      <c r="G26" s="68">
        <v>0.5</v>
      </c>
      <c r="H26" s="43">
        <v>2</v>
      </c>
      <c r="I26" s="44">
        <v>303868</v>
      </c>
      <c r="J26" s="74">
        <v>1</v>
      </c>
      <c r="K26" s="35">
        <v>4</v>
      </c>
      <c r="L26" s="35">
        <v>153240.25</v>
      </c>
      <c r="M26" s="68">
        <v>0.25</v>
      </c>
      <c r="N26" s="43">
        <v>0</v>
      </c>
      <c r="O26" s="44">
        <v>0</v>
      </c>
      <c r="P26" s="74">
        <v>0</v>
      </c>
    </row>
    <row r="27" spans="1:16" ht="15" customHeight="1" x14ac:dyDescent="0.2">
      <c r="A27" s="111"/>
      <c r="B27" s="114"/>
      <c r="C27" s="84" t="s">
        <v>53</v>
      </c>
      <c r="D27" s="44">
        <v>7</v>
      </c>
      <c r="E27" s="53">
        <v>1.2411E-2</v>
      </c>
      <c r="F27" s="44">
        <v>131702.857143</v>
      </c>
      <c r="G27" s="66">
        <v>0.28571400000000002</v>
      </c>
      <c r="H27" s="43">
        <v>5</v>
      </c>
      <c r="I27" s="44">
        <v>122365.6</v>
      </c>
      <c r="J27" s="74">
        <v>0.4</v>
      </c>
      <c r="K27" s="44">
        <v>2</v>
      </c>
      <c r="L27" s="44">
        <v>155046</v>
      </c>
      <c r="M27" s="66">
        <v>0</v>
      </c>
      <c r="N27" s="43">
        <v>0</v>
      </c>
      <c r="O27" s="44">
        <v>0</v>
      </c>
      <c r="P27" s="74">
        <v>0</v>
      </c>
    </row>
    <row r="28" spans="1:16" ht="15" customHeight="1" x14ac:dyDescent="0.2">
      <c r="A28" s="111"/>
      <c r="B28" s="114"/>
      <c r="C28" s="84" t="s">
        <v>54</v>
      </c>
      <c r="D28" s="44">
        <v>3</v>
      </c>
      <c r="E28" s="53">
        <v>7.2459999999999998E-3</v>
      </c>
      <c r="F28" s="44">
        <v>130430.333333</v>
      </c>
      <c r="G28" s="66">
        <v>0.33333299999999999</v>
      </c>
      <c r="H28" s="43">
        <v>2</v>
      </c>
      <c r="I28" s="44">
        <v>125063</v>
      </c>
      <c r="J28" s="74">
        <v>0.5</v>
      </c>
      <c r="K28" s="44">
        <v>1</v>
      </c>
      <c r="L28" s="44">
        <v>141165</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80</v>
      </c>
      <c r="E31" s="54">
        <v>2.0434000000000001E-2</v>
      </c>
      <c r="F31" s="46">
        <v>183236.4375</v>
      </c>
      <c r="G31" s="67">
        <v>0.36249999999999999</v>
      </c>
      <c r="H31" s="87">
        <v>42</v>
      </c>
      <c r="I31" s="46">
        <v>192513.45238100001</v>
      </c>
      <c r="J31" s="75">
        <v>0.47619</v>
      </c>
      <c r="K31" s="46">
        <v>38</v>
      </c>
      <c r="L31" s="46">
        <v>172982.894737</v>
      </c>
      <c r="M31" s="67">
        <v>0.236842</v>
      </c>
      <c r="N31" s="87">
        <v>0</v>
      </c>
      <c r="O31" s="46">
        <v>0</v>
      </c>
      <c r="P31" s="75">
        <v>0</v>
      </c>
    </row>
    <row r="32" spans="1:16" ht="15" customHeight="1" x14ac:dyDescent="0.2">
      <c r="A32" s="110">
        <v>3</v>
      </c>
      <c r="B32" s="113" t="s">
        <v>58</v>
      </c>
      <c r="C32" s="84" t="s">
        <v>46</v>
      </c>
      <c r="D32" s="44">
        <v>0</v>
      </c>
      <c r="E32" s="44">
        <v>0</v>
      </c>
      <c r="F32" s="44">
        <v>5537.7406659999997</v>
      </c>
      <c r="G32" s="66">
        <v>-1</v>
      </c>
      <c r="H32" s="43">
        <v>0</v>
      </c>
      <c r="I32" s="44">
        <v>0</v>
      </c>
      <c r="J32" s="74">
        <v>0</v>
      </c>
      <c r="K32" s="44">
        <v>0</v>
      </c>
      <c r="L32" s="44">
        <v>5537.7406659999997</v>
      </c>
      <c r="M32" s="66">
        <v>-1</v>
      </c>
      <c r="N32" s="43">
        <v>0</v>
      </c>
      <c r="O32" s="44">
        <v>0</v>
      </c>
      <c r="P32" s="74">
        <v>0</v>
      </c>
    </row>
    <row r="33" spans="1:16" ht="15" customHeight="1" x14ac:dyDescent="0.2">
      <c r="A33" s="111"/>
      <c r="B33" s="114"/>
      <c r="C33" s="84" t="s">
        <v>47</v>
      </c>
      <c r="D33" s="44">
        <v>-1</v>
      </c>
      <c r="E33" s="44">
        <v>0</v>
      </c>
      <c r="F33" s="44">
        <v>-7642.9712060000002</v>
      </c>
      <c r="G33" s="66">
        <v>-1</v>
      </c>
      <c r="H33" s="43">
        <v>-2</v>
      </c>
      <c r="I33" s="44">
        <v>-225771.97120599999</v>
      </c>
      <c r="J33" s="74">
        <v>-1</v>
      </c>
      <c r="K33" s="44">
        <v>1</v>
      </c>
      <c r="L33" s="44">
        <v>218129</v>
      </c>
      <c r="M33" s="66">
        <v>0</v>
      </c>
      <c r="N33" s="43">
        <v>0</v>
      </c>
      <c r="O33" s="44">
        <v>0</v>
      </c>
      <c r="P33" s="74">
        <v>0</v>
      </c>
    </row>
    <row r="34" spans="1:16" ht="15" customHeight="1" x14ac:dyDescent="0.2">
      <c r="A34" s="111"/>
      <c r="B34" s="114"/>
      <c r="C34" s="84" t="s">
        <v>48</v>
      </c>
      <c r="D34" s="44">
        <v>-4</v>
      </c>
      <c r="E34" s="44">
        <v>0</v>
      </c>
      <c r="F34" s="44">
        <v>31813.709849999999</v>
      </c>
      <c r="G34" s="66">
        <v>0.150476</v>
      </c>
      <c r="H34" s="43">
        <v>-3</v>
      </c>
      <c r="I34" s="44">
        <v>32939.591009000003</v>
      </c>
      <c r="J34" s="74">
        <v>0.223077</v>
      </c>
      <c r="K34" s="44">
        <v>-1</v>
      </c>
      <c r="L34" s="44">
        <v>30750.377049999999</v>
      </c>
      <c r="M34" s="66">
        <v>9.0909000000000004E-2</v>
      </c>
      <c r="N34" s="43">
        <v>0</v>
      </c>
      <c r="O34" s="44">
        <v>0</v>
      </c>
      <c r="P34" s="74">
        <v>0</v>
      </c>
    </row>
    <row r="35" spans="1:16" ht="15" customHeight="1" x14ac:dyDescent="0.2">
      <c r="A35" s="111"/>
      <c r="B35" s="114"/>
      <c r="C35" s="84" t="s">
        <v>49</v>
      </c>
      <c r="D35" s="44">
        <v>-65</v>
      </c>
      <c r="E35" s="44">
        <v>0</v>
      </c>
      <c r="F35" s="44">
        <v>22454.682282000002</v>
      </c>
      <c r="G35" s="66">
        <v>1.6667000000000001E-2</v>
      </c>
      <c r="H35" s="43">
        <v>-34</v>
      </c>
      <c r="I35" s="44">
        <v>31564.110583000001</v>
      </c>
      <c r="J35" s="74">
        <v>6.5476000000000006E-2</v>
      </c>
      <c r="K35" s="44">
        <v>-31</v>
      </c>
      <c r="L35" s="44">
        <v>11551.967043000001</v>
      </c>
      <c r="M35" s="66">
        <v>-4.1353000000000001E-2</v>
      </c>
      <c r="N35" s="43">
        <v>0</v>
      </c>
      <c r="O35" s="44">
        <v>0</v>
      </c>
      <c r="P35" s="74">
        <v>0</v>
      </c>
    </row>
    <row r="36" spans="1:16" ht="15" customHeight="1" x14ac:dyDescent="0.2">
      <c r="A36" s="111"/>
      <c r="B36" s="114"/>
      <c r="C36" s="84" t="s">
        <v>50</v>
      </c>
      <c r="D36" s="44">
        <v>-64</v>
      </c>
      <c r="E36" s="44">
        <v>0</v>
      </c>
      <c r="F36" s="44">
        <v>65869.626587999999</v>
      </c>
      <c r="G36" s="66">
        <v>0.1875</v>
      </c>
      <c r="H36" s="43">
        <v>-20</v>
      </c>
      <c r="I36" s="44">
        <v>25862.244677999999</v>
      </c>
      <c r="J36" s="74">
        <v>-6.6667000000000004E-2</v>
      </c>
      <c r="K36" s="44">
        <v>-44</v>
      </c>
      <c r="L36" s="44">
        <v>97773.015734999994</v>
      </c>
      <c r="M36" s="66">
        <v>0.34</v>
      </c>
      <c r="N36" s="43">
        <v>0</v>
      </c>
      <c r="O36" s="44">
        <v>0</v>
      </c>
      <c r="P36" s="74">
        <v>0</v>
      </c>
    </row>
    <row r="37" spans="1:16" ht="15" customHeight="1" x14ac:dyDescent="0.2">
      <c r="A37" s="111"/>
      <c r="B37" s="114"/>
      <c r="C37" s="84" t="s">
        <v>51</v>
      </c>
      <c r="D37" s="44">
        <v>-47</v>
      </c>
      <c r="E37" s="44">
        <v>0</v>
      </c>
      <c r="F37" s="44">
        <v>50505.900312999998</v>
      </c>
      <c r="G37" s="66">
        <v>0.138596</v>
      </c>
      <c r="H37" s="43">
        <v>-19</v>
      </c>
      <c r="I37" s="44">
        <v>62633.866364000001</v>
      </c>
      <c r="J37" s="74">
        <v>0.13333300000000001</v>
      </c>
      <c r="K37" s="44">
        <v>-28</v>
      </c>
      <c r="L37" s="44">
        <v>34005.997730000003</v>
      </c>
      <c r="M37" s="66">
        <v>0.115152</v>
      </c>
      <c r="N37" s="43">
        <v>0</v>
      </c>
      <c r="O37" s="44">
        <v>0</v>
      </c>
      <c r="P37" s="74">
        <v>0</v>
      </c>
    </row>
    <row r="38" spans="1:16" s="3" customFormat="1" ht="15" customHeight="1" x14ac:dyDescent="0.2">
      <c r="A38" s="111"/>
      <c r="B38" s="114"/>
      <c r="C38" s="84" t="s">
        <v>52</v>
      </c>
      <c r="D38" s="35">
        <v>-43</v>
      </c>
      <c r="E38" s="35">
        <v>0</v>
      </c>
      <c r="F38" s="35">
        <v>10929.527893</v>
      </c>
      <c r="G38" s="68">
        <v>-0.214286</v>
      </c>
      <c r="H38" s="43">
        <v>-19</v>
      </c>
      <c r="I38" s="44">
        <v>108177.750483</v>
      </c>
      <c r="J38" s="74">
        <v>0.57142899999999996</v>
      </c>
      <c r="K38" s="35">
        <v>-24</v>
      </c>
      <c r="L38" s="35">
        <v>-36902.014050999998</v>
      </c>
      <c r="M38" s="68">
        <v>-0.67857100000000004</v>
      </c>
      <c r="N38" s="43">
        <v>0</v>
      </c>
      <c r="O38" s="44">
        <v>0</v>
      </c>
      <c r="P38" s="74">
        <v>0</v>
      </c>
    </row>
    <row r="39" spans="1:16" ht="15" customHeight="1" x14ac:dyDescent="0.2">
      <c r="A39" s="111"/>
      <c r="B39" s="114"/>
      <c r="C39" s="84" t="s">
        <v>53</v>
      </c>
      <c r="D39" s="44">
        <v>-48</v>
      </c>
      <c r="E39" s="44">
        <v>0</v>
      </c>
      <c r="F39" s="44">
        <v>-63316.524964999997</v>
      </c>
      <c r="G39" s="66">
        <v>-0.45973999999999998</v>
      </c>
      <c r="H39" s="43">
        <v>-21</v>
      </c>
      <c r="I39" s="44">
        <v>-89597.933315999995</v>
      </c>
      <c r="J39" s="74">
        <v>-0.36923099999999998</v>
      </c>
      <c r="K39" s="44">
        <v>-27</v>
      </c>
      <c r="L39" s="44">
        <v>-24782.074128</v>
      </c>
      <c r="M39" s="66">
        <v>-0.72413799999999995</v>
      </c>
      <c r="N39" s="43">
        <v>0</v>
      </c>
      <c r="O39" s="44">
        <v>0</v>
      </c>
      <c r="P39" s="74">
        <v>0</v>
      </c>
    </row>
    <row r="40" spans="1:16" ht="15" customHeight="1" x14ac:dyDescent="0.2">
      <c r="A40" s="111"/>
      <c r="B40" s="114"/>
      <c r="C40" s="84" t="s">
        <v>54</v>
      </c>
      <c r="D40" s="44">
        <v>-22</v>
      </c>
      <c r="E40" s="44">
        <v>0</v>
      </c>
      <c r="F40" s="44">
        <v>-57950.837020999999</v>
      </c>
      <c r="G40" s="66">
        <v>-0.30666700000000002</v>
      </c>
      <c r="H40" s="43">
        <v>-8</v>
      </c>
      <c r="I40" s="44">
        <v>-51485.001842999998</v>
      </c>
      <c r="J40" s="74">
        <v>0.4</v>
      </c>
      <c r="K40" s="44">
        <v>-14</v>
      </c>
      <c r="L40" s="44">
        <v>-55104.949361999999</v>
      </c>
      <c r="M40" s="66">
        <v>-1</v>
      </c>
      <c r="N40" s="43">
        <v>0</v>
      </c>
      <c r="O40" s="44">
        <v>0</v>
      </c>
      <c r="P40" s="74">
        <v>0</v>
      </c>
    </row>
    <row r="41" spans="1:16" ht="15" customHeight="1" x14ac:dyDescent="0.2">
      <c r="A41" s="111"/>
      <c r="B41" s="114"/>
      <c r="C41" s="84" t="s">
        <v>55</v>
      </c>
      <c r="D41" s="44">
        <v>-36</v>
      </c>
      <c r="E41" s="44">
        <v>0</v>
      </c>
      <c r="F41" s="44">
        <v>-235571.15257899999</v>
      </c>
      <c r="G41" s="66">
        <v>-0.38888899999999998</v>
      </c>
      <c r="H41" s="43">
        <v>-20</v>
      </c>
      <c r="I41" s="44">
        <v>-256659.29160200001</v>
      </c>
      <c r="J41" s="74">
        <v>-0.25</v>
      </c>
      <c r="K41" s="44">
        <v>-16</v>
      </c>
      <c r="L41" s="44">
        <v>-209210.97880099999</v>
      </c>
      <c r="M41" s="66">
        <v>-0.5625</v>
      </c>
      <c r="N41" s="43">
        <v>0</v>
      </c>
      <c r="O41" s="44">
        <v>0</v>
      </c>
      <c r="P41" s="74">
        <v>0</v>
      </c>
    </row>
    <row r="42" spans="1:16" s="3" customFormat="1" ht="15" customHeight="1" x14ac:dyDescent="0.2">
      <c r="A42" s="111"/>
      <c r="B42" s="114"/>
      <c r="C42" s="84" t="s">
        <v>56</v>
      </c>
      <c r="D42" s="35">
        <v>-35</v>
      </c>
      <c r="E42" s="35">
        <v>0</v>
      </c>
      <c r="F42" s="35">
        <v>-253590.08742299999</v>
      </c>
      <c r="G42" s="68">
        <v>-0.31428600000000001</v>
      </c>
      <c r="H42" s="43">
        <v>-9</v>
      </c>
      <c r="I42" s="44">
        <v>-229749.87420399999</v>
      </c>
      <c r="J42" s="74">
        <v>-0.111111</v>
      </c>
      <c r="K42" s="35">
        <v>-26</v>
      </c>
      <c r="L42" s="35">
        <v>-261842.46892099999</v>
      </c>
      <c r="M42" s="68">
        <v>-0.38461499999999998</v>
      </c>
      <c r="N42" s="43">
        <v>0</v>
      </c>
      <c r="O42" s="44">
        <v>0</v>
      </c>
      <c r="P42" s="74">
        <v>0</v>
      </c>
    </row>
    <row r="43" spans="1:16" s="3" customFormat="1" ht="15" customHeight="1" x14ac:dyDescent="0.2">
      <c r="A43" s="112"/>
      <c r="B43" s="115"/>
      <c r="C43" s="85" t="s">
        <v>9</v>
      </c>
      <c r="D43" s="46">
        <v>-365</v>
      </c>
      <c r="E43" s="46">
        <v>0</v>
      </c>
      <c r="F43" s="46">
        <v>2708.235995</v>
      </c>
      <c r="G43" s="67">
        <v>-8.2444000000000003E-2</v>
      </c>
      <c r="H43" s="87">
        <v>-155</v>
      </c>
      <c r="I43" s="46">
        <v>783.69955800000002</v>
      </c>
      <c r="J43" s="75">
        <v>4.4718000000000001E-2</v>
      </c>
      <c r="K43" s="46">
        <v>-210</v>
      </c>
      <c r="L43" s="46">
        <v>1352.6997220000001</v>
      </c>
      <c r="M43" s="67">
        <v>-0.218803</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4</v>
      </c>
      <c r="E46" s="53">
        <v>5.7142999999999999E-2</v>
      </c>
      <c r="F46" s="44">
        <v>174415</v>
      </c>
      <c r="G46" s="66">
        <v>0</v>
      </c>
      <c r="H46" s="43">
        <v>1</v>
      </c>
      <c r="I46" s="44">
        <v>179451</v>
      </c>
      <c r="J46" s="74">
        <v>0</v>
      </c>
      <c r="K46" s="44">
        <v>3</v>
      </c>
      <c r="L46" s="44">
        <v>172736.33333299999</v>
      </c>
      <c r="M46" s="66">
        <v>0</v>
      </c>
      <c r="N46" s="43">
        <v>0</v>
      </c>
      <c r="O46" s="44">
        <v>0</v>
      </c>
      <c r="P46" s="74">
        <v>0</v>
      </c>
    </row>
    <row r="47" spans="1:16" ht="15" customHeight="1" x14ac:dyDescent="0.2">
      <c r="A47" s="111"/>
      <c r="B47" s="114"/>
      <c r="C47" s="84" t="s">
        <v>49</v>
      </c>
      <c r="D47" s="44">
        <v>18</v>
      </c>
      <c r="E47" s="53">
        <v>5.7877999999999999E-2</v>
      </c>
      <c r="F47" s="44">
        <v>193429.5</v>
      </c>
      <c r="G47" s="66">
        <v>0.16666700000000001</v>
      </c>
      <c r="H47" s="43">
        <v>7</v>
      </c>
      <c r="I47" s="44">
        <v>207992</v>
      </c>
      <c r="J47" s="74">
        <v>0.28571400000000002</v>
      </c>
      <c r="K47" s="44">
        <v>11</v>
      </c>
      <c r="L47" s="44">
        <v>184162.45454499999</v>
      </c>
      <c r="M47" s="66">
        <v>9.0909000000000004E-2</v>
      </c>
      <c r="N47" s="43">
        <v>0</v>
      </c>
      <c r="O47" s="44">
        <v>0</v>
      </c>
      <c r="P47" s="74">
        <v>0</v>
      </c>
    </row>
    <row r="48" spans="1:16" ht="15" customHeight="1" x14ac:dyDescent="0.2">
      <c r="A48" s="111"/>
      <c r="B48" s="114"/>
      <c r="C48" s="84" t="s">
        <v>50</v>
      </c>
      <c r="D48" s="44">
        <v>24</v>
      </c>
      <c r="E48" s="53">
        <v>4.1958000000000002E-2</v>
      </c>
      <c r="F48" s="44">
        <v>201270</v>
      </c>
      <c r="G48" s="66">
        <v>0.25</v>
      </c>
      <c r="H48" s="43">
        <v>11</v>
      </c>
      <c r="I48" s="44">
        <v>215080.09090899999</v>
      </c>
      <c r="J48" s="74">
        <v>0.36363600000000001</v>
      </c>
      <c r="K48" s="44">
        <v>13</v>
      </c>
      <c r="L48" s="44">
        <v>189584.538462</v>
      </c>
      <c r="M48" s="66">
        <v>0.15384600000000001</v>
      </c>
      <c r="N48" s="43">
        <v>0</v>
      </c>
      <c r="O48" s="44">
        <v>0</v>
      </c>
      <c r="P48" s="74">
        <v>0</v>
      </c>
    </row>
    <row r="49" spans="1:16" ht="15" customHeight="1" x14ac:dyDescent="0.2">
      <c r="A49" s="111"/>
      <c r="B49" s="114"/>
      <c r="C49" s="84" t="s">
        <v>51</v>
      </c>
      <c r="D49" s="44">
        <v>18</v>
      </c>
      <c r="E49" s="53">
        <v>2.8753999999999998E-2</v>
      </c>
      <c r="F49" s="44">
        <v>240218.5</v>
      </c>
      <c r="G49" s="66">
        <v>0.72222200000000003</v>
      </c>
      <c r="H49" s="43">
        <v>6</v>
      </c>
      <c r="I49" s="44">
        <v>203292.33333299999</v>
      </c>
      <c r="J49" s="74">
        <v>0.5</v>
      </c>
      <c r="K49" s="44">
        <v>12</v>
      </c>
      <c r="L49" s="44">
        <v>258681.58333299999</v>
      </c>
      <c r="M49" s="66">
        <v>0.83333299999999999</v>
      </c>
      <c r="N49" s="43">
        <v>0</v>
      </c>
      <c r="O49" s="44">
        <v>0</v>
      </c>
      <c r="P49" s="74">
        <v>0</v>
      </c>
    </row>
    <row r="50" spans="1:16" s="3" customFormat="1" ht="15" customHeight="1" x14ac:dyDescent="0.2">
      <c r="A50" s="111"/>
      <c r="B50" s="114"/>
      <c r="C50" s="84" t="s">
        <v>52</v>
      </c>
      <c r="D50" s="35">
        <v>17</v>
      </c>
      <c r="E50" s="55">
        <v>2.5718999999999999E-2</v>
      </c>
      <c r="F50" s="35">
        <v>215225.35294099999</v>
      </c>
      <c r="G50" s="68">
        <v>0.52941199999999999</v>
      </c>
      <c r="H50" s="43">
        <v>4</v>
      </c>
      <c r="I50" s="44">
        <v>224195.5</v>
      </c>
      <c r="J50" s="74">
        <v>0.75</v>
      </c>
      <c r="K50" s="35">
        <v>13</v>
      </c>
      <c r="L50" s="35">
        <v>212465.307692</v>
      </c>
      <c r="M50" s="68">
        <v>0.461538</v>
      </c>
      <c r="N50" s="43">
        <v>0</v>
      </c>
      <c r="O50" s="44">
        <v>0</v>
      </c>
      <c r="P50" s="74">
        <v>0</v>
      </c>
    </row>
    <row r="51" spans="1:16" ht="15" customHeight="1" x14ac:dyDescent="0.2">
      <c r="A51" s="111"/>
      <c r="B51" s="114"/>
      <c r="C51" s="84" t="s">
        <v>53</v>
      </c>
      <c r="D51" s="44">
        <v>13</v>
      </c>
      <c r="E51" s="53">
        <v>2.3050000000000001E-2</v>
      </c>
      <c r="F51" s="44">
        <v>385065</v>
      </c>
      <c r="G51" s="66">
        <v>1.538462</v>
      </c>
      <c r="H51" s="43">
        <v>2</v>
      </c>
      <c r="I51" s="44">
        <v>261558</v>
      </c>
      <c r="J51" s="74">
        <v>1</v>
      </c>
      <c r="K51" s="44">
        <v>11</v>
      </c>
      <c r="L51" s="44">
        <v>407520.81818200002</v>
      </c>
      <c r="M51" s="66">
        <v>1.6363639999999999</v>
      </c>
      <c r="N51" s="43">
        <v>0</v>
      </c>
      <c r="O51" s="44">
        <v>0</v>
      </c>
      <c r="P51" s="74">
        <v>0</v>
      </c>
    </row>
    <row r="52" spans="1:16" ht="15" customHeight="1" x14ac:dyDescent="0.2">
      <c r="A52" s="111"/>
      <c r="B52" s="114"/>
      <c r="C52" s="84" t="s">
        <v>54</v>
      </c>
      <c r="D52" s="44">
        <v>9</v>
      </c>
      <c r="E52" s="53">
        <v>2.1739000000000001E-2</v>
      </c>
      <c r="F52" s="44">
        <v>237094.66666700001</v>
      </c>
      <c r="G52" s="66">
        <v>0.44444400000000001</v>
      </c>
      <c r="H52" s="43">
        <v>5</v>
      </c>
      <c r="I52" s="44">
        <v>227309.4</v>
      </c>
      <c r="J52" s="74">
        <v>0.2</v>
      </c>
      <c r="K52" s="44">
        <v>4</v>
      </c>
      <c r="L52" s="44">
        <v>249326.25</v>
      </c>
      <c r="M52" s="66">
        <v>0.75</v>
      </c>
      <c r="N52" s="43">
        <v>0</v>
      </c>
      <c r="O52" s="44">
        <v>0</v>
      </c>
      <c r="P52" s="74">
        <v>0</v>
      </c>
    </row>
    <row r="53" spans="1:16" ht="15" customHeight="1" x14ac:dyDescent="0.2">
      <c r="A53" s="111"/>
      <c r="B53" s="114"/>
      <c r="C53" s="84" t="s">
        <v>55</v>
      </c>
      <c r="D53" s="44">
        <v>2</v>
      </c>
      <c r="E53" s="53">
        <v>6.8490000000000001E-3</v>
      </c>
      <c r="F53" s="44">
        <v>302101.5</v>
      </c>
      <c r="G53" s="66">
        <v>0.5</v>
      </c>
      <c r="H53" s="43">
        <v>1</v>
      </c>
      <c r="I53" s="44">
        <v>306676</v>
      </c>
      <c r="J53" s="74">
        <v>1</v>
      </c>
      <c r="K53" s="44">
        <v>1</v>
      </c>
      <c r="L53" s="44">
        <v>297527</v>
      </c>
      <c r="M53" s="66">
        <v>0</v>
      </c>
      <c r="N53" s="43">
        <v>0</v>
      </c>
      <c r="O53" s="44">
        <v>0</v>
      </c>
      <c r="P53" s="74">
        <v>0</v>
      </c>
    </row>
    <row r="54" spans="1:16" s="3" customFormat="1" ht="15" customHeight="1" x14ac:dyDescent="0.2">
      <c r="A54" s="111"/>
      <c r="B54" s="114"/>
      <c r="C54" s="84" t="s">
        <v>56</v>
      </c>
      <c r="D54" s="35">
        <v>2</v>
      </c>
      <c r="E54" s="55">
        <v>5.0509999999999999E-3</v>
      </c>
      <c r="F54" s="35">
        <v>208194.5</v>
      </c>
      <c r="G54" s="68">
        <v>0</v>
      </c>
      <c r="H54" s="43">
        <v>1</v>
      </c>
      <c r="I54" s="44">
        <v>173482</v>
      </c>
      <c r="J54" s="74">
        <v>0</v>
      </c>
      <c r="K54" s="35">
        <v>1</v>
      </c>
      <c r="L54" s="35">
        <v>242907</v>
      </c>
      <c r="M54" s="68">
        <v>0</v>
      </c>
      <c r="N54" s="43">
        <v>0</v>
      </c>
      <c r="O54" s="44">
        <v>0</v>
      </c>
      <c r="P54" s="74">
        <v>0</v>
      </c>
    </row>
    <row r="55" spans="1:16" s="3" customFormat="1" ht="15" customHeight="1" x14ac:dyDescent="0.2">
      <c r="A55" s="112"/>
      <c r="B55" s="115"/>
      <c r="C55" s="85" t="s">
        <v>9</v>
      </c>
      <c r="D55" s="46">
        <v>107</v>
      </c>
      <c r="E55" s="54">
        <v>2.7331000000000001E-2</v>
      </c>
      <c r="F55" s="46">
        <v>235074.056075</v>
      </c>
      <c r="G55" s="67">
        <v>0.52336400000000005</v>
      </c>
      <c r="H55" s="87">
        <v>38</v>
      </c>
      <c r="I55" s="46">
        <v>217306.13157900001</v>
      </c>
      <c r="J55" s="75">
        <v>0.42105300000000001</v>
      </c>
      <c r="K55" s="46">
        <v>69</v>
      </c>
      <c r="L55" s="46">
        <v>244859.28985500001</v>
      </c>
      <c r="M55" s="67">
        <v>0.57970999999999995</v>
      </c>
      <c r="N55" s="87">
        <v>0</v>
      </c>
      <c r="O55" s="46">
        <v>0</v>
      </c>
      <c r="P55" s="75">
        <v>0</v>
      </c>
    </row>
    <row r="56" spans="1:16" ht="15" customHeight="1" x14ac:dyDescent="0.2">
      <c r="A56" s="110">
        <v>5</v>
      </c>
      <c r="B56" s="113" t="s">
        <v>60</v>
      </c>
      <c r="C56" s="84" t="s">
        <v>46</v>
      </c>
      <c r="D56" s="44">
        <v>3</v>
      </c>
      <c r="E56" s="53">
        <v>1</v>
      </c>
      <c r="F56" s="44">
        <v>92146.666666999998</v>
      </c>
      <c r="G56" s="66">
        <v>0</v>
      </c>
      <c r="H56" s="43">
        <v>2</v>
      </c>
      <c r="I56" s="44">
        <v>123691</v>
      </c>
      <c r="J56" s="74">
        <v>0</v>
      </c>
      <c r="K56" s="44">
        <v>1</v>
      </c>
      <c r="L56" s="44">
        <v>29058</v>
      </c>
      <c r="M56" s="66">
        <v>0</v>
      </c>
      <c r="N56" s="43">
        <v>0</v>
      </c>
      <c r="O56" s="44">
        <v>0</v>
      </c>
      <c r="P56" s="74">
        <v>0</v>
      </c>
    </row>
    <row r="57" spans="1:16" ht="15" customHeight="1" x14ac:dyDescent="0.2">
      <c r="A57" s="111"/>
      <c r="B57" s="114"/>
      <c r="C57" s="84" t="s">
        <v>47</v>
      </c>
      <c r="D57" s="44">
        <v>6</v>
      </c>
      <c r="E57" s="53">
        <v>1</v>
      </c>
      <c r="F57" s="44">
        <v>172487.66666700001</v>
      </c>
      <c r="G57" s="66">
        <v>0.16666700000000001</v>
      </c>
      <c r="H57" s="43">
        <v>0</v>
      </c>
      <c r="I57" s="44">
        <v>0</v>
      </c>
      <c r="J57" s="74">
        <v>0</v>
      </c>
      <c r="K57" s="44">
        <v>6</v>
      </c>
      <c r="L57" s="44">
        <v>172487.66666700001</v>
      </c>
      <c r="M57" s="66">
        <v>0.16666700000000001</v>
      </c>
      <c r="N57" s="43">
        <v>0</v>
      </c>
      <c r="O57" s="44">
        <v>0</v>
      </c>
      <c r="P57" s="74">
        <v>0</v>
      </c>
    </row>
    <row r="58" spans="1:16" ht="15" customHeight="1" x14ac:dyDescent="0.2">
      <c r="A58" s="111"/>
      <c r="B58" s="114"/>
      <c r="C58" s="84" t="s">
        <v>48</v>
      </c>
      <c r="D58" s="44">
        <v>70</v>
      </c>
      <c r="E58" s="53">
        <v>1</v>
      </c>
      <c r="F58" s="44">
        <v>171336.94285699999</v>
      </c>
      <c r="G58" s="66">
        <v>0.157143</v>
      </c>
      <c r="H58" s="43">
        <v>31</v>
      </c>
      <c r="I58" s="44">
        <v>172326.774194</v>
      </c>
      <c r="J58" s="74">
        <v>0.22580600000000001</v>
      </c>
      <c r="K58" s="44">
        <v>39</v>
      </c>
      <c r="L58" s="44">
        <v>170550.153846</v>
      </c>
      <c r="M58" s="66">
        <v>0.102564</v>
      </c>
      <c r="N58" s="43">
        <v>0</v>
      </c>
      <c r="O58" s="44">
        <v>0</v>
      </c>
      <c r="P58" s="74">
        <v>0</v>
      </c>
    </row>
    <row r="59" spans="1:16" ht="15" customHeight="1" x14ac:dyDescent="0.2">
      <c r="A59" s="111"/>
      <c r="B59" s="114"/>
      <c r="C59" s="84" t="s">
        <v>49</v>
      </c>
      <c r="D59" s="44">
        <v>311</v>
      </c>
      <c r="E59" s="53">
        <v>1</v>
      </c>
      <c r="F59" s="44">
        <v>185042.90675200001</v>
      </c>
      <c r="G59" s="66">
        <v>0.17684900000000001</v>
      </c>
      <c r="H59" s="43">
        <v>144</v>
      </c>
      <c r="I59" s="44">
        <v>197797.86805600001</v>
      </c>
      <c r="J59" s="74">
        <v>0.27777800000000002</v>
      </c>
      <c r="K59" s="44">
        <v>167</v>
      </c>
      <c r="L59" s="44">
        <v>174044.61676599999</v>
      </c>
      <c r="M59" s="66">
        <v>8.9819999999999997E-2</v>
      </c>
      <c r="N59" s="43">
        <v>0</v>
      </c>
      <c r="O59" s="44">
        <v>0</v>
      </c>
      <c r="P59" s="74">
        <v>0</v>
      </c>
    </row>
    <row r="60" spans="1:16" ht="15" customHeight="1" x14ac:dyDescent="0.2">
      <c r="A60" s="111"/>
      <c r="B60" s="114"/>
      <c r="C60" s="84" t="s">
        <v>50</v>
      </c>
      <c r="D60" s="44">
        <v>572</v>
      </c>
      <c r="E60" s="53">
        <v>1</v>
      </c>
      <c r="F60" s="44">
        <v>215589.41957999999</v>
      </c>
      <c r="G60" s="66">
        <v>0.41783199999999998</v>
      </c>
      <c r="H60" s="43">
        <v>223</v>
      </c>
      <c r="I60" s="44">
        <v>228224.55157000001</v>
      </c>
      <c r="J60" s="74">
        <v>0.59641299999999997</v>
      </c>
      <c r="K60" s="44">
        <v>349</v>
      </c>
      <c r="L60" s="44">
        <v>207515.96848099999</v>
      </c>
      <c r="M60" s="66">
        <v>0.30372500000000002</v>
      </c>
      <c r="N60" s="43">
        <v>0</v>
      </c>
      <c r="O60" s="44">
        <v>0</v>
      </c>
      <c r="P60" s="74">
        <v>0</v>
      </c>
    </row>
    <row r="61" spans="1:16" ht="15" customHeight="1" x14ac:dyDescent="0.2">
      <c r="A61" s="111"/>
      <c r="B61" s="114"/>
      <c r="C61" s="84" t="s">
        <v>51</v>
      </c>
      <c r="D61" s="44">
        <v>626</v>
      </c>
      <c r="E61" s="53">
        <v>1</v>
      </c>
      <c r="F61" s="44">
        <v>233746.115016</v>
      </c>
      <c r="G61" s="66">
        <v>0.59584700000000002</v>
      </c>
      <c r="H61" s="43">
        <v>247</v>
      </c>
      <c r="I61" s="44">
        <v>240066.76923100001</v>
      </c>
      <c r="J61" s="74">
        <v>0.59109299999999998</v>
      </c>
      <c r="K61" s="44">
        <v>379</v>
      </c>
      <c r="L61" s="44">
        <v>229626.84960399999</v>
      </c>
      <c r="M61" s="66">
        <v>0.59894499999999995</v>
      </c>
      <c r="N61" s="43">
        <v>0</v>
      </c>
      <c r="O61" s="44">
        <v>0</v>
      </c>
      <c r="P61" s="74">
        <v>0</v>
      </c>
    </row>
    <row r="62" spans="1:16" s="3" customFormat="1" ht="15" customHeight="1" x14ac:dyDescent="0.2">
      <c r="A62" s="111"/>
      <c r="B62" s="114"/>
      <c r="C62" s="84" t="s">
        <v>52</v>
      </c>
      <c r="D62" s="35">
        <v>661</v>
      </c>
      <c r="E62" s="55">
        <v>1</v>
      </c>
      <c r="F62" s="35">
        <v>247284.742814</v>
      </c>
      <c r="G62" s="68">
        <v>0.79425100000000004</v>
      </c>
      <c r="H62" s="43">
        <v>273</v>
      </c>
      <c r="I62" s="44">
        <v>246582.641026</v>
      </c>
      <c r="J62" s="74">
        <v>0.71794899999999995</v>
      </c>
      <c r="K62" s="35">
        <v>388</v>
      </c>
      <c r="L62" s="35">
        <v>247778.74742299999</v>
      </c>
      <c r="M62" s="68">
        <v>0.84793799999999997</v>
      </c>
      <c r="N62" s="43">
        <v>0</v>
      </c>
      <c r="O62" s="44">
        <v>0</v>
      </c>
      <c r="P62" s="74">
        <v>0</v>
      </c>
    </row>
    <row r="63" spans="1:16" ht="15" customHeight="1" x14ac:dyDescent="0.2">
      <c r="A63" s="111"/>
      <c r="B63" s="114"/>
      <c r="C63" s="84" t="s">
        <v>53</v>
      </c>
      <c r="D63" s="44">
        <v>564</v>
      </c>
      <c r="E63" s="53">
        <v>1</v>
      </c>
      <c r="F63" s="44">
        <v>249860.294326</v>
      </c>
      <c r="G63" s="66">
        <v>0.80141799999999996</v>
      </c>
      <c r="H63" s="43">
        <v>236</v>
      </c>
      <c r="I63" s="44">
        <v>236536.84322000001</v>
      </c>
      <c r="J63" s="74">
        <v>0.62288100000000002</v>
      </c>
      <c r="K63" s="44">
        <v>328</v>
      </c>
      <c r="L63" s="44">
        <v>259446.679878</v>
      </c>
      <c r="M63" s="66">
        <v>0.92987799999999998</v>
      </c>
      <c r="N63" s="43">
        <v>0</v>
      </c>
      <c r="O63" s="44">
        <v>0</v>
      </c>
      <c r="P63" s="74">
        <v>0</v>
      </c>
    </row>
    <row r="64" spans="1:16" ht="15" customHeight="1" x14ac:dyDescent="0.2">
      <c r="A64" s="111"/>
      <c r="B64" s="114"/>
      <c r="C64" s="84" t="s">
        <v>54</v>
      </c>
      <c r="D64" s="44">
        <v>414</v>
      </c>
      <c r="E64" s="53">
        <v>1</v>
      </c>
      <c r="F64" s="44">
        <v>271643.90338199999</v>
      </c>
      <c r="G64" s="66">
        <v>0.85507200000000005</v>
      </c>
      <c r="H64" s="43">
        <v>160</v>
      </c>
      <c r="I64" s="44">
        <v>237652.35625000001</v>
      </c>
      <c r="J64" s="74">
        <v>0.45</v>
      </c>
      <c r="K64" s="44">
        <v>254</v>
      </c>
      <c r="L64" s="44">
        <v>293055.90157500003</v>
      </c>
      <c r="M64" s="66">
        <v>1.110236</v>
      </c>
      <c r="N64" s="43">
        <v>0</v>
      </c>
      <c r="O64" s="44">
        <v>0</v>
      </c>
      <c r="P64" s="74">
        <v>0</v>
      </c>
    </row>
    <row r="65" spans="1:16" ht="15" customHeight="1" x14ac:dyDescent="0.2">
      <c r="A65" s="111"/>
      <c r="B65" s="114"/>
      <c r="C65" s="84" t="s">
        <v>55</v>
      </c>
      <c r="D65" s="44">
        <v>292</v>
      </c>
      <c r="E65" s="53">
        <v>1</v>
      </c>
      <c r="F65" s="44">
        <v>259188.369863</v>
      </c>
      <c r="G65" s="66">
        <v>0.60274000000000005</v>
      </c>
      <c r="H65" s="43">
        <v>128</v>
      </c>
      <c r="I65" s="44">
        <v>252731.640625</v>
      </c>
      <c r="J65" s="74">
        <v>0.34375</v>
      </c>
      <c r="K65" s="44">
        <v>164</v>
      </c>
      <c r="L65" s="44">
        <v>264227.768293</v>
      </c>
      <c r="M65" s="66">
        <v>0.80487799999999998</v>
      </c>
      <c r="N65" s="43">
        <v>0</v>
      </c>
      <c r="O65" s="44">
        <v>0</v>
      </c>
      <c r="P65" s="74">
        <v>0</v>
      </c>
    </row>
    <row r="66" spans="1:16" s="3" customFormat="1" ht="15" customHeight="1" x14ac:dyDescent="0.2">
      <c r="A66" s="111"/>
      <c r="B66" s="114"/>
      <c r="C66" s="84" t="s">
        <v>56</v>
      </c>
      <c r="D66" s="35">
        <v>396</v>
      </c>
      <c r="E66" s="55">
        <v>1</v>
      </c>
      <c r="F66" s="35">
        <v>273056.77525300003</v>
      </c>
      <c r="G66" s="68">
        <v>0.39899000000000001</v>
      </c>
      <c r="H66" s="43">
        <v>150</v>
      </c>
      <c r="I66" s="44">
        <v>236225.07333300001</v>
      </c>
      <c r="J66" s="74">
        <v>0.126667</v>
      </c>
      <c r="K66" s="35">
        <v>246</v>
      </c>
      <c r="L66" s="35">
        <v>295515.13008099998</v>
      </c>
      <c r="M66" s="68">
        <v>0.56504100000000002</v>
      </c>
      <c r="N66" s="43">
        <v>0</v>
      </c>
      <c r="O66" s="44">
        <v>0</v>
      </c>
      <c r="P66" s="74">
        <v>0</v>
      </c>
    </row>
    <row r="67" spans="1:16" s="3" customFormat="1" ht="15" customHeight="1" x14ac:dyDescent="0.2">
      <c r="A67" s="112"/>
      <c r="B67" s="115"/>
      <c r="C67" s="85" t="s">
        <v>9</v>
      </c>
      <c r="D67" s="46">
        <v>3915</v>
      </c>
      <c r="E67" s="54">
        <v>1</v>
      </c>
      <c r="F67" s="46">
        <v>240394.89042099999</v>
      </c>
      <c r="G67" s="67">
        <v>0.59872300000000001</v>
      </c>
      <c r="H67" s="87">
        <v>1594</v>
      </c>
      <c r="I67" s="46">
        <v>234134.57716399999</v>
      </c>
      <c r="J67" s="75">
        <v>0.50439100000000003</v>
      </c>
      <c r="K67" s="46">
        <v>2321</v>
      </c>
      <c r="L67" s="46">
        <v>244694.304179</v>
      </c>
      <c r="M67" s="67">
        <v>0.66350699999999996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60" priority="30" operator="notEqual">
      <formula>H8+K8+N8</formula>
    </cfRule>
  </conditionalFormatting>
  <conditionalFormatting sqref="D20:D30">
    <cfRule type="cellIs" dxfId="159" priority="29" operator="notEqual">
      <formula>H20+K20+N20</formula>
    </cfRule>
  </conditionalFormatting>
  <conditionalFormatting sqref="D32:D42">
    <cfRule type="cellIs" dxfId="158" priority="28" operator="notEqual">
      <formula>H32+K32+N32</formula>
    </cfRule>
  </conditionalFormatting>
  <conditionalFormatting sqref="D44:D54">
    <cfRule type="cellIs" dxfId="157" priority="27" operator="notEqual">
      <formula>H44+K44+N44</formula>
    </cfRule>
  </conditionalFormatting>
  <conditionalFormatting sqref="D56:D66">
    <cfRule type="cellIs" dxfId="156" priority="26" operator="notEqual">
      <formula>H56+K56+N56</formula>
    </cfRule>
  </conditionalFormatting>
  <conditionalFormatting sqref="D19">
    <cfRule type="cellIs" dxfId="155" priority="25" operator="notEqual">
      <formula>SUM(D8:D18)</formula>
    </cfRule>
  </conditionalFormatting>
  <conditionalFormatting sqref="D31">
    <cfRule type="cellIs" dxfId="154" priority="24" operator="notEqual">
      <formula>H31+K31+N31</formula>
    </cfRule>
  </conditionalFormatting>
  <conditionalFormatting sqref="D31">
    <cfRule type="cellIs" dxfId="153" priority="23" operator="notEqual">
      <formula>SUM(D20:D30)</formula>
    </cfRule>
  </conditionalFormatting>
  <conditionalFormatting sqref="D43">
    <cfRule type="cellIs" dxfId="152" priority="22" operator="notEqual">
      <formula>H43+K43+N43</formula>
    </cfRule>
  </conditionalFormatting>
  <conditionalFormatting sqref="D43">
    <cfRule type="cellIs" dxfId="151" priority="21" operator="notEqual">
      <formula>SUM(D32:D42)</formula>
    </cfRule>
  </conditionalFormatting>
  <conditionalFormatting sqref="D55">
    <cfRule type="cellIs" dxfId="150" priority="20" operator="notEqual">
      <formula>H55+K55+N55</formula>
    </cfRule>
  </conditionalFormatting>
  <conditionalFormatting sqref="D55">
    <cfRule type="cellIs" dxfId="149" priority="19" operator="notEqual">
      <formula>SUM(D44:D54)</formula>
    </cfRule>
  </conditionalFormatting>
  <conditionalFormatting sqref="D67">
    <cfRule type="cellIs" dxfId="148" priority="18" operator="notEqual">
      <formula>H67+K67+N67</formula>
    </cfRule>
  </conditionalFormatting>
  <conditionalFormatting sqref="D67">
    <cfRule type="cellIs" dxfId="147" priority="17" operator="notEqual">
      <formula>SUM(D56:D66)</formula>
    </cfRule>
  </conditionalFormatting>
  <conditionalFormatting sqref="H19">
    <cfRule type="cellIs" dxfId="146" priority="16" operator="notEqual">
      <formula>SUM(H8:H18)</formula>
    </cfRule>
  </conditionalFormatting>
  <conditionalFormatting sqref="K19">
    <cfRule type="cellIs" dxfId="145" priority="15" operator="notEqual">
      <formula>SUM(K8:K18)</formula>
    </cfRule>
  </conditionalFormatting>
  <conditionalFormatting sqref="N19">
    <cfRule type="cellIs" dxfId="144" priority="14" operator="notEqual">
      <formula>SUM(N8:N18)</formula>
    </cfRule>
  </conditionalFormatting>
  <conditionalFormatting sqref="H31">
    <cfRule type="cellIs" dxfId="143" priority="13" operator="notEqual">
      <formula>SUM(H20:H30)</formula>
    </cfRule>
  </conditionalFormatting>
  <conditionalFormatting sqref="K31">
    <cfRule type="cellIs" dxfId="142" priority="12" operator="notEqual">
      <formula>SUM(K20:K30)</formula>
    </cfRule>
  </conditionalFormatting>
  <conditionalFormatting sqref="N31">
    <cfRule type="cellIs" dxfId="141" priority="11" operator="notEqual">
      <formula>SUM(N20:N30)</formula>
    </cfRule>
  </conditionalFormatting>
  <conditionalFormatting sqref="H43">
    <cfRule type="cellIs" dxfId="140" priority="10" operator="notEqual">
      <formula>SUM(H32:H42)</formula>
    </cfRule>
  </conditionalFormatting>
  <conditionalFormatting sqref="K43">
    <cfRule type="cellIs" dxfId="139" priority="9" operator="notEqual">
      <formula>SUM(K32:K42)</formula>
    </cfRule>
  </conditionalFormatting>
  <conditionalFormatting sqref="N43">
    <cfRule type="cellIs" dxfId="138" priority="8" operator="notEqual">
      <formula>SUM(N32:N42)</formula>
    </cfRule>
  </conditionalFormatting>
  <conditionalFormatting sqref="H55">
    <cfRule type="cellIs" dxfId="137" priority="7" operator="notEqual">
      <formula>SUM(H44:H54)</formula>
    </cfRule>
  </conditionalFormatting>
  <conditionalFormatting sqref="K55">
    <cfRule type="cellIs" dxfId="136" priority="6" operator="notEqual">
      <formula>SUM(K44:K54)</formula>
    </cfRule>
  </conditionalFormatting>
  <conditionalFormatting sqref="N55">
    <cfRule type="cellIs" dxfId="135" priority="5" operator="notEqual">
      <formula>SUM(N44:N54)</formula>
    </cfRule>
  </conditionalFormatting>
  <conditionalFormatting sqref="H67">
    <cfRule type="cellIs" dxfId="134" priority="4" operator="notEqual">
      <formula>SUM(H56:H66)</formula>
    </cfRule>
  </conditionalFormatting>
  <conditionalFormatting sqref="K67">
    <cfRule type="cellIs" dxfId="133" priority="3" operator="notEqual">
      <formula>SUM(K56:K66)</formula>
    </cfRule>
  </conditionalFormatting>
  <conditionalFormatting sqref="N67">
    <cfRule type="cellIs" dxfId="132" priority="2" operator="notEqual">
      <formula>SUM(N56:N66)</formula>
    </cfRule>
  </conditionalFormatting>
  <conditionalFormatting sqref="D32:D43">
    <cfRule type="cellIs" dxfId="1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75</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0.16666700000000001</v>
      </c>
      <c r="F8" s="44">
        <v>510.83405299999998</v>
      </c>
      <c r="G8" s="66">
        <v>0</v>
      </c>
      <c r="H8" s="43">
        <v>2</v>
      </c>
      <c r="I8" s="44">
        <v>510.83405299999998</v>
      </c>
      <c r="J8" s="74">
        <v>0</v>
      </c>
      <c r="K8" s="44">
        <v>0</v>
      </c>
      <c r="L8" s="44">
        <v>0</v>
      </c>
      <c r="M8" s="66">
        <v>0</v>
      </c>
      <c r="N8" s="43">
        <v>0</v>
      </c>
      <c r="O8" s="44">
        <v>0</v>
      </c>
      <c r="P8" s="74">
        <v>0</v>
      </c>
    </row>
    <row r="9" spans="1:16" ht="15" customHeight="1" x14ac:dyDescent="0.2">
      <c r="A9" s="111"/>
      <c r="B9" s="114"/>
      <c r="C9" s="84" t="s">
        <v>47</v>
      </c>
      <c r="D9" s="44">
        <v>12</v>
      </c>
      <c r="E9" s="53">
        <v>0.29268300000000003</v>
      </c>
      <c r="F9" s="44">
        <v>123807.75666299999</v>
      </c>
      <c r="G9" s="66">
        <v>0.16666700000000001</v>
      </c>
      <c r="H9" s="43">
        <v>2</v>
      </c>
      <c r="I9" s="44">
        <v>146708.93377500001</v>
      </c>
      <c r="J9" s="74">
        <v>0</v>
      </c>
      <c r="K9" s="44">
        <v>10</v>
      </c>
      <c r="L9" s="44">
        <v>119227.52124</v>
      </c>
      <c r="M9" s="66">
        <v>0.2</v>
      </c>
      <c r="N9" s="43">
        <v>0</v>
      </c>
      <c r="O9" s="44">
        <v>0</v>
      </c>
      <c r="P9" s="74">
        <v>0</v>
      </c>
    </row>
    <row r="10" spans="1:16" ht="15" customHeight="1" x14ac:dyDescent="0.2">
      <c r="A10" s="111"/>
      <c r="B10" s="114"/>
      <c r="C10" s="84" t="s">
        <v>48</v>
      </c>
      <c r="D10" s="44">
        <v>100</v>
      </c>
      <c r="E10" s="53">
        <v>0.247525</v>
      </c>
      <c r="F10" s="44">
        <v>105258.99341</v>
      </c>
      <c r="G10" s="66">
        <v>0.1</v>
      </c>
      <c r="H10" s="43">
        <v>37</v>
      </c>
      <c r="I10" s="44">
        <v>123062.797379</v>
      </c>
      <c r="J10" s="74">
        <v>0.24324299999999999</v>
      </c>
      <c r="K10" s="44">
        <v>63</v>
      </c>
      <c r="L10" s="44">
        <v>94802.791079000002</v>
      </c>
      <c r="M10" s="66">
        <v>1.5873000000000002E-2</v>
      </c>
      <c r="N10" s="43">
        <v>0</v>
      </c>
      <c r="O10" s="44">
        <v>0</v>
      </c>
      <c r="P10" s="74">
        <v>0</v>
      </c>
    </row>
    <row r="11" spans="1:16" ht="15" customHeight="1" x14ac:dyDescent="0.2">
      <c r="A11" s="111"/>
      <c r="B11" s="114"/>
      <c r="C11" s="84" t="s">
        <v>49</v>
      </c>
      <c r="D11" s="44">
        <v>216</v>
      </c>
      <c r="E11" s="53">
        <v>0.17335500000000001</v>
      </c>
      <c r="F11" s="44">
        <v>130807.944854</v>
      </c>
      <c r="G11" s="66">
        <v>0.14351900000000001</v>
      </c>
      <c r="H11" s="43">
        <v>95</v>
      </c>
      <c r="I11" s="44">
        <v>143669.59187100001</v>
      </c>
      <c r="J11" s="74">
        <v>0.17894699999999999</v>
      </c>
      <c r="K11" s="44">
        <v>121</v>
      </c>
      <c r="L11" s="44">
        <v>120709.95752700001</v>
      </c>
      <c r="M11" s="66">
        <v>0.115702</v>
      </c>
      <c r="N11" s="43">
        <v>0</v>
      </c>
      <c r="O11" s="44">
        <v>0</v>
      </c>
      <c r="P11" s="74">
        <v>0</v>
      </c>
    </row>
    <row r="12" spans="1:16" ht="15" customHeight="1" x14ac:dyDescent="0.2">
      <c r="A12" s="111"/>
      <c r="B12" s="114"/>
      <c r="C12" s="84" t="s">
        <v>50</v>
      </c>
      <c r="D12" s="44">
        <v>220</v>
      </c>
      <c r="E12" s="53">
        <v>0.117836</v>
      </c>
      <c r="F12" s="44">
        <v>153897.39720499999</v>
      </c>
      <c r="G12" s="66">
        <v>0.42272700000000002</v>
      </c>
      <c r="H12" s="43">
        <v>67</v>
      </c>
      <c r="I12" s="44">
        <v>181060.112054</v>
      </c>
      <c r="J12" s="74">
        <v>0.507463</v>
      </c>
      <c r="K12" s="44">
        <v>153</v>
      </c>
      <c r="L12" s="44">
        <v>142002.613579</v>
      </c>
      <c r="M12" s="66">
        <v>0.38562099999999999</v>
      </c>
      <c r="N12" s="43">
        <v>0</v>
      </c>
      <c r="O12" s="44">
        <v>0</v>
      </c>
      <c r="P12" s="74">
        <v>0</v>
      </c>
    </row>
    <row r="13" spans="1:16" ht="15" customHeight="1" x14ac:dyDescent="0.2">
      <c r="A13" s="111"/>
      <c r="B13" s="114"/>
      <c r="C13" s="84" t="s">
        <v>51</v>
      </c>
      <c r="D13" s="44">
        <v>212</v>
      </c>
      <c r="E13" s="53">
        <v>0.10866199999999999</v>
      </c>
      <c r="F13" s="44">
        <v>172472.260125</v>
      </c>
      <c r="G13" s="66">
        <v>0.58962300000000001</v>
      </c>
      <c r="H13" s="43">
        <v>79</v>
      </c>
      <c r="I13" s="44">
        <v>181988.46500699999</v>
      </c>
      <c r="J13" s="74">
        <v>0.54430400000000001</v>
      </c>
      <c r="K13" s="44">
        <v>133</v>
      </c>
      <c r="L13" s="44">
        <v>166819.77752599999</v>
      </c>
      <c r="M13" s="66">
        <v>0.61654100000000001</v>
      </c>
      <c r="N13" s="43">
        <v>0</v>
      </c>
      <c r="O13" s="44">
        <v>0</v>
      </c>
      <c r="P13" s="74">
        <v>0</v>
      </c>
    </row>
    <row r="14" spans="1:16" s="3" customFormat="1" ht="15" customHeight="1" x14ac:dyDescent="0.2">
      <c r="A14" s="111"/>
      <c r="B14" s="114"/>
      <c r="C14" s="84" t="s">
        <v>52</v>
      </c>
      <c r="D14" s="35">
        <v>185</v>
      </c>
      <c r="E14" s="55">
        <v>9.7266000000000005E-2</v>
      </c>
      <c r="F14" s="35">
        <v>172831.24314899999</v>
      </c>
      <c r="G14" s="68">
        <v>0.55135100000000004</v>
      </c>
      <c r="H14" s="43">
        <v>62</v>
      </c>
      <c r="I14" s="44">
        <v>182025.13832999999</v>
      </c>
      <c r="J14" s="74">
        <v>0.33871000000000001</v>
      </c>
      <c r="K14" s="35">
        <v>123</v>
      </c>
      <c r="L14" s="35">
        <v>168196.922001</v>
      </c>
      <c r="M14" s="68">
        <v>0.65853700000000004</v>
      </c>
      <c r="N14" s="43">
        <v>0</v>
      </c>
      <c r="O14" s="44">
        <v>0</v>
      </c>
      <c r="P14" s="74">
        <v>0</v>
      </c>
    </row>
    <row r="15" spans="1:16" ht="15" customHeight="1" x14ac:dyDescent="0.2">
      <c r="A15" s="111"/>
      <c r="B15" s="114"/>
      <c r="C15" s="84" t="s">
        <v>53</v>
      </c>
      <c r="D15" s="44">
        <v>116</v>
      </c>
      <c r="E15" s="53">
        <v>7.3980000000000004E-2</v>
      </c>
      <c r="F15" s="44">
        <v>187739.09077400001</v>
      </c>
      <c r="G15" s="66">
        <v>0.56896599999999997</v>
      </c>
      <c r="H15" s="43">
        <v>36</v>
      </c>
      <c r="I15" s="44">
        <v>179351.142896</v>
      </c>
      <c r="J15" s="74">
        <v>0.41666700000000001</v>
      </c>
      <c r="K15" s="44">
        <v>80</v>
      </c>
      <c r="L15" s="44">
        <v>191513.667319</v>
      </c>
      <c r="M15" s="66">
        <v>0.63749999999999996</v>
      </c>
      <c r="N15" s="43">
        <v>0</v>
      </c>
      <c r="O15" s="44">
        <v>0</v>
      </c>
      <c r="P15" s="74">
        <v>0</v>
      </c>
    </row>
    <row r="16" spans="1:16" ht="15" customHeight="1" x14ac:dyDescent="0.2">
      <c r="A16" s="111"/>
      <c r="B16" s="114"/>
      <c r="C16" s="84" t="s">
        <v>54</v>
      </c>
      <c r="D16" s="44">
        <v>93</v>
      </c>
      <c r="E16" s="53">
        <v>6.9611000000000006E-2</v>
      </c>
      <c r="F16" s="44">
        <v>183156.03546899999</v>
      </c>
      <c r="G16" s="66">
        <v>0.37634400000000001</v>
      </c>
      <c r="H16" s="43">
        <v>40</v>
      </c>
      <c r="I16" s="44">
        <v>188716.04292599999</v>
      </c>
      <c r="J16" s="74">
        <v>0.2</v>
      </c>
      <c r="K16" s="44">
        <v>53</v>
      </c>
      <c r="L16" s="44">
        <v>178959.80342499999</v>
      </c>
      <c r="M16" s="66">
        <v>0.50943400000000005</v>
      </c>
      <c r="N16" s="43">
        <v>0</v>
      </c>
      <c r="O16" s="44">
        <v>0</v>
      </c>
      <c r="P16" s="74">
        <v>0</v>
      </c>
    </row>
    <row r="17" spans="1:16" ht="15" customHeight="1" x14ac:dyDescent="0.2">
      <c r="A17" s="111"/>
      <c r="B17" s="114"/>
      <c r="C17" s="84" t="s">
        <v>55</v>
      </c>
      <c r="D17" s="44">
        <v>114</v>
      </c>
      <c r="E17" s="53">
        <v>9.3061000000000005E-2</v>
      </c>
      <c r="F17" s="44">
        <v>202657.361298</v>
      </c>
      <c r="G17" s="66">
        <v>0.482456</v>
      </c>
      <c r="H17" s="43">
        <v>47</v>
      </c>
      <c r="I17" s="44">
        <v>195381.82565399999</v>
      </c>
      <c r="J17" s="74">
        <v>0.19148899999999999</v>
      </c>
      <c r="K17" s="44">
        <v>67</v>
      </c>
      <c r="L17" s="44">
        <v>207761.09525799999</v>
      </c>
      <c r="M17" s="66">
        <v>0.68656700000000004</v>
      </c>
      <c r="N17" s="43">
        <v>0</v>
      </c>
      <c r="O17" s="44">
        <v>0</v>
      </c>
      <c r="P17" s="74">
        <v>0</v>
      </c>
    </row>
    <row r="18" spans="1:16" s="3" customFormat="1" ht="15" customHeight="1" x14ac:dyDescent="0.2">
      <c r="A18" s="111"/>
      <c r="B18" s="114"/>
      <c r="C18" s="84" t="s">
        <v>56</v>
      </c>
      <c r="D18" s="35">
        <v>177</v>
      </c>
      <c r="E18" s="55">
        <v>8.8322999999999999E-2</v>
      </c>
      <c r="F18" s="35">
        <v>233483.274225</v>
      </c>
      <c r="G18" s="68">
        <v>0.39548</v>
      </c>
      <c r="H18" s="43">
        <v>53</v>
      </c>
      <c r="I18" s="44">
        <v>200022.55165899999</v>
      </c>
      <c r="J18" s="74">
        <v>1.8867999999999999E-2</v>
      </c>
      <c r="K18" s="35">
        <v>124</v>
      </c>
      <c r="L18" s="35">
        <v>247785.03467600001</v>
      </c>
      <c r="M18" s="68">
        <v>0.55645199999999995</v>
      </c>
      <c r="N18" s="43">
        <v>0</v>
      </c>
      <c r="O18" s="44">
        <v>0</v>
      </c>
      <c r="P18" s="74">
        <v>0</v>
      </c>
    </row>
    <row r="19" spans="1:16" s="3" customFormat="1" ht="15" customHeight="1" x14ac:dyDescent="0.2">
      <c r="A19" s="112"/>
      <c r="B19" s="115"/>
      <c r="C19" s="85" t="s">
        <v>9</v>
      </c>
      <c r="D19" s="46">
        <v>1447</v>
      </c>
      <c r="E19" s="54">
        <v>0.106742</v>
      </c>
      <c r="F19" s="46">
        <v>169940.00086100001</v>
      </c>
      <c r="G19" s="67">
        <v>0.40704899999999999</v>
      </c>
      <c r="H19" s="87">
        <v>520</v>
      </c>
      <c r="I19" s="46">
        <v>173229.755752</v>
      </c>
      <c r="J19" s="75">
        <v>0.301923</v>
      </c>
      <c r="K19" s="46">
        <v>927</v>
      </c>
      <c r="L19" s="46">
        <v>168094.615162</v>
      </c>
      <c r="M19" s="67">
        <v>0.46601900000000002</v>
      </c>
      <c r="N19" s="87">
        <v>0</v>
      </c>
      <c r="O19" s="46">
        <v>0</v>
      </c>
      <c r="P19" s="75">
        <v>0</v>
      </c>
    </row>
    <row r="20" spans="1:16" ht="15" customHeight="1" x14ac:dyDescent="0.2">
      <c r="A20" s="110">
        <v>2</v>
      </c>
      <c r="B20" s="113" t="s">
        <v>57</v>
      </c>
      <c r="C20" s="84" t="s">
        <v>46</v>
      </c>
      <c r="D20" s="44">
        <v>3</v>
      </c>
      <c r="E20" s="53">
        <v>0.25</v>
      </c>
      <c r="F20" s="44">
        <v>123338</v>
      </c>
      <c r="G20" s="66">
        <v>0.33333299999999999</v>
      </c>
      <c r="H20" s="43">
        <v>1</v>
      </c>
      <c r="I20" s="44">
        <v>69189</v>
      </c>
      <c r="J20" s="74">
        <v>0</v>
      </c>
      <c r="K20" s="44">
        <v>2</v>
      </c>
      <c r="L20" s="44">
        <v>150412.5</v>
      </c>
      <c r="M20" s="66">
        <v>0.5</v>
      </c>
      <c r="N20" s="43">
        <v>0</v>
      </c>
      <c r="O20" s="44">
        <v>0</v>
      </c>
      <c r="P20" s="74">
        <v>0</v>
      </c>
    </row>
    <row r="21" spans="1:16" ht="15" customHeight="1" x14ac:dyDescent="0.2">
      <c r="A21" s="111"/>
      <c r="B21" s="114"/>
      <c r="C21" s="84" t="s">
        <v>47</v>
      </c>
      <c r="D21" s="44">
        <v>13</v>
      </c>
      <c r="E21" s="53">
        <v>0.31707299999999999</v>
      </c>
      <c r="F21" s="44">
        <v>103518.615385</v>
      </c>
      <c r="G21" s="66">
        <v>0</v>
      </c>
      <c r="H21" s="43">
        <v>6</v>
      </c>
      <c r="I21" s="44">
        <v>99987</v>
      </c>
      <c r="J21" s="74">
        <v>0</v>
      </c>
      <c r="K21" s="44">
        <v>7</v>
      </c>
      <c r="L21" s="44">
        <v>106545.714286</v>
      </c>
      <c r="M21" s="66">
        <v>0</v>
      </c>
      <c r="N21" s="43">
        <v>0</v>
      </c>
      <c r="O21" s="44">
        <v>0</v>
      </c>
      <c r="P21" s="74">
        <v>0</v>
      </c>
    </row>
    <row r="22" spans="1:16" ht="15" customHeight="1" x14ac:dyDescent="0.2">
      <c r="A22" s="111"/>
      <c r="B22" s="114"/>
      <c r="C22" s="84" t="s">
        <v>48</v>
      </c>
      <c r="D22" s="44">
        <v>64</v>
      </c>
      <c r="E22" s="53">
        <v>0.158416</v>
      </c>
      <c r="F22" s="44">
        <v>149324.296875</v>
      </c>
      <c r="G22" s="66">
        <v>3.125E-2</v>
      </c>
      <c r="H22" s="43">
        <v>32</v>
      </c>
      <c r="I22" s="44">
        <v>155242.625</v>
      </c>
      <c r="J22" s="74">
        <v>3.125E-2</v>
      </c>
      <c r="K22" s="44">
        <v>32</v>
      </c>
      <c r="L22" s="44">
        <v>143405.96875</v>
      </c>
      <c r="M22" s="66">
        <v>3.125E-2</v>
      </c>
      <c r="N22" s="43">
        <v>0</v>
      </c>
      <c r="O22" s="44">
        <v>0</v>
      </c>
      <c r="P22" s="74">
        <v>0</v>
      </c>
    </row>
    <row r="23" spans="1:16" ht="15" customHeight="1" x14ac:dyDescent="0.2">
      <c r="A23" s="111"/>
      <c r="B23" s="114"/>
      <c r="C23" s="84" t="s">
        <v>49</v>
      </c>
      <c r="D23" s="44">
        <v>56</v>
      </c>
      <c r="E23" s="53">
        <v>4.4943999999999998E-2</v>
      </c>
      <c r="F23" s="44">
        <v>159439.785714</v>
      </c>
      <c r="G23" s="66">
        <v>0.160714</v>
      </c>
      <c r="H23" s="43">
        <v>27</v>
      </c>
      <c r="I23" s="44">
        <v>160032.22222200001</v>
      </c>
      <c r="J23" s="74">
        <v>0.296296</v>
      </c>
      <c r="K23" s="44">
        <v>29</v>
      </c>
      <c r="L23" s="44">
        <v>158888.206897</v>
      </c>
      <c r="M23" s="66">
        <v>3.4483E-2</v>
      </c>
      <c r="N23" s="43">
        <v>0</v>
      </c>
      <c r="O23" s="44">
        <v>0</v>
      </c>
      <c r="P23" s="74">
        <v>0</v>
      </c>
    </row>
    <row r="24" spans="1:16" ht="15" customHeight="1" x14ac:dyDescent="0.2">
      <c r="A24" s="111"/>
      <c r="B24" s="114"/>
      <c r="C24" s="84" t="s">
        <v>50</v>
      </c>
      <c r="D24" s="44">
        <v>47</v>
      </c>
      <c r="E24" s="53">
        <v>2.5173999999999998E-2</v>
      </c>
      <c r="F24" s="44">
        <v>195980.44680899999</v>
      </c>
      <c r="G24" s="66">
        <v>0.29787200000000003</v>
      </c>
      <c r="H24" s="43">
        <v>21</v>
      </c>
      <c r="I24" s="44">
        <v>188554.95238100001</v>
      </c>
      <c r="J24" s="74">
        <v>0.238095</v>
      </c>
      <c r="K24" s="44">
        <v>26</v>
      </c>
      <c r="L24" s="44">
        <v>201977.961538</v>
      </c>
      <c r="M24" s="66">
        <v>0.34615400000000002</v>
      </c>
      <c r="N24" s="43">
        <v>0</v>
      </c>
      <c r="O24" s="44">
        <v>0</v>
      </c>
      <c r="P24" s="74">
        <v>0</v>
      </c>
    </row>
    <row r="25" spans="1:16" ht="15" customHeight="1" x14ac:dyDescent="0.2">
      <c r="A25" s="111"/>
      <c r="B25" s="114"/>
      <c r="C25" s="84" t="s">
        <v>51</v>
      </c>
      <c r="D25" s="44">
        <v>34</v>
      </c>
      <c r="E25" s="53">
        <v>1.7427000000000002E-2</v>
      </c>
      <c r="F25" s="44">
        <v>217693.26470599999</v>
      </c>
      <c r="G25" s="66">
        <v>0.67647100000000004</v>
      </c>
      <c r="H25" s="43">
        <v>10</v>
      </c>
      <c r="I25" s="44">
        <v>231451.9</v>
      </c>
      <c r="J25" s="74">
        <v>1</v>
      </c>
      <c r="K25" s="44">
        <v>24</v>
      </c>
      <c r="L25" s="44">
        <v>211960.5</v>
      </c>
      <c r="M25" s="66">
        <v>0.54166700000000001</v>
      </c>
      <c r="N25" s="43">
        <v>0</v>
      </c>
      <c r="O25" s="44">
        <v>0</v>
      </c>
      <c r="P25" s="74">
        <v>0</v>
      </c>
    </row>
    <row r="26" spans="1:16" s="3" customFormat="1" ht="15" customHeight="1" x14ac:dyDescent="0.2">
      <c r="A26" s="111"/>
      <c r="B26" s="114"/>
      <c r="C26" s="84" t="s">
        <v>52</v>
      </c>
      <c r="D26" s="35">
        <v>31</v>
      </c>
      <c r="E26" s="55">
        <v>1.6299000000000001E-2</v>
      </c>
      <c r="F26" s="35">
        <v>219471.387097</v>
      </c>
      <c r="G26" s="68">
        <v>0.483871</v>
      </c>
      <c r="H26" s="43">
        <v>13</v>
      </c>
      <c r="I26" s="44">
        <v>212117.76923100001</v>
      </c>
      <c r="J26" s="74">
        <v>0.461538</v>
      </c>
      <c r="K26" s="35">
        <v>18</v>
      </c>
      <c r="L26" s="35">
        <v>224782.33333299999</v>
      </c>
      <c r="M26" s="68">
        <v>0.5</v>
      </c>
      <c r="N26" s="43">
        <v>0</v>
      </c>
      <c r="O26" s="44">
        <v>0</v>
      </c>
      <c r="P26" s="74">
        <v>0</v>
      </c>
    </row>
    <row r="27" spans="1:16" ht="15" customHeight="1" x14ac:dyDescent="0.2">
      <c r="A27" s="111"/>
      <c r="B27" s="114"/>
      <c r="C27" s="84" t="s">
        <v>53</v>
      </c>
      <c r="D27" s="44">
        <v>16</v>
      </c>
      <c r="E27" s="53">
        <v>1.0204E-2</v>
      </c>
      <c r="F27" s="44">
        <v>223319.375</v>
      </c>
      <c r="G27" s="66">
        <v>0.5625</v>
      </c>
      <c r="H27" s="43">
        <v>4</v>
      </c>
      <c r="I27" s="44">
        <v>175857.75</v>
      </c>
      <c r="J27" s="74">
        <v>0.25</v>
      </c>
      <c r="K27" s="44">
        <v>12</v>
      </c>
      <c r="L27" s="44">
        <v>239139.91666700001</v>
      </c>
      <c r="M27" s="66">
        <v>0.66666700000000001</v>
      </c>
      <c r="N27" s="43">
        <v>0</v>
      </c>
      <c r="O27" s="44">
        <v>0</v>
      </c>
      <c r="P27" s="74">
        <v>0</v>
      </c>
    </row>
    <row r="28" spans="1:16" ht="15" customHeight="1" x14ac:dyDescent="0.2">
      <c r="A28" s="111"/>
      <c r="B28" s="114"/>
      <c r="C28" s="84" t="s">
        <v>54</v>
      </c>
      <c r="D28" s="44">
        <v>9</v>
      </c>
      <c r="E28" s="53">
        <v>6.7369999999999999E-3</v>
      </c>
      <c r="F28" s="44">
        <v>230213.22222200001</v>
      </c>
      <c r="G28" s="66">
        <v>0.33333299999999999</v>
      </c>
      <c r="H28" s="43">
        <v>4</v>
      </c>
      <c r="I28" s="44">
        <v>217282</v>
      </c>
      <c r="J28" s="74">
        <v>0.25</v>
      </c>
      <c r="K28" s="44">
        <v>5</v>
      </c>
      <c r="L28" s="44">
        <v>240558.2</v>
      </c>
      <c r="M28" s="66">
        <v>0.4</v>
      </c>
      <c r="N28" s="43">
        <v>0</v>
      </c>
      <c r="O28" s="44">
        <v>0</v>
      </c>
      <c r="P28" s="74">
        <v>0</v>
      </c>
    </row>
    <row r="29" spans="1:16" ht="15" customHeight="1" x14ac:dyDescent="0.2">
      <c r="A29" s="111"/>
      <c r="B29" s="114"/>
      <c r="C29" s="84" t="s">
        <v>55</v>
      </c>
      <c r="D29" s="44">
        <v>1</v>
      </c>
      <c r="E29" s="53">
        <v>8.1599999999999999E-4</v>
      </c>
      <c r="F29" s="44">
        <v>446310</v>
      </c>
      <c r="G29" s="66">
        <v>0</v>
      </c>
      <c r="H29" s="43">
        <v>0</v>
      </c>
      <c r="I29" s="44">
        <v>0</v>
      </c>
      <c r="J29" s="74">
        <v>0</v>
      </c>
      <c r="K29" s="44">
        <v>1</v>
      </c>
      <c r="L29" s="44">
        <v>446310</v>
      </c>
      <c r="M29" s="66">
        <v>0</v>
      </c>
      <c r="N29" s="43">
        <v>0</v>
      </c>
      <c r="O29" s="44">
        <v>0</v>
      </c>
      <c r="P29" s="74">
        <v>0</v>
      </c>
    </row>
    <row r="30" spans="1:16" s="3" customFormat="1" ht="15" customHeight="1" x14ac:dyDescent="0.2">
      <c r="A30" s="111"/>
      <c r="B30" s="114"/>
      <c r="C30" s="84" t="s">
        <v>56</v>
      </c>
      <c r="D30" s="35">
        <v>5</v>
      </c>
      <c r="E30" s="55">
        <v>2.4949999999999998E-3</v>
      </c>
      <c r="F30" s="35">
        <v>240738.8</v>
      </c>
      <c r="G30" s="68">
        <v>0.2</v>
      </c>
      <c r="H30" s="43">
        <v>5</v>
      </c>
      <c r="I30" s="44">
        <v>240738.8</v>
      </c>
      <c r="J30" s="74">
        <v>0.2</v>
      </c>
      <c r="K30" s="35">
        <v>0</v>
      </c>
      <c r="L30" s="35">
        <v>0</v>
      </c>
      <c r="M30" s="68">
        <v>0</v>
      </c>
      <c r="N30" s="43">
        <v>0</v>
      </c>
      <c r="O30" s="44">
        <v>0</v>
      </c>
      <c r="P30" s="74">
        <v>0</v>
      </c>
    </row>
    <row r="31" spans="1:16" s="3" customFormat="1" ht="15" customHeight="1" x14ac:dyDescent="0.2">
      <c r="A31" s="112"/>
      <c r="B31" s="115"/>
      <c r="C31" s="85" t="s">
        <v>9</v>
      </c>
      <c r="D31" s="46">
        <v>279</v>
      </c>
      <c r="E31" s="54">
        <v>2.0580999999999999E-2</v>
      </c>
      <c r="F31" s="46">
        <v>182481.85304700001</v>
      </c>
      <c r="G31" s="67">
        <v>0.27598600000000001</v>
      </c>
      <c r="H31" s="87">
        <v>123</v>
      </c>
      <c r="I31" s="46">
        <v>176956.926829</v>
      </c>
      <c r="J31" s="75">
        <v>0.268293</v>
      </c>
      <c r="K31" s="46">
        <v>156</v>
      </c>
      <c r="L31" s="46">
        <v>186838.044872</v>
      </c>
      <c r="M31" s="67">
        <v>0.282051</v>
      </c>
      <c r="N31" s="87">
        <v>0</v>
      </c>
      <c r="O31" s="46">
        <v>0</v>
      </c>
      <c r="P31" s="75">
        <v>0</v>
      </c>
    </row>
    <row r="32" spans="1:16" ht="15" customHeight="1" x14ac:dyDescent="0.2">
      <c r="A32" s="110">
        <v>3</v>
      </c>
      <c r="B32" s="113" t="s">
        <v>58</v>
      </c>
      <c r="C32" s="84" t="s">
        <v>46</v>
      </c>
      <c r="D32" s="44">
        <v>1</v>
      </c>
      <c r="E32" s="44">
        <v>0</v>
      </c>
      <c r="F32" s="44">
        <v>122827.165947</v>
      </c>
      <c r="G32" s="66">
        <v>0.33333299999999999</v>
      </c>
      <c r="H32" s="43">
        <v>-1</v>
      </c>
      <c r="I32" s="44">
        <v>68678.165947000001</v>
      </c>
      <c r="J32" s="74">
        <v>0</v>
      </c>
      <c r="K32" s="44">
        <v>2</v>
      </c>
      <c r="L32" s="44">
        <v>150412.5</v>
      </c>
      <c r="M32" s="66">
        <v>0.5</v>
      </c>
      <c r="N32" s="43">
        <v>0</v>
      </c>
      <c r="O32" s="44">
        <v>0</v>
      </c>
      <c r="P32" s="74">
        <v>0</v>
      </c>
    </row>
    <row r="33" spans="1:16" ht="15" customHeight="1" x14ac:dyDescent="0.2">
      <c r="A33" s="111"/>
      <c r="B33" s="114"/>
      <c r="C33" s="84" t="s">
        <v>47</v>
      </c>
      <c r="D33" s="44">
        <v>1</v>
      </c>
      <c r="E33" s="44">
        <v>0</v>
      </c>
      <c r="F33" s="44">
        <v>-20289.141277999999</v>
      </c>
      <c r="G33" s="66">
        <v>-0.16666700000000001</v>
      </c>
      <c r="H33" s="43">
        <v>4</v>
      </c>
      <c r="I33" s="44">
        <v>-46721.933774999998</v>
      </c>
      <c r="J33" s="74">
        <v>0</v>
      </c>
      <c r="K33" s="44">
        <v>-3</v>
      </c>
      <c r="L33" s="44">
        <v>-12681.806954</v>
      </c>
      <c r="M33" s="66">
        <v>-0.2</v>
      </c>
      <c r="N33" s="43">
        <v>0</v>
      </c>
      <c r="O33" s="44">
        <v>0</v>
      </c>
      <c r="P33" s="74">
        <v>0</v>
      </c>
    </row>
    <row r="34" spans="1:16" ht="15" customHeight="1" x14ac:dyDescent="0.2">
      <c r="A34" s="111"/>
      <c r="B34" s="114"/>
      <c r="C34" s="84" t="s">
        <v>48</v>
      </c>
      <c r="D34" s="44">
        <v>-36</v>
      </c>
      <c r="E34" s="44">
        <v>0</v>
      </c>
      <c r="F34" s="44">
        <v>44065.303464999997</v>
      </c>
      <c r="G34" s="66">
        <v>-6.8750000000000006E-2</v>
      </c>
      <c r="H34" s="43">
        <v>-5</v>
      </c>
      <c r="I34" s="44">
        <v>32179.827621</v>
      </c>
      <c r="J34" s="74">
        <v>-0.21199299999999999</v>
      </c>
      <c r="K34" s="44">
        <v>-31</v>
      </c>
      <c r="L34" s="44">
        <v>48603.177670999998</v>
      </c>
      <c r="M34" s="66">
        <v>1.5377E-2</v>
      </c>
      <c r="N34" s="43">
        <v>0</v>
      </c>
      <c r="O34" s="44">
        <v>0</v>
      </c>
      <c r="P34" s="74">
        <v>0</v>
      </c>
    </row>
    <row r="35" spans="1:16" ht="15" customHeight="1" x14ac:dyDescent="0.2">
      <c r="A35" s="111"/>
      <c r="B35" s="114"/>
      <c r="C35" s="84" t="s">
        <v>49</v>
      </c>
      <c r="D35" s="44">
        <v>-160</v>
      </c>
      <c r="E35" s="44">
        <v>0</v>
      </c>
      <c r="F35" s="44">
        <v>28631.84086</v>
      </c>
      <c r="G35" s="66">
        <v>1.7195999999999999E-2</v>
      </c>
      <c r="H35" s="43">
        <v>-68</v>
      </c>
      <c r="I35" s="44">
        <v>16362.630351</v>
      </c>
      <c r="J35" s="74">
        <v>0.11734899999999999</v>
      </c>
      <c r="K35" s="44">
        <v>-92</v>
      </c>
      <c r="L35" s="44">
        <v>38178.249369999998</v>
      </c>
      <c r="M35" s="66">
        <v>-8.1220000000000001E-2</v>
      </c>
      <c r="N35" s="43">
        <v>0</v>
      </c>
      <c r="O35" s="44">
        <v>0</v>
      </c>
      <c r="P35" s="74">
        <v>0</v>
      </c>
    </row>
    <row r="36" spans="1:16" ht="15" customHeight="1" x14ac:dyDescent="0.2">
      <c r="A36" s="111"/>
      <c r="B36" s="114"/>
      <c r="C36" s="84" t="s">
        <v>50</v>
      </c>
      <c r="D36" s="44">
        <v>-173</v>
      </c>
      <c r="E36" s="44">
        <v>0</v>
      </c>
      <c r="F36" s="44">
        <v>42083.049602999999</v>
      </c>
      <c r="G36" s="66">
        <v>-0.12485499999999999</v>
      </c>
      <c r="H36" s="43">
        <v>-46</v>
      </c>
      <c r="I36" s="44">
        <v>7494.8403269999999</v>
      </c>
      <c r="J36" s="74">
        <v>-0.26936700000000002</v>
      </c>
      <c r="K36" s="44">
        <v>-127</v>
      </c>
      <c r="L36" s="44">
        <v>59975.347959999999</v>
      </c>
      <c r="M36" s="66">
        <v>-3.9467000000000002E-2</v>
      </c>
      <c r="N36" s="43">
        <v>0</v>
      </c>
      <c r="O36" s="44">
        <v>0</v>
      </c>
      <c r="P36" s="74">
        <v>0</v>
      </c>
    </row>
    <row r="37" spans="1:16" ht="15" customHeight="1" x14ac:dyDescent="0.2">
      <c r="A37" s="111"/>
      <c r="B37" s="114"/>
      <c r="C37" s="84" t="s">
        <v>51</v>
      </c>
      <c r="D37" s="44">
        <v>-178</v>
      </c>
      <c r="E37" s="44">
        <v>0</v>
      </c>
      <c r="F37" s="44">
        <v>45221.004581000001</v>
      </c>
      <c r="G37" s="66">
        <v>8.6847999999999995E-2</v>
      </c>
      <c r="H37" s="43">
        <v>-69</v>
      </c>
      <c r="I37" s="44">
        <v>49463.434993000003</v>
      </c>
      <c r="J37" s="74">
        <v>0.45569599999999999</v>
      </c>
      <c r="K37" s="44">
        <v>-109</v>
      </c>
      <c r="L37" s="44">
        <v>45140.722474000002</v>
      </c>
      <c r="M37" s="66">
        <v>-7.4874999999999997E-2</v>
      </c>
      <c r="N37" s="43">
        <v>0</v>
      </c>
      <c r="O37" s="44">
        <v>0</v>
      </c>
      <c r="P37" s="74">
        <v>0</v>
      </c>
    </row>
    <row r="38" spans="1:16" s="3" customFormat="1" ht="15" customHeight="1" x14ac:dyDescent="0.2">
      <c r="A38" s="111"/>
      <c r="B38" s="114"/>
      <c r="C38" s="84" t="s">
        <v>52</v>
      </c>
      <c r="D38" s="35">
        <v>-154</v>
      </c>
      <c r="E38" s="35">
        <v>0</v>
      </c>
      <c r="F38" s="35">
        <v>46640.143947999997</v>
      </c>
      <c r="G38" s="68">
        <v>-6.7479999999999998E-2</v>
      </c>
      <c r="H38" s="43">
        <v>-49</v>
      </c>
      <c r="I38" s="44">
        <v>30092.630901</v>
      </c>
      <c r="J38" s="74">
        <v>0.12282899999999999</v>
      </c>
      <c r="K38" s="35">
        <v>-105</v>
      </c>
      <c r="L38" s="35">
        <v>56585.411332999996</v>
      </c>
      <c r="M38" s="68">
        <v>-0.15853700000000001</v>
      </c>
      <c r="N38" s="43">
        <v>0</v>
      </c>
      <c r="O38" s="44">
        <v>0</v>
      </c>
      <c r="P38" s="74">
        <v>0</v>
      </c>
    </row>
    <row r="39" spans="1:16" ht="15" customHeight="1" x14ac:dyDescent="0.2">
      <c r="A39" s="111"/>
      <c r="B39" s="114"/>
      <c r="C39" s="84" t="s">
        <v>53</v>
      </c>
      <c r="D39" s="44">
        <v>-100</v>
      </c>
      <c r="E39" s="44">
        <v>0</v>
      </c>
      <c r="F39" s="44">
        <v>35580.284226000003</v>
      </c>
      <c r="G39" s="66">
        <v>-6.4660000000000004E-3</v>
      </c>
      <c r="H39" s="43">
        <v>-32</v>
      </c>
      <c r="I39" s="44">
        <v>-3493.3928959999998</v>
      </c>
      <c r="J39" s="74">
        <v>-0.16666700000000001</v>
      </c>
      <c r="K39" s="44">
        <v>-68</v>
      </c>
      <c r="L39" s="44">
        <v>47626.249346999997</v>
      </c>
      <c r="M39" s="66">
        <v>2.9166999999999998E-2</v>
      </c>
      <c r="N39" s="43">
        <v>0</v>
      </c>
      <c r="O39" s="44">
        <v>0</v>
      </c>
      <c r="P39" s="74">
        <v>0</v>
      </c>
    </row>
    <row r="40" spans="1:16" ht="15" customHeight="1" x14ac:dyDescent="0.2">
      <c r="A40" s="111"/>
      <c r="B40" s="114"/>
      <c r="C40" s="84" t="s">
        <v>54</v>
      </c>
      <c r="D40" s="44">
        <v>-84</v>
      </c>
      <c r="E40" s="44">
        <v>0</v>
      </c>
      <c r="F40" s="44">
        <v>47057.186754000002</v>
      </c>
      <c r="G40" s="66">
        <v>-4.3011000000000001E-2</v>
      </c>
      <c r="H40" s="43">
        <v>-36</v>
      </c>
      <c r="I40" s="44">
        <v>28565.957074000002</v>
      </c>
      <c r="J40" s="74">
        <v>0.05</v>
      </c>
      <c r="K40" s="44">
        <v>-48</v>
      </c>
      <c r="L40" s="44">
        <v>61598.396574999999</v>
      </c>
      <c r="M40" s="66">
        <v>-0.109434</v>
      </c>
      <c r="N40" s="43">
        <v>0</v>
      </c>
      <c r="O40" s="44">
        <v>0</v>
      </c>
      <c r="P40" s="74">
        <v>0</v>
      </c>
    </row>
    <row r="41" spans="1:16" ht="15" customHeight="1" x14ac:dyDescent="0.2">
      <c r="A41" s="111"/>
      <c r="B41" s="114"/>
      <c r="C41" s="84" t="s">
        <v>55</v>
      </c>
      <c r="D41" s="44">
        <v>-113</v>
      </c>
      <c r="E41" s="44">
        <v>0</v>
      </c>
      <c r="F41" s="44">
        <v>243652.638702</v>
      </c>
      <c r="G41" s="66">
        <v>-0.482456</v>
      </c>
      <c r="H41" s="43">
        <v>-47</v>
      </c>
      <c r="I41" s="44">
        <v>-195381.82565399999</v>
      </c>
      <c r="J41" s="74">
        <v>-0.19148899999999999</v>
      </c>
      <c r="K41" s="44">
        <v>-66</v>
      </c>
      <c r="L41" s="44">
        <v>238548.90474200001</v>
      </c>
      <c r="M41" s="66">
        <v>-0.68656700000000004</v>
      </c>
      <c r="N41" s="43">
        <v>0</v>
      </c>
      <c r="O41" s="44">
        <v>0</v>
      </c>
      <c r="P41" s="74">
        <v>0</v>
      </c>
    </row>
    <row r="42" spans="1:16" s="3" customFormat="1" ht="15" customHeight="1" x14ac:dyDescent="0.2">
      <c r="A42" s="111"/>
      <c r="B42" s="114"/>
      <c r="C42" s="84" t="s">
        <v>56</v>
      </c>
      <c r="D42" s="35">
        <v>-172</v>
      </c>
      <c r="E42" s="35">
        <v>0</v>
      </c>
      <c r="F42" s="35">
        <v>7255.5257750000001</v>
      </c>
      <c r="G42" s="68">
        <v>-0.19547999999999999</v>
      </c>
      <c r="H42" s="43">
        <v>-48</v>
      </c>
      <c r="I42" s="44">
        <v>40716.248340999999</v>
      </c>
      <c r="J42" s="74">
        <v>0.18113199999999999</v>
      </c>
      <c r="K42" s="35">
        <v>-124</v>
      </c>
      <c r="L42" s="35">
        <v>-247785.03467600001</v>
      </c>
      <c r="M42" s="68">
        <v>-0.55645199999999995</v>
      </c>
      <c r="N42" s="43">
        <v>0</v>
      </c>
      <c r="O42" s="44">
        <v>0</v>
      </c>
      <c r="P42" s="74">
        <v>0</v>
      </c>
    </row>
    <row r="43" spans="1:16" s="3" customFormat="1" ht="15" customHeight="1" x14ac:dyDescent="0.2">
      <c r="A43" s="112"/>
      <c r="B43" s="115"/>
      <c r="C43" s="85" t="s">
        <v>9</v>
      </c>
      <c r="D43" s="46">
        <v>-1168</v>
      </c>
      <c r="E43" s="46">
        <v>0</v>
      </c>
      <c r="F43" s="46">
        <v>12541.852186</v>
      </c>
      <c r="G43" s="67">
        <v>-0.13106300000000001</v>
      </c>
      <c r="H43" s="87">
        <v>-397</v>
      </c>
      <c r="I43" s="46">
        <v>3727.171077</v>
      </c>
      <c r="J43" s="75">
        <v>-3.363E-2</v>
      </c>
      <c r="K43" s="46">
        <v>-771</v>
      </c>
      <c r="L43" s="46">
        <v>18743.42971</v>
      </c>
      <c r="M43" s="67">
        <v>-0.18396799999999999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16</v>
      </c>
      <c r="E46" s="53">
        <v>3.9604E-2</v>
      </c>
      <c r="F46" s="44">
        <v>163969.6875</v>
      </c>
      <c r="G46" s="66">
        <v>0.125</v>
      </c>
      <c r="H46" s="43">
        <v>4</v>
      </c>
      <c r="I46" s="44">
        <v>182385.75</v>
      </c>
      <c r="J46" s="74">
        <v>0.5</v>
      </c>
      <c r="K46" s="44">
        <v>12</v>
      </c>
      <c r="L46" s="44">
        <v>157831</v>
      </c>
      <c r="M46" s="66">
        <v>0</v>
      </c>
      <c r="N46" s="43">
        <v>0</v>
      </c>
      <c r="O46" s="44">
        <v>0</v>
      </c>
      <c r="P46" s="74">
        <v>0</v>
      </c>
    </row>
    <row r="47" spans="1:16" ht="15" customHeight="1" x14ac:dyDescent="0.2">
      <c r="A47" s="111"/>
      <c r="B47" s="114"/>
      <c r="C47" s="84" t="s">
        <v>49</v>
      </c>
      <c r="D47" s="44">
        <v>48</v>
      </c>
      <c r="E47" s="53">
        <v>3.8523000000000002E-2</v>
      </c>
      <c r="F47" s="44">
        <v>185941.9375</v>
      </c>
      <c r="G47" s="66">
        <v>0.104167</v>
      </c>
      <c r="H47" s="43">
        <v>25</v>
      </c>
      <c r="I47" s="44">
        <v>189196.64</v>
      </c>
      <c r="J47" s="74">
        <v>0.16</v>
      </c>
      <c r="K47" s="44">
        <v>23</v>
      </c>
      <c r="L47" s="44">
        <v>182404.21739100001</v>
      </c>
      <c r="M47" s="66">
        <v>4.3478000000000003E-2</v>
      </c>
      <c r="N47" s="43">
        <v>0</v>
      </c>
      <c r="O47" s="44">
        <v>0</v>
      </c>
      <c r="P47" s="74">
        <v>0</v>
      </c>
    </row>
    <row r="48" spans="1:16" ht="15" customHeight="1" x14ac:dyDescent="0.2">
      <c r="A48" s="111"/>
      <c r="B48" s="114"/>
      <c r="C48" s="84" t="s">
        <v>50</v>
      </c>
      <c r="D48" s="44">
        <v>72</v>
      </c>
      <c r="E48" s="53">
        <v>3.8565000000000002E-2</v>
      </c>
      <c r="F48" s="44">
        <v>231649.56944399999</v>
      </c>
      <c r="G48" s="66">
        <v>0.61111099999999996</v>
      </c>
      <c r="H48" s="43">
        <v>26</v>
      </c>
      <c r="I48" s="44">
        <v>228342.653846</v>
      </c>
      <c r="J48" s="74">
        <v>0.769231</v>
      </c>
      <c r="K48" s="44">
        <v>46</v>
      </c>
      <c r="L48" s="44">
        <v>233518.69565199999</v>
      </c>
      <c r="M48" s="66">
        <v>0.52173899999999995</v>
      </c>
      <c r="N48" s="43">
        <v>0</v>
      </c>
      <c r="O48" s="44">
        <v>0</v>
      </c>
      <c r="P48" s="74">
        <v>0</v>
      </c>
    </row>
    <row r="49" spans="1:16" ht="15" customHeight="1" x14ac:dyDescent="0.2">
      <c r="A49" s="111"/>
      <c r="B49" s="114"/>
      <c r="C49" s="84" t="s">
        <v>51</v>
      </c>
      <c r="D49" s="44">
        <v>49</v>
      </c>
      <c r="E49" s="53">
        <v>2.5114999999999998E-2</v>
      </c>
      <c r="F49" s="44">
        <v>208320.77551000001</v>
      </c>
      <c r="G49" s="66">
        <v>0.36734699999999998</v>
      </c>
      <c r="H49" s="43">
        <v>19</v>
      </c>
      <c r="I49" s="44">
        <v>212240.84210499999</v>
      </c>
      <c r="J49" s="74">
        <v>0.42105300000000001</v>
      </c>
      <c r="K49" s="44">
        <v>30</v>
      </c>
      <c r="L49" s="44">
        <v>205838.06666700001</v>
      </c>
      <c r="M49" s="66">
        <v>0.33333299999999999</v>
      </c>
      <c r="N49" s="43">
        <v>0</v>
      </c>
      <c r="O49" s="44">
        <v>0</v>
      </c>
      <c r="P49" s="74">
        <v>0</v>
      </c>
    </row>
    <row r="50" spans="1:16" s="3" customFormat="1" ht="15" customHeight="1" x14ac:dyDescent="0.2">
      <c r="A50" s="111"/>
      <c r="B50" s="114"/>
      <c r="C50" s="84" t="s">
        <v>52</v>
      </c>
      <c r="D50" s="35">
        <v>41</v>
      </c>
      <c r="E50" s="55">
        <v>2.1555999999999999E-2</v>
      </c>
      <c r="F50" s="35">
        <v>233251.268293</v>
      </c>
      <c r="G50" s="68">
        <v>0.68292699999999995</v>
      </c>
      <c r="H50" s="43">
        <v>13</v>
      </c>
      <c r="I50" s="44">
        <v>240719.153846</v>
      </c>
      <c r="J50" s="74">
        <v>0.61538499999999996</v>
      </c>
      <c r="K50" s="35">
        <v>28</v>
      </c>
      <c r="L50" s="35">
        <v>229784.035714</v>
      </c>
      <c r="M50" s="68">
        <v>0.71428599999999998</v>
      </c>
      <c r="N50" s="43">
        <v>0</v>
      </c>
      <c r="O50" s="44">
        <v>0</v>
      </c>
      <c r="P50" s="74">
        <v>0</v>
      </c>
    </row>
    <row r="51" spans="1:16" ht="15" customHeight="1" x14ac:dyDescent="0.2">
      <c r="A51" s="111"/>
      <c r="B51" s="114"/>
      <c r="C51" s="84" t="s">
        <v>53</v>
      </c>
      <c r="D51" s="44">
        <v>30</v>
      </c>
      <c r="E51" s="53">
        <v>1.9133000000000001E-2</v>
      </c>
      <c r="F51" s="44">
        <v>225741.33333299999</v>
      </c>
      <c r="G51" s="66">
        <v>0.5</v>
      </c>
      <c r="H51" s="43">
        <v>11</v>
      </c>
      <c r="I51" s="44">
        <v>235952.45454499999</v>
      </c>
      <c r="J51" s="74">
        <v>0.54545500000000002</v>
      </c>
      <c r="K51" s="44">
        <v>19</v>
      </c>
      <c r="L51" s="44">
        <v>219829.63157900001</v>
      </c>
      <c r="M51" s="66">
        <v>0.47368399999999999</v>
      </c>
      <c r="N51" s="43">
        <v>0</v>
      </c>
      <c r="O51" s="44">
        <v>0</v>
      </c>
      <c r="P51" s="74">
        <v>0</v>
      </c>
    </row>
    <row r="52" spans="1:16" ht="15" customHeight="1" x14ac:dyDescent="0.2">
      <c r="A52" s="111"/>
      <c r="B52" s="114"/>
      <c r="C52" s="84" t="s">
        <v>54</v>
      </c>
      <c r="D52" s="44">
        <v>21</v>
      </c>
      <c r="E52" s="53">
        <v>1.5719E-2</v>
      </c>
      <c r="F52" s="44">
        <v>245183.80952400001</v>
      </c>
      <c r="G52" s="66">
        <v>0.28571400000000002</v>
      </c>
      <c r="H52" s="43">
        <v>11</v>
      </c>
      <c r="I52" s="44">
        <v>239329.54545500001</v>
      </c>
      <c r="J52" s="74">
        <v>0.18181800000000001</v>
      </c>
      <c r="K52" s="44">
        <v>10</v>
      </c>
      <c r="L52" s="44">
        <v>251623.5</v>
      </c>
      <c r="M52" s="66">
        <v>0.4</v>
      </c>
      <c r="N52" s="43">
        <v>0</v>
      </c>
      <c r="O52" s="44">
        <v>0</v>
      </c>
      <c r="P52" s="74">
        <v>0</v>
      </c>
    </row>
    <row r="53" spans="1:16" ht="15" customHeight="1" x14ac:dyDescent="0.2">
      <c r="A53" s="111"/>
      <c r="B53" s="114"/>
      <c r="C53" s="84" t="s">
        <v>55</v>
      </c>
      <c r="D53" s="44">
        <v>10</v>
      </c>
      <c r="E53" s="53">
        <v>8.1630000000000001E-3</v>
      </c>
      <c r="F53" s="44">
        <v>218992.5</v>
      </c>
      <c r="G53" s="66">
        <v>0</v>
      </c>
      <c r="H53" s="43">
        <v>5</v>
      </c>
      <c r="I53" s="44">
        <v>216267.6</v>
      </c>
      <c r="J53" s="74">
        <v>0</v>
      </c>
      <c r="K53" s="44">
        <v>5</v>
      </c>
      <c r="L53" s="44">
        <v>221717.4</v>
      </c>
      <c r="M53" s="66">
        <v>0</v>
      </c>
      <c r="N53" s="43">
        <v>0</v>
      </c>
      <c r="O53" s="44">
        <v>0</v>
      </c>
      <c r="P53" s="74">
        <v>0</v>
      </c>
    </row>
    <row r="54" spans="1:16" s="3" customFormat="1" ht="15" customHeight="1" x14ac:dyDescent="0.2">
      <c r="A54" s="111"/>
      <c r="B54" s="114"/>
      <c r="C54" s="84" t="s">
        <v>56</v>
      </c>
      <c r="D54" s="35">
        <v>3</v>
      </c>
      <c r="E54" s="55">
        <v>1.4970000000000001E-3</v>
      </c>
      <c r="F54" s="35">
        <v>260053</v>
      </c>
      <c r="G54" s="68">
        <v>0</v>
      </c>
      <c r="H54" s="43">
        <v>2</v>
      </c>
      <c r="I54" s="44">
        <v>271767.5</v>
      </c>
      <c r="J54" s="74">
        <v>0</v>
      </c>
      <c r="K54" s="35">
        <v>1</v>
      </c>
      <c r="L54" s="35">
        <v>236624</v>
      </c>
      <c r="M54" s="68">
        <v>0</v>
      </c>
      <c r="N54" s="43">
        <v>0</v>
      </c>
      <c r="O54" s="44">
        <v>0</v>
      </c>
      <c r="P54" s="74">
        <v>0</v>
      </c>
    </row>
    <row r="55" spans="1:16" s="3" customFormat="1" ht="15" customHeight="1" x14ac:dyDescent="0.2">
      <c r="A55" s="112"/>
      <c r="B55" s="115"/>
      <c r="C55" s="85" t="s">
        <v>9</v>
      </c>
      <c r="D55" s="46">
        <v>290</v>
      </c>
      <c r="E55" s="54">
        <v>2.1392999999999999E-2</v>
      </c>
      <c r="F55" s="46">
        <v>216861.037931</v>
      </c>
      <c r="G55" s="67">
        <v>0.40689700000000001</v>
      </c>
      <c r="H55" s="87">
        <v>116</v>
      </c>
      <c r="I55" s="46">
        <v>219062.655172</v>
      </c>
      <c r="J55" s="75">
        <v>0.43103399999999997</v>
      </c>
      <c r="K55" s="46">
        <v>174</v>
      </c>
      <c r="L55" s="46">
        <v>215393.293103</v>
      </c>
      <c r="M55" s="67">
        <v>0.39080500000000001</v>
      </c>
      <c r="N55" s="87">
        <v>0</v>
      </c>
      <c r="O55" s="46">
        <v>0</v>
      </c>
      <c r="P55" s="75">
        <v>0</v>
      </c>
    </row>
    <row r="56" spans="1:16" ht="15" customHeight="1" x14ac:dyDescent="0.2">
      <c r="A56" s="110">
        <v>5</v>
      </c>
      <c r="B56" s="113" t="s">
        <v>60</v>
      </c>
      <c r="C56" s="84" t="s">
        <v>46</v>
      </c>
      <c r="D56" s="44">
        <v>12</v>
      </c>
      <c r="E56" s="53">
        <v>1</v>
      </c>
      <c r="F56" s="44">
        <v>69024.25</v>
      </c>
      <c r="G56" s="66">
        <v>8.3333000000000004E-2</v>
      </c>
      <c r="H56" s="43">
        <v>5</v>
      </c>
      <c r="I56" s="44">
        <v>64237.8</v>
      </c>
      <c r="J56" s="74">
        <v>0</v>
      </c>
      <c r="K56" s="44">
        <v>7</v>
      </c>
      <c r="L56" s="44">
        <v>72443.142856999999</v>
      </c>
      <c r="M56" s="66">
        <v>0.14285700000000001</v>
      </c>
      <c r="N56" s="43">
        <v>0</v>
      </c>
      <c r="O56" s="44">
        <v>0</v>
      </c>
      <c r="P56" s="74">
        <v>0</v>
      </c>
    </row>
    <row r="57" spans="1:16" ht="15" customHeight="1" x14ac:dyDescent="0.2">
      <c r="A57" s="111"/>
      <c r="B57" s="114"/>
      <c r="C57" s="84" t="s">
        <v>47</v>
      </c>
      <c r="D57" s="44">
        <v>41</v>
      </c>
      <c r="E57" s="53">
        <v>1</v>
      </c>
      <c r="F57" s="44">
        <v>121822.46341500001</v>
      </c>
      <c r="G57" s="66">
        <v>9.7560999999999995E-2</v>
      </c>
      <c r="H57" s="43">
        <v>16</v>
      </c>
      <c r="I57" s="44">
        <v>102420.75</v>
      </c>
      <c r="J57" s="74">
        <v>6.25E-2</v>
      </c>
      <c r="K57" s="44">
        <v>25</v>
      </c>
      <c r="L57" s="44">
        <v>134239.56</v>
      </c>
      <c r="M57" s="66">
        <v>0.12</v>
      </c>
      <c r="N57" s="43">
        <v>0</v>
      </c>
      <c r="O57" s="44">
        <v>0</v>
      </c>
      <c r="P57" s="74">
        <v>0</v>
      </c>
    </row>
    <row r="58" spans="1:16" ht="15" customHeight="1" x14ac:dyDescent="0.2">
      <c r="A58" s="111"/>
      <c r="B58" s="114"/>
      <c r="C58" s="84" t="s">
        <v>48</v>
      </c>
      <c r="D58" s="44">
        <v>404</v>
      </c>
      <c r="E58" s="53">
        <v>1</v>
      </c>
      <c r="F58" s="44">
        <v>150212.14851500001</v>
      </c>
      <c r="G58" s="66">
        <v>5.1979999999999998E-2</v>
      </c>
      <c r="H58" s="43">
        <v>156</v>
      </c>
      <c r="I58" s="44">
        <v>157422.711538</v>
      </c>
      <c r="J58" s="74">
        <v>7.0513000000000006E-2</v>
      </c>
      <c r="K58" s="44">
        <v>248</v>
      </c>
      <c r="L58" s="44">
        <v>145676.47177400001</v>
      </c>
      <c r="M58" s="66">
        <v>4.0322999999999998E-2</v>
      </c>
      <c r="N58" s="43">
        <v>0</v>
      </c>
      <c r="O58" s="44">
        <v>0</v>
      </c>
      <c r="P58" s="74">
        <v>0</v>
      </c>
    </row>
    <row r="59" spans="1:16" ht="15" customHeight="1" x14ac:dyDescent="0.2">
      <c r="A59" s="111"/>
      <c r="B59" s="114"/>
      <c r="C59" s="84" t="s">
        <v>49</v>
      </c>
      <c r="D59" s="44">
        <v>1246</v>
      </c>
      <c r="E59" s="53">
        <v>1</v>
      </c>
      <c r="F59" s="44">
        <v>169467.9687</v>
      </c>
      <c r="G59" s="66">
        <v>0.166132</v>
      </c>
      <c r="H59" s="43">
        <v>485</v>
      </c>
      <c r="I59" s="44">
        <v>172967.760825</v>
      </c>
      <c r="J59" s="74">
        <v>0.19587599999999999</v>
      </c>
      <c r="K59" s="44">
        <v>761</v>
      </c>
      <c r="L59" s="44">
        <v>167237.48357400001</v>
      </c>
      <c r="M59" s="66">
        <v>0.147175</v>
      </c>
      <c r="N59" s="43">
        <v>0</v>
      </c>
      <c r="O59" s="44">
        <v>0</v>
      </c>
      <c r="P59" s="74">
        <v>0</v>
      </c>
    </row>
    <row r="60" spans="1:16" ht="15" customHeight="1" x14ac:dyDescent="0.2">
      <c r="A60" s="111"/>
      <c r="B60" s="114"/>
      <c r="C60" s="84" t="s">
        <v>50</v>
      </c>
      <c r="D60" s="44">
        <v>1867</v>
      </c>
      <c r="E60" s="53">
        <v>1</v>
      </c>
      <c r="F60" s="44">
        <v>199137.269952</v>
      </c>
      <c r="G60" s="66">
        <v>0.39367999999999997</v>
      </c>
      <c r="H60" s="43">
        <v>700</v>
      </c>
      <c r="I60" s="44">
        <v>208506.832857</v>
      </c>
      <c r="J60" s="74">
        <v>0.47571400000000003</v>
      </c>
      <c r="K60" s="44">
        <v>1167</v>
      </c>
      <c r="L60" s="44">
        <v>193517.137961</v>
      </c>
      <c r="M60" s="66">
        <v>0.34447299999999997</v>
      </c>
      <c r="N60" s="43">
        <v>0</v>
      </c>
      <c r="O60" s="44">
        <v>0</v>
      </c>
      <c r="P60" s="74">
        <v>0</v>
      </c>
    </row>
    <row r="61" spans="1:16" ht="15" customHeight="1" x14ac:dyDescent="0.2">
      <c r="A61" s="111"/>
      <c r="B61" s="114"/>
      <c r="C61" s="84" t="s">
        <v>51</v>
      </c>
      <c r="D61" s="44">
        <v>1951</v>
      </c>
      <c r="E61" s="53">
        <v>1</v>
      </c>
      <c r="F61" s="44">
        <v>222707.61199400001</v>
      </c>
      <c r="G61" s="66">
        <v>0.60686799999999996</v>
      </c>
      <c r="H61" s="43">
        <v>732</v>
      </c>
      <c r="I61" s="44">
        <v>227588.03005500001</v>
      </c>
      <c r="J61" s="74">
        <v>0.60792299999999999</v>
      </c>
      <c r="K61" s="44">
        <v>1219</v>
      </c>
      <c r="L61" s="44">
        <v>219776.95898299999</v>
      </c>
      <c r="M61" s="66">
        <v>0.60623499999999997</v>
      </c>
      <c r="N61" s="43">
        <v>0</v>
      </c>
      <c r="O61" s="44">
        <v>0</v>
      </c>
      <c r="P61" s="74">
        <v>0</v>
      </c>
    </row>
    <row r="62" spans="1:16" s="3" customFormat="1" ht="15" customHeight="1" x14ac:dyDescent="0.2">
      <c r="A62" s="111"/>
      <c r="B62" s="114"/>
      <c r="C62" s="84" t="s">
        <v>52</v>
      </c>
      <c r="D62" s="35">
        <v>1902</v>
      </c>
      <c r="E62" s="55">
        <v>1</v>
      </c>
      <c r="F62" s="35">
        <v>227917.25604599999</v>
      </c>
      <c r="G62" s="68">
        <v>0.69453200000000004</v>
      </c>
      <c r="H62" s="43">
        <v>694</v>
      </c>
      <c r="I62" s="44">
        <v>223852.40922199999</v>
      </c>
      <c r="J62" s="74">
        <v>0.60086499999999998</v>
      </c>
      <c r="K62" s="35">
        <v>1208</v>
      </c>
      <c r="L62" s="35">
        <v>230252.524007</v>
      </c>
      <c r="M62" s="68">
        <v>0.74834400000000001</v>
      </c>
      <c r="N62" s="43">
        <v>0</v>
      </c>
      <c r="O62" s="44">
        <v>0</v>
      </c>
      <c r="P62" s="74">
        <v>0</v>
      </c>
    </row>
    <row r="63" spans="1:16" ht="15" customHeight="1" x14ac:dyDescent="0.2">
      <c r="A63" s="111"/>
      <c r="B63" s="114"/>
      <c r="C63" s="84" t="s">
        <v>53</v>
      </c>
      <c r="D63" s="44">
        <v>1568</v>
      </c>
      <c r="E63" s="53">
        <v>1</v>
      </c>
      <c r="F63" s="44">
        <v>237791.44323999999</v>
      </c>
      <c r="G63" s="66">
        <v>0.73660700000000001</v>
      </c>
      <c r="H63" s="43">
        <v>570</v>
      </c>
      <c r="I63" s="44">
        <v>226343.22105299999</v>
      </c>
      <c r="J63" s="74">
        <v>0.52105299999999999</v>
      </c>
      <c r="K63" s="44">
        <v>998</v>
      </c>
      <c r="L63" s="44">
        <v>244330.007014</v>
      </c>
      <c r="M63" s="66">
        <v>0.85971900000000001</v>
      </c>
      <c r="N63" s="43">
        <v>0</v>
      </c>
      <c r="O63" s="44">
        <v>0</v>
      </c>
      <c r="P63" s="74">
        <v>0</v>
      </c>
    </row>
    <row r="64" spans="1:16" ht="15" customHeight="1" x14ac:dyDescent="0.2">
      <c r="A64" s="111"/>
      <c r="B64" s="114"/>
      <c r="C64" s="84" t="s">
        <v>54</v>
      </c>
      <c r="D64" s="44">
        <v>1336</v>
      </c>
      <c r="E64" s="53">
        <v>1</v>
      </c>
      <c r="F64" s="44">
        <v>238593</v>
      </c>
      <c r="G64" s="66">
        <v>0.60404199999999997</v>
      </c>
      <c r="H64" s="43">
        <v>481</v>
      </c>
      <c r="I64" s="44">
        <v>225749.82744299999</v>
      </c>
      <c r="J64" s="74">
        <v>0.37422</v>
      </c>
      <c r="K64" s="44">
        <v>855</v>
      </c>
      <c r="L64" s="44">
        <v>245818.22339200001</v>
      </c>
      <c r="M64" s="66">
        <v>0.73333300000000001</v>
      </c>
      <c r="N64" s="43">
        <v>0</v>
      </c>
      <c r="O64" s="44">
        <v>0</v>
      </c>
      <c r="P64" s="74">
        <v>0</v>
      </c>
    </row>
    <row r="65" spans="1:16" ht="15" customHeight="1" x14ac:dyDescent="0.2">
      <c r="A65" s="111"/>
      <c r="B65" s="114"/>
      <c r="C65" s="84" t="s">
        <v>55</v>
      </c>
      <c r="D65" s="44">
        <v>1225</v>
      </c>
      <c r="E65" s="53">
        <v>1</v>
      </c>
      <c r="F65" s="44">
        <v>249248.03183699999</v>
      </c>
      <c r="G65" s="66">
        <v>0.52571400000000001</v>
      </c>
      <c r="H65" s="43">
        <v>424</v>
      </c>
      <c r="I65" s="44">
        <v>230270.17217000001</v>
      </c>
      <c r="J65" s="74">
        <v>0.26179200000000002</v>
      </c>
      <c r="K65" s="44">
        <v>801</v>
      </c>
      <c r="L65" s="44">
        <v>259293.74032499999</v>
      </c>
      <c r="M65" s="66">
        <v>0.66541799999999995</v>
      </c>
      <c r="N65" s="43">
        <v>0</v>
      </c>
      <c r="O65" s="44">
        <v>0</v>
      </c>
      <c r="P65" s="74">
        <v>0</v>
      </c>
    </row>
    <row r="66" spans="1:16" s="3" customFormat="1" ht="15" customHeight="1" x14ac:dyDescent="0.2">
      <c r="A66" s="111"/>
      <c r="B66" s="114"/>
      <c r="C66" s="84" t="s">
        <v>56</v>
      </c>
      <c r="D66" s="35">
        <v>2004</v>
      </c>
      <c r="E66" s="55">
        <v>1</v>
      </c>
      <c r="F66" s="35">
        <v>253521.06586800001</v>
      </c>
      <c r="G66" s="68">
        <v>0.36277399999999999</v>
      </c>
      <c r="H66" s="43">
        <v>697</v>
      </c>
      <c r="I66" s="44">
        <v>214612.159254</v>
      </c>
      <c r="J66" s="74">
        <v>7.1735999999999994E-2</v>
      </c>
      <c r="K66" s="35">
        <v>1307</v>
      </c>
      <c r="L66" s="35">
        <v>274270.49808699999</v>
      </c>
      <c r="M66" s="68">
        <v>0.51798</v>
      </c>
      <c r="N66" s="43">
        <v>0</v>
      </c>
      <c r="O66" s="44">
        <v>0</v>
      </c>
      <c r="P66" s="74">
        <v>0</v>
      </c>
    </row>
    <row r="67" spans="1:16" s="3" customFormat="1" ht="15" customHeight="1" x14ac:dyDescent="0.2">
      <c r="A67" s="112"/>
      <c r="B67" s="115"/>
      <c r="C67" s="85" t="s">
        <v>9</v>
      </c>
      <c r="D67" s="46">
        <v>13556</v>
      </c>
      <c r="E67" s="54">
        <v>1</v>
      </c>
      <c r="F67" s="46">
        <v>222960.94349400001</v>
      </c>
      <c r="G67" s="67">
        <v>0.50206600000000001</v>
      </c>
      <c r="H67" s="87">
        <v>4960</v>
      </c>
      <c r="I67" s="46">
        <v>214340.83709700001</v>
      </c>
      <c r="J67" s="75">
        <v>0.391129</v>
      </c>
      <c r="K67" s="46">
        <v>8596</v>
      </c>
      <c r="L67" s="46">
        <v>227934.85318800001</v>
      </c>
      <c r="M67" s="67">
        <v>0.56607700000000005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30" priority="30" operator="notEqual">
      <formula>H8+K8+N8</formula>
    </cfRule>
  </conditionalFormatting>
  <conditionalFormatting sqref="D20:D30">
    <cfRule type="cellIs" dxfId="129" priority="29" operator="notEqual">
      <formula>H20+K20+N20</formula>
    </cfRule>
  </conditionalFormatting>
  <conditionalFormatting sqref="D32:D42">
    <cfRule type="cellIs" dxfId="128" priority="28" operator="notEqual">
      <formula>H32+K32+N32</formula>
    </cfRule>
  </conditionalFormatting>
  <conditionalFormatting sqref="D44:D54">
    <cfRule type="cellIs" dxfId="127" priority="27" operator="notEqual">
      <formula>H44+K44+N44</formula>
    </cfRule>
  </conditionalFormatting>
  <conditionalFormatting sqref="D56:D66">
    <cfRule type="cellIs" dxfId="126" priority="26" operator="notEqual">
      <formula>H56+K56+N56</formula>
    </cfRule>
  </conditionalFormatting>
  <conditionalFormatting sqref="D19">
    <cfRule type="cellIs" dxfId="125" priority="25" operator="notEqual">
      <formula>SUM(D8:D18)</formula>
    </cfRule>
  </conditionalFormatting>
  <conditionalFormatting sqref="D31">
    <cfRule type="cellIs" dxfId="124" priority="24" operator="notEqual">
      <formula>H31+K31+N31</formula>
    </cfRule>
  </conditionalFormatting>
  <conditionalFormatting sqref="D31">
    <cfRule type="cellIs" dxfId="123" priority="23" operator="notEqual">
      <formula>SUM(D20:D30)</formula>
    </cfRule>
  </conditionalFormatting>
  <conditionalFormatting sqref="D43">
    <cfRule type="cellIs" dxfId="122" priority="22" operator="notEqual">
      <formula>H43+K43+N43</formula>
    </cfRule>
  </conditionalFormatting>
  <conditionalFormatting sqref="D43">
    <cfRule type="cellIs" dxfId="121" priority="21" operator="notEqual">
      <formula>SUM(D32:D42)</formula>
    </cfRule>
  </conditionalFormatting>
  <conditionalFormatting sqref="D55">
    <cfRule type="cellIs" dxfId="120" priority="20" operator="notEqual">
      <formula>H55+K55+N55</formula>
    </cfRule>
  </conditionalFormatting>
  <conditionalFormatting sqref="D55">
    <cfRule type="cellIs" dxfId="119" priority="19" operator="notEqual">
      <formula>SUM(D44:D54)</formula>
    </cfRule>
  </conditionalFormatting>
  <conditionalFormatting sqref="D67">
    <cfRule type="cellIs" dxfId="118" priority="18" operator="notEqual">
      <formula>H67+K67+N67</formula>
    </cfRule>
  </conditionalFormatting>
  <conditionalFormatting sqref="D67">
    <cfRule type="cellIs" dxfId="117" priority="17" operator="notEqual">
      <formula>SUM(D56:D66)</formula>
    </cfRule>
  </conditionalFormatting>
  <conditionalFormatting sqref="H19">
    <cfRule type="cellIs" dxfId="116" priority="16" operator="notEqual">
      <formula>SUM(H8:H18)</formula>
    </cfRule>
  </conditionalFormatting>
  <conditionalFormatting sqref="K19">
    <cfRule type="cellIs" dxfId="115" priority="15" operator="notEqual">
      <formula>SUM(K8:K18)</formula>
    </cfRule>
  </conditionalFormatting>
  <conditionalFormatting sqref="N19">
    <cfRule type="cellIs" dxfId="114" priority="14" operator="notEqual">
      <formula>SUM(N8:N18)</formula>
    </cfRule>
  </conditionalFormatting>
  <conditionalFormatting sqref="H31">
    <cfRule type="cellIs" dxfId="113" priority="13" operator="notEqual">
      <formula>SUM(H20:H30)</formula>
    </cfRule>
  </conditionalFormatting>
  <conditionalFormatting sqref="K31">
    <cfRule type="cellIs" dxfId="112" priority="12" operator="notEqual">
      <formula>SUM(K20:K30)</formula>
    </cfRule>
  </conditionalFormatting>
  <conditionalFormatting sqref="N31">
    <cfRule type="cellIs" dxfId="111" priority="11" operator="notEqual">
      <formula>SUM(N20:N30)</formula>
    </cfRule>
  </conditionalFormatting>
  <conditionalFormatting sqref="H43">
    <cfRule type="cellIs" dxfId="110" priority="10" operator="notEqual">
      <formula>SUM(H32:H42)</formula>
    </cfRule>
  </conditionalFormatting>
  <conditionalFormatting sqref="K43">
    <cfRule type="cellIs" dxfId="109" priority="9" operator="notEqual">
      <formula>SUM(K32:K42)</formula>
    </cfRule>
  </conditionalFormatting>
  <conditionalFormatting sqref="N43">
    <cfRule type="cellIs" dxfId="108" priority="8" operator="notEqual">
      <formula>SUM(N32:N42)</formula>
    </cfRule>
  </conditionalFormatting>
  <conditionalFormatting sqref="H55">
    <cfRule type="cellIs" dxfId="107" priority="7" operator="notEqual">
      <formula>SUM(H44:H54)</formula>
    </cfRule>
  </conditionalFormatting>
  <conditionalFormatting sqref="K55">
    <cfRule type="cellIs" dxfId="106" priority="6" operator="notEqual">
      <formula>SUM(K44:K54)</formula>
    </cfRule>
  </conditionalFormatting>
  <conditionalFormatting sqref="N55">
    <cfRule type="cellIs" dxfId="105" priority="5" operator="notEqual">
      <formula>SUM(N44:N54)</formula>
    </cfRule>
  </conditionalFormatting>
  <conditionalFormatting sqref="H67">
    <cfRule type="cellIs" dxfId="104" priority="4" operator="notEqual">
      <formula>SUM(H56:H66)</formula>
    </cfRule>
  </conditionalFormatting>
  <conditionalFormatting sqref="K67">
    <cfRule type="cellIs" dxfId="103" priority="3" operator="notEqual">
      <formula>SUM(K56:K66)</formula>
    </cfRule>
  </conditionalFormatting>
  <conditionalFormatting sqref="N67">
    <cfRule type="cellIs" dxfId="102" priority="2" operator="notEqual">
      <formula>SUM(N56:N66)</formula>
    </cfRule>
  </conditionalFormatting>
  <conditionalFormatting sqref="D32:D43">
    <cfRule type="cellIs" dxfId="1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76</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102</v>
      </c>
      <c r="E8" s="53">
        <v>9.9222000000000005E-2</v>
      </c>
      <c r="F8" s="44">
        <v>88131.210640999998</v>
      </c>
      <c r="G8" s="66">
        <v>0.235294</v>
      </c>
      <c r="H8" s="43">
        <v>45</v>
      </c>
      <c r="I8" s="44">
        <v>91976.424203999995</v>
      </c>
      <c r="J8" s="74">
        <v>0.24444399999999999</v>
      </c>
      <c r="K8" s="44">
        <v>57</v>
      </c>
      <c r="L8" s="44">
        <v>85095.515723000004</v>
      </c>
      <c r="M8" s="66">
        <v>0.22806999999999999</v>
      </c>
      <c r="N8" s="43">
        <v>0</v>
      </c>
      <c r="O8" s="44">
        <v>0</v>
      </c>
      <c r="P8" s="74">
        <v>0</v>
      </c>
    </row>
    <row r="9" spans="1:16" ht="15" customHeight="1" x14ac:dyDescent="0.2">
      <c r="A9" s="111"/>
      <c r="B9" s="114"/>
      <c r="C9" s="84" t="s">
        <v>47</v>
      </c>
      <c r="D9" s="44">
        <v>1246</v>
      </c>
      <c r="E9" s="53">
        <v>0.16488</v>
      </c>
      <c r="F9" s="44">
        <v>125075.150111</v>
      </c>
      <c r="G9" s="66">
        <v>0.165329</v>
      </c>
      <c r="H9" s="43">
        <v>481</v>
      </c>
      <c r="I9" s="44">
        <v>140232.84043000001</v>
      </c>
      <c r="J9" s="74">
        <v>0.24740100000000001</v>
      </c>
      <c r="K9" s="44">
        <v>765</v>
      </c>
      <c r="L9" s="44">
        <v>115544.62848499999</v>
      </c>
      <c r="M9" s="66">
        <v>0.11372500000000001</v>
      </c>
      <c r="N9" s="43">
        <v>0</v>
      </c>
      <c r="O9" s="44">
        <v>0</v>
      </c>
      <c r="P9" s="74">
        <v>0</v>
      </c>
    </row>
    <row r="10" spans="1:16" ht="15" customHeight="1" x14ac:dyDescent="0.2">
      <c r="A10" s="111"/>
      <c r="B10" s="114"/>
      <c r="C10" s="84" t="s">
        <v>48</v>
      </c>
      <c r="D10" s="44">
        <v>7564</v>
      </c>
      <c r="E10" s="53">
        <v>0.121448</v>
      </c>
      <c r="F10" s="44">
        <v>127822.706693</v>
      </c>
      <c r="G10" s="66">
        <v>0.14278199999999999</v>
      </c>
      <c r="H10" s="43">
        <v>3325</v>
      </c>
      <c r="I10" s="44">
        <v>140669.09044299999</v>
      </c>
      <c r="J10" s="74">
        <v>0.21593999999999999</v>
      </c>
      <c r="K10" s="44">
        <v>4239</v>
      </c>
      <c r="L10" s="44">
        <v>117746.220264</v>
      </c>
      <c r="M10" s="66">
        <v>8.5397000000000001E-2</v>
      </c>
      <c r="N10" s="43">
        <v>0</v>
      </c>
      <c r="O10" s="44">
        <v>0</v>
      </c>
      <c r="P10" s="74">
        <v>0</v>
      </c>
    </row>
    <row r="11" spans="1:16" ht="15" customHeight="1" x14ac:dyDescent="0.2">
      <c r="A11" s="111"/>
      <c r="B11" s="114"/>
      <c r="C11" s="84" t="s">
        <v>49</v>
      </c>
      <c r="D11" s="44">
        <v>13564</v>
      </c>
      <c r="E11" s="53">
        <v>0.102938</v>
      </c>
      <c r="F11" s="44">
        <v>141673.417739</v>
      </c>
      <c r="G11" s="66">
        <v>0.29106500000000002</v>
      </c>
      <c r="H11" s="43">
        <v>5577</v>
      </c>
      <c r="I11" s="44">
        <v>160953.67695699999</v>
      </c>
      <c r="J11" s="74">
        <v>0.42388399999999998</v>
      </c>
      <c r="K11" s="44">
        <v>7987</v>
      </c>
      <c r="L11" s="44">
        <v>128210.790263</v>
      </c>
      <c r="M11" s="66">
        <v>0.198322</v>
      </c>
      <c r="N11" s="43">
        <v>0</v>
      </c>
      <c r="O11" s="44">
        <v>0</v>
      </c>
      <c r="P11" s="74">
        <v>0</v>
      </c>
    </row>
    <row r="12" spans="1:16" ht="15" customHeight="1" x14ac:dyDescent="0.2">
      <c r="A12" s="111"/>
      <c r="B12" s="114"/>
      <c r="C12" s="84" t="s">
        <v>50</v>
      </c>
      <c r="D12" s="44">
        <v>13309</v>
      </c>
      <c r="E12" s="53">
        <v>8.5311999999999999E-2</v>
      </c>
      <c r="F12" s="44">
        <v>170773.119114</v>
      </c>
      <c r="G12" s="66">
        <v>0.51258499999999996</v>
      </c>
      <c r="H12" s="43">
        <v>5342</v>
      </c>
      <c r="I12" s="44">
        <v>197672.54353200001</v>
      </c>
      <c r="J12" s="74">
        <v>0.65799300000000005</v>
      </c>
      <c r="K12" s="44">
        <v>7967</v>
      </c>
      <c r="L12" s="44">
        <v>152736.62793300001</v>
      </c>
      <c r="M12" s="66">
        <v>0.41508699999999998</v>
      </c>
      <c r="N12" s="43">
        <v>0</v>
      </c>
      <c r="O12" s="44">
        <v>0</v>
      </c>
      <c r="P12" s="74">
        <v>0</v>
      </c>
    </row>
    <row r="13" spans="1:16" ht="15" customHeight="1" x14ac:dyDescent="0.2">
      <c r="A13" s="111"/>
      <c r="B13" s="114"/>
      <c r="C13" s="84" t="s">
        <v>51</v>
      </c>
      <c r="D13" s="44">
        <v>9969</v>
      </c>
      <c r="E13" s="53">
        <v>7.3646000000000003E-2</v>
      </c>
      <c r="F13" s="44">
        <v>196211.301156</v>
      </c>
      <c r="G13" s="66">
        <v>0.72906000000000004</v>
      </c>
      <c r="H13" s="43">
        <v>3838</v>
      </c>
      <c r="I13" s="44">
        <v>219357.953155</v>
      </c>
      <c r="J13" s="74">
        <v>0.773841</v>
      </c>
      <c r="K13" s="44">
        <v>6131</v>
      </c>
      <c r="L13" s="44">
        <v>181721.519657</v>
      </c>
      <c r="M13" s="66">
        <v>0.70102799999999998</v>
      </c>
      <c r="N13" s="43">
        <v>0</v>
      </c>
      <c r="O13" s="44">
        <v>0</v>
      </c>
      <c r="P13" s="74">
        <v>0</v>
      </c>
    </row>
    <row r="14" spans="1:16" s="3" customFormat="1" ht="15" customHeight="1" x14ac:dyDescent="0.2">
      <c r="A14" s="111"/>
      <c r="B14" s="114"/>
      <c r="C14" s="84" t="s">
        <v>52</v>
      </c>
      <c r="D14" s="35">
        <v>7730</v>
      </c>
      <c r="E14" s="55">
        <v>6.8915000000000004E-2</v>
      </c>
      <c r="F14" s="35">
        <v>205060.55753399999</v>
      </c>
      <c r="G14" s="68">
        <v>0.78939199999999998</v>
      </c>
      <c r="H14" s="43">
        <v>2824</v>
      </c>
      <c r="I14" s="44">
        <v>216671.63878800001</v>
      </c>
      <c r="J14" s="74">
        <v>0.67953300000000005</v>
      </c>
      <c r="K14" s="35">
        <v>4906</v>
      </c>
      <c r="L14" s="35">
        <v>198376.96734599999</v>
      </c>
      <c r="M14" s="68">
        <v>0.85262899999999997</v>
      </c>
      <c r="N14" s="43">
        <v>0</v>
      </c>
      <c r="O14" s="44">
        <v>0</v>
      </c>
      <c r="P14" s="74">
        <v>0</v>
      </c>
    </row>
    <row r="15" spans="1:16" ht="15" customHeight="1" x14ac:dyDescent="0.2">
      <c r="A15" s="111"/>
      <c r="B15" s="114"/>
      <c r="C15" s="84" t="s">
        <v>53</v>
      </c>
      <c r="D15" s="44">
        <v>6174</v>
      </c>
      <c r="E15" s="53">
        <v>6.2711000000000003E-2</v>
      </c>
      <c r="F15" s="44">
        <v>210075.876693</v>
      </c>
      <c r="G15" s="66">
        <v>0.80984800000000001</v>
      </c>
      <c r="H15" s="43">
        <v>2211</v>
      </c>
      <c r="I15" s="44">
        <v>211810.56094900001</v>
      </c>
      <c r="J15" s="74">
        <v>0.60379899999999997</v>
      </c>
      <c r="K15" s="44">
        <v>3963</v>
      </c>
      <c r="L15" s="44">
        <v>209108.077831</v>
      </c>
      <c r="M15" s="66">
        <v>0.92480399999999996</v>
      </c>
      <c r="N15" s="43">
        <v>0</v>
      </c>
      <c r="O15" s="44">
        <v>0</v>
      </c>
      <c r="P15" s="74">
        <v>0</v>
      </c>
    </row>
    <row r="16" spans="1:16" ht="15" customHeight="1" x14ac:dyDescent="0.2">
      <c r="A16" s="111"/>
      <c r="B16" s="114"/>
      <c r="C16" s="84" t="s">
        <v>54</v>
      </c>
      <c r="D16" s="44">
        <v>4784</v>
      </c>
      <c r="E16" s="53">
        <v>6.2614000000000003E-2</v>
      </c>
      <c r="F16" s="44">
        <v>209536.91161099999</v>
      </c>
      <c r="G16" s="66">
        <v>0.695025</v>
      </c>
      <c r="H16" s="43">
        <v>1724</v>
      </c>
      <c r="I16" s="44">
        <v>200786.70310899999</v>
      </c>
      <c r="J16" s="74">
        <v>0.384571</v>
      </c>
      <c r="K16" s="44">
        <v>3060</v>
      </c>
      <c r="L16" s="44">
        <v>214466.76764400001</v>
      </c>
      <c r="M16" s="66">
        <v>0.86993500000000001</v>
      </c>
      <c r="N16" s="43">
        <v>0</v>
      </c>
      <c r="O16" s="44">
        <v>0</v>
      </c>
      <c r="P16" s="74">
        <v>0</v>
      </c>
    </row>
    <row r="17" spans="1:16" ht="15" customHeight="1" x14ac:dyDescent="0.2">
      <c r="A17" s="111"/>
      <c r="B17" s="114"/>
      <c r="C17" s="84" t="s">
        <v>55</v>
      </c>
      <c r="D17" s="44">
        <v>4199</v>
      </c>
      <c r="E17" s="53">
        <v>6.5240000000000006E-2</v>
      </c>
      <c r="F17" s="44">
        <v>210645.66420900001</v>
      </c>
      <c r="G17" s="66">
        <v>0.53584200000000004</v>
      </c>
      <c r="H17" s="43">
        <v>1670</v>
      </c>
      <c r="I17" s="44">
        <v>200590.54732700001</v>
      </c>
      <c r="J17" s="74">
        <v>0.244311</v>
      </c>
      <c r="K17" s="44">
        <v>2529</v>
      </c>
      <c r="L17" s="44">
        <v>217285.46064800001</v>
      </c>
      <c r="M17" s="66">
        <v>0.72835099999999997</v>
      </c>
      <c r="N17" s="43">
        <v>0</v>
      </c>
      <c r="O17" s="44">
        <v>0</v>
      </c>
      <c r="P17" s="74">
        <v>0</v>
      </c>
    </row>
    <row r="18" spans="1:16" s="3" customFormat="1" ht="15" customHeight="1" x14ac:dyDescent="0.2">
      <c r="A18" s="111"/>
      <c r="B18" s="114"/>
      <c r="C18" s="84" t="s">
        <v>56</v>
      </c>
      <c r="D18" s="35">
        <v>6377</v>
      </c>
      <c r="E18" s="55">
        <v>4.9995999999999999E-2</v>
      </c>
      <c r="F18" s="35">
        <v>265430.85565699998</v>
      </c>
      <c r="G18" s="68">
        <v>0.39156299999999999</v>
      </c>
      <c r="H18" s="43">
        <v>2474</v>
      </c>
      <c r="I18" s="44">
        <v>231192.292766</v>
      </c>
      <c r="J18" s="74">
        <v>8.7307999999999997E-2</v>
      </c>
      <c r="K18" s="35">
        <v>3903</v>
      </c>
      <c r="L18" s="35">
        <v>287133.70079899998</v>
      </c>
      <c r="M18" s="68">
        <v>0.584422</v>
      </c>
      <c r="N18" s="43">
        <v>0</v>
      </c>
      <c r="O18" s="44">
        <v>0</v>
      </c>
      <c r="P18" s="74">
        <v>0</v>
      </c>
    </row>
    <row r="19" spans="1:16" s="3" customFormat="1" ht="15" customHeight="1" x14ac:dyDescent="0.2">
      <c r="A19" s="112"/>
      <c r="B19" s="115"/>
      <c r="C19" s="85" t="s">
        <v>9</v>
      </c>
      <c r="D19" s="46">
        <v>75018</v>
      </c>
      <c r="E19" s="54">
        <v>7.7105000000000007E-2</v>
      </c>
      <c r="F19" s="46">
        <v>183207.989867</v>
      </c>
      <c r="G19" s="67">
        <v>0.51350300000000004</v>
      </c>
      <c r="H19" s="87">
        <v>29511</v>
      </c>
      <c r="I19" s="46">
        <v>192068.14238400001</v>
      </c>
      <c r="J19" s="75">
        <v>0.482464</v>
      </c>
      <c r="K19" s="46">
        <v>45507</v>
      </c>
      <c r="L19" s="46">
        <v>177462.23732399999</v>
      </c>
      <c r="M19" s="67">
        <v>0.533632</v>
      </c>
      <c r="N19" s="87">
        <v>0</v>
      </c>
      <c r="O19" s="46">
        <v>0</v>
      </c>
      <c r="P19" s="75">
        <v>0</v>
      </c>
    </row>
    <row r="20" spans="1:16" ht="15" customHeight="1" x14ac:dyDescent="0.2">
      <c r="A20" s="110">
        <v>2</v>
      </c>
      <c r="B20" s="113" t="s">
        <v>57</v>
      </c>
      <c r="C20" s="84" t="s">
        <v>46</v>
      </c>
      <c r="D20" s="44">
        <v>355</v>
      </c>
      <c r="E20" s="53">
        <v>0.345331</v>
      </c>
      <c r="F20" s="44">
        <v>100041.383099</v>
      </c>
      <c r="G20" s="66">
        <v>0.140845</v>
      </c>
      <c r="H20" s="43">
        <v>157</v>
      </c>
      <c r="I20" s="44">
        <v>108533.738854</v>
      </c>
      <c r="J20" s="74">
        <v>0.17197499999999999</v>
      </c>
      <c r="K20" s="44">
        <v>198</v>
      </c>
      <c r="L20" s="44">
        <v>93307.545454999999</v>
      </c>
      <c r="M20" s="66">
        <v>0.116162</v>
      </c>
      <c r="N20" s="43">
        <v>0</v>
      </c>
      <c r="O20" s="44">
        <v>0</v>
      </c>
      <c r="P20" s="74">
        <v>0</v>
      </c>
    </row>
    <row r="21" spans="1:16" ht="15" customHeight="1" x14ac:dyDescent="0.2">
      <c r="A21" s="111"/>
      <c r="B21" s="114"/>
      <c r="C21" s="84" t="s">
        <v>47</v>
      </c>
      <c r="D21" s="44">
        <v>3768</v>
      </c>
      <c r="E21" s="53">
        <v>0.49861100000000003</v>
      </c>
      <c r="F21" s="44">
        <v>133281.13030799999</v>
      </c>
      <c r="G21" s="66">
        <v>5.9713000000000002E-2</v>
      </c>
      <c r="H21" s="43">
        <v>1742</v>
      </c>
      <c r="I21" s="44">
        <v>136331.683123</v>
      </c>
      <c r="J21" s="74">
        <v>6.6016000000000005E-2</v>
      </c>
      <c r="K21" s="44">
        <v>2026</v>
      </c>
      <c r="L21" s="44">
        <v>130658.19693999999</v>
      </c>
      <c r="M21" s="66">
        <v>5.4294000000000002E-2</v>
      </c>
      <c r="N21" s="43">
        <v>0</v>
      </c>
      <c r="O21" s="44">
        <v>0</v>
      </c>
      <c r="P21" s="74">
        <v>0</v>
      </c>
    </row>
    <row r="22" spans="1:16" ht="15" customHeight="1" x14ac:dyDescent="0.2">
      <c r="A22" s="111"/>
      <c r="B22" s="114"/>
      <c r="C22" s="84" t="s">
        <v>48</v>
      </c>
      <c r="D22" s="44">
        <v>14012</v>
      </c>
      <c r="E22" s="53">
        <v>0.22497700000000001</v>
      </c>
      <c r="F22" s="44">
        <v>146340.05716500001</v>
      </c>
      <c r="G22" s="66">
        <v>5.6807999999999997E-2</v>
      </c>
      <c r="H22" s="43">
        <v>6665</v>
      </c>
      <c r="I22" s="44">
        <v>148627.98319599999</v>
      </c>
      <c r="J22" s="74">
        <v>5.9714999999999997E-2</v>
      </c>
      <c r="K22" s="44">
        <v>7347</v>
      </c>
      <c r="L22" s="44">
        <v>144264.51245400001</v>
      </c>
      <c r="M22" s="66">
        <v>5.4171999999999998E-2</v>
      </c>
      <c r="N22" s="43">
        <v>0</v>
      </c>
      <c r="O22" s="44">
        <v>0</v>
      </c>
      <c r="P22" s="74">
        <v>0</v>
      </c>
    </row>
    <row r="23" spans="1:16" ht="15" customHeight="1" x14ac:dyDescent="0.2">
      <c r="A23" s="111"/>
      <c r="B23" s="114"/>
      <c r="C23" s="84" t="s">
        <v>49</v>
      </c>
      <c r="D23" s="44">
        <v>9814</v>
      </c>
      <c r="E23" s="53">
        <v>7.4479000000000004E-2</v>
      </c>
      <c r="F23" s="44">
        <v>162596.65681700001</v>
      </c>
      <c r="G23" s="66">
        <v>0.19329499999999999</v>
      </c>
      <c r="H23" s="43">
        <v>4795</v>
      </c>
      <c r="I23" s="44">
        <v>165305.85776899999</v>
      </c>
      <c r="J23" s="74">
        <v>0.20771600000000001</v>
      </c>
      <c r="K23" s="44">
        <v>5019</v>
      </c>
      <c r="L23" s="44">
        <v>160008.36859900001</v>
      </c>
      <c r="M23" s="66">
        <v>0.17951800000000001</v>
      </c>
      <c r="N23" s="43">
        <v>0</v>
      </c>
      <c r="O23" s="44">
        <v>0</v>
      </c>
      <c r="P23" s="74">
        <v>0</v>
      </c>
    </row>
    <row r="24" spans="1:16" ht="15" customHeight="1" x14ac:dyDescent="0.2">
      <c r="A24" s="111"/>
      <c r="B24" s="114"/>
      <c r="C24" s="84" t="s">
        <v>50</v>
      </c>
      <c r="D24" s="44">
        <v>6001</v>
      </c>
      <c r="E24" s="53">
        <v>3.8467000000000001E-2</v>
      </c>
      <c r="F24" s="44">
        <v>190283.35660699999</v>
      </c>
      <c r="G24" s="66">
        <v>0.348109</v>
      </c>
      <c r="H24" s="43">
        <v>2785</v>
      </c>
      <c r="I24" s="44">
        <v>194612.87863600001</v>
      </c>
      <c r="J24" s="74">
        <v>0.35511700000000002</v>
      </c>
      <c r="K24" s="44">
        <v>3216</v>
      </c>
      <c r="L24" s="44">
        <v>186534.06591999999</v>
      </c>
      <c r="M24" s="66">
        <v>0.34204000000000001</v>
      </c>
      <c r="N24" s="43">
        <v>0</v>
      </c>
      <c r="O24" s="44">
        <v>0</v>
      </c>
      <c r="P24" s="74">
        <v>0</v>
      </c>
    </row>
    <row r="25" spans="1:16" ht="15" customHeight="1" x14ac:dyDescent="0.2">
      <c r="A25" s="111"/>
      <c r="B25" s="114"/>
      <c r="C25" s="84" t="s">
        <v>51</v>
      </c>
      <c r="D25" s="44">
        <v>3959</v>
      </c>
      <c r="E25" s="53">
        <v>2.9246999999999999E-2</v>
      </c>
      <c r="F25" s="44">
        <v>208428.02525899999</v>
      </c>
      <c r="G25" s="66">
        <v>0.471584</v>
      </c>
      <c r="H25" s="43">
        <v>1741</v>
      </c>
      <c r="I25" s="44">
        <v>207656.88857000001</v>
      </c>
      <c r="J25" s="74">
        <v>0.43193599999999999</v>
      </c>
      <c r="K25" s="44">
        <v>2218</v>
      </c>
      <c r="L25" s="44">
        <v>209033.32236200001</v>
      </c>
      <c r="M25" s="66">
        <v>0.50270499999999996</v>
      </c>
      <c r="N25" s="43">
        <v>0</v>
      </c>
      <c r="O25" s="44">
        <v>0</v>
      </c>
      <c r="P25" s="74">
        <v>0</v>
      </c>
    </row>
    <row r="26" spans="1:16" s="3" customFormat="1" ht="15" customHeight="1" x14ac:dyDescent="0.2">
      <c r="A26" s="111"/>
      <c r="B26" s="114"/>
      <c r="C26" s="84" t="s">
        <v>52</v>
      </c>
      <c r="D26" s="35">
        <v>2615</v>
      </c>
      <c r="E26" s="55">
        <v>2.3313E-2</v>
      </c>
      <c r="F26" s="35">
        <v>222162.75143400001</v>
      </c>
      <c r="G26" s="68">
        <v>0.50554500000000002</v>
      </c>
      <c r="H26" s="43">
        <v>1189</v>
      </c>
      <c r="I26" s="44">
        <v>219410.81665299999</v>
      </c>
      <c r="J26" s="74">
        <v>0.41379300000000002</v>
      </c>
      <c r="K26" s="35">
        <v>1426</v>
      </c>
      <c r="L26" s="35">
        <v>224457.31697099999</v>
      </c>
      <c r="M26" s="68">
        <v>0.58204800000000001</v>
      </c>
      <c r="N26" s="43">
        <v>0</v>
      </c>
      <c r="O26" s="44">
        <v>0</v>
      </c>
      <c r="P26" s="74">
        <v>0</v>
      </c>
    </row>
    <row r="27" spans="1:16" ht="15" customHeight="1" x14ac:dyDescent="0.2">
      <c r="A27" s="111"/>
      <c r="B27" s="114"/>
      <c r="C27" s="84" t="s">
        <v>53</v>
      </c>
      <c r="D27" s="44">
        <v>1777</v>
      </c>
      <c r="E27" s="53">
        <v>1.8048999999999999E-2</v>
      </c>
      <c r="F27" s="44">
        <v>216123.58469300001</v>
      </c>
      <c r="G27" s="66">
        <v>0.494091</v>
      </c>
      <c r="H27" s="43">
        <v>825</v>
      </c>
      <c r="I27" s="44">
        <v>204677.82909099999</v>
      </c>
      <c r="J27" s="74">
        <v>0.38666699999999998</v>
      </c>
      <c r="K27" s="44">
        <v>952</v>
      </c>
      <c r="L27" s="44">
        <v>226042.43802500001</v>
      </c>
      <c r="M27" s="66">
        <v>0.58718499999999996</v>
      </c>
      <c r="N27" s="43">
        <v>0</v>
      </c>
      <c r="O27" s="44">
        <v>0</v>
      </c>
      <c r="P27" s="74">
        <v>0</v>
      </c>
    </row>
    <row r="28" spans="1:16" ht="15" customHeight="1" x14ac:dyDescent="0.2">
      <c r="A28" s="111"/>
      <c r="B28" s="114"/>
      <c r="C28" s="84" t="s">
        <v>54</v>
      </c>
      <c r="D28" s="44">
        <v>894</v>
      </c>
      <c r="E28" s="53">
        <v>1.1701E-2</v>
      </c>
      <c r="F28" s="44">
        <v>243383.80425099999</v>
      </c>
      <c r="G28" s="66">
        <v>0.41834500000000002</v>
      </c>
      <c r="H28" s="43">
        <v>414</v>
      </c>
      <c r="I28" s="44">
        <v>220517.76811599999</v>
      </c>
      <c r="J28" s="74">
        <v>0.202899</v>
      </c>
      <c r="K28" s="44">
        <v>480</v>
      </c>
      <c r="L28" s="44">
        <v>263105.76041699998</v>
      </c>
      <c r="M28" s="66">
        <v>0.60416700000000001</v>
      </c>
      <c r="N28" s="43">
        <v>0</v>
      </c>
      <c r="O28" s="44">
        <v>0</v>
      </c>
      <c r="P28" s="74">
        <v>0</v>
      </c>
    </row>
    <row r="29" spans="1:16" ht="15" customHeight="1" x14ac:dyDescent="0.2">
      <c r="A29" s="111"/>
      <c r="B29" s="114"/>
      <c r="C29" s="84" t="s">
        <v>55</v>
      </c>
      <c r="D29" s="44">
        <v>474</v>
      </c>
      <c r="E29" s="53">
        <v>7.365E-3</v>
      </c>
      <c r="F29" s="44">
        <v>239301.22362899999</v>
      </c>
      <c r="G29" s="66">
        <v>0.259494</v>
      </c>
      <c r="H29" s="43">
        <v>235</v>
      </c>
      <c r="I29" s="44">
        <v>212078.04255300001</v>
      </c>
      <c r="J29" s="74">
        <v>0.16170200000000001</v>
      </c>
      <c r="K29" s="44">
        <v>239</v>
      </c>
      <c r="L29" s="44">
        <v>266068.78661100002</v>
      </c>
      <c r="M29" s="66">
        <v>0.35564899999999999</v>
      </c>
      <c r="N29" s="43">
        <v>0</v>
      </c>
      <c r="O29" s="44">
        <v>0</v>
      </c>
      <c r="P29" s="74">
        <v>0</v>
      </c>
    </row>
    <row r="30" spans="1:16" s="3" customFormat="1" ht="15" customHeight="1" x14ac:dyDescent="0.2">
      <c r="A30" s="111"/>
      <c r="B30" s="114"/>
      <c r="C30" s="84" t="s">
        <v>56</v>
      </c>
      <c r="D30" s="35">
        <v>726</v>
      </c>
      <c r="E30" s="55">
        <v>5.692E-3</v>
      </c>
      <c r="F30" s="35">
        <v>156987.68457300001</v>
      </c>
      <c r="G30" s="68">
        <v>8.1267000000000006E-2</v>
      </c>
      <c r="H30" s="43">
        <v>631</v>
      </c>
      <c r="I30" s="44">
        <v>137593.909667</v>
      </c>
      <c r="J30" s="74">
        <v>4.4373999999999997E-2</v>
      </c>
      <c r="K30" s="35">
        <v>95</v>
      </c>
      <c r="L30" s="35">
        <v>285803.17894700001</v>
      </c>
      <c r="M30" s="68">
        <v>0.32631599999999999</v>
      </c>
      <c r="N30" s="43">
        <v>0</v>
      </c>
      <c r="O30" s="44">
        <v>0</v>
      </c>
      <c r="P30" s="74">
        <v>0</v>
      </c>
    </row>
    <row r="31" spans="1:16" s="3" customFormat="1" ht="15" customHeight="1" x14ac:dyDescent="0.2">
      <c r="A31" s="112"/>
      <c r="B31" s="115"/>
      <c r="C31" s="85" t="s">
        <v>9</v>
      </c>
      <c r="D31" s="46">
        <v>44395</v>
      </c>
      <c r="E31" s="54">
        <v>4.5629999999999997E-2</v>
      </c>
      <c r="F31" s="46">
        <v>170312.18833199999</v>
      </c>
      <c r="G31" s="67">
        <v>0.21804299999999999</v>
      </c>
      <c r="H31" s="87">
        <v>21179</v>
      </c>
      <c r="I31" s="46">
        <v>169932.35365199999</v>
      </c>
      <c r="J31" s="75">
        <v>0.200104</v>
      </c>
      <c r="K31" s="46">
        <v>23216</v>
      </c>
      <c r="L31" s="46">
        <v>170658.69585600001</v>
      </c>
      <c r="M31" s="67">
        <v>0.234407</v>
      </c>
      <c r="N31" s="87">
        <v>0</v>
      </c>
      <c r="O31" s="46">
        <v>0</v>
      </c>
      <c r="P31" s="75">
        <v>0</v>
      </c>
    </row>
    <row r="32" spans="1:16" ht="15" customHeight="1" x14ac:dyDescent="0.2">
      <c r="A32" s="110">
        <v>3</v>
      </c>
      <c r="B32" s="113" t="s">
        <v>58</v>
      </c>
      <c r="C32" s="84" t="s">
        <v>46</v>
      </c>
      <c r="D32" s="44">
        <v>253</v>
      </c>
      <c r="E32" s="44">
        <v>0</v>
      </c>
      <c r="F32" s="44">
        <v>11910.172457999999</v>
      </c>
      <c r="G32" s="66">
        <v>-9.4449000000000005E-2</v>
      </c>
      <c r="H32" s="43">
        <v>112</v>
      </c>
      <c r="I32" s="44">
        <v>16557.31465</v>
      </c>
      <c r="J32" s="74">
        <v>-7.2470000000000007E-2</v>
      </c>
      <c r="K32" s="44">
        <v>141</v>
      </c>
      <c r="L32" s="44">
        <v>8212.0297320000009</v>
      </c>
      <c r="M32" s="66">
        <v>-0.11190899999999999</v>
      </c>
      <c r="N32" s="43">
        <v>0</v>
      </c>
      <c r="O32" s="44">
        <v>0</v>
      </c>
      <c r="P32" s="74">
        <v>0</v>
      </c>
    </row>
    <row r="33" spans="1:16" ht="15" customHeight="1" x14ac:dyDescent="0.2">
      <c r="A33" s="111"/>
      <c r="B33" s="114"/>
      <c r="C33" s="84" t="s">
        <v>47</v>
      </c>
      <c r="D33" s="44">
        <v>2522</v>
      </c>
      <c r="E33" s="44">
        <v>0</v>
      </c>
      <c r="F33" s="44">
        <v>8205.9801970000008</v>
      </c>
      <c r="G33" s="66">
        <v>-0.105616</v>
      </c>
      <c r="H33" s="43">
        <v>1261</v>
      </c>
      <c r="I33" s="44">
        <v>-3901.1573069999999</v>
      </c>
      <c r="J33" s="74">
        <v>-0.18138499999999999</v>
      </c>
      <c r="K33" s="44">
        <v>1261</v>
      </c>
      <c r="L33" s="44">
        <v>15113.568454</v>
      </c>
      <c r="M33" s="66">
        <v>-5.9430999999999998E-2</v>
      </c>
      <c r="N33" s="43">
        <v>0</v>
      </c>
      <c r="O33" s="44">
        <v>0</v>
      </c>
      <c r="P33" s="74">
        <v>0</v>
      </c>
    </row>
    <row r="34" spans="1:16" ht="15" customHeight="1" x14ac:dyDescent="0.2">
      <c r="A34" s="111"/>
      <c r="B34" s="114"/>
      <c r="C34" s="84" t="s">
        <v>48</v>
      </c>
      <c r="D34" s="44">
        <v>6448</v>
      </c>
      <c r="E34" s="44">
        <v>0</v>
      </c>
      <c r="F34" s="44">
        <v>18517.350472999999</v>
      </c>
      <c r="G34" s="66">
        <v>-8.5972999999999994E-2</v>
      </c>
      <c r="H34" s="43">
        <v>3340</v>
      </c>
      <c r="I34" s="44">
        <v>7958.8927519999997</v>
      </c>
      <c r="J34" s="74">
        <v>-0.156225</v>
      </c>
      <c r="K34" s="44">
        <v>3108</v>
      </c>
      <c r="L34" s="44">
        <v>26518.29219</v>
      </c>
      <c r="M34" s="66">
        <v>-3.1226E-2</v>
      </c>
      <c r="N34" s="43">
        <v>0</v>
      </c>
      <c r="O34" s="44">
        <v>0</v>
      </c>
      <c r="P34" s="74">
        <v>0</v>
      </c>
    </row>
    <row r="35" spans="1:16" ht="15" customHeight="1" x14ac:dyDescent="0.2">
      <c r="A35" s="111"/>
      <c r="B35" s="114"/>
      <c r="C35" s="84" t="s">
        <v>49</v>
      </c>
      <c r="D35" s="44">
        <v>-3750</v>
      </c>
      <c r="E35" s="44">
        <v>0</v>
      </c>
      <c r="F35" s="44">
        <v>20923.239076999998</v>
      </c>
      <c r="G35" s="66">
        <v>-9.7768999999999995E-2</v>
      </c>
      <c r="H35" s="43">
        <v>-782</v>
      </c>
      <c r="I35" s="44">
        <v>4352.1808110000002</v>
      </c>
      <c r="J35" s="74">
        <v>-0.216167</v>
      </c>
      <c r="K35" s="44">
        <v>-2968</v>
      </c>
      <c r="L35" s="44">
        <v>31797.578336999999</v>
      </c>
      <c r="M35" s="66">
        <v>-1.8804000000000001E-2</v>
      </c>
      <c r="N35" s="43">
        <v>0</v>
      </c>
      <c r="O35" s="44">
        <v>0</v>
      </c>
      <c r="P35" s="74">
        <v>0</v>
      </c>
    </row>
    <row r="36" spans="1:16" ht="15" customHeight="1" x14ac:dyDescent="0.2">
      <c r="A36" s="111"/>
      <c r="B36" s="114"/>
      <c r="C36" s="84" t="s">
        <v>50</v>
      </c>
      <c r="D36" s="44">
        <v>-7308</v>
      </c>
      <c r="E36" s="44">
        <v>0</v>
      </c>
      <c r="F36" s="44">
        <v>19510.237493000001</v>
      </c>
      <c r="G36" s="66">
        <v>-0.16447700000000001</v>
      </c>
      <c r="H36" s="43">
        <v>-2557</v>
      </c>
      <c r="I36" s="44">
        <v>-3059.6648970000001</v>
      </c>
      <c r="J36" s="74">
        <v>-0.30287700000000001</v>
      </c>
      <c r="K36" s="44">
        <v>-4751</v>
      </c>
      <c r="L36" s="44">
        <v>33797.437987999998</v>
      </c>
      <c r="M36" s="66">
        <v>-7.3047000000000001E-2</v>
      </c>
      <c r="N36" s="43">
        <v>0</v>
      </c>
      <c r="O36" s="44">
        <v>0</v>
      </c>
      <c r="P36" s="74">
        <v>0</v>
      </c>
    </row>
    <row r="37" spans="1:16" ht="15" customHeight="1" x14ac:dyDescent="0.2">
      <c r="A37" s="111"/>
      <c r="B37" s="114"/>
      <c r="C37" s="84" t="s">
        <v>51</v>
      </c>
      <c r="D37" s="44">
        <v>-6010</v>
      </c>
      <c r="E37" s="44">
        <v>0</v>
      </c>
      <c r="F37" s="44">
        <v>12216.724103</v>
      </c>
      <c r="G37" s="66">
        <v>-0.25747599999999998</v>
      </c>
      <c r="H37" s="43">
        <v>-2097</v>
      </c>
      <c r="I37" s="44">
        <v>-11701.064585</v>
      </c>
      <c r="J37" s="74">
        <v>-0.34190500000000001</v>
      </c>
      <c r="K37" s="44">
        <v>-3913</v>
      </c>
      <c r="L37" s="44">
        <v>27311.802705999999</v>
      </c>
      <c r="M37" s="66">
        <v>-0.198322</v>
      </c>
      <c r="N37" s="43">
        <v>0</v>
      </c>
      <c r="O37" s="44">
        <v>0</v>
      </c>
      <c r="P37" s="74">
        <v>0</v>
      </c>
    </row>
    <row r="38" spans="1:16" s="3" customFormat="1" ht="15" customHeight="1" x14ac:dyDescent="0.2">
      <c r="A38" s="111"/>
      <c r="B38" s="114"/>
      <c r="C38" s="84" t="s">
        <v>52</v>
      </c>
      <c r="D38" s="35">
        <v>-5115</v>
      </c>
      <c r="E38" s="35">
        <v>0</v>
      </c>
      <c r="F38" s="35">
        <v>17102.193899999998</v>
      </c>
      <c r="G38" s="68">
        <v>-0.28384700000000002</v>
      </c>
      <c r="H38" s="43">
        <v>-1635</v>
      </c>
      <c r="I38" s="44">
        <v>2739.1778650000001</v>
      </c>
      <c r="J38" s="74">
        <v>-0.265739</v>
      </c>
      <c r="K38" s="35">
        <v>-3480</v>
      </c>
      <c r="L38" s="35">
        <v>26080.349624999999</v>
      </c>
      <c r="M38" s="68">
        <v>-0.27058199999999999</v>
      </c>
      <c r="N38" s="43">
        <v>0</v>
      </c>
      <c r="O38" s="44">
        <v>0</v>
      </c>
      <c r="P38" s="74">
        <v>0</v>
      </c>
    </row>
    <row r="39" spans="1:16" ht="15" customHeight="1" x14ac:dyDescent="0.2">
      <c r="A39" s="111"/>
      <c r="B39" s="114"/>
      <c r="C39" s="84" t="s">
        <v>53</v>
      </c>
      <c r="D39" s="44">
        <v>-4397</v>
      </c>
      <c r="E39" s="44">
        <v>0</v>
      </c>
      <c r="F39" s="44">
        <v>6047.708001</v>
      </c>
      <c r="G39" s="66">
        <v>-0.31575700000000001</v>
      </c>
      <c r="H39" s="43">
        <v>-1386</v>
      </c>
      <c r="I39" s="44">
        <v>-7132.7318580000001</v>
      </c>
      <c r="J39" s="74">
        <v>-0.21713299999999999</v>
      </c>
      <c r="K39" s="44">
        <v>-3011</v>
      </c>
      <c r="L39" s="44">
        <v>16934.360194000001</v>
      </c>
      <c r="M39" s="66">
        <v>-0.33761999999999998</v>
      </c>
      <c r="N39" s="43">
        <v>0</v>
      </c>
      <c r="O39" s="44">
        <v>0</v>
      </c>
      <c r="P39" s="74">
        <v>0</v>
      </c>
    </row>
    <row r="40" spans="1:16" ht="15" customHeight="1" x14ac:dyDescent="0.2">
      <c r="A40" s="111"/>
      <c r="B40" s="114"/>
      <c r="C40" s="84" t="s">
        <v>54</v>
      </c>
      <c r="D40" s="44">
        <v>-3890</v>
      </c>
      <c r="E40" s="44">
        <v>0</v>
      </c>
      <c r="F40" s="44">
        <v>33846.892638999998</v>
      </c>
      <c r="G40" s="66">
        <v>-0.27668100000000001</v>
      </c>
      <c r="H40" s="43">
        <v>-1310</v>
      </c>
      <c r="I40" s="44">
        <v>19731.065007000001</v>
      </c>
      <c r="J40" s="74">
        <v>-0.181672</v>
      </c>
      <c r="K40" s="44">
        <v>-2580</v>
      </c>
      <c r="L40" s="44">
        <v>48638.992772999998</v>
      </c>
      <c r="M40" s="66">
        <v>-0.265768</v>
      </c>
      <c r="N40" s="43">
        <v>0</v>
      </c>
      <c r="O40" s="44">
        <v>0</v>
      </c>
      <c r="P40" s="74">
        <v>0</v>
      </c>
    </row>
    <row r="41" spans="1:16" ht="15" customHeight="1" x14ac:dyDescent="0.2">
      <c r="A41" s="111"/>
      <c r="B41" s="114"/>
      <c r="C41" s="84" t="s">
        <v>55</v>
      </c>
      <c r="D41" s="44">
        <v>-3725</v>
      </c>
      <c r="E41" s="44">
        <v>0</v>
      </c>
      <c r="F41" s="44">
        <v>28655.559419000001</v>
      </c>
      <c r="G41" s="66">
        <v>-0.27634799999999998</v>
      </c>
      <c r="H41" s="43">
        <v>-1435</v>
      </c>
      <c r="I41" s="44">
        <v>11487.495226999999</v>
      </c>
      <c r="J41" s="74">
        <v>-8.2609000000000002E-2</v>
      </c>
      <c r="K41" s="44">
        <v>-2290</v>
      </c>
      <c r="L41" s="44">
        <v>48783.325962000003</v>
      </c>
      <c r="M41" s="66">
        <v>-0.37270300000000001</v>
      </c>
      <c r="N41" s="43">
        <v>0</v>
      </c>
      <c r="O41" s="44">
        <v>0</v>
      </c>
      <c r="P41" s="74">
        <v>0</v>
      </c>
    </row>
    <row r="42" spans="1:16" s="3" customFormat="1" ht="15" customHeight="1" x14ac:dyDescent="0.2">
      <c r="A42" s="111"/>
      <c r="B42" s="114"/>
      <c r="C42" s="84" t="s">
        <v>56</v>
      </c>
      <c r="D42" s="35">
        <v>-5651</v>
      </c>
      <c r="E42" s="35">
        <v>0</v>
      </c>
      <c r="F42" s="35">
        <v>-108443.171084</v>
      </c>
      <c r="G42" s="68">
        <v>-0.31029600000000002</v>
      </c>
      <c r="H42" s="43">
        <v>-1843</v>
      </c>
      <c r="I42" s="44">
        <v>-93598.383098999999</v>
      </c>
      <c r="J42" s="74">
        <v>-4.2934E-2</v>
      </c>
      <c r="K42" s="35">
        <v>-3808</v>
      </c>
      <c r="L42" s="35">
        <v>-1330.5218520000001</v>
      </c>
      <c r="M42" s="68">
        <v>-0.258106</v>
      </c>
      <c r="N42" s="43">
        <v>0</v>
      </c>
      <c r="O42" s="44">
        <v>0</v>
      </c>
      <c r="P42" s="74">
        <v>0</v>
      </c>
    </row>
    <row r="43" spans="1:16" s="3" customFormat="1" ht="15" customHeight="1" x14ac:dyDescent="0.2">
      <c r="A43" s="112"/>
      <c r="B43" s="115"/>
      <c r="C43" s="85" t="s">
        <v>9</v>
      </c>
      <c r="D43" s="46">
        <v>-30623</v>
      </c>
      <c r="E43" s="46">
        <v>0</v>
      </c>
      <c r="F43" s="46">
        <v>-12895.801534</v>
      </c>
      <c r="G43" s="67">
        <v>-0.29546099999999997</v>
      </c>
      <c r="H43" s="87">
        <v>-8332</v>
      </c>
      <c r="I43" s="46">
        <v>-22135.788732000001</v>
      </c>
      <c r="J43" s="75">
        <v>-0.28236</v>
      </c>
      <c r="K43" s="46">
        <v>-22291</v>
      </c>
      <c r="L43" s="46">
        <v>-6803.5414680000004</v>
      </c>
      <c r="M43" s="67">
        <v>-0.29922500000000002</v>
      </c>
      <c r="N43" s="87">
        <v>0</v>
      </c>
      <c r="O43" s="46">
        <v>0</v>
      </c>
      <c r="P43" s="75">
        <v>0</v>
      </c>
    </row>
    <row r="44" spans="1:16" ht="15" customHeight="1" x14ac:dyDescent="0.2">
      <c r="A44" s="110">
        <v>4</v>
      </c>
      <c r="B44" s="113" t="s">
        <v>59</v>
      </c>
      <c r="C44" s="84" t="s">
        <v>46</v>
      </c>
      <c r="D44" s="44">
        <v>2</v>
      </c>
      <c r="E44" s="53">
        <v>1.946E-3</v>
      </c>
      <c r="F44" s="44">
        <v>121335.5</v>
      </c>
      <c r="G44" s="66">
        <v>0</v>
      </c>
      <c r="H44" s="43">
        <v>2</v>
      </c>
      <c r="I44" s="44">
        <v>121335.5</v>
      </c>
      <c r="J44" s="74">
        <v>0</v>
      </c>
      <c r="K44" s="44">
        <v>0</v>
      </c>
      <c r="L44" s="44">
        <v>0</v>
      </c>
      <c r="M44" s="66">
        <v>0</v>
      </c>
      <c r="N44" s="43">
        <v>0</v>
      </c>
      <c r="O44" s="44">
        <v>0</v>
      </c>
      <c r="P44" s="74">
        <v>0</v>
      </c>
    </row>
    <row r="45" spans="1:16" ht="15" customHeight="1" x14ac:dyDescent="0.2">
      <c r="A45" s="111"/>
      <c r="B45" s="114"/>
      <c r="C45" s="84" t="s">
        <v>47</v>
      </c>
      <c r="D45" s="44">
        <v>250</v>
      </c>
      <c r="E45" s="53">
        <v>3.3082E-2</v>
      </c>
      <c r="F45" s="44">
        <v>148472.288</v>
      </c>
      <c r="G45" s="66">
        <v>0.13600000000000001</v>
      </c>
      <c r="H45" s="43">
        <v>83</v>
      </c>
      <c r="I45" s="44">
        <v>144052.48192799999</v>
      </c>
      <c r="J45" s="74">
        <v>0.15662699999999999</v>
      </c>
      <c r="K45" s="44">
        <v>167</v>
      </c>
      <c r="L45" s="44">
        <v>150668.95808400001</v>
      </c>
      <c r="M45" s="66">
        <v>0.125749</v>
      </c>
      <c r="N45" s="43">
        <v>0</v>
      </c>
      <c r="O45" s="44">
        <v>0</v>
      </c>
      <c r="P45" s="74">
        <v>0</v>
      </c>
    </row>
    <row r="46" spans="1:16" ht="15" customHeight="1" x14ac:dyDescent="0.2">
      <c r="A46" s="111"/>
      <c r="B46" s="114"/>
      <c r="C46" s="84" t="s">
        <v>48</v>
      </c>
      <c r="D46" s="44">
        <v>5460</v>
      </c>
      <c r="E46" s="53">
        <v>8.7665999999999994E-2</v>
      </c>
      <c r="F46" s="44">
        <v>171948.609341</v>
      </c>
      <c r="G46" s="66">
        <v>0.13095200000000001</v>
      </c>
      <c r="H46" s="43">
        <v>2306</v>
      </c>
      <c r="I46" s="44">
        <v>172827.61535099999</v>
      </c>
      <c r="J46" s="74">
        <v>0.13139600000000001</v>
      </c>
      <c r="K46" s="44">
        <v>3154</v>
      </c>
      <c r="L46" s="44">
        <v>171305.93722299999</v>
      </c>
      <c r="M46" s="66">
        <v>0.13062799999999999</v>
      </c>
      <c r="N46" s="43">
        <v>0</v>
      </c>
      <c r="O46" s="44">
        <v>0</v>
      </c>
      <c r="P46" s="74">
        <v>0</v>
      </c>
    </row>
    <row r="47" spans="1:16" ht="15" customHeight="1" x14ac:dyDescent="0.2">
      <c r="A47" s="111"/>
      <c r="B47" s="114"/>
      <c r="C47" s="84" t="s">
        <v>49</v>
      </c>
      <c r="D47" s="44">
        <v>14916</v>
      </c>
      <c r="E47" s="53">
        <v>0.11319899999999999</v>
      </c>
      <c r="F47" s="44">
        <v>194828.296929</v>
      </c>
      <c r="G47" s="66">
        <v>0.31060599999999999</v>
      </c>
      <c r="H47" s="43">
        <v>6543</v>
      </c>
      <c r="I47" s="44">
        <v>193790.83295099999</v>
      </c>
      <c r="J47" s="74">
        <v>0.300321</v>
      </c>
      <c r="K47" s="44">
        <v>8373</v>
      </c>
      <c r="L47" s="44">
        <v>195639.013137</v>
      </c>
      <c r="M47" s="66">
        <v>0.31864300000000001</v>
      </c>
      <c r="N47" s="43">
        <v>0</v>
      </c>
      <c r="O47" s="44">
        <v>0</v>
      </c>
      <c r="P47" s="74">
        <v>0</v>
      </c>
    </row>
    <row r="48" spans="1:16" ht="15" customHeight="1" x14ac:dyDescent="0.2">
      <c r="A48" s="111"/>
      <c r="B48" s="114"/>
      <c r="C48" s="84" t="s">
        <v>50</v>
      </c>
      <c r="D48" s="44">
        <v>13789</v>
      </c>
      <c r="E48" s="53">
        <v>8.8388999999999995E-2</v>
      </c>
      <c r="F48" s="44">
        <v>224651.74581200001</v>
      </c>
      <c r="G48" s="66">
        <v>0.55834399999999995</v>
      </c>
      <c r="H48" s="43">
        <v>5611</v>
      </c>
      <c r="I48" s="44">
        <v>226324.51862399999</v>
      </c>
      <c r="J48" s="74">
        <v>0.54660500000000001</v>
      </c>
      <c r="K48" s="44">
        <v>8178</v>
      </c>
      <c r="L48" s="44">
        <v>223504.04120800001</v>
      </c>
      <c r="M48" s="66">
        <v>0.56639799999999996</v>
      </c>
      <c r="N48" s="43">
        <v>0</v>
      </c>
      <c r="O48" s="44">
        <v>0</v>
      </c>
      <c r="P48" s="74">
        <v>0</v>
      </c>
    </row>
    <row r="49" spans="1:16" ht="15" customHeight="1" x14ac:dyDescent="0.2">
      <c r="A49" s="111"/>
      <c r="B49" s="114"/>
      <c r="C49" s="84" t="s">
        <v>51</v>
      </c>
      <c r="D49" s="44">
        <v>9836</v>
      </c>
      <c r="E49" s="53">
        <v>7.2663000000000005E-2</v>
      </c>
      <c r="F49" s="44">
        <v>249756.51992699999</v>
      </c>
      <c r="G49" s="66">
        <v>0.83438400000000001</v>
      </c>
      <c r="H49" s="43">
        <v>4073</v>
      </c>
      <c r="I49" s="44">
        <v>244048.092806</v>
      </c>
      <c r="J49" s="74">
        <v>0.73803099999999999</v>
      </c>
      <c r="K49" s="44">
        <v>5763</v>
      </c>
      <c r="L49" s="44">
        <v>253790.95054699999</v>
      </c>
      <c r="M49" s="66">
        <v>0.90248099999999998</v>
      </c>
      <c r="N49" s="43">
        <v>0</v>
      </c>
      <c r="O49" s="44">
        <v>0</v>
      </c>
      <c r="P49" s="74">
        <v>0</v>
      </c>
    </row>
    <row r="50" spans="1:16" s="3" customFormat="1" ht="15" customHeight="1" x14ac:dyDescent="0.2">
      <c r="A50" s="111"/>
      <c r="B50" s="114"/>
      <c r="C50" s="84" t="s">
        <v>52</v>
      </c>
      <c r="D50" s="35">
        <v>5945</v>
      </c>
      <c r="E50" s="55">
        <v>5.3001E-2</v>
      </c>
      <c r="F50" s="35">
        <v>262481.13557599997</v>
      </c>
      <c r="G50" s="68">
        <v>0.95744300000000004</v>
      </c>
      <c r="H50" s="43">
        <v>2445</v>
      </c>
      <c r="I50" s="44">
        <v>253779.31451900001</v>
      </c>
      <c r="J50" s="74">
        <v>0.81390600000000002</v>
      </c>
      <c r="K50" s="35">
        <v>3500</v>
      </c>
      <c r="L50" s="35">
        <v>268559.97914299998</v>
      </c>
      <c r="M50" s="68">
        <v>1.057714</v>
      </c>
      <c r="N50" s="43">
        <v>0</v>
      </c>
      <c r="O50" s="44">
        <v>0</v>
      </c>
      <c r="P50" s="74">
        <v>0</v>
      </c>
    </row>
    <row r="51" spans="1:16" ht="15" customHeight="1" x14ac:dyDescent="0.2">
      <c r="A51" s="111"/>
      <c r="B51" s="114"/>
      <c r="C51" s="84" t="s">
        <v>53</v>
      </c>
      <c r="D51" s="44">
        <v>3765</v>
      </c>
      <c r="E51" s="53">
        <v>3.8241999999999998E-2</v>
      </c>
      <c r="F51" s="44">
        <v>263582.578752</v>
      </c>
      <c r="G51" s="66">
        <v>0.91128799999999999</v>
      </c>
      <c r="H51" s="43">
        <v>1532</v>
      </c>
      <c r="I51" s="44">
        <v>244895.95822500001</v>
      </c>
      <c r="J51" s="74">
        <v>0.63772799999999996</v>
      </c>
      <c r="K51" s="44">
        <v>2233</v>
      </c>
      <c r="L51" s="44">
        <v>276402.95611299999</v>
      </c>
      <c r="M51" s="66">
        <v>1.09897</v>
      </c>
      <c r="N51" s="43">
        <v>0</v>
      </c>
      <c r="O51" s="44">
        <v>0</v>
      </c>
      <c r="P51" s="74">
        <v>0</v>
      </c>
    </row>
    <row r="52" spans="1:16" ht="15" customHeight="1" x14ac:dyDescent="0.2">
      <c r="A52" s="111"/>
      <c r="B52" s="114"/>
      <c r="C52" s="84" t="s">
        <v>54</v>
      </c>
      <c r="D52" s="44">
        <v>1441</v>
      </c>
      <c r="E52" s="53">
        <v>1.8859999999999998E-2</v>
      </c>
      <c r="F52" s="44">
        <v>282107.78348400001</v>
      </c>
      <c r="G52" s="66">
        <v>0.73560000000000003</v>
      </c>
      <c r="H52" s="43">
        <v>540</v>
      </c>
      <c r="I52" s="44">
        <v>256642.99444400001</v>
      </c>
      <c r="J52" s="74">
        <v>0.44074099999999999</v>
      </c>
      <c r="K52" s="44">
        <v>901</v>
      </c>
      <c r="L52" s="44">
        <v>297369.69922299997</v>
      </c>
      <c r="M52" s="66">
        <v>0.91232000000000002</v>
      </c>
      <c r="N52" s="43">
        <v>0</v>
      </c>
      <c r="O52" s="44">
        <v>0</v>
      </c>
      <c r="P52" s="74">
        <v>0</v>
      </c>
    </row>
    <row r="53" spans="1:16" ht="15" customHeight="1" x14ac:dyDescent="0.2">
      <c r="A53" s="111"/>
      <c r="B53" s="114"/>
      <c r="C53" s="84" t="s">
        <v>55</v>
      </c>
      <c r="D53" s="44">
        <v>659</v>
      </c>
      <c r="E53" s="53">
        <v>1.0239E-2</v>
      </c>
      <c r="F53" s="44">
        <v>312731.84825500002</v>
      </c>
      <c r="G53" s="66">
        <v>0.58270100000000002</v>
      </c>
      <c r="H53" s="43">
        <v>269</v>
      </c>
      <c r="I53" s="44">
        <v>276377.98884800001</v>
      </c>
      <c r="J53" s="74">
        <v>0.27881</v>
      </c>
      <c r="K53" s="44">
        <v>390</v>
      </c>
      <c r="L53" s="44">
        <v>337806.68974399997</v>
      </c>
      <c r="M53" s="66">
        <v>0.79230800000000001</v>
      </c>
      <c r="N53" s="43">
        <v>0</v>
      </c>
      <c r="O53" s="44">
        <v>0</v>
      </c>
      <c r="P53" s="74">
        <v>0</v>
      </c>
    </row>
    <row r="54" spans="1:16" s="3" customFormat="1" ht="15" customHeight="1" x14ac:dyDescent="0.2">
      <c r="A54" s="111"/>
      <c r="B54" s="114"/>
      <c r="C54" s="84" t="s">
        <v>56</v>
      </c>
      <c r="D54" s="35">
        <v>200</v>
      </c>
      <c r="E54" s="55">
        <v>1.5679999999999999E-3</v>
      </c>
      <c r="F54" s="35">
        <v>383513.26500000001</v>
      </c>
      <c r="G54" s="68">
        <v>0.42</v>
      </c>
      <c r="H54" s="43">
        <v>86</v>
      </c>
      <c r="I54" s="44">
        <v>346562.53488400002</v>
      </c>
      <c r="J54" s="74">
        <v>0.19767399999999999</v>
      </c>
      <c r="K54" s="35">
        <v>114</v>
      </c>
      <c r="L54" s="35">
        <v>411388.37719299999</v>
      </c>
      <c r="M54" s="68">
        <v>0.58771899999999999</v>
      </c>
      <c r="N54" s="43">
        <v>0</v>
      </c>
      <c r="O54" s="44">
        <v>0</v>
      </c>
      <c r="P54" s="74">
        <v>0</v>
      </c>
    </row>
    <row r="55" spans="1:16" s="3" customFormat="1" ht="15" customHeight="1" x14ac:dyDescent="0.2">
      <c r="A55" s="112"/>
      <c r="B55" s="115"/>
      <c r="C55" s="85" t="s">
        <v>9</v>
      </c>
      <c r="D55" s="46">
        <v>56263</v>
      </c>
      <c r="E55" s="54">
        <v>5.7827999999999997E-2</v>
      </c>
      <c r="F55" s="46">
        <v>225347.67248499999</v>
      </c>
      <c r="G55" s="67">
        <v>0.56767299999999998</v>
      </c>
      <c r="H55" s="87">
        <v>23490</v>
      </c>
      <c r="I55" s="46">
        <v>220563.47339299999</v>
      </c>
      <c r="J55" s="75">
        <v>0.49599799999999999</v>
      </c>
      <c r="K55" s="46">
        <v>32773</v>
      </c>
      <c r="L55" s="46">
        <v>228776.74021300001</v>
      </c>
      <c r="M55" s="67">
        <v>0.61904599999999999</v>
      </c>
      <c r="N55" s="87">
        <v>0</v>
      </c>
      <c r="O55" s="46">
        <v>0</v>
      </c>
      <c r="P55" s="75">
        <v>0</v>
      </c>
    </row>
    <row r="56" spans="1:16" ht="15" customHeight="1" x14ac:dyDescent="0.2">
      <c r="A56" s="110">
        <v>5</v>
      </c>
      <c r="B56" s="113" t="s">
        <v>60</v>
      </c>
      <c r="C56" s="84" t="s">
        <v>46</v>
      </c>
      <c r="D56" s="44">
        <v>1028</v>
      </c>
      <c r="E56" s="53">
        <v>1</v>
      </c>
      <c r="F56" s="44">
        <v>65251.005836999997</v>
      </c>
      <c r="G56" s="66">
        <v>8.3657999999999996E-2</v>
      </c>
      <c r="H56" s="43">
        <v>479</v>
      </c>
      <c r="I56" s="44">
        <v>67594.864300999994</v>
      </c>
      <c r="J56" s="74">
        <v>9.8121E-2</v>
      </c>
      <c r="K56" s="44">
        <v>549</v>
      </c>
      <c r="L56" s="44">
        <v>63206</v>
      </c>
      <c r="M56" s="66">
        <v>7.1038000000000004E-2</v>
      </c>
      <c r="N56" s="43">
        <v>0</v>
      </c>
      <c r="O56" s="44">
        <v>0</v>
      </c>
      <c r="P56" s="74">
        <v>0</v>
      </c>
    </row>
    <row r="57" spans="1:16" ht="15" customHeight="1" x14ac:dyDescent="0.2">
      <c r="A57" s="111"/>
      <c r="B57" s="114"/>
      <c r="C57" s="84" t="s">
        <v>47</v>
      </c>
      <c r="D57" s="44">
        <v>7557</v>
      </c>
      <c r="E57" s="53">
        <v>1</v>
      </c>
      <c r="F57" s="44">
        <v>136584.73719700001</v>
      </c>
      <c r="G57" s="66">
        <v>9.3556E-2</v>
      </c>
      <c r="H57" s="43">
        <v>3367</v>
      </c>
      <c r="I57" s="44">
        <v>139430.50252499999</v>
      </c>
      <c r="J57" s="74">
        <v>0.108405</v>
      </c>
      <c r="K57" s="44">
        <v>4190</v>
      </c>
      <c r="L57" s="44">
        <v>134297.937232</v>
      </c>
      <c r="M57" s="66">
        <v>8.1623000000000001E-2</v>
      </c>
      <c r="N57" s="43">
        <v>0</v>
      </c>
      <c r="O57" s="44">
        <v>0</v>
      </c>
      <c r="P57" s="74">
        <v>0</v>
      </c>
    </row>
    <row r="58" spans="1:16" ht="15" customHeight="1" x14ac:dyDescent="0.2">
      <c r="A58" s="111"/>
      <c r="B58" s="114"/>
      <c r="C58" s="84" t="s">
        <v>48</v>
      </c>
      <c r="D58" s="44">
        <v>62282</v>
      </c>
      <c r="E58" s="53">
        <v>1</v>
      </c>
      <c r="F58" s="44">
        <v>160985.59431300001</v>
      </c>
      <c r="G58" s="66">
        <v>9.4826999999999995E-2</v>
      </c>
      <c r="H58" s="43">
        <v>29197</v>
      </c>
      <c r="I58" s="44">
        <v>164724.91800500001</v>
      </c>
      <c r="J58" s="74">
        <v>0.11556</v>
      </c>
      <c r="K58" s="44">
        <v>33085</v>
      </c>
      <c r="L58" s="44">
        <v>157685.69907800001</v>
      </c>
      <c r="M58" s="66">
        <v>7.6530000000000001E-2</v>
      </c>
      <c r="N58" s="43">
        <v>0</v>
      </c>
      <c r="O58" s="44">
        <v>0</v>
      </c>
      <c r="P58" s="74">
        <v>0</v>
      </c>
    </row>
    <row r="59" spans="1:16" ht="15" customHeight="1" x14ac:dyDescent="0.2">
      <c r="A59" s="111"/>
      <c r="B59" s="114"/>
      <c r="C59" s="84" t="s">
        <v>49</v>
      </c>
      <c r="D59" s="44">
        <v>131768</v>
      </c>
      <c r="E59" s="53">
        <v>1</v>
      </c>
      <c r="F59" s="44">
        <v>188438.66792400001</v>
      </c>
      <c r="G59" s="66">
        <v>0.26406299999999999</v>
      </c>
      <c r="H59" s="43">
        <v>60628</v>
      </c>
      <c r="I59" s="44">
        <v>195139.877614</v>
      </c>
      <c r="J59" s="74">
        <v>0.33477899999999999</v>
      </c>
      <c r="K59" s="44">
        <v>71140</v>
      </c>
      <c r="L59" s="44">
        <v>182727.66228600001</v>
      </c>
      <c r="M59" s="66">
        <v>0.203795</v>
      </c>
      <c r="N59" s="43">
        <v>0</v>
      </c>
      <c r="O59" s="44">
        <v>0</v>
      </c>
      <c r="P59" s="74">
        <v>0</v>
      </c>
    </row>
    <row r="60" spans="1:16" ht="15" customHeight="1" x14ac:dyDescent="0.2">
      <c r="A60" s="111"/>
      <c r="B60" s="114"/>
      <c r="C60" s="84" t="s">
        <v>50</v>
      </c>
      <c r="D60" s="44">
        <v>156003</v>
      </c>
      <c r="E60" s="53">
        <v>1</v>
      </c>
      <c r="F60" s="44">
        <v>222450.51585500001</v>
      </c>
      <c r="G60" s="66">
        <v>0.51865000000000006</v>
      </c>
      <c r="H60" s="43">
        <v>69589</v>
      </c>
      <c r="I60" s="44">
        <v>233285.84664199999</v>
      </c>
      <c r="J60" s="74">
        <v>0.60973699999999997</v>
      </c>
      <c r="K60" s="44">
        <v>86414</v>
      </c>
      <c r="L60" s="44">
        <v>213724.84832300001</v>
      </c>
      <c r="M60" s="66">
        <v>0.44529800000000003</v>
      </c>
      <c r="N60" s="43">
        <v>0</v>
      </c>
      <c r="O60" s="44">
        <v>0</v>
      </c>
      <c r="P60" s="74">
        <v>0</v>
      </c>
    </row>
    <row r="61" spans="1:16" ht="15" customHeight="1" x14ac:dyDescent="0.2">
      <c r="A61" s="111"/>
      <c r="B61" s="114"/>
      <c r="C61" s="84" t="s">
        <v>51</v>
      </c>
      <c r="D61" s="44">
        <v>135364</v>
      </c>
      <c r="E61" s="53">
        <v>1</v>
      </c>
      <c r="F61" s="44">
        <v>254262.43083100001</v>
      </c>
      <c r="G61" s="66">
        <v>0.78817099999999995</v>
      </c>
      <c r="H61" s="43">
        <v>58368</v>
      </c>
      <c r="I61" s="44">
        <v>257303.62909500001</v>
      </c>
      <c r="J61" s="74">
        <v>0.74611099999999997</v>
      </c>
      <c r="K61" s="44">
        <v>76996</v>
      </c>
      <c r="L61" s="44">
        <v>251957.003792</v>
      </c>
      <c r="M61" s="66">
        <v>0.82005600000000001</v>
      </c>
      <c r="N61" s="43">
        <v>0</v>
      </c>
      <c r="O61" s="44">
        <v>0</v>
      </c>
      <c r="P61" s="74">
        <v>0</v>
      </c>
    </row>
    <row r="62" spans="1:16" s="3" customFormat="1" ht="15" customHeight="1" x14ac:dyDescent="0.2">
      <c r="A62" s="111"/>
      <c r="B62" s="114"/>
      <c r="C62" s="84" t="s">
        <v>52</v>
      </c>
      <c r="D62" s="35">
        <v>112167</v>
      </c>
      <c r="E62" s="55">
        <v>1</v>
      </c>
      <c r="F62" s="35">
        <v>270302.58881799999</v>
      </c>
      <c r="G62" s="68">
        <v>0.96540899999999996</v>
      </c>
      <c r="H62" s="43">
        <v>48056</v>
      </c>
      <c r="I62" s="44">
        <v>257887.94968399999</v>
      </c>
      <c r="J62" s="74">
        <v>0.76993500000000004</v>
      </c>
      <c r="K62" s="35">
        <v>64111</v>
      </c>
      <c r="L62" s="35">
        <v>279608.29140099999</v>
      </c>
      <c r="M62" s="68">
        <v>1.111931</v>
      </c>
      <c r="N62" s="43">
        <v>0</v>
      </c>
      <c r="O62" s="44">
        <v>0</v>
      </c>
      <c r="P62" s="74">
        <v>0</v>
      </c>
    </row>
    <row r="63" spans="1:16" ht="15" customHeight="1" x14ac:dyDescent="0.2">
      <c r="A63" s="111"/>
      <c r="B63" s="114"/>
      <c r="C63" s="84" t="s">
        <v>53</v>
      </c>
      <c r="D63" s="44">
        <v>98452</v>
      </c>
      <c r="E63" s="53">
        <v>1</v>
      </c>
      <c r="F63" s="44">
        <v>275735.64073899999</v>
      </c>
      <c r="G63" s="66">
        <v>1.0094669999999999</v>
      </c>
      <c r="H63" s="43">
        <v>41929</v>
      </c>
      <c r="I63" s="44">
        <v>252510.745188</v>
      </c>
      <c r="J63" s="74">
        <v>0.717117</v>
      </c>
      <c r="K63" s="44">
        <v>56523</v>
      </c>
      <c r="L63" s="44">
        <v>292963.96629700001</v>
      </c>
      <c r="M63" s="66">
        <v>1.2263329999999999</v>
      </c>
      <c r="N63" s="43">
        <v>0</v>
      </c>
      <c r="O63" s="44">
        <v>0</v>
      </c>
      <c r="P63" s="74">
        <v>0</v>
      </c>
    </row>
    <row r="64" spans="1:16" ht="15" customHeight="1" x14ac:dyDescent="0.2">
      <c r="A64" s="111"/>
      <c r="B64" s="114"/>
      <c r="C64" s="84" t="s">
        <v>54</v>
      </c>
      <c r="D64" s="44">
        <v>76405</v>
      </c>
      <c r="E64" s="53">
        <v>1</v>
      </c>
      <c r="F64" s="44">
        <v>271297.87585900002</v>
      </c>
      <c r="G64" s="66">
        <v>0.886185</v>
      </c>
      <c r="H64" s="43">
        <v>31644</v>
      </c>
      <c r="I64" s="44">
        <v>236297.141259</v>
      </c>
      <c r="J64" s="74">
        <v>0.52243700000000004</v>
      </c>
      <c r="K64" s="44">
        <v>44761</v>
      </c>
      <c r="L64" s="44">
        <v>296041.810214</v>
      </c>
      <c r="M64" s="66">
        <v>1.1433390000000001</v>
      </c>
      <c r="N64" s="43">
        <v>0</v>
      </c>
      <c r="O64" s="44">
        <v>0</v>
      </c>
      <c r="P64" s="74">
        <v>0</v>
      </c>
    </row>
    <row r="65" spans="1:16" ht="15" customHeight="1" x14ac:dyDescent="0.2">
      <c r="A65" s="111"/>
      <c r="B65" s="114"/>
      <c r="C65" s="84" t="s">
        <v>55</v>
      </c>
      <c r="D65" s="44">
        <v>64362</v>
      </c>
      <c r="E65" s="53">
        <v>1</v>
      </c>
      <c r="F65" s="44">
        <v>274141.58211399999</v>
      </c>
      <c r="G65" s="66">
        <v>0.68329099999999998</v>
      </c>
      <c r="H65" s="43">
        <v>25640</v>
      </c>
      <c r="I65" s="44">
        <v>236411.36805799999</v>
      </c>
      <c r="J65" s="74">
        <v>0.31193399999999999</v>
      </c>
      <c r="K65" s="44">
        <v>38722</v>
      </c>
      <c r="L65" s="44">
        <v>299124.86521900003</v>
      </c>
      <c r="M65" s="66">
        <v>0.92918800000000001</v>
      </c>
      <c r="N65" s="43">
        <v>0</v>
      </c>
      <c r="O65" s="44">
        <v>0</v>
      </c>
      <c r="P65" s="74">
        <v>0</v>
      </c>
    </row>
    <row r="66" spans="1:16" s="3" customFormat="1" ht="15" customHeight="1" x14ac:dyDescent="0.2">
      <c r="A66" s="111"/>
      <c r="B66" s="114"/>
      <c r="C66" s="84" t="s">
        <v>56</v>
      </c>
      <c r="D66" s="35">
        <v>127549</v>
      </c>
      <c r="E66" s="55">
        <v>1</v>
      </c>
      <c r="F66" s="35">
        <v>268938.28601600003</v>
      </c>
      <c r="G66" s="68">
        <v>0.38782</v>
      </c>
      <c r="H66" s="43">
        <v>57206</v>
      </c>
      <c r="I66" s="44">
        <v>218490.00089200001</v>
      </c>
      <c r="J66" s="74">
        <v>9.8294000000000006E-2</v>
      </c>
      <c r="K66" s="35">
        <v>70343</v>
      </c>
      <c r="L66" s="35">
        <v>309965.03492900002</v>
      </c>
      <c r="M66" s="68">
        <v>0.62327500000000002</v>
      </c>
      <c r="N66" s="43">
        <v>0</v>
      </c>
      <c r="O66" s="44">
        <v>0</v>
      </c>
      <c r="P66" s="74">
        <v>0</v>
      </c>
    </row>
    <row r="67" spans="1:16" s="3" customFormat="1" ht="15" customHeight="1" x14ac:dyDescent="0.2">
      <c r="A67" s="112"/>
      <c r="B67" s="115"/>
      <c r="C67" s="85" t="s">
        <v>9</v>
      </c>
      <c r="D67" s="46">
        <v>972937</v>
      </c>
      <c r="E67" s="54">
        <v>1</v>
      </c>
      <c r="F67" s="46">
        <v>241761.026174</v>
      </c>
      <c r="G67" s="67">
        <v>0.61455099999999996</v>
      </c>
      <c r="H67" s="87">
        <v>426103</v>
      </c>
      <c r="I67" s="46">
        <v>228614.16354499999</v>
      </c>
      <c r="J67" s="75">
        <v>0.48646499999999998</v>
      </c>
      <c r="K67" s="46">
        <v>546834</v>
      </c>
      <c r="L67" s="46">
        <v>252005.30068399999</v>
      </c>
      <c r="M67" s="67">
        <v>0.71435800000000005</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100" priority="30" operator="notEqual">
      <formula>H8+K8+N8</formula>
    </cfRule>
  </conditionalFormatting>
  <conditionalFormatting sqref="D20:D30">
    <cfRule type="cellIs" dxfId="99" priority="29" operator="notEqual">
      <formula>H20+K20+N20</formula>
    </cfRule>
  </conditionalFormatting>
  <conditionalFormatting sqref="D32:D42">
    <cfRule type="cellIs" dxfId="98" priority="28" operator="notEqual">
      <formula>H32+K32+N32</formula>
    </cfRule>
  </conditionalFormatting>
  <conditionalFormatting sqref="D44:D54">
    <cfRule type="cellIs" dxfId="97" priority="27" operator="notEqual">
      <formula>H44+K44+N44</formula>
    </cfRule>
  </conditionalFormatting>
  <conditionalFormatting sqref="D56:D66">
    <cfRule type="cellIs" dxfId="96" priority="26" operator="notEqual">
      <formula>H56+K56+N56</formula>
    </cfRule>
  </conditionalFormatting>
  <conditionalFormatting sqref="D19">
    <cfRule type="cellIs" dxfId="95" priority="25" operator="notEqual">
      <formula>SUM(D8:D18)</formula>
    </cfRule>
  </conditionalFormatting>
  <conditionalFormatting sqref="D31">
    <cfRule type="cellIs" dxfId="94" priority="24" operator="notEqual">
      <formula>H31+K31+N31</formula>
    </cfRule>
  </conditionalFormatting>
  <conditionalFormatting sqref="D31">
    <cfRule type="cellIs" dxfId="93" priority="23" operator="notEqual">
      <formula>SUM(D20:D30)</formula>
    </cfRule>
  </conditionalFormatting>
  <conditionalFormatting sqref="D43">
    <cfRule type="cellIs" dxfId="92" priority="22" operator="notEqual">
      <formula>H43+K43+N43</formula>
    </cfRule>
  </conditionalFormatting>
  <conditionalFormatting sqref="D43">
    <cfRule type="cellIs" dxfId="91" priority="21" operator="notEqual">
      <formula>SUM(D32:D42)</formula>
    </cfRule>
  </conditionalFormatting>
  <conditionalFormatting sqref="D55">
    <cfRule type="cellIs" dxfId="90" priority="20" operator="notEqual">
      <formula>H55+K55+N55</formula>
    </cfRule>
  </conditionalFormatting>
  <conditionalFormatting sqref="D55">
    <cfRule type="cellIs" dxfId="89" priority="19" operator="notEqual">
      <formula>SUM(D44:D54)</formula>
    </cfRule>
  </conditionalFormatting>
  <conditionalFormatting sqref="D67">
    <cfRule type="cellIs" dxfId="88" priority="18" operator="notEqual">
      <formula>H67+K67+N67</formula>
    </cfRule>
  </conditionalFormatting>
  <conditionalFormatting sqref="D67">
    <cfRule type="cellIs" dxfId="87" priority="17" operator="notEqual">
      <formula>SUM(D56:D66)</formula>
    </cfRule>
  </conditionalFormatting>
  <conditionalFormatting sqref="H19">
    <cfRule type="cellIs" dxfId="86" priority="16" operator="notEqual">
      <formula>SUM(H8:H18)</formula>
    </cfRule>
  </conditionalFormatting>
  <conditionalFormatting sqref="K19">
    <cfRule type="cellIs" dxfId="85" priority="15" operator="notEqual">
      <formula>SUM(K8:K18)</formula>
    </cfRule>
  </conditionalFormatting>
  <conditionalFormatting sqref="N19">
    <cfRule type="cellIs" dxfId="84" priority="14" operator="notEqual">
      <formula>SUM(N8:N18)</formula>
    </cfRule>
  </conditionalFormatting>
  <conditionalFormatting sqref="H31">
    <cfRule type="cellIs" dxfId="83" priority="13" operator="notEqual">
      <formula>SUM(H20:H30)</formula>
    </cfRule>
  </conditionalFormatting>
  <conditionalFormatting sqref="K31">
    <cfRule type="cellIs" dxfId="82" priority="12" operator="notEqual">
      <formula>SUM(K20:K30)</formula>
    </cfRule>
  </conditionalFormatting>
  <conditionalFormatting sqref="N31">
    <cfRule type="cellIs" dxfId="81" priority="11" operator="notEqual">
      <formula>SUM(N20:N30)</formula>
    </cfRule>
  </conditionalFormatting>
  <conditionalFormatting sqref="H43">
    <cfRule type="cellIs" dxfId="80" priority="10" operator="notEqual">
      <formula>SUM(H32:H42)</formula>
    </cfRule>
  </conditionalFormatting>
  <conditionalFormatting sqref="K43">
    <cfRule type="cellIs" dxfId="79" priority="9" operator="notEqual">
      <formula>SUM(K32:K42)</formula>
    </cfRule>
  </conditionalFormatting>
  <conditionalFormatting sqref="N43">
    <cfRule type="cellIs" dxfId="78" priority="8" operator="notEqual">
      <formula>SUM(N32:N42)</formula>
    </cfRule>
  </conditionalFormatting>
  <conditionalFormatting sqref="H55">
    <cfRule type="cellIs" dxfId="77" priority="7" operator="notEqual">
      <formula>SUM(H44:H54)</formula>
    </cfRule>
  </conditionalFormatting>
  <conditionalFormatting sqref="K55">
    <cfRule type="cellIs" dxfId="76" priority="6" operator="notEqual">
      <formula>SUM(K44:K54)</formula>
    </cfRule>
  </conditionalFormatting>
  <conditionalFormatting sqref="N55">
    <cfRule type="cellIs" dxfId="75" priority="5" operator="notEqual">
      <formula>SUM(N44:N54)</formula>
    </cfRule>
  </conditionalFormatting>
  <conditionalFormatting sqref="H67">
    <cfRule type="cellIs" dxfId="74" priority="4" operator="notEqual">
      <formula>SUM(H56:H66)</formula>
    </cfRule>
  </conditionalFormatting>
  <conditionalFormatting sqref="K67">
    <cfRule type="cellIs" dxfId="73" priority="3" operator="notEqual">
      <formula>SUM(K56:K66)</formula>
    </cfRule>
  </conditionalFormatting>
  <conditionalFormatting sqref="N67">
    <cfRule type="cellIs" dxfId="72" priority="2" operator="notEqual">
      <formula>SUM(N56:N66)</formula>
    </cfRule>
  </conditionalFormatting>
  <conditionalFormatting sqref="D32:D43">
    <cfRule type="cellIs" dxfId="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M34"/>
  <sheetViews>
    <sheetView workbookViewId="0"/>
  </sheetViews>
  <sheetFormatPr baseColWidth="10" defaultColWidth="15.6640625" defaultRowHeight="11.25" x14ac:dyDescent="0.2"/>
  <cols>
    <col min="1" max="1" width="6.6640625" style="6" customWidth="1"/>
    <col min="2" max="2" width="35.83203125" style="6"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1:9" s="4" customFormat="1" ht="27.6" customHeight="1" x14ac:dyDescent="0.2">
      <c r="C4" s="99" t="s">
        <v>82</v>
      </c>
      <c r="D4" s="99"/>
      <c r="E4" s="99"/>
      <c r="F4" s="99"/>
      <c r="G4" s="99"/>
      <c r="H4" s="99"/>
      <c r="I4" s="99"/>
    </row>
    <row r="5" spans="1:9" s="5" customFormat="1" ht="16.149999999999999" customHeight="1" x14ac:dyDescent="0.2">
      <c r="C5" s="99"/>
      <c r="D5" s="99"/>
      <c r="E5" s="99"/>
      <c r="F5" s="99"/>
      <c r="G5" s="99"/>
      <c r="H5" s="99"/>
      <c r="I5" s="99"/>
    </row>
    <row r="6" spans="1:9" ht="15" x14ac:dyDescent="0.2">
      <c r="C6" s="109" t="str">
        <f>CONCATENATE(Indice!D6," ",Indice!E6)</f>
        <v>JULIO 2024 Y JULIO 2025</v>
      </c>
      <c r="D6" s="109"/>
      <c r="E6" s="109"/>
      <c r="F6" s="109"/>
      <c r="G6" s="109"/>
      <c r="H6" s="109"/>
      <c r="I6" s="109"/>
    </row>
    <row r="7" spans="1:9" ht="20.25" x14ac:dyDescent="0.2">
      <c r="A7" s="98"/>
      <c r="B7" s="98"/>
      <c r="C7" s="98"/>
      <c r="D7" s="98"/>
      <c r="E7" s="98"/>
    </row>
    <row r="8" spans="1:9" s="5" customFormat="1" ht="18" x14ac:dyDescent="0.2">
      <c r="B8" s="16" t="s">
        <v>4</v>
      </c>
      <c r="C8" s="12"/>
    </row>
    <row r="9" spans="1:9" x14ac:dyDescent="0.2">
      <c r="B9" s="7"/>
      <c r="C9" s="7"/>
    </row>
    <row r="10" spans="1:9" s="14" customFormat="1" ht="20.45" customHeight="1" thickBot="1" x14ac:dyDescent="0.25">
      <c r="B10" s="25" t="s">
        <v>5</v>
      </c>
      <c r="C10" s="101" t="s">
        <v>6</v>
      </c>
      <c r="D10" s="102"/>
      <c r="E10" s="102"/>
      <c r="F10" s="102"/>
      <c r="G10" s="102"/>
      <c r="H10" s="102"/>
    </row>
    <row r="11" spans="1:9" s="14" customFormat="1" ht="7.15" customHeight="1" thickTop="1" x14ac:dyDescent="0.2">
      <c r="B11" s="18"/>
      <c r="C11" s="29"/>
      <c r="D11" s="18"/>
      <c r="E11" s="18"/>
      <c r="F11" s="30"/>
      <c r="G11" s="30"/>
      <c r="H11" s="30"/>
    </row>
    <row r="12" spans="1:9" s="14" customFormat="1" ht="88.15" customHeight="1" x14ac:dyDescent="0.2">
      <c r="B12" s="31">
        <v>1</v>
      </c>
      <c r="C12" s="105" t="s">
        <v>79</v>
      </c>
      <c r="D12" s="106"/>
      <c r="E12" s="106"/>
      <c r="F12" s="106"/>
      <c r="G12" s="106"/>
      <c r="H12" s="106"/>
    </row>
    <row r="13" spans="1:9" s="14" customFormat="1" ht="88.15" customHeight="1" x14ac:dyDescent="0.2">
      <c r="B13" s="32">
        <v>2</v>
      </c>
      <c r="C13" s="103" t="s">
        <v>80</v>
      </c>
      <c r="D13" s="104"/>
      <c r="E13" s="104"/>
      <c r="F13" s="104"/>
      <c r="G13" s="104"/>
      <c r="H13" s="104"/>
    </row>
    <row r="14" spans="1:9" s="14" customFormat="1" ht="46.15" customHeight="1" x14ac:dyDescent="0.2">
      <c r="B14" s="32">
        <v>3</v>
      </c>
      <c r="C14" s="103" t="s">
        <v>32</v>
      </c>
      <c r="D14" s="104"/>
      <c r="E14" s="104"/>
      <c r="F14" s="104"/>
      <c r="G14" s="104"/>
      <c r="H14" s="104"/>
    </row>
    <row r="15" spans="1:9" s="14" customFormat="1" ht="75.599999999999994" customHeight="1" x14ac:dyDescent="0.2">
      <c r="B15" s="32">
        <v>4</v>
      </c>
      <c r="C15" s="103" t="s">
        <v>81</v>
      </c>
      <c r="D15" s="104"/>
      <c r="E15" s="104"/>
      <c r="F15" s="104"/>
      <c r="G15" s="104"/>
      <c r="H15" s="104"/>
    </row>
    <row r="16" spans="1:9" s="14" customFormat="1" ht="46.9" customHeight="1" x14ac:dyDescent="0.2">
      <c r="B16" s="32">
        <v>5</v>
      </c>
      <c r="C16" s="103" t="s">
        <v>102</v>
      </c>
      <c r="D16" s="104"/>
      <c r="E16" s="104"/>
      <c r="F16" s="104"/>
      <c r="G16" s="104"/>
      <c r="H16" s="104"/>
    </row>
    <row r="17" spans="2:9" s="14" customFormat="1" ht="46.15" customHeight="1" x14ac:dyDescent="0.2">
      <c r="B17" s="32">
        <v>6</v>
      </c>
      <c r="C17" s="107" t="s">
        <v>10</v>
      </c>
      <c r="D17" s="108"/>
      <c r="E17" s="108"/>
      <c r="F17" s="108"/>
      <c r="G17" s="108"/>
      <c r="H17" s="108"/>
    </row>
    <row r="18" spans="2:9" s="14" customFormat="1" ht="46.15" customHeight="1" x14ac:dyDescent="0.2">
      <c r="B18" s="32">
        <v>7</v>
      </c>
      <c r="C18" s="103" t="s">
        <v>7</v>
      </c>
      <c r="D18" s="104"/>
      <c r="E18" s="104"/>
      <c r="F18" s="104"/>
      <c r="G18" s="104"/>
      <c r="H18" s="104"/>
    </row>
    <row r="19" spans="2:9" s="14" customFormat="1" ht="46.15" customHeight="1" x14ac:dyDescent="0.2">
      <c r="B19" s="32">
        <v>8</v>
      </c>
      <c r="C19" s="103" t="s">
        <v>8</v>
      </c>
      <c r="D19" s="104"/>
      <c r="E19" s="104"/>
      <c r="F19" s="104"/>
      <c r="G19" s="104"/>
      <c r="H19" s="104"/>
    </row>
    <row r="20" spans="2:9" ht="10.15" customHeight="1" x14ac:dyDescent="0.2">
      <c r="B20" s="13"/>
      <c r="C20" s="17"/>
      <c r="D20" s="17"/>
      <c r="E20" s="17"/>
      <c r="F20" s="17"/>
      <c r="G20" s="17"/>
      <c r="H20" s="17"/>
      <c r="I20" s="33"/>
    </row>
    <row r="22" spans="2:9" s="22" customFormat="1" ht="15" customHeight="1" x14ac:dyDescent="0.2">
      <c r="B22" s="8"/>
      <c r="C22" s="8"/>
      <c r="D22" s="8"/>
      <c r="E22" s="8"/>
      <c r="F22" s="8"/>
      <c r="G22" s="8"/>
    </row>
    <row r="23" spans="2:9" ht="15" customHeight="1" x14ac:dyDescent="0.2">
      <c r="B23" s="8"/>
      <c r="C23" s="8"/>
      <c r="D23" s="8"/>
      <c r="E23" s="8"/>
      <c r="F23" s="8"/>
      <c r="G23" s="8"/>
    </row>
    <row r="24" spans="2:9" ht="15" customHeight="1" x14ac:dyDescent="0.2">
      <c r="B24" s="8"/>
      <c r="C24" s="8"/>
      <c r="D24" s="8"/>
      <c r="E24" s="8"/>
      <c r="F24" s="8"/>
      <c r="G24" s="8"/>
    </row>
    <row r="31" spans="2:9" x14ac:dyDescent="0.2">
      <c r="F31" s="9"/>
      <c r="G31" s="9"/>
    </row>
    <row r="32" spans="2:9" x14ac:dyDescent="0.2">
      <c r="C32" s="10"/>
      <c r="D32" s="10"/>
      <c r="E32" s="10"/>
      <c r="F32" s="10"/>
      <c r="G32" s="9"/>
    </row>
    <row r="33" spans="3:13" x14ac:dyDescent="0.2">
      <c r="C33" s="10"/>
      <c r="D33" s="10"/>
      <c r="E33" s="10"/>
      <c r="F33" s="10"/>
      <c r="G33" s="9"/>
    </row>
    <row r="34" spans="3:13" x14ac:dyDescent="0.2">
      <c r="C34" s="11"/>
      <c r="D34" s="11"/>
      <c r="E34" s="11"/>
      <c r="F34" s="11"/>
      <c r="G34" s="11"/>
      <c r="H34" s="11"/>
      <c r="I34" s="11"/>
      <c r="J34" s="11"/>
      <c r="K34" s="11"/>
      <c r="L34" s="11"/>
      <c r="M34" s="11"/>
    </row>
  </sheetData>
  <mergeCells count="12">
    <mergeCell ref="C4:I5"/>
    <mergeCell ref="C6:I6"/>
    <mergeCell ref="C15:H15"/>
    <mergeCell ref="C16:H16"/>
    <mergeCell ref="C18:H18"/>
    <mergeCell ref="C19:H19"/>
    <mergeCell ref="A7:E7"/>
    <mergeCell ref="C10:H10"/>
    <mergeCell ref="C12:H12"/>
    <mergeCell ref="C13:H13"/>
    <mergeCell ref="C14:H14"/>
    <mergeCell ref="C17:H17"/>
  </mergeCells>
  <printOptions horizontalCentered="1"/>
  <pageMargins left="0.31496062992125984" right="0.31496062992125984" top="0.74803149606299213" bottom="0.74803149606299213" header="0.31496062992125984" footer="0.31496062992125984"/>
  <pageSetup scale="66"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77</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0</v>
      </c>
      <c r="E8" s="53">
        <v>0</v>
      </c>
      <c r="F8" s="44">
        <v>0</v>
      </c>
      <c r="G8" s="66">
        <v>0</v>
      </c>
      <c r="H8" s="43">
        <v>0</v>
      </c>
      <c r="I8" s="44">
        <v>0</v>
      </c>
      <c r="J8" s="74">
        <v>0</v>
      </c>
      <c r="K8" s="44">
        <v>0</v>
      </c>
      <c r="L8" s="44">
        <v>0</v>
      </c>
      <c r="M8" s="66">
        <v>0</v>
      </c>
      <c r="N8" s="43">
        <v>0</v>
      </c>
      <c r="O8" s="44">
        <v>0</v>
      </c>
      <c r="P8" s="74">
        <v>0</v>
      </c>
    </row>
    <row r="9" spans="1:16" ht="15" customHeight="1" x14ac:dyDescent="0.2">
      <c r="A9" s="111"/>
      <c r="B9" s="114"/>
      <c r="C9" s="84" t="s">
        <v>47</v>
      </c>
      <c r="D9" s="44">
        <v>0</v>
      </c>
      <c r="E9" s="53">
        <v>0</v>
      </c>
      <c r="F9" s="44">
        <v>0</v>
      </c>
      <c r="G9" s="66">
        <v>0</v>
      </c>
      <c r="H9" s="43">
        <v>0</v>
      </c>
      <c r="I9" s="44">
        <v>0</v>
      </c>
      <c r="J9" s="74">
        <v>0</v>
      </c>
      <c r="K9" s="44">
        <v>0</v>
      </c>
      <c r="L9" s="44">
        <v>0</v>
      </c>
      <c r="M9" s="66">
        <v>0</v>
      </c>
      <c r="N9" s="43">
        <v>0</v>
      </c>
      <c r="O9" s="44">
        <v>0</v>
      </c>
      <c r="P9" s="74">
        <v>0</v>
      </c>
    </row>
    <row r="10" spans="1:16" ht="15" customHeight="1" x14ac:dyDescent="0.2">
      <c r="A10" s="111"/>
      <c r="B10" s="114"/>
      <c r="C10" s="84" t="s">
        <v>48</v>
      </c>
      <c r="D10" s="44">
        <v>0</v>
      </c>
      <c r="E10" s="53">
        <v>0</v>
      </c>
      <c r="F10" s="44">
        <v>0</v>
      </c>
      <c r="G10" s="66">
        <v>0</v>
      </c>
      <c r="H10" s="43">
        <v>0</v>
      </c>
      <c r="I10" s="44">
        <v>0</v>
      </c>
      <c r="J10" s="74">
        <v>0</v>
      </c>
      <c r="K10" s="44">
        <v>0</v>
      </c>
      <c r="L10" s="44">
        <v>0</v>
      </c>
      <c r="M10" s="66">
        <v>0</v>
      </c>
      <c r="N10" s="43">
        <v>0</v>
      </c>
      <c r="O10" s="44">
        <v>0</v>
      </c>
      <c r="P10" s="74">
        <v>0</v>
      </c>
    </row>
    <row r="11" spans="1:16" ht="15" customHeight="1" x14ac:dyDescent="0.2">
      <c r="A11" s="111"/>
      <c r="B11" s="114"/>
      <c r="C11" s="84" t="s">
        <v>49</v>
      </c>
      <c r="D11" s="44">
        <v>0</v>
      </c>
      <c r="E11" s="53">
        <v>0</v>
      </c>
      <c r="F11" s="44">
        <v>0</v>
      </c>
      <c r="G11" s="66">
        <v>0</v>
      </c>
      <c r="H11" s="43">
        <v>0</v>
      </c>
      <c r="I11" s="44">
        <v>0</v>
      </c>
      <c r="J11" s="74">
        <v>0</v>
      </c>
      <c r="K11" s="44">
        <v>0</v>
      </c>
      <c r="L11" s="44">
        <v>0</v>
      </c>
      <c r="M11" s="66">
        <v>0</v>
      </c>
      <c r="N11" s="43">
        <v>0</v>
      </c>
      <c r="O11" s="44">
        <v>0</v>
      </c>
      <c r="P11" s="74">
        <v>0</v>
      </c>
    </row>
    <row r="12" spans="1:16" ht="15" customHeight="1" x14ac:dyDescent="0.2">
      <c r="A12" s="111"/>
      <c r="B12" s="114"/>
      <c r="C12" s="84" t="s">
        <v>50</v>
      </c>
      <c r="D12" s="44">
        <v>0</v>
      </c>
      <c r="E12" s="53">
        <v>0</v>
      </c>
      <c r="F12" s="44">
        <v>0</v>
      </c>
      <c r="G12" s="66">
        <v>0</v>
      </c>
      <c r="H12" s="43">
        <v>0</v>
      </c>
      <c r="I12" s="44">
        <v>0</v>
      </c>
      <c r="J12" s="74">
        <v>0</v>
      </c>
      <c r="K12" s="44">
        <v>0</v>
      </c>
      <c r="L12" s="44">
        <v>0</v>
      </c>
      <c r="M12" s="66">
        <v>0</v>
      </c>
      <c r="N12" s="43">
        <v>0</v>
      </c>
      <c r="O12" s="44">
        <v>0</v>
      </c>
      <c r="P12" s="74">
        <v>0</v>
      </c>
    </row>
    <row r="13" spans="1:16" ht="15" customHeight="1" x14ac:dyDescent="0.2">
      <c r="A13" s="111"/>
      <c r="B13" s="114"/>
      <c r="C13" s="84" t="s">
        <v>51</v>
      </c>
      <c r="D13" s="44">
        <v>0</v>
      </c>
      <c r="E13" s="53">
        <v>0</v>
      </c>
      <c r="F13" s="44">
        <v>0</v>
      </c>
      <c r="G13" s="66">
        <v>0</v>
      </c>
      <c r="H13" s="43">
        <v>0</v>
      </c>
      <c r="I13" s="44">
        <v>0</v>
      </c>
      <c r="J13" s="74">
        <v>0</v>
      </c>
      <c r="K13" s="44">
        <v>0</v>
      </c>
      <c r="L13" s="44">
        <v>0</v>
      </c>
      <c r="M13" s="66">
        <v>0</v>
      </c>
      <c r="N13" s="43">
        <v>0</v>
      </c>
      <c r="O13" s="44">
        <v>0</v>
      </c>
      <c r="P13" s="74">
        <v>0</v>
      </c>
    </row>
    <row r="14" spans="1:16" s="3" customFormat="1" ht="15" customHeight="1" x14ac:dyDescent="0.2">
      <c r="A14" s="111"/>
      <c r="B14" s="114"/>
      <c r="C14" s="84" t="s">
        <v>52</v>
      </c>
      <c r="D14" s="35">
        <v>0</v>
      </c>
      <c r="E14" s="55">
        <v>0</v>
      </c>
      <c r="F14" s="35">
        <v>0</v>
      </c>
      <c r="G14" s="68">
        <v>0</v>
      </c>
      <c r="H14" s="43">
        <v>0</v>
      </c>
      <c r="I14" s="44">
        <v>0</v>
      </c>
      <c r="J14" s="74">
        <v>0</v>
      </c>
      <c r="K14" s="35">
        <v>0</v>
      </c>
      <c r="L14" s="35">
        <v>0</v>
      </c>
      <c r="M14" s="68">
        <v>0</v>
      </c>
      <c r="N14" s="43">
        <v>0</v>
      </c>
      <c r="O14" s="44">
        <v>0</v>
      </c>
      <c r="P14" s="74">
        <v>0</v>
      </c>
    </row>
    <row r="15" spans="1:16" ht="15" customHeight="1" x14ac:dyDescent="0.2">
      <c r="A15" s="111"/>
      <c r="B15" s="114"/>
      <c r="C15" s="84" t="s">
        <v>53</v>
      </c>
      <c r="D15" s="44">
        <v>0</v>
      </c>
      <c r="E15" s="53">
        <v>0</v>
      </c>
      <c r="F15" s="44">
        <v>0</v>
      </c>
      <c r="G15" s="66">
        <v>0</v>
      </c>
      <c r="H15" s="43">
        <v>0</v>
      </c>
      <c r="I15" s="44">
        <v>0</v>
      </c>
      <c r="J15" s="74">
        <v>0</v>
      </c>
      <c r="K15" s="44">
        <v>0</v>
      </c>
      <c r="L15" s="44">
        <v>0</v>
      </c>
      <c r="M15" s="66">
        <v>0</v>
      </c>
      <c r="N15" s="43">
        <v>0</v>
      </c>
      <c r="O15" s="44">
        <v>0</v>
      </c>
      <c r="P15" s="74">
        <v>0</v>
      </c>
    </row>
    <row r="16" spans="1:16" ht="15" customHeight="1" x14ac:dyDescent="0.2">
      <c r="A16" s="111"/>
      <c r="B16" s="114"/>
      <c r="C16" s="84" t="s">
        <v>54</v>
      </c>
      <c r="D16" s="44">
        <v>0</v>
      </c>
      <c r="E16" s="53">
        <v>0</v>
      </c>
      <c r="F16" s="44">
        <v>0</v>
      </c>
      <c r="G16" s="66">
        <v>0</v>
      </c>
      <c r="H16" s="43">
        <v>0</v>
      </c>
      <c r="I16" s="44">
        <v>0</v>
      </c>
      <c r="J16" s="74">
        <v>0</v>
      </c>
      <c r="K16" s="44">
        <v>0</v>
      </c>
      <c r="L16" s="44">
        <v>0</v>
      </c>
      <c r="M16" s="66">
        <v>0</v>
      </c>
      <c r="N16" s="43">
        <v>0</v>
      </c>
      <c r="O16" s="44">
        <v>0</v>
      </c>
      <c r="P16" s="74">
        <v>0</v>
      </c>
    </row>
    <row r="17" spans="1:16" ht="15" customHeight="1" x14ac:dyDescent="0.2">
      <c r="A17" s="111"/>
      <c r="B17" s="114"/>
      <c r="C17" s="84" t="s">
        <v>55</v>
      </c>
      <c r="D17" s="44">
        <v>0</v>
      </c>
      <c r="E17" s="53">
        <v>0</v>
      </c>
      <c r="F17" s="44">
        <v>0</v>
      </c>
      <c r="G17" s="66">
        <v>0</v>
      </c>
      <c r="H17" s="43">
        <v>0</v>
      </c>
      <c r="I17" s="44">
        <v>0</v>
      </c>
      <c r="J17" s="74">
        <v>0</v>
      </c>
      <c r="K17" s="44">
        <v>0</v>
      </c>
      <c r="L17" s="44">
        <v>0</v>
      </c>
      <c r="M17" s="66">
        <v>0</v>
      </c>
      <c r="N17" s="43">
        <v>0</v>
      </c>
      <c r="O17" s="44">
        <v>0</v>
      </c>
      <c r="P17" s="74">
        <v>0</v>
      </c>
    </row>
    <row r="18" spans="1:16" s="3" customFormat="1" ht="15" customHeight="1" x14ac:dyDescent="0.2">
      <c r="A18" s="111"/>
      <c r="B18" s="114"/>
      <c r="C18" s="84" t="s">
        <v>56</v>
      </c>
      <c r="D18" s="35">
        <v>0</v>
      </c>
      <c r="E18" s="55">
        <v>0</v>
      </c>
      <c r="F18" s="35">
        <v>0</v>
      </c>
      <c r="G18" s="68">
        <v>0</v>
      </c>
      <c r="H18" s="43">
        <v>0</v>
      </c>
      <c r="I18" s="44">
        <v>0</v>
      </c>
      <c r="J18" s="74">
        <v>0</v>
      </c>
      <c r="K18" s="35">
        <v>0</v>
      </c>
      <c r="L18" s="35">
        <v>0</v>
      </c>
      <c r="M18" s="68">
        <v>0</v>
      </c>
      <c r="N18" s="43">
        <v>0</v>
      </c>
      <c r="O18" s="44">
        <v>0</v>
      </c>
      <c r="P18" s="74">
        <v>0</v>
      </c>
    </row>
    <row r="19" spans="1:16" s="3" customFormat="1" ht="15" customHeight="1" x14ac:dyDescent="0.2">
      <c r="A19" s="112"/>
      <c r="B19" s="115"/>
      <c r="C19" s="85" t="s">
        <v>9</v>
      </c>
      <c r="D19" s="46">
        <v>0</v>
      </c>
      <c r="E19" s="54">
        <v>0</v>
      </c>
      <c r="F19" s="46">
        <v>0</v>
      </c>
      <c r="G19" s="67">
        <v>0</v>
      </c>
      <c r="H19" s="87">
        <v>0</v>
      </c>
      <c r="I19" s="46">
        <v>0</v>
      </c>
      <c r="J19" s="75">
        <v>0</v>
      </c>
      <c r="K19" s="46">
        <v>0</v>
      </c>
      <c r="L19" s="46">
        <v>0</v>
      </c>
      <c r="M19" s="67">
        <v>0</v>
      </c>
      <c r="N19" s="87">
        <v>0</v>
      </c>
      <c r="O19" s="46">
        <v>0</v>
      </c>
      <c r="P19" s="75">
        <v>0</v>
      </c>
    </row>
    <row r="20" spans="1:16" ht="15" customHeight="1" x14ac:dyDescent="0.2">
      <c r="A20" s="110">
        <v>2</v>
      </c>
      <c r="B20" s="113" t="s">
        <v>57</v>
      </c>
      <c r="C20" s="84" t="s">
        <v>46</v>
      </c>
      <c r="D20" s="44">
        <v>0</v>
      </c>
      <c r="E20" s="53">
        <v>0</v>
      </c>
      <c r="F20" s="44">
        <v>0</v>
      </c>
      <c r="G20" s="66">
        <v>0</v>
      </c>
      <c r="H20" s="43">
        <v>0</v>
      </c>
      <c r="I20" s="44">
        <v>0</v>
      </c>
      <c r="J20" s="74">
        <v>0</v>
      </c>
      <c r="K20" s="44">
        <v>0</v>
      </c>
      <c r="L20" s="44">
        <v>0</v>
      </c>
      <c r="M20" s="66">
        <v>0</v>
      </c>
      <c r="N20" s="43">
        <v>0</v>
      </c>
      <c r="O20" s="44">
        <v>0</v>
      </c>
      <c r="P20" s="74">
        <v>0</v>
      </c>
    </row>
    <row r="21" spans="1:16" ht="15" customHeight="1" x14ac:dyDescent="0.2">
      <c r="A21" s="111"/>
      <c r="B21" s="114"/>
      <c r="C21" s="84" t="s">
        <v>47</v>
      </c>
      <c r="D21" s="44">
        <v>0</v>
      </c>
      <c r="E21" s="53">
        <v>0</v>
      </c>
      <c r="F21" s="44">
        <v>0</v>
      </c>
      <c r="G21" s="66">
        <v>0</v>
      </c>
      <c r="H21" s="43">
        <v>0</v>
      </c>
      <c r="I21" s="44">
        <v>0</v>
      </c>
      <c r="J21" s="74">
        <v>0</v>
      </c>
      <c r="K21" s="44">
        <v>0</v>
      </c>
      <c r="L21" s="44">
        <v>0</v>
      </c>
      <c r="M21" s="66">
        <v>0</v>
      </c>
      <c r="N21" s="43">
        <v>0</v>
      </c>
      <c r="O21" s="44">
        <v>0</v>
      </c>
      <c r="P21" s="74">
        <v>0</v>
      </c>
    </row>
    <row r="22" spans="1:16" ht="15" customHeight="1" x14ac:dyDescent="0.2">
      <c r="A22" s="111"/>
      <c r="B22" s="114"/>
      <c r="C22" s="84" t="s">
        <v>48</v>
      </c>
      <c r="D22" s="44">
        <v>0</v>
      </c>
      <c r="E22" s="53">
        <v>0</v>
      </c>
      <c r="F22" s="44">
        <v>0</v>
      </c>
      <c r="G22" s="66">
        <v>0</v>
      </c>
      <c r="H22" s="43">
        <v>0</v>
      </c>
      <c r="I22" s="44">
        <v>0</v>
      </c>
      <c r="J22" s="74">
        <v>0</v>
      </c>
      <c r="K22" s="44">
        <v>0</v>
      </c>
      <c r="L22" s="44">
        <v>0</v>
      </c>
      <c r="M22" s="66">
        <v>0</v>
      </c>
      <c r="N22" s="43">
        <v>0</v>
      </c>
      <c r="O22" s="44">
        <v>0</v>
      </c>
      <c r="P22" s="74">
        <v>0</v>
      </c>
    </row>
    <row r="23" spans="1:16" ht="15" customHeight="1" x14ac:dyDescent="0.2">
      <c r="A23" s="111"/>
      <c r="B23" s="114"/>
      <c r="C23" s="84" t="s">
        <v>49</v>
      </c>
      <c r="D23" s="44">
        <v>0</v>
      </c>
      <c r="E23" s="53">
        <v>0</v>
      </c>
      <c r="F23" s="44">
        <v>0</v>
      </c>
      <c r="G23" s="66">
        <v>0</v>
      </c>
      <c r="H23" s="43">
        <v>0</v>
      </c>
      <c r="I23" s="44">
        <v>0</v>
      </c>
      <c r="J23" s="74">
        <v>0</v>
      </c>
      <c r="K23" s="44">
        <v>0</v>
      </c>
      <c r="L23" s="44">
        <v>0</v>
      </c>
      <c r="M23" s="66">
        <v>0</v>
      </c>
      <c r="N23" s="43">
        <v>0</v>
      </c>
      <c r="O23" s="44">
        <v>0</v>
      </c>
      <c r="P23" s="74">
        <v>0</v>
      </c>
    </row>
    <row r="24" spans="1:16" ht="15" customHeight="1" x14ac:dyDescent="0.2">
      <c r="A24" s="111"/>
      <c r="B24" s="114"/>
      <c r="C24" s="84" t="s">
        <v>50</v>
      </c>
      <c r="D24" s="44">
        <v>0</v>
      </c>
      <c r="E24" s="53">
        <v>0</v>
      </c>
      <c r="F24" s="44">
        <v>0</v>
      </c>
      <c r="G24" s="66">
        <v>0</v>
      </c>
      <c r="H24" s="43">
        <v>0</v>
      </c>
      <c r="I24" s="44">
        <v>0</v>
      </c>
      <c r="J24" s="74">
        <v>0</v>
      </c>
      <c r="K24" s="44">
        <v>0</v>
      </c>
      <c r="L24" s="44">
        <v>0</v>
      </c>
      <c r="M24" s="66">
        <v>0</v>
      </c>
      <c r="N24" s="43">
        <v>0</v>
      </c>
      <c r="O24" s="44">
        <v>0</v>
      </c>
      <c r="P24" s="74">
        <v>0</v>
      </c>
    </row>
    <row r="25" spans="1:16" ht="15" customHeight="1" x14ac:dyDescent="0.2">
      <c r="A25" s="111"/>
      <c r="B25" s="114"/>
      <c r="C25" s="84" t="s">
        <v>51</v>
      </c>
      <c r="D25" s="44">
        <v>0</v>
      </c>
      <c r="E25" s="53">
        <v>0</v>
      </c>
      <c r="F25" s="44">
        <v>0</v>
      </c>
      <c r="G25" s="66">
        <v>0</v>
      </c>
      <c r="H25" s="43">
        <v>0</v>
      </c>
      <c r="I25" s="44">
        <v>0</v>
      </c>
      <c r="J25" s="74">
        <v>0</v>
      </c>
      <c r="K25" s="44">
        <v>0</v>
      </c>
      <c r="L25" s="44">
        <v>0</v>
      </c>
      <c r="M25" s="66">
        <v>0</v>
      </c>
      <c r="N25" s="43">
        <v>0</v>
      </c>
      <c r="O25" s="44">
        <v>0</v>
      </c>
      <c r="P25" s="74">
        <v>0</v>
      </c>
    </row>
    <row r="26" spans="1:16" s="3" customFormat="1" ht="15" customHeight="1" x14ac:dyDescent="0.2">
      <c r="A26" s="111"/>
      <c r="B26" s="114"/>
      <c r="C26" s="84" t="s">
        <v>52</v>
      </c>
      <c r="D26" s="35">
        <v>0</v>
      </c>
      <c r="E26" s="55">
        <v>0</v>
      </c>
      <c r="F26" s="35">
        <v>0</v>
      </c>
      <c r="G26" s="68">
        <v>0</v>
      </c>
      <c r="H26" s="43">
        <v>0</v>
      </c>
      <c r="I26" s="44">
        <v>0</v>
      </c>
      <c r="J26" s="74">
        <v>0</v>
      </c>
      <c r="K26" s="35">
        <v>0</v>
      </c>
      <c r="L26" s="35">
        <v>0</v>
      </c>
      <c r="M26" s="68">
        <v>0</v>
      </c>
      <c r="N26" s="43">
        <v>0</v>
      </c>
      <c r="O26" s="44">
        <v>0</v>
      </c>
      <c r="P26" s="74">
        <v>0</v>
      </c>
    </row>
    <row r="27" spans="1:16" ht="15" customHeight="1" x14ac:dyDescent="0.2">
      <c r="A27" s="111"/>
      <c r="B27" s="114"/>
      <c r="C27" s="84" t="s">
        <v>53</v>
      </c>
      <c r="D27" s="44">
        <v>0</v>
      </c>
      <c r="E27" s="53">
        <v>0</v>
      </c>
      <c r="F27" s="44">
        <v>0</v>
      </c>
      <c r="G27" s="66">
        <v>0</v>
      </c>
      <c r="H27" s="43">
        <v>0</v>
      </c>
      <c r="I27" s="44">
        <v>0</v>
      </c>
      <c r="J27" s="74">
        <v>0</v>
      </c>
      <c r="K27" s="44">
        <v>0</v>
      </c>
      <c r="L27" s="44">
        <v>0</v>
      </c>
      <c r="M27" s="66">
        <v>0</v>
      </c>
      <c r="N27" s="43">
        <v>0</v>
      </c>
      <c r="O27" s="44">
        <v>0</v>
      </c>
      <c r="P27" s="74">
        <v>0</v>
      </c>
    </row>
    <row r="28" spans="1:16" ht="15" customHeight="1" x14ac:dyDescent="0.2">
      <c r="A28" s="111"/>
      <c r="B28" s="114"/>
      <c r="C28" s="84" t="s">
        <v>54</v>
      </c>
      <c r="D28" s="44">
        <v>0</v>
      </c>
      <c r="E28" s="53">
        <v>0</v>
      </c>
      <c r="F28" s="44">
        <v>0</v>
      </c>
      <c r="G28" s="66">
        <v>0</v>
      </c>
      <c r="H28" s="43">
        <v>0</v>
      </c>
      <c r="I28" s="44">
        <v>0</v>
      </c>
      <c r="J28" s="74">
        <v>0</v>
      </c>
      <c r="K28" s="44">
        <v>0</v>
      </c>
      <c r="L28" s="44">
        <v>0</v>
      </c>
      <c r="M28" s="66">
        <v>0</v>
      </c>
      <c r="N28" s="43">
        <v>0</v>
      </c>
      <c r="O28" s="44">
        <v>0</v>
      </c>
      <c r="P28" s="74">
        <v>0</v>
      </c>
    </row>
    <row r="29" spans="1:16" ht="15" customHeight="1" x14ac:dyDescent="0.2">
      <c r="A29" s="111"/>
      <c r="B29" s="114"/>
      <c r="C29" s="84" t="s">
        <v>55</v>
      </c>
      <c r="D29" s="44">
        <v>0</v>
      </c>
      <c r="E29" s="53">
        <v>0</v>
      </c>
      <c r="F29" s="44">
        <v>0</v>
      </c>
      <c r="G29" s="66">
        <v>0</v>
      </c>
      <c r="H29" s="43">
        <v>0</v>
      </c>
      <c r="I29" s="44">
        <v>0</v>
      </c>
      <c r="J29" s="74">
        <v>0</v>
      </c>
      <c r="K29" s="44">
        <v>0</v>
      </c>
      <c r="L29" s="44">
        <v>0</v>
      </c>
      <c r="M29" s="66">
        <v>0</v>
      </c>
      <c r="N29" s="43">
        <v>0</v>
      </c>
      <c r="O29" s="44">
        <v>0</v>
      </c>
      <c r="P29" s="74">
        <v>0</v>
      </c>
    </row>
    <row r="30" spans="1:16" s="3" customFormat="1" ht="15" customHeight="1" x14ac:dyDescent="0.2">
      <c r="A30" s="111"/>
      <c r="B30" s="114"/>
      <c r="C30" s="84" t="s">
        <v>56</v>
      </c>
      <c r="D30" s="35">
        <v>0</v>
      </c>
      <c r="E30" s="55">
        <v>0</v>
      </c>
      <c r="F30" s="35">
        <v>0</v>
      </c>
      <c r="G30" s="68">
        <v>0</v>
      </c>
      <c r="H30" s="43">
        <v>0</v>
      </c>
      <c r="I30" s="44">
        <v>0</v>
      </c>
      <c r="J30" s="74">
        <v>0</v>
      </c>
      <c r="K30" s="35">
        <v>0</v>
      </c>
      <c r="L30" s="35">
        <v>0</v>
      </c>
      <c r="M30" s="68">
        <v>0</v>
      </c>
      <c r="N30" s="43">
        <v>0</v>
      </c>
      <c r="O30" s="44">
        <v>0</v>
      </c>
      <c r="P30" s="74">
        <v>0</v>
      </c>
    </row>
    <row r="31" spans="1:16" s="3" customFormat="1" ht="15" customHeight="1" x14ac:dyDescent="0.2">
      <c r="A31" s="112"/>
      <c r="B31" s="115"/>
      <c r="C31" s="85" t="s">
        <v>9</v>
      </c>
      <c r="D31" s="46">
        <v>0</v>
      </c>
      <c r="E31" s="54">
        <v>0</v>
      </c>
      <c r="F31" s="46">
        <v>0</v>
      </c>
      <c r="G31" s="67">
        <v>0</v>
      </c>
      <c r="H31" s="87">
        <v>0</v>
      </c>
      <c r="I31" s="46">
        <v>0</v>
      </c>
      <c r="J31" s="75">
        <v>0</v>
      </c>
      <c r="K31" s="46">
        <v>0</v>
      </c>
      <c r="L31" s="46">
        <v>0</v>
      </c>
      <c r="M31" s="67">
        <v>0</v>
      </c>
      <c r="N31" s="87">
        <v>0</v>
      </c>
      <c r="O31" s="46">
        <v>0</v>
      </c>
      <c r="P31" s="75">
        <v>0</v>
      </c>
    </row>
    <row r="32" spans="1:16" ht="15" customHeight="1" x14ac:dyDescent="0.2">
      <c r="A32" s="110">
        <v>3</v>
      </c>
      <c r="B32" s="113" t="s">
        <v>58</v>
      </c>
      <c r="C32" s="84" t="s">
        <v>46</v>
      </c>
      <c r="D32" s="44">
        <v>0</v>
      </c>
      <c r="E32" s="44">
        <v>0</v>
      </c>
      <c r="F32" s="44">
        <v>0</v>
      </c>
      <c r="G32" s="66">
        <v>0</v>
      </c>
      <c r="H32" s="43">
        <v>0</v>
      </c>
      <c r="I32" s="44">
        <v>0</v>
      </c>
      <c r="J32" s="74">
        <v>0</v>
      </c>
      <c r="K32" s="44">
        <v>0</v>
      </c>
      <c r="L32" s="44">
        <v>0</v>
      </c>
      <c r="M32" s="66">
        <v>0</v>
      </c>
      <c r="N32" s="43">
        <v>0</v>
      </c>
      <c r="O32" s="44">
        <v>0</v>
      </c>
      <c r="P32" s="74">
        <v>0</v>
      </c>
    </row>
    <row r="33" spans="1:16" ht="15" customHeight="1" x14ac:dyDescent="0.2">
      <c r="A33" s="111"/>
      <c r="B33" s="114"/>
      <c r="C33" s="84" t="s">
        <v>47</v>
      </c>
      <c r="D33" s="44">
        <v>0</v>
      </c>
      <c r="E33" s="44">
        <v>0</v>
      </c>
      <c r="F33" s="44">
        <v>0</v>
      </c>
      <c r="G33" s="66">
        <v>0</v>
      </c>
      <c r="H33" s="43">
        <v>0</v>
      </c>
      <c r="I33" s="44">
        <v>0</v>
      </c>
      <c r="J33" s="74">
        <v>0</v>
      </c>
      <c r="K33" s="44">
        <v>0</v>
      </c>
      <c r="L33" s="44">
        <v>0</v>
      </c>
      <c r="M33" s="66">
        <v>0</v>
      </c>
      <c r="N33" s="43">
        <v>0</v>
      </c>
      <c r="O33" s="44">
        <v>0</v>
      </c>
      <c r="P33" s="74">
        <v>0</v>
      </c>
    </row>
    <row r="34" spans="1:16" ht="15" customHeight="1" x14ac:dyDescent="0.2">
      <c r="A34" s="111"/>
      <c r="B34" s="114"/>
      <c r="C34" s="84" t="s">
        <v>48</v>
      </c>
      <c r="D34" s="44">
        <v>0</v>
      </c>
      <c r="E34" s="44">
        <v>0</v>
      </c>
      <c r="F34" s="44">
        <v>0</v>
      </c>
      <c r="G34" s="66">
        <v>0</v>
      </c>
      <c r="H34" s="43">
        <v>0</v>
      </c>
      <c r="I34" s="44">
        <v>0</v>
      </c>
      <c r="J34" s="74">
        <v>0</v>
      </c>
      <c r="K34" s="44">
        <v>0</v>
      </c>
      <c r="L34" s="44">
        <v>0</v>
      </c>
      <c r="M34" s="66">
        <v>0</v>
      </c>
      <c r="N34" s="43">
        <v>0</v>
      </c>
      <c r="O34" s="44">
        <v>0</v>
      </c>
      <c r="P34" s="74">
        <v>0</v>
      </c>
    </row>
    <row r="35" spans="1:16" ht="15" customHeight="1" x14ac:dyDescent="0.2">
      <c r="A35" s="111"/>
      <c r="B35" s="114"/>
      <c r="C35" s="84" t="s">
        <v>49</v>
      </c>
      <c r="D35" s="44">
        <v>0</v>
      </c>
      <c r="E35" s="44">
        <v>0</v>
      </c>
      <c r="F35" s="44">
        <v>0</v>
      </c>
      <c r="G35" s="66">
        <v>0</v>
      </c>
      <c r="H35" s="43">
        <v>0</v>
      </c>
      <c r="I35" s="44">
        <v>0</v>
      </c>
      <c r="J35" s="74">
        <v>0</v>
      </c>
      <c r="K35" s="44">
        <v>0</v>
      </c>
      <c r="L35" s="44">
        <v>0</v>
      </c>
      <c r="M35" s="66">
        <v>0</v>
      </c>
      <c r="N35" s="43">
        <v>0</v>
      </c>
      <c r="O35" s="44">
        <v>0</v>
      </c>
      <c r="P35" s="74">
        <v>0</v>
      </c>
    </row>
    <row r="36" spans="1:16" ht="15" customHeight="1" x14ac:dyDescent="0.2">
      <c r="A36" s="111"/>
      <c r="B36" s="114"/>
      <c r="C36" s="84" t="s">
        <v>50</v>
      </c>
      <c r="D36" s="44">
        <v>0</v>
      </c>
      <c r="E36" s="44">
        <v>0</v>
      </c>
      <c r="F36" s="44">
        <v>0</v>
      </c>
      <c r="G36" s="66">
        <v>0</v>
      </c>
      <c r="H36" s="43">
        <v>0</v>
      </c>
      <c r="I36" s="44">
        <v>0</v>
      </c>
      <c r="J36" s="74">
        <v>0</v>
      </c>
      <c r="K36" s="44">
        <v>0</v>
      </c>
      <c r="L36" s="44">
        <v>0</v>
      </c>
      <c r="M36" s="66">
        <v>0</v>
      </c>
      <c r="N36" s="43">
        <v>0</v>
      </c>
      <c r="O36" s="44">
        <v>0</v>
      </c>
      <c r="P36" s="74">
        <v>0</v>
      </c>
    </row>
    <row r="37" spans="1:16" ht="15" customHeight="1" x14ac:dyDescent="0.2">
      <c r="A37" s="111"/>
      <c r="B37" s="114"/>
      <c r="C37" s="84" t="s">
        <v>51</v>
      </c>
      <c r="D37" s="44">
        <v>0</v>
      </c>
      <c r="E37" s="44">
        <v>0</v>
      </c>
      <c r="F37" s="44">
        <v>0</v>
      </c>
      <c r="G37" s="66">
        <v>0</v>
      </c>
      <c r="H37" s="43">
        <v>0</v>
      </c>
      <c r="I37" s="44">
        <v>0</v>
      </c>
      <c r="J37" s="74">
        <v>0</v>
      </c>
      <c r="K37" s="44">
        <v>0</v>
      </c>
      <c r="L37" s="44">
        <v>0</v>
      </c>
      <c r="M37" s="66">
        <v>0</v>
      </c>
      <c r="N37" s="43">
        <v>0</v>
      </c>
      <c r="O37" s="44">
        <v>0</v>
      </c>
      <c r="P37" s="74">
        <v>0</v>
      </c>
    </row>
    <row r="38" spans="1:16" s="3" customFormat="1" ht="15" customHeight="1" x14ac:dyDescent="0.2">
      <c r="A38" s="111"/>
      <c r="B38" s="114"/>
      <c r="C38" s="84" t="s">
        <v>52</v>
      </c>
      <c r="D38" s="35">
        <v>0</v>
      </c>
      <c r="E38" s="35">
        <v>0</v>
      </c>
      <c r="F38" s="35">
        <v>0</v>
      </c>
      <c r="G38" s="68">
        <v>0</v>
      </c>
      <c r="H38" s="43">
        <v>0</v>
      </c>
      <c r="I38" s="44">
        <v>0</v>
      </c>
      <c r="J38" s="74">
        <v>0</v>
      </c>
      <c r="K38" s="35">
        <v>0</v>
      </c>
      <c r="L38" s="35">
        <v>0</v>
      </c>
      <c r="M38" s="68">
        <v>0</v>
      </c>
      <c r="N38" s="43">
        <v>0</v>
      </c>
      <c r="O38" s="44">
        <v>0</v>
      </c>
      <c r="P38" s="74">
        <v>0</v>
      </c>
    </row>
    <row r="39" spans="1:16" ht="15" customHeight="1" x14ac:dyDescent="0.2">
      <c r="A39" s="111"/>
      <c r="B39" s="114"/>
      <c r="C39" s="84" t="s">
        <v>53</v>
      </c>
      <c r="D39" s="44">
        <v>0</v>
      </c>
      <c r="E39" s="44">
        <v>0</v>
      </c>
      <c r="F39" s="44">
        <v>0</v>
      </c>
      <c r="G39" s="66">
        <v>0</v>
      </c>
      <c r="H39" s="43">
        <v>0</v>
      </c>
      <c r="I39" s="44">
        <v>0</v>
      </c>
      <c r="J39" s="74">
        <v>0</v>
      </c>
      <c r="K39" s="44">
        <v>0</v>
      </c>
      <c r="L39" s="44">
        <v>0</v>
      </c>
      <c r="M39" s="66">
        <v>0</v>
      </c>
      <c r="N39" s="43">
        <v>0</v>
      </c>
      <c r="O39" s="44">
        <v>0</v>
      </c>
      <c r="P39" s="74">
        <v>0</v>
      </c>
    </row>
    <row r="40" spans="1:16" ht="15" customHeight="1" x14ac:dyDescent="0.2">
      <c r="A40" s="111"/>
      <c r="B40" s="114"/>
      <c r="C40" s="84" t="s">
        <v>54</v>
      </c>
      <c r="D40" s="44">
        <v>0</v>
      </c>
      <c r="E40" s="44">
        <v>0</v>
      </c>
      <c r="F40" s="44">
        <v>0</v>
      </c>
      <c r="G40" s="66">
        <v>0</v>
      </c>
      <c r="H40" s="43">
        <v>0</v>
      </c>
      <c r="I40" s="44">
        <v>0</v>
      </c>
      <c r="J40" s="74">
        <v>0</v>
      </c>
      <c r="K40" s="44">
        <v>0</v>
      </c>
      <c r="L40" s="44">
        <v>0</v>
      </c>
      <c r="M40" s="66">
        <v>0</v>
      </c>
      <c r="N40" s="43">
        <v>0</v>
      </c>
      <c r="O40" s="44">
        <v>0</v>
      </c>
      <c r="P40" s="74">
        <v>0</v>
      </c>
    </row>
    <row r="41" spans="1:16" ht="15" customHeight="1" x14ac:dyDescent="0.2">
      <c r="A41" s="111"/>
      <c r="B41" s="114"/>
      <c r="C41" s="84" t="s">
        <v>55</v>
      </c>
      <c r="D41" s="44">
        <v>0</v>
      </c>
      <c r="E41" s="44">
        <v>0</v>
      </c>
      <c r="F41" s="44">
        <v>0</v>
      </c>
      <c r="G41" s="66">
        <v>0</v>
      </c>
      <c r="H41" s="43">
        <v>0</v>
      </c>
      <c r="I41" s="44">
        <v>0</v>
      </c>
      <c r="J41" s="74">
        <v>0</v>
      </c>
      <c r="K41" s="44">
        <v>0</v>
      </c>
      <c r="L41" s="44">
        <v>0</v>
      </c>
      <c r="M41" s="66">
        <v>0</v>
      </c>
      <c r="N41" s="43">
        <v>0</v>
      </c>
      <c r="O41" s="44">
        <v>0</v>
      </c>
      <c r="P41" s="74">
        <v>0</v>
      </c>
    </row>
    <row r="42" spans="1:16" s="3" customFormat="1" ht="15" customHeight="1" x14ac:dyDescent="0.2">
      <c r="A42" s="111"/>
      <c r="B42" s="114"/>
      <c r="C42" s="84" t="s">
        <v>56</v>
      </c>
      <c r="D42" s="35">
        <v>0</v>
      </c>
      <c r="E42" s="35">
        <v>0</v>
      </c>
      <c r="F42" s="35">
        <v>0</v>
      </c>
      <c r="G42" s="68">
        <v>0</v>
      </c>
      <c r="H42" s="43">
        <v>0</v>
      </c>
      <c r="I42" s="44">
        <v>0</v>
      </c>
      <c r="J42" s="74">
        <v>0</v>
      </c>
      <c r="K42" s="35">
        <v>0</v>
      </c>
      <c r="L42" s="35">
        <v>0</v>
      </c>
      <c r="M42" s="68">
        <v>0</v>
      </c>
      <c r="N42" s="43">
        <v>0</v>
      </c>
      <c r="O42" s="44">
        <v>0</v>
      </c>
      <c r="P42" s="74">
        <v>0</v>
      </c>
    </row>
    <row r="43" spans="1:16" s="3" customFormat="1" ht="15" customHeight="1" x14ac:dyDescent="0.2">
      <c r="A43" s="112"/>
      <c r="B43" s="115"/>
      <c r="C43" s="85" t="s">
        <v>9</v>
      </c>
      <c r="D43" s="46">
        <v>0</v>
      </c>
      <c r="E43" s="46">
        <v>0</v>
      </c>
      <c r="F43" s="46">
        <v>0</v>
      </c>
      <c r="G43" s="67">
        <v>0</v>
      </c>
      <c r="H43" s="87">
        <v>0</v>
      </c>
      <c r="I43" s="46">
        <v>0</v>
      </c>
      <c r="J43" s="75">
        <v>0</v>
      </c>
      <c r="K43" s="46">
        <v>0</v>
      </c>
      <c r="L43" s="46">
        <v>0</v>
      </c>
      <c r="M43" s="67">
        <v>0</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0</v>
      </c>
      <c r="E45" s="53">
        <v>0</v>
      </c>
      <c r="F45" s="44">
        <v>0</v>
      </c>
      <c r="G45" s="66">
        <v>0</v>
      </c>
      <c r="H45" s="43">
        <v>0</v>
      </c>
      <c r="I45" s="44">
        <v>0</v>
      </c>
      <c r="J45" s="74">
        <v>0</v>
      </c>
      <c r="K45" s="44">
        <v>0</v>
      </c>
      <c r="L45" s="44">
        <v>0</v>
      </c>
      <c r="M45" s="66">
        <v>0</v>
      </c>
      <c r="N45" s="43">
        <v>0</v>
      </c>
      <c r="O45" s="44">
        <v>0</v>
      </c>
      <c r="P45" s="74">
        <v>0</v>
      </c>
    </row>
    <row r="46" spans="1:16" ht="15" customHeight="1" x14ac:dyDescent="0.2">
      <c r="A46" s="111"/>
      <c r="B46" s="114"/>
      <c r="C46" s="84" t="s">
        <v>48</v>
      </c>
      <c r="D46" s="44">
        <v>0</v>
      </c>
      <c r="E46" s="53">
        <v>0</v>
      </c>
      <c r="F46" s="44">
        <v>0</v>
      </c>
      <c r="G46" s="66">
        <v>0</v>
      </c>
      <c r="H46" s="43">
        <v>0</v>
      </c>
      <c r="I46" s="44">
        <v>0</v>
      </c>
      <c r="J46" s="74">
        <v>0</v>
      </c>
      <c r="K46" s="44">
        <v>0</v>
      </c>
      <c r="L46" s="44">
        <v>0</v>
      </c>
      <c r="M46" s="66">
        <v>0</v>
      </c>
      <c r="N46" s="43">
        <v>0</v>
      </c>
      <c r="O46" s="44">
        <v>0</v>
      </c>
      <c r="P46" s="74">
        <v>0</v>
      </c>
    </row>
    <row r="47" spans="1:16" ht="15" customHeight="1" x14ac:dyDescent="0.2">
      <c r="A47" s="111"/>
      <c r="B47" s="114"/>
      <c r="C47" s="84" t="s">
        <v>49</v>
      </c>
      <c r="D47" s="44">
        <v>0</v>
      </c>
      <c r="E47" s="53">
        <v>0</v>
      </c>
      <c r="F47" s="44">
        <v>0</v>
      </c>
      <c r="G47" s="66">
        <v>0</v>
      </c>
      <c r="H47" s="43">
        <v>0</v>
      </c>
      <c r="I47" s="44">
        <v>0</v>
      </c>
      <c r="J47" s="74">
        <v>0</v>
      </c>
      <c r="K47" s="44">
        <v>0</v>
      </c>
      <c r="L47" s="44">
        <v>0</v>
      </c>
      <c r="M47" s="66">
        <v>0</v>
      </c>
      <c r="N47" s="43">
        <v>0</v>
      </c>
      <c r="O47" s="44">
        <v>0</v>
      </c>
      <c r="P47" s="74">
        <v>0</v>
      </c>
    </row>
    <row r="48" spans="1:16" ht="15" customHeight="1" x14ac:dyDescent="0.2">
      <c r="A48" s="111"/>
      <c r="B48" s="114"/>
      <c r="C48" s="84" t="s">
        <v>50</v>
      </c>
      <c r="D48" s="44">
        <v>0</v>
      </c>
      <c r="E48" s="53">
        <v>0</v>
      </c>
      <c r="F48" s="44">
        <v>0</v>
      </c>
      <c r="G48" s="66">
        <v>0</v>
      </c>
      <c r="H48" s="43">
        <v>0</v>
      </c>
      <c r="I48" s="44">
        <v>0</v>
      </c>
      <c r="J48" s="74">
        <v>0</v>
      </c>
      <c r="K48" s="44">
        <v>0</v>
      </c>
      <c r="L48" s="44">
        <v>0</v>
      </c>
      <c r="M48" s="66">
        <v>0</v>
      </c>
      <c r="N48" s="43">
        <v>0</v>
      </c>
      <c r="O48" s="44">
        <v>0</v>
      </c>
      <c r="P48" s="74">
        <v>0</v>
      </c>
    </row>
    <row r="49" spans="1:16" ht="15" customHeight="1" x14ac:dyDescent="0.2">
      <c r="A49" s="111"/>
      <c r="B49" s="114"/>
      <c r="C49" s="84" t="s">
        <v>51</v>
      </c>
      <c r="D49" s="44">
        <v>0</v>
      </c>
      <c r="E49" s="53">
        <v>0</v>
      </c>
      <c r="F49" s="44">
        <v>0</v>
      </c>
      <c r="G49" s="66">
        <v>0</v>
      </c>
      <c r="H49" s="43">
        <v>0</v>
      </c>
      <c r="I49" s="44">
        <v>0</v>
      </c>
      <c r="J49" s="74">
        <v>0</v>
      </c>
      <c r="K49" s="44">
        <v>0</v>
      </c>
      <c r="L49" s="44">
        <v>0</v>
      </c>
      <c r="M49" s="66">
        <v>0</v>
      </c>
      <c r="N49" s="43">
        <v>0</v>
      </c>
      <c r="O49" s="44">
        <v>0</v>
      </c>
      <c r="P49" s="74">
        <v>0</v>
      </c>
    </row>
    <row r="50" spans="1:16" s="3" customFormat="1" ht="15" customHeight="1" x14ac:dyDescent="0.2">
      <c r="A50" s="111"/>
      <c r="B50" s="114"/>
      <c r="C50" s="84" t="s">
        <v>52</v>
      </c>
      <c r="D50" s="35">
        <v>0</v>
      </c>
      <c r="E50" s="55">
        <v>0</v>
      </c>
      <c r="F50" s="35">
        <v>0</v>
      </c>
      <c r="G50" s="68">
        <v>0</v>
      </c>
      <c r="H50" s="43">
        <v>0</v>
      </c>
      <c r="I50" s="44">
        <v>0</v>
      </c>
      <c r="J50" s="74">
        <v>0</v>
      </c>
      <c r="K50" s="35">
        <v>0</v>
      </c>
      <c r="L50" s="35">
        <v>0</v>
      </c>
      <c r="M50" s="68">
        <v>0</v>
      </c>
      <c r="N50" s="43">
        <v>0</v>
      </c>
      <c r="O50" s="44">
        <v>0</v>
      </c>
      <c r="P50" s="74">
        <v>0</v>
      </c>
    </row>
    <row r="51" spans="1:16" ht="15" customHeight="1" x14ac:dyDescent="0.2">
      <c r="A51" s="111"/>
      <c r="B51" s="114"/>
      <c r="C51" s="84" t="s">
        <v>53</v>
      </c>
      <c r="D51" s="44">
        <v>0</v>
      </c>
      <c r="E51" s="53">
        <v>0</v>
      </c>
      <c r="F51" s="44">
        <v>0</v>
      </c>
      <c r="G51" s="66">
        <v>0</v>
      </c>
      <c r="H51" s="43">
        <v>0</v>
      </c>
      <c r="I51" s="44">
        <v>0</v>
      </c>
      <c r="J51" s="74">
        <v>0</v>
      </c>
      <c r="K51" s="44">
        <v>0</v>
      </c>
      <c r="L51" s="44">
        <v>0</v>
      </c>
      <c r="M51" s="66">
        <v>0</v>
      </c>
      <c r="N51" s="43">
        <v>0</v>
      </c>
      <c r="O51" s="44">
        <v>0</v>
      </c>
      <c r="P51" s="74">
        <v>0</v>
      </c>
    </row>
    <row r="52" spans="1:16" ht="15" customHeight="1" x14ac:dyDescent="0.2">
      <c r="A52" s="111"/>
      <c r="B52" s="114"/>
      <c r="C52" s="84" t="s">
        <v>54</v>
      </c>
      <c r="D52" s="44">
        <v>0</v>
      </c>
      <c r="E52" s="53">
        <v>0</v>
      </c>
      <c r="F52" s="44">
        <v>0</v>
      </c>
      <c r="G52" s="66">
        <v>0</v>
      </c>
      <c r="H52" s="43">
        <v>0</v>
      </c>
      <c r="I52" s="44">
        <v>0</v>
      </c>
      <c r="J52" s="74">
        <v>0</v>
      </c>
      <c r="K52" s="44">
        <v>0</v>
      </c>
      <c r="L52" s="44">
        <v>0</v>
      </c>
      <c r="M52" s="66">
        <v>0</v>
      </c>
      <c r="N52" s="43">
        <v>0</v>
      </c>
      <c r="O52" s="44">
        <v>0</v>
      </c>
      <c r="P52" s="74">
        <v>0</v>
      </c>
    </row>
    <row r="53" spans="1:16" ht="15" customHeight="1" x14ac:dyDescent="0.2">
      <c r="A53" s="111"/>
      <c r="B53" s="114"/>
      <c r="C53" s="84" t="s">
        <v>55</v>
      </c>
      <c r="D53" s="44">
        <v>0</v>
      </c>
      <c r="E53" s="53">
        <v>0</v>
      </c>
      <c r="F53" s="44">
        <v>0</v>
      </c>
      <c r="G53" s="66">
        <v>0</v>
      </c>
      <c r="H53" s="43">
        <v>0</v>
      </c>
      <c r="I53" s="44">
        <v>0</v>
      </c>
      <c r="J53" s="74">
        <v>0</v>
      </c>
      <c r="K53" s="44">
        <v>0</v>
      </c>
      <c r="L53" s="44">
        <v>0</v>
      </c>
      <c r="M53" s="66">
        <v>0</v>
      </c>
      <c r="N53" s="43">
        <v>0</v>
      </c>
      <c r="O53" s="44">
        <v>0</v>
      </c>
      <c r="P53" s="74">
        <v>0</v>
      </c>
    </row>
    <row r="54" spans="1:16" s="3" customFormat="1" ht="15" customHeight="1" x14ac:dyDescent="0.2">
      <c r="A54" s="111"/>
      <c r="B54" s="114"/>
      <c r="C54" s="84" t="s">
        <v>56</v>
      </c>
      <c r="D54" s="35">
        <v>0</v>
      </c>
      <c r="E54" s="55">
        <v>0</v>
      </c>
      <c r="F54" s="35">
        <v>0</v>
      </c>
      <c r="G54" s="68">
        <v>0</v>
      </c>
      <c r="H54" s="43">
        <v>0</v>
      </c>
      <c r="I54" s="44">
        <v>0</v>
      </c>
      <c r="J54" s="74">
        <v>0</v>
      </c>
      <c r="K54" s="35">
        <v>0</v>
      </c>
      <c r="L54" s="35">
        <v>0</v>
      </c>
      <c r="M54" s="68">
        <v>0</v>
      </c>
      <c r="N54" s="43">
        <v>0</v>
      </c>
      <c r="O54" s="44">
        <v>0</v>
      </c>
      <c r="P54" s="74">
        <v>0</v>
      </c>
    </row>
    <row r="55" spans="1:16" s="3" customFormat="1" ht="15" customHeight="1" x14ac:dyDescent="0.2">
      <c r="A55" s="112"/>
      <c r="B55" s="115"/>
      <c r="C55" s="85" t="s">
        <v>9</v>
      </c>
      <c r="D55" s="46">
        <v>0</v>
      </c>
      <c r="E55" s="54">
        <v>0</v>
      </c>
      <c r="F55" s="46">
        <v>0</v>
      </c>
      <c r="G55" s="67">
        <v>0</v>
      </c>
      <c r="H55" s="87">
        <v>0</v>
      </c>
      <c r="I55" s="46">
        <v>0</v>
      </c>
      <c r="J55" s="75">
        <v>0</v>
      </c>
      <c r="K55" s="46">
        <v>0</v>
      </c>
      <c r="L55" s="46">
        <v>0</v>
      </c>
      <c r="M55" s="67">
        <v>0</v>
      </c>
      <c r="N55" s="87">
        <v>0</v>
      </c>
      <c r="O55" s="46">
        <v>0</v>
      </c>
      <c r="P55" s="75">
        <v>0</v>
      </c>
    </row>
    <row r="56" spans="1:16" ht="15" customHeight="1" x14ac:dyDescent="0.2">
      <c r="A56" s="110">
        <v>5</v>
      </c>
      <c r="B56" s="113" t="s">
        <v>60</v>
      </c>
      <c r="C56" s="84" t="s">
        <v>46</v>
      </c>
      <c r="D56" s="44">
        <v>0</v>
      </c>
      <c r="E56" s="53">
        <v>0</v>
      </c>
      <c r="F56" s="44">
        <v>0</v>
      </c>
      <c r="G56" s="66">
        <v>0</v>
      </c>
      <c r="H56" s="43">
        <v>0</v>
      </c>
      <c r="I56" s="44">
        <v>0</v>
      </c>
      <c r="J56" s="74">
        <v>0</v>
      </c>
      <c r="K56" s="44">
        <v>0</v>
      </c>
      <c r="L56" s="44">
        <v>0</v>
      </c>
      <c r="M56" s="66">
        <v>0</v>
      </c>
      <c r="N56" s="43">
        <v>0</v>
      </c>
      <c r="O56" s="44">
        <v>0</v>
      </c>
      <c r="P56" s="74">
        <v>0</v>
      </c>
    </row>
    <row r="57" spans="1:16" ht="15" customHeight="1" x14ac:dyDescent="0.2">
      <c r="A57" s="111"/>
      <c r="B57" s="114"/>
      <c r="C57" s="84" t="s">
        <v>47</v>
      </c>
      <c r="D57" s="44">
        <v>0</v>
      </c>
      <c r="E57" s="53">
        <v>0</v>
      </c>
      <c r="F57" s="44">
        <v>0</v>
      </c>
      <c r="G57" s="66">
        <v>0</v>
      </c>
      <c r="H57" s="43">
        <v>0</v>
      </c>
      <c r="I57" s="44">
        <v>0</v>
      </c>
      <c r="J57" s="74">
        <v>0</v>
      </c>
      <c r="K57" s="44">
        <v>0</v>
      </c>
      <c r="L57" s="44">
        <v>0</v>
      </c>
      <c r="M57" s="66">
        <v>0</v>
      </c>
      <c r="N57" s="43">
        <v>0</v>
      </c>
      <c r="O57" s="44">
        <v>0</v>
      </c>
      <c r="P57" s="74">
        <v>0</v>
      </c>
    </row>
    <row r="58" spans="1:16" ht="15" customHeight="1" x14ac:dyDescent="0.2">
      <c r="A58" s="111"/>
      <c r="B58" s="114"/>
      <c r="C58" s="84" t="s">
        <v>48</v>
      </c>
      <c r="D58" s="44">
        <v>0</v>
      </c>
      <c r="E58" s="53">
        <v>0</v>
      </c>
      <c r="F58" s="44">
        <v>0</v>
      </c>
      <c r="G58" s="66">
        <v>0</v>
      </c>
      <c r="H58" s="43">
        <v>0</v>
      </c>
      <c r="I58" s="44">
        <v>0</v>
      </c>
      <c r="J58" s="74">
        <v>0</v>
      </c>
      <c r="K58" s="44">
        <v>0</v>
      </c>
      <c r="L58" s="44">
        <v>0</v>
      </c>
      <c r="M58" s="66">
        <v>0</v>
      </c>
      <c r="N58" s="43">
        <v>0</v>
      </c>
      <c r="O58" s="44">
        <v>0</v>
      </c>
      <c r="P58" s="74">
        <v>0</v>
      </c>
    </row>
    <row r="59" spans="1:16" ht="15" customHeight="1" x14ac:dyDescent="0.2">
      <c r="A59" s="111"/>
      <c r="B59" s="114"/>
      <c r="C59" s="84" t="s">
        <v>49</v>
      </c>
      <c r="D59" s="44">
        <v>0</v>
      </c>
      <c r="E59" s="53">
        <v>0</v>
      </c>
      <c r="F59" s="44">
        <v>0</v>
      </c>
      <c r="G59" s="66">
        <v>0</v>
      </c>
      <c r="H59" s="43">
        <v>0</v>
      </c>
      <c r="I59" s="44">
        <v>0</v>
      </c>
      <c r="J59" s="74">
        <v>0</v>
      </c>
      <c r="K59" s="44">
        <v>0</v>
      </c>
      <c r="L59" s="44">
        <v>0</v>
      </c>
      <c r="M59" s="66">
        <v>0</v>
      </c>
      <c r="N59" s="43">
        <v>0</v>
      </c>
      <c r="O59" s="44">
        <v>0</v>
      </c>
      <c r="P59" s="74">
        <v>0</v>
      </c>
    </row>
    <row r="60" spans="1:16" ht="15" customHeight="1" x14ac:dyDescent="0.2">
      <c r="A60" s="111"/>
      <c r="B60" s="114"/>
      <c r="C60" s="84" t="s">
        <v>50</v>
      </c>
      <c r="D60" s="44">
        <v>0</v>
      </c>
      <c r="E60" s="53">
        <v>0</v>
      </c>
      <c r="F60" s="44">
        <v>0</v>
      </c>
      <c r="G60" s="66">
        <v>0</v>
      </c>
      <c r="H60" s="43">
        <v>0</v>
      </c>
      <c r="I60" s="44">
        <v>0</v>
      </c>
      <c r="J60" s="74">
        <v>0</v>
      </c>
      <c r="K60" s="44">
        <v>0</v>
      </c>
      <c r="L60" s="44">
        <v>0</v>
      </c>
      <c r="M60" s="66">
        <v>0</v>
      </c>
      <c r="N60" s="43">
        <v>0</v>
      </c>
      <c r="O60" s="44">
        <v>0</v>
      </c>
      <c r="P60" s="74">
        <v>0</v>
      </c>
    </row>
    <row r="61" spans="1:16" ht="15" customHeight="1" x14ac:dyDescent="0.2">
      <c r="A61" s="111"/>
      <c r="B61" s="114"/>
      <c r="C61" s="84" t="s">
        <v>51</v>
      </c>
      <c r="D61" s="44">
        <v>0</v>
      </c>
      <c r="E61" s="53">
        <v>0</v>
      </c>
      <c r="F61" s="44">
        <v>0</v>
      </c>
      <c r="G61" s="66">
        <v>0</v>
      </c>
      <c r="H61" s="43">
        <v>0</v>
      </c>
      <c r="I61" s="44">
        <v>0</v>
      </c>
      <c r="J61" s="74">
        <v>0</v>
      </c>
      <c r="K61" s="44">
        <v>0</v>
      </c>
      <c r="L61" s="44">
        <v>0</v>
      </c>
      <c r="M61" s="66">
        <v>0</v>
      </c>
      <c r="N61" s="43">
        <v>0</v>
      </c>
      <c r="O61" s="44">
        <v>0</v>
      </c>
      <c r="P61" s="74">
        <v>0</v>
      </c>
    </row>
    <row r="62" spans="1:16" s="3" customFormat="1" ht="15" customHeight="1" x14ac:dyDescent="0.2">
      <c r="A62" s="111"/>
      <c r="B62" s="114"/>
      <c r="C62" s="84" t="s">
        <v>52</v>
      </c>
      <c r="D62" s="35">
        <v>0</v>
      </c>
      <c r="E62" s="55">
        <v>0</v>
      </c>
      <c r="F62" s="35">
        <v>0</v>
      </c>
      <c r="G62" s="68">
        <v>0</v>
      </c>
      <c r="H62" s="43">
        <v>0</v>
      </c>
      <c r="I62" s="44">
        <v>0</v>
      </c>
      <c r="J62" s="74">
        <v>0</v>
      </c>
      <c r="K62" s="35">
        <v>0</v>
      </c>
      <c r="L62" s="35">
        <v>0</v>
      </c>
      <c r="M62" s="68">
        <v>0</v>
      </c>
      <c r="N62" s="43">
        <v>0</v>
      </c>
      <c r="O62" s="44">
        <v>0</v>
      </c>
      <c r="P62" s="74">
        <v>0</v>
      </c>
    </row>
    <row r="63" spans="1:16" ht="15" customHeight="1" x14ac:dyDescent="0.2">
      <c r="A63" s="111"/>
      <c r="B63" s="114"/>
      <c r="C63" s="84" t="s">
        <v>53</v>
      </c>
      <c r="D63" s="44">
        <v>0</v>
      </c>
      <c r="E63" s="53">
        <v>0</v>
      </c>
      <c r="F63" s="44">
        <v>0</v>
      </c>
      <c r="G63" s="66">
        <v>0</v>
      </c>
      <c r="H63" s="43">
        <v>0</v>
      </c>
      <c r="I63" s="44">
        <v>0</v>
      </c>
      <c r="J63" s="74">
        <v>0</v>
      </c>
      <c r="K63" s="44">
        <v>0</v>
      </c>
      <c r="L63" s="44">
        <v>0</v>
      </c>
      <c r="M63" s="66">
        <v>0</v>
      </c>
      <c r="N63" s="43">
        <v>0</v>
      </c>
      <c r="O63" s="44">
        <v>0</v>
      </c>
      <c r="P63" s="74">
        <v>0</v>
      </c>
    </row>
    <row r="64" spans="1:16" ht="15" customHeight="1" x14ac:dyDescent="0.2">
      <c r="A64" s="111"/>
      <c r="B64" s="114"/>
      <c r="C64" s="84" t="s">
        <v>54</v>
      </c>
      <c r="D64" s="44">
        <v>0</v>
      </c>
      <c r="E64" s="53">
        <v>0</v>
      </c>
      <c r="F64" s="44">
        <v>0</v>
      </c>
      <c r="G64" s="66">
        <v>0</v>
      </c>
      <c r="H64" s="43">
        <v>0</v>
      </c>
      <c r="I64" s="44">
        <v>0</v>
      </c>
      <c r="J64" s="74">
        <v>0</v>
      </c>
      <c r="K64" s="44">
        <v>0</v>
      </c>
      <c r="L64" s="44">
        <v>0</v>
      </c>
      <c r="M64" s="66">
        <v>0</v>
      </c>
      <c r="N64" s="43">
        <v>0</v>
      </c>
      <c r="O64" s="44">
        <v>0</v>
      </c>
      <c r="P64" s="74">
        <v>0</v>
      </c>
    </row>
    <row r="65" spans="1:16" ht="15" customHeight="1" x14ac:dyDescent="0.2">
      <c r="A65" s="111"/>
      <c r="B65" s="114"/>
      <c r="C65" s="84" t="s">
        <v>55</v>
      </c>
      <c r="D65" s="44">
        <v>0</v>
      </c>
      <c r="E65" s="53">
        <v>0</v>
      </c>
      <c r="F65" s="44">
        <v>0</v>
      </c>
      <c r="G65" s="66">
        <v>0</v>
      </c>
      <c r="H65" s="43">
        <v>0</v>
      </c>
      <c r="I65" s="44">
        <v>0</v>
      </c>
      <c r="J65" s="74">
        <v>0</v>
      </c>
      <c r="K65" s="44">
        <v>0</v>
      </c>
      <c r="L65" s="44">
        <v>0</v>
      </c>
      <c r="M65" s="66">
        <v>0</v>
      </c>
      <c r="N65" s="43">
        <v>0</v>
      </c>
      <c r="O65" s="44">
        <v>0</v>
      </c>
      <c r="P65" s="74">
        <v>0</v>
      </c>
    </row>
    <row r="66" spans="1:16" s="3" customFormat="1" ht="15" customHeight="1" x14ac:dyDescent="0.2">
      <c r="A66" s="111"/>
      <c r="B66" s="114"/>
      <c r="C66" s="84" t="s">
        <v>56</v>
      </c>
      <c r="D66" s="35">
        <v>0</v>
      </c>
      <c r="E66" s="55">
        <v>0</v>
      </c>
      <c r="F66" s="35">
        <v>0</v>
      </c>
      <c r="G66" s="68">
        <v>0</v>
      </c>
      <c r="H66" s="43">
        <v>0</v>
      </c>
      <c r="I66" s="44">
        <v>0</v>
      </c>
      <c r="J66" s="74">
        <v>0</v>
      </c>
      <c r="K66" s="35">
        <v>0</v>
      </c>
      <c r="L66" s="35">
        <v>0</v>
      </c>
      <c r="M66" s="68">
        <v>0</v>
      </c>
      <c r="N66" s="43">
        <v>0</v>
      </c>
      <c r="O66" s="44">
        <v>0</v>
      </c>
      <c r="P66" s="74">
        <v>0</v>
      </c>
    </row>
    <row r="67" spans="1:16" s="3" customFormat="1" ht="15" customHeight="1" x14ac:dyDescent="0.2">
      <c r="A67" s="112"/>
      <c r="B67" s="115"/>
      <c r="C67" s="85" t="s">
        <v>9</v>
      </c>
      <c r="D67" s="46">
        <v>0</v>
      </c>
      <c r="E67" s="54">
        <v>0</v>
      </c>
      <c r="F67" s="46">
        <v>0</v>
      </c>
      <c r="G67" s="67">
        <v>0</v>
      </c>
      <c r="H67" s="87">
        <v>0</v>
      </c>
      <c r="I67" s="46">
        <v>0</v>
      </c>
      <c r="J67" s="75">
        <v>0</v>
      </c>
      <c r="K67" s="46">
        <v>0</v>
      </c>
      <c r="L67" s="46">
        <v>0</v>
      </c>
      <c r="M67" s="67">
        <v>0</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70" priority="30" operator="notEqual">
      <formula>H8+K8+N8</formula>
    </cfRule>
  </conditionalFormatting>
  <conditionalFormatting sqref="D20:D30">
    <cfRule type="cellIs" dxfId="69" priority="29" operator="notEqual">
      <formula>H20+K20+N20</formula>
    </cfRule>
  </conditionalFormatting>
  <conditionalFormatting sqref="D32:D42">
    <cfRule type="cellIs" dxfId="68" priority="28" operator="notEqual">
      <formula>H32+K32+N32</formula>
    </cfRule>
  </conditionalFormatting>
  <conditionalFormatting sqref="D44:D54">
    <cfRule type="cellIs" dxfId="67" priority="27" operator="notEqual">
      <formula>H44+K44+N44</formula>
    </cfRule>
  </conditionalFormatting>
  <conditionalFormatting sqref="D56:D66">
    <cfRule type="cellIs" dxfId="66" priority="26" operator="notEqual">
      <formula>H56+K56+N56</formula>
    </cfRule>
  </conditionalFormatting>
  <conditionalFormatting sqref="D19">
    <cfRule type="cellIs" dxfId="65" priority="25" operator="notEqual">
      <formula>SUM(D8:D18)</formula>
    </cfRule>
  </conditionalFormatting>
  <conditionalFormatting sqref="D31">
    <cfRule type="cellIs" dxfId="64" priority="24" operator="notEqual">
      <formula>H31+K31+N31</formula>
    </cfRule>
  </conditionalFormatting>
  <conditionalFormatting sqref="D31">
    <cfRule type="cellIs" dxfId="63" priority="23" operator="notEqual">
      <formula>SUM(D20:D30)</formula>
    </cfRule>
  </conditionalFormatting>
  <conditionalFormatting sqref="D43">
    <cfRule type="cellIs" dxfId="62" priority="22" operator="notEqual">
      <formula>H43+K43+N43</formula>
    </cfRule>
  </conditionalFormatting>
  <conditionalFormatting sqref="D43">
    <cfRule type="cellIs" dxfId="61" priority="21" operator="notEqual">
      <formula>SUM(D32:D42)</formula>
    </cfRule>
  </conditionalFormatting>
  <conditionalFormatting sqref="D55">
    <cfRule type="cellIs" dxfId="60" priority="20" operator="notEqual">
      <formula>H55+K55+N55</formula>
    </cfRule>
  </conditionalFormatting>
  <conditionalFormatting sqref="D55">
    <cfRule type="cellIs" dxfId="59" priority="19" operator="notEqual">
      <formula>SUM(D44:D54)</formula>
    </cfRule>
  </conditionalFormatting>
  <conditionalFormatting sqref="D67">
    <cfRule type="cellIs" dxfId="58" priority="18" operator="notEqual">
      <formula>H67+K67+N67</formula>
    </cfRule>
  </conditionalFormatting>
  <conditionalFormatting sqref="D67">
    <cfRule type="cellIs" dxfId="57" priority="17" operator="notEqual">
      <formula>SUM(D56:D66)</formula>
    </cfRule>
  </conditionalFormatting>
  <conditionalFormatting sqref="H19">
    <cfRule type="cellIs" dxfId="56" priority="16" operator="notEqual">
      <formula>SUM(H8:H18)</formula>
    </cfRule>
  </conditionalFormatting>
  <conditionalFormatting sqref="K19">
    <cfRule type="cellIs" dxfId="55" priority="15" operator="notEqual">
      <formula>SUM(K8:K18)</formula>
    </cfRule>
  </conditionalFormatting>
  <conditionalFormatting sqref="N19">
    <cfRule type="cellIs" dxfId="54" priority="14" operator="notEqual">
      <formula>SUM(N8:N18)</formula>
    </cfRule>
  </conditionalFormatting>
  <conditionalFormatting sqref="H31">
    <cfRule type="cellIs" dxfId="53" priority="13" operator="notEqual">
      <formula>SUM(H20:H30)</formula>
    </cfRule>
  </conditionalFormatting>
  <conditionalFormatting sqref="K31">
    <cfRule type="cellIs" dxfId="52" priority="12" operator="notEqual">
      <formula>SUM(K20:K30)</formula>
    </cfRule>
  </conditionalFormatting>
  <conditionalFormatting sqref="N31">
    <cfRule type="cellIs" dxfId="51" priority="11" operator="notEqual">
      <formula>SUM(N20:N30)</formula>
    </cfRule>
  </conditionalFormatting>
  <conditionalFormatting sqref="H43">
    <cfRule type="cellIs" dxfId="50" priority="10" operator="notEqual">
      <formula>SUM(H32:H42)</formula>
    </cfRule>
  </conditionalFormatting>
  <conditionalFormatting sqref="K43">
    <cfRule type="cellIs" dxfId="49" priority="9" operator="notEqual">
      <formula>SUM(K32:K42)</formula>
    </cfRule>
  </conditionalFormatting>
  <conditionalFormatting sqref="N43">
    <cfRule type="cellIs" dxfId="48" priority="8" operator="notEqual">
      <formula>SUM(N32:N42)</formula>
    </cfRule>
  </conditionalFormatting>
  <conditionalFormatting sqref="H55">
    <cfRule type="cellIs" dxfId="47" priority="7" operator="notEqual">
      <formula>SUM(H44:H54)</formula>
    </cfRule>
  </conditionalFormatting>
  <conditionalFormatting sqref="K55">
    <cfRule type="cellIs" dxfId="46" priority="6" operator="notEqual">
      <formula>SUM(K44:K54)</formula>
    </cfRule>
  </conditionalFormatting>
  <conditionalFormatting sqref="N55">
    <cfRule type="cellIs" dxfId="45" priority="5" operator="notEqual">
      <formula>SUM(N44:N54)</formula>
    </cfRule>
  </conditionalFormatting>
  <conditionalFormatting sqref="H67">
    <cfRule type="cellIs" dxfId="44" priority="4" operator="notEqual">
      <formula>SUM(H56:H66)</formula>
    </cfRule>
  </conditionalFormatting>
  <conditionalFormatting sqref="K67">
    <cfRule type="cellIs" dxfId="43" priority="3" operator="notEqual">
      <formula>SUM(K56:K66)</formula>
    </cfRule>
  </conditionalFormatting>
  <conditionalFormatting sqref="N67">
    <cfRule type="cellIs" dxfId="42" priority="2" operator="notEqual">
      <formula>SUM(N56:N66)</formula>
    </cfRule>
  </conditionalFormatting>
  <conditionalFormatting sqref="D32:D43">
    <cfRule type="cellIs" dxfId="4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4:M30"/>
  <sheetViews>
    <sheetView workbookViewId="0"/>
  </sheetViews>
  <sheetFormatPr baseColWidth="10" defaultColWidth="15.6640625" defaultRowHeight="11.25" x14ac:dyDescent="0.2"/>
  <cols>
    <col min="1" max="1" width="6.6640625" style="6" customWidth="1"/>
    <col min="2" max="2" width="35.83203125" style="8" customWidth="1"/>
    <col min="3" max="3" width="50.83203125" style="6" customWidth="1"/>
    <col min="4" max="254" width="15.6640625" style="6"/>
    <col min="255" max="255" width="6.6640625" style="6" customWidth="1"/>
    <col min="256" max="256" width="33.5" style="6" bestFit="1" customWidth="1"/>
    <col min="257" max="257" width="1.6640625" style="6" customWidth="1"/>
    <col min="258" max="258" width="60" style="6" bestFit="1" customWidth="1"/>
    <col min="259" max="510" width="15.6640625" style="6"/>
    <col min="511" max="511" width="6.6640625" style="6" customWidth="1"/>
    <col min="512" max="512" width="33.5" style="6" bestFit="1" customWidth="1"/>
    <col min="513" max="513" width="1.6640625" style="6" customWidth="1"/>
    <col min="514" max="514" width="60" style="6" bestFit="1" customWidth="1"/>
    <col min="515" max="766" width="15.6640625" style="6"/>
    <col min="767" max="767" width="6.6640625" style="6" customWidth="1"/>
    <col min="768" max="768" width="33.5" style="6" bestFit="1" customWidth="1"/>
    <col min="769" max="769" width="1.6640625" style="6" customWidth="1"/>
    <col min="770" max="770" width="60" style="6" bestFit="1" customWidth="1"/>
    <col min="771" max="1022" width="15.6640625" style="6"/>
    <col min="1023" max="1023" width="6.6640625" style="6" customWidth="1"/>
    <col min="1024" max="1024" width="33.5" style="6" bestFit="1" customWidth="1"/>
    <col min="1025" max="1025" width="1.6640625" style="6" customWidth="1"/>
    <col min="1026" max="1026" width="60" style="6" bestFit="1" customWidth="1"/>
    <col min="1027" max="1278" width="15.6640625" style="6"/>
    <col min="1279" max="1279" width="6.6640625" style="6" customWidth="1"/>
    <col min="1280" max="1280" width="33.5" style="6" bestFit="1" customWidth="1"/>
    <col min="1281" max="1281" width="1.6640625" style="6" customWidth="1"/>
    <col min="1282" max="1282" width="60" style="6" bestFit="1" customWidth="1"/>
    <col min="1283" max="1534" width="15.6640625" style="6"/>
    <col min="1535" max="1535" width="6.6640625" style="6" customWidth="1"/>
    <col min="1536" max="1536" width="33.5" style="6" bestFit="1" customWidth="1"/>
    <col min="1537" max="1537" width="1.6640625" style="6" customWidth="1"/>
    <col min="1538" max="1538" width="60" style="6" bestFit="1" customWidth="1"/>
    <col min="1539" max="1790" width="15.6640625" style="6"/>
    <col min="1791" max="1791" width="6.6640625" style="6" customWidth="1"/>
    <col min="1792" max="1792" width="33.5" style="6" bestFit="1" customWidth="1"/>
    <col min="1793" max="1793" width="1.6640625" style="6" customWidth="1"/>
    <col min="1794" max="1794" width="60" style="6" bestFit="1" customWidth="1"/>
    <col min="1795" max="2046" width="15.6640625" style="6"/>
    <col min="2047" max="2047" width="6.6640625" style="6" customWidth="1"/>
    <col min="2048" max="2048" width="33.5" style="6" bestFit="1" customWidth="1"/>
    <col min="2049" max="2049" width="1.6640625" style="6" customWidth="1"/>
    <col min="2050" max="2050" width="60" style="6" bestFit="1" customWidth="1"/>
    <col min="2051" max="2302" width="15.6640625" style="6"/>
    <col min="2303" max="2303" width="6.6640625" style="6" customWidth="1"/>
    <col min="2304" max="2304" width="33.5" style="6" bestFit="1" customWidth="1"/>
    <col min="2305" max="2305" width="1.6640625" style="6" customWidth="1"/>
    <col min="2306" max="2306" width="60" style="6" bestFit="1" customWidth="1"/>
    <col min="2307" max="2558" width="15.6640625" style="6"/>
    <col min="2559" max="2559" width="6.6640625" style="6" customWidth="1"/>
    <col min="2560" max="2560" width="33.5" style="6" bestFit="1" customWidth="1"/>
    <col min="2561" max="2561" width="1.6640625" style="6" customWidth="1"/>
    <col min="2562" max="2562" width="60" style="6" bestFit="1" customWidth="1"/>
    <col min="2563" max="2814" width="15.6640625" style="6"/>
    <col min="2815" max="2815" width="6.6640625" style="6" customWidth="1"/>
    <col min="2816" max="2816" width="33.5" style="6" bestFit="1" customWidth="1"/>
    <col min="2817" max="2817" width="1.6640625" style="6" customWidth="1"/>
    <col min="2818" max="2818" width="60" style="6" bestFit="1" customWidth="1"/>
    <col min="2819" max="3070" width="15.6640625" style="6"/>
    <col min="3071" max="3071" width="6.6640625" style="6" customWidth="1"/>
    <col min="3072" max="3072" width="33.5" style="6" bestFit="1" customWidth="1"/>
    <col min="3073" max="3073" width="1.6640625" style="6" customWidth="1"/>
    <col min="3074" max="3074" width="60" style="6" bestFit="1" customWidth="1"/>
    <col min="3075" max="3326" width="15.6640625" style="6"/>
    <col min="3327" max="3327" width="6.6640625" style="6" customWidth="1"/>
    <col min="3328" max="3328" width="33.5" style="6" bestFit="1" customWidth="1"/>
    <col min="3329" max="3329" width="1.6640625" style="6" customWidth="1"/>
    <col min="3330" max="3330" width="60" style="6" bestFit="1" customWidth="1"/>
    <col min="3331" max="3582" width="15.6640625" style="6"/>
    <col min="3583" max="3583" width="6.6640625" style="6" customWidth="1"/>
    <col min="3584" max="3584" width="33.5" style="6" bestFit="1" customWidth="1"/>
    <col min="3585" max="3585" width="1.6640625" style="6" customWidth="1"/>
    <col min="3586" max="3586" width="60" style="6" bestFit="1" customWidth="1"/>
    <col min="3587" max="3838" width="15.6640625" style="6"/>
    <col min="3839" max="3839" width="6.6640625" style="6" customWidth="1"/>
    <col min="3840" max="3840" width="33.5" style="6" bestFit="1" customWidth="1"/>
    <col min="3841" max="3841" width="1.6640625" style="6" customWidth="1"/>
    <col min="3842" max="3842" width="60" style="6" bestFit="1" customWidth="1"/>
    <col min="3843" max="4094" width="15.6640625" style="6"/>
    <col min="4095" max="4095" width="6.6640625" style="6" customWidth="1"/>
    <col min="4096" max="4096" width="33.5" style="6" bestFit="1" customWidth="1"/>
    <col min="4097" max="4097" width="1.6640625" style="6" customWidth="1"/>
    <col min="4098" max="4098" width="60" style="6" bestFit="1" customWidth="1"/>
    <col min="4099" max="4350" width="15.6640625" style="6"/>
    <col min="4351" max="4351" width="6.6640625" style="6" customWidth="1"/>
    <col min="4352" max="4352" width="33.5" style="6" bestFit="1" customWidth="1"/>
    <col min="4353" max="4353" width="1.6640625" style="6" customWidth="1"/>
    <col min="4354" max="4354" width="60" style="6" bestFit="1" customWidth="1"/>
    <col min="4355" max="4606" width="15.6640625" style="6"/>
    <col min="4607" max="4607" width="6.6640625" style="6" customWidth="1"/>
    <col min="4608" max="4608" width="33.5" style="6" bestFit="1" customWidth="1"/>
    <col min="4609" max="4609" width="1.6640625" style="6" customWidth="1"/>
    <col min="4610" max="4610" width="60" style="6" bestFit="1" customWidth="1"/>
    <col min="4611" max="4862" width="15.6640625" style="6"/>
    <col min="4863" max="4863" width="6.6640625" style="6" customWidth="1"/>
    <col min="4864" max="4864" width="33.5" style="6" bestFit="1" customWidth="1"/>
    <col min="4865" max="4865" width="1.6640625" style="6" customWidth="1"/>
    <col min="4866" max="4866" width="60" style="6" bestFit="1" customWidth="1"/>
    <col min="4867" max="5118" width="15.6640625" style="6"/>
    <col min="5119" max="5119" width="6.6640625" style="6" customWidth="1"/>
    <col min="5120" max="5120" width="33.5" style="6" bestFit="1" customWidth="1"/>
    <col min="5121" max="5121" width="1.6640625" style="6" customWidth="1"/>
    <col min="5122" max="5122" width="60" style="6" bestFit="1" customWidth="1"/>
    <col min="5123" max="5374" width="15.6640625" style="6"/>
    <col min="5375" max="5375" width="6.6640625" style="6" customWidth="1"/>
    <col min="5376" max="5376" width="33.5" style="6" bestFit="1" customWidth="1"/>
    <col min="5377" max="5377" width="1.6640625" style="6" customWidth="1"/>
    <col min="5378" max="5378" width="60" style="6" bestFit="1" customWidth="1"/>
    <col min="5379" max="5630" width="15.6640625" style="6"/>
    <col min="5631" max="5631" width="6.6640625" style="6" customWidth="1"/>
    <col min="5632" max="5632" width="33.5" style="6" bestFit="1" customWidth="1"/>
    <col min="5633" max="5633" width="1.6640625" style="6" customWidth="1"/>
    <col min="5634" max="5634" width="60" style="6" bestFit="1" customWidth="1"/>
    <col min="5635" max="5886" width="15.6640625" style="6"/>
    <col min="5887" max="5887" width="6.6640625" style="6" customWidth="1"/>
    <col min="5888" max="5888" width="33.5" style="6" bestFit="1" customWidth="1"/>
    <col min="5889" max="5889" width="1.6640625" style="6" customWidth="1"/>
    <col min="5890" max="5890" width="60" style="6" bestFit="1" customWidth="1"/>
    <col min="5891" max="6142" width="15.6640625" style="6"/>
    <col min="6143" max="6143" width="6.6640625" style="6" customWidth="1"/>
    <col min="6144" max="6144" width="33.5" style="6" bestFit="1" customWidth="1"/>
    <col min="6145" max="6145" width="1.6640625" style="6" customWidth="1"/>
    <col min="6146" max="6146" width="60" style="6" bestFit="1" customWidth="1"/>
    <col min="6147" max="6398" width="15.6640625" style="6"/>
    <col min="6399" max="6399" width="6.6640625" style="6" customWidth="1"/>
    <col min="6400" max="6400" width="33.5" style="6" bestFit="1" customWidth="1"/>
    <col min="6401" max="6401" width="1.6640625" style="6" customWidth="1"/>
    <col min="6402" max="6402" width="60" style="6" bestFit="1" customWidth="1"/>
    <col min="6403" max="6654" width="15.6640625" style="6"/>
    <col min="6655" max="6655" width="6.6640625" style="6" customWidth="1"/>
    <col min="6656" max="6656" width="33.5" style="6" bestFit="1" customWidth="1"/>
    <col min="6657" max="6657" width="1.6640625" style="6" customWidth="1"/>
    <col min="6658" max="6658" width="60" style="6" bestFit="1" customWidth="1"/>
    <col min="6659" max="6910" width="15.6640625" style="6"/>
    <col min="6911" max="6911" width="6.6640625" style="6" customWidth="1"/>
    <col min="6912" max="6912" width="33.5" style="6" bestFit="1" customWidth="1"/>
    <col min="6913" max="6913" width="1.6640625" style="6" customWidth="1"/>
    <col min="6914" max="6914" width="60" style="6" bestFit="1" customWidth="1"/>
    <col min="6915" max="7166" width="15.6640625" style="6"/>
    <col min="7167" max="7167" width="6.6640625" style="6" customWidth="1"/>
    <col min="7168" max="7168" width="33.5" style="6" bestFit="1" customWidth="1"/>
    <col min="7169" max="7169" width="1.6640625" style="6" customWidth="1"/>
    <col min="7170" max="7170" width="60" style="6" bestFit="1" customWidth="1"/>
    <col min="7171" max="7422" width="15.6640625" style="6"/>
    <col min="7423" max="7423" width="6.6640625" style="6" customWidth="1"/>
    <col min="7424" max="7424" width="33.5" style="6" bestFit="1" customWidth="1"/>
    <col min="7425" max="7425" width="1.6640625" style="6" customWidth="1"/>
    <col min="7426" max="7426" width="60" style="6" bestFit="1" customWidth="1"/>
    <col min="7427" max="7678" width="15.6640625" style="6"/>
    <col min="7679" max="7679" width="6.6640625" style="6" customWidth="1"/>
    <col min="7680" max="7680" width="33.5" style="6" bestFit="1" customWidth="1"/>
    <col min="7681" max="7681" width="1.6640625" style="6" customWidth="1"/>
    <col min="7682" max="7682" width="60" style="6" bestFit="1" customWidth="1"/>
    <col min="7683" max="7934" width="15.6640625" style="6"/>
    <col min="7935" max="7935" width="6.6640625" style="6" customWidth="1"/>
    <col min="7936" max="7936" width="33.5" style="6" bestFit="1" customWidth="1"/>
    <col min="7937" max="7937" width="1.6640625" style="6" customWidth="1"/>
    <col min="7938" max="7938" width="60" style="6" bestFit="1" customWidth="1"/>
    <col min="7939" max="8190" width="15.6640625" style="6"/>
    <col min="8191" max="8191" width="6.6640625" style="6" customWidth="1"/>
    <col min="8192" max="8192" width="33.5" style="6" bestFit="1" customWidth="1"/>
    <col min="8193" max="8193" width="1.6640625" style="6" customWidth="1"/>
    <col min="8194" max="8194" width="60" style="6" bestFit="1" customWidth="1"/>
    <col min="8195" max="8446" width="15.6640625" style="6"/>
    <col min="8447" max="8447" width="6.6640625" style="6" customWidth="1"/>
    <col min="8448" max="8448" width="33.5" style="6" bestFit="1" customWidth="1"/>
    <col min="8449" max="8449" width="1.6640625" style="6" customWidth="1"/>
    <col min="8450" max="8450" width="60" style="6" bestFit="1" customWidth="1"/>
    <col min="8451" max="8702" width="15.6640625" style="6"/>
    <col min="8703" max="8703" width="6.6640625" style="6" customWidth="1"/>
    <col min="8704" max="8704" width="33.5" style="6" bestFit="1" customWidth="1"/>
    <col min="8705" max="8705" width="1.6640625" style="6" customWidth="1"/>
    <col min="8706" max="8706" width="60" style="6" bestFit="1" customWidth="1"/>
    <col min="8707" max="8958" width="15.6640625" style="6"/>
    <col min="8959" max="8959" width="6.6640625" style="6" customWidth="1"/>
    <col min="8960" max="8960" width="33.5" style="6" bestFit="1" customWidth="1"/>
    <col min="8961" max="8961" width="1.6640625" style="6" customWidth="1"/>
    <col min="8962" max="8962" width="60" style="6" bestFit="1" customWidth="1"/>
    <col min="8963" max="9214" width="15.6640625" style="6"/>
    <col min="9215" max="9215" width="6.6640625" style="6" customWidth="1"/>
    <col min="9216" max="9216" width="33.5" style="6" bestFit="1" customWidth="1"/>
    <col min="9217" max="9217" width="1.6640625" style="6" customWidth="1"/>
    <col min="9218" max="9218" width="60" style="6" bestFit="1" customWidth="1"/>
    <col min="9219" max="9470" width="15.6640625" style="6"/>
    <col min="9471" max="9471" width="6.6640625" style="6" customWidth="1"/>
    <col min="9472" max="9472" width="33.5" style="6" bestFit="1" customWidth="1"/>
    <col min="9473" max="9473" width="1.6640625" style="6" customWidth="1"/>
    <col min="9474" max="9474" width="60" style="6" bestFit="1" customWidth="1"/>
    <col min="9475" max="9726" width="15.6640625" style="6"/>
    <col min="9727" max="9727" width="6.6640625" style="6" customWidth="1"/>
    <col min="9728" max="9728" width="33.5" style="6" bestFit="1" customWidth="1"/>
    <col min="9729" max="9729" width="1.6640625" style="6" customWidth="1"/>
    <col min="9730" max="9730" width="60" style="6" bestFit="1" customWidth="1"/>
    <col min="9731" max="9982" width="15.6640625" style="6"/>
    <col min="9983" max="9983" width="6.6640625" style="6" customWidth="1"/>
    <col min="9984" max="9984" width="33.5" style="6" bestFit="1" customWidth="1"/>
    <col min="9985" max="9985" width="1.6640625" style="6" customWidth="1"/>
    <col min="9986" max="9986" width="60" style="6" bestFit="1" customWidth="1"/>
    <col min="9987" max="10238" width="15.6640625" style="6"/>
    <col min="10239" max="10239" width="6.6640625" style="6" customWidth="1"/>
    <col min="10240" max="10240" width="33.5" style="6" bestFit="1" customWidth="1"/>
    <col min="10241" max="10241" width="1.6640625" style="6" customWidth="1"/>
    <col min="10242" max="10242" width="60" style="6" bestFit="1" customWidth="1"/>
    <col min="10243" max="10494" width="15.6640625" style="6"/>
    <col min="10495" max="10495" width="6.6640625" style="6" customWidth="1"/>
    <col min="10496" max="10496" width="33.5" style="6" bestFit="1" customWidth="1"/>
    <col min="10497" max="10497" width="1.6640625" style="6" customWidth="1"/>
    <col min="10498" max="10498" width="60" style="6" bestFit="1" customWidth="1"/>
    <col min="10499" max="10750" width="15.6640625" style="6"/>
    <col min="10751" max="10751" width="6.6640625" style="6" customWidth="1"/>
    <col min="10752" max="10752" width="33.5" style="6" bestFit="1" customWidth="1"/>
    <col min="10753" max="10753" width="1.6640625" style="6" customWidth="1"/>
    <col min="10754" max="10754" width="60" style="6" bestFit="1" customWidth="1"/>
    <col min="10755" max="11006" width="15.6640625" style="6"/>
    <col min="11007" max="11007" width="6.6640625" style="6" customWidth="1"/>
    <col min="11008" max="11008" width="33.5" style="6" bestFit="1" customWidth="1"/>
    <col min="11009" max="11009" width="1.6640625" style="6" customWidth="1"/>
    <col min="11010" max="11010" width="60" style="6" bestFit="1" customWidth="1"/>
    <col min="11011" max="11262" width="15.6640625" style="6"/>
    <col min="11263" max="11263" width="6.6640625" style="6" customWidth="1"/>
    <col min="11264" max="11264" width="33.5" style="6" bestFit="1" customWidth="1"/>
    <col min="11265" max="11265" width="1.6640625" style="6" customWidth="1"/>
    <col min="11266" max="11266" width="60" style="6" bestFit="1" customWidth="1"/>
    <col min="11267" max="11518" width="15.6640625" style="6"/>
    <col min="11519" max="11519" width="6.6640625" style="6" customWidth="1"/>
    <col min="11520" max="11520" width="33.5" style="6" bestFit="1" customWidth="1"/>
    <col min="11521" max="11521" width="1.6640625" style="6" customWidth="1"/>
    <col min="11522" max="11522" width="60" style="6" bestFit="1" customWidth="1"/>
    <col min="11523" max="11774" width="15.6640625" style="6"/>
    <col min="11775" max="11775" width="6.6640625" style="6" customWidth="1"/>
    <col min="11776" max="11776" width="33.5" style="6" bestFit="1" customWidth="1"/>
    <col min="11777" max="11777" width="1.6640625" style="6" customWidth="1"/>
    <col min="11778" max="11778" width="60" style="6" bestFit="1" customWidth="1"/>
    <col min="11779" max="12030" width="15.6640625" style="6"/>
    <col min="12031" max="12031" width="6.6640625" style="6" customWidth="1"/>
    <col min="12032" max="12032" width="33.5" style="6" bestFit="1" customWidth="1"/>
    <col min="12033" max="12033" width="1.6640625" style="6" customWidth="1"/>
    <col min="12034" max="12034" width="60" style="6" bestFit="1" customWidth="1"/>
    <col min="12035" max="12286" width="15.6640625" style="6"/>
    <col min="12287" max="12287" width="6.6640625" style="6" customWidth="1"/>
    <col min="12288" max="12288" width="33.5" style="6" bestFit="1" customWidth="1"/>
    <col min="12289" max="12289" width="1.6640625" style="6" customWidth="1"/>
    <col min="12290" max="12290" width="60" style="6" bestFit="1" customWidth="1"/>
    <col min="12291" max="12542" width="15.6640625" style="6"/>
    <col min="12543" max="12543" width="6.6640625" style="6" customWidth="1"/>
    <col min="12544" max="12544" width="33.5" style="6" bestFit="1" customWidth="1"/>
    <col min="12545" max="12545" width="1.6640625" style="6" customWidth="1"/>
    <col min="12546" max="12546" width="60" style="6" bestFit="1" customWidth="1"/>
    <col min="12547" max="12798" width="15.6640625" style="6"/>
    <col min="12799" max="12799" width="6.6640625" style="6" customWidth="1"/>
    <col min="12800" max="12800" width="33.5" style="6" bestFit="1" customWidth="1"/>
    <col min="12801" max="12801" width="1.6640625" style="6" customWidth="1"/>
    <col min="12802" max="12802" width="60" style="6" bestFit="1" customWidth="1"/>
    <col min="12803" max="13054" width="15.6640625" style="6"/>
    <col min="13055" max="13055" width="6.6640625" style="6" customWidth="1"/>
    <col min="13056" max="13056" width="33.5" style="6" bestFit="1" customWidth="1"/>
    <col min="13057" max="13057" width="1.6640625" style="6" customWidth="1"/>
    <col min="13058" max="13058" width="60" style="6" bestFit="1" customWidth="1"/>
    <col min="13059" max="13310" width="15.6640625" style="6"/>
    <col min="13311" max="13311" width="6.6640625" style="6" customWidth="1"/>
    <col min="13312" max="13312" width="33.5" style="6" bestFit="1" customWidth="1"/>
    <col min="13313" max="13313" width="1.6640625" style="6" customWidth="1"/>
    <col min="13314" max="13314" width="60" style="6" bestFit="1" customWidth="1"/>
    <col min="13315" max="13566" width="15.6640625" style="6"/>
    <col min="13567" max="13567" width="6.6640625" style="6" customWidth="1"/>
    <col min="13568" max="13568" width="33.5" style="6" bestFit="1" customWidth="1"/>
    <col min="13569" max="13569" width="1.6640625" style="6" customWidth="1"/>
    <col min="13570" max="13570" width="60" style="6" bestFit="1" customWidth="1"/>
    <col min="13571" max="13822" width="15.6640625" style="6"/>
    <col min="13823" max="13823" width="6.6640625" style="6" customWidth="1"/>
    <col min="13824" max="13824" width="33.5" style="6" bestFit="1" customWidth="1"/>
    <col min="13825" max="13825" width="1.6640625" style="6" customWidth="1"/>
    <col min="13826" max="13826" width="60" style="6" bestFit="1" customWidth="1"/>
    <col min="13827" max="14078" width="15.6640625" style="6"/>
    <col min="14079" max="14079" width="6.6640625" style="6" customWidth="1"/>
    <col min="14080" max="14080" width="33.5" style="6" bestFit="1" customWidth="1"/>
    <col min="14081" max="14081" width="1.6640625" style="6" customWidth="1"/>
    <col min="14082" max="14082" width="60" style="6" bestFit="1" customWidth="1"/>
    <col min="14083" max="14334" width="15.6640625" style="6"/>
    <col min="14335" max="14335" width="6.6640625" style="6" customWidth="1"/>
    <col min="14336" max="14336" width="33.5" style="6" bestFit="1" customWidth="1"/>
    <col min="14337" max="14337" width="1.6640625" style="6" customWidth="1"/>
    <col min="14338" max="14338" width="60" style="6" bestFit="1" customWidth="1"/>
    <col min="14339" max="14590" width="15.6640625" style="6"/>
    <col min="14591" max="14591" width="6.6640625" style="6" customWidth="1"/>
    <col min="14592" max="14592" width="33.5" style="6" bestFit="1" customWidth="1"/>
    <col min="14593" max="14593" width="1.6640625" style="6" customWidth="1"/>
    <col min="14594" max="14594" width="60" style="6" bestFit="1" customWidth="1"/>
    <col min="14595" max="14846" width="15.6640625" style="6"/>
    <col min="14847" max="14847" width="6.6640625" style="6" customWidth="1"/>
    <col min="14848" max="14848" width="33.5" style="6" bestFit="1" customWidth="1"/>
    <col min="14849" max="14849" width="1.6640625" style="6" customWidth="1"/>
    <col min="14850" max="14850" width="60" style="6" bestFit="1" customWidth="1"/>
    <col min="14851" max="15102" width="15.6640625" style="6"/>
    <col min="15103" max="15103" width="6.6640625" style="6" customWidth="1"/>
    <col min="15104" max="15104" width="33.5" style="6" bestFit="1" customWidth="1"/>
    <col min="15105" max="15105" width="1.6640625" style="6" customWidth="1"/>
    <col min="15106" max="15106" width="60" style="6" bestFit="1" customWidth="1"/>
    <col min="15107" max="15358" width="15.6640625" style="6"/>
    <col min="15359" max="15359" width="6.6640625" style="6" customWidth="1"/>
    <col min="15360" max="15360" width="33.5" style="6" bestFit="1" customWidth="1"/>
    <col min="15361" max="15361" width="1.6640625" style="6" customWidth="1"/>
    <col min="15362" max="15362" width="60" style="6" bestFit="1" customWidth="1"/>
    <col min="15363" max="15614" width="15.6640625" style="6"/>
    <col min="15615" max="15615" width="6.6640625" style="6" customWidth="1"/>
    <col min="15616" max="15616" width="33.5" style="6" bestFit="1" customWidth="1"/>
    <col min="15617" max="15617" width="1.6640625" style="6" customWidth="1"/>
    <col min="15618" max="15618" width="60" style="6" bestFit="1" customWidth="1"/>
    <col min="15619" max="15870" width="15.6640625" style="6"/>
    <col min="15871" max="15871" width="6.6640625" style="6" customWidth="1"/>
    <col min="15872" max="15872" width="33.5" style="6" bestFit="1" customWidth="1"/>
    <col min="15873" max="15873" width="1.6640625" style="6" customWidth="1"/>
    <col min="15874" max="15874" width="60" style="6" bestFit="1" customWidth="1"/>
    <col min="15875" max="16126" width="15.6640625" style="6"/>
    <col min="16127" max="16127" width="6.6640625" style="6" customWidth="1"/>
    <col min="16128" max="16128" width="33.5" style="6" bestFit="1" customWidth="1"/>
    <col min="16129" max="16129" width="1.6640625" style="6" customWidth="1"/>
    <col min="16130" max="16130" width="60" style="6" bestFit="1" customWidth="1"/>
    <col min="16131" max="16384" width="15.6640625" style="6"/>
  </cols>
  <sheetData>
    <row r="4" spans="2:8" s="4" customFormat="1" ht="27.6" customHeight="1" x14ac:dyDescent="0.2">
      <c r="B4" s="89"/>
      <c r="C4" s="99" t="s">
        <v>104</v>
      </c>
      <c r="D4" s="99"/>
      <c r="E4" s="99"/>
      <c r="F4" s="99"/>
      <c r="G4" s="99"/>
      <c r="H4" s="99"/>
    </row>
    <row r="5" spans="2:8" s="5" customFormat="1" ht="15" x14ac:dyDescent="0.2">
      <c r="B5" s="90"/>
      <c r="C5" s="99"/>
      <c r="D5" s="99"/>
      <c r="E5" s="99"/>
      <c r="F5" s="99"/>
      <c r="G5" s="99"/>
      <c r="H5" s="99"/>
    </row>
    <row r="6" spans="2:8" ht="15" x14ac:dyDescent="0.2">
      <c r="D6" s="15"/>
      <c r="E6" s="91"/>
      <c r="F6" s="92"/>
      <c r="G6" s="92"/>
      <c r="H6" s="92"/>
    </row>
    <row r="7" spans="2:8" x14ac:dyDescent="0.2">
      <c r="B7" s="93"/>
      <c r="C7" s="7"/>
    </row>
    <row r="8" spans="2:8" s="14" customFormat="1" ht="20.45" customHeight="1" thickBot="1" x14ac:dyDescent="0.25">
      <c r="B8" s="94" t="s">
        <v>105</v>
      </c>
      <c r="C8" s="101" t="s">
        <v>106</v>
      </c>
      <c r="D8" s="102"/>
      <c r="E8" s="102"/>
      <c r="F8" s="102"/>
      <c r="G8" s="102"/>
      <c r="H8" s="102"/>
    </row>
    <row r="9" spans="2:8" s="14" customFormat="1" ht="7.15" customHeight="1" thickTop="1" x14ac:dyDescent="0.2">
      <c r="B9" s="95"/>
      <c r="C9" s="29"/>
      <c r="D9" s="18"/>
      <c r="E9" s="18"/>
      <c r="F9" s="30"/>
      <c r="G9" s="30"/>
      <c r="H9" s="30"/>
    </row>
    <row r="10" spans="2:8" s="14" customFormat="1" ht="46.15" customHeight="1" x14ac:dyDescent="0.2">
      <c r="B10" s="96" t="s">
        <v>107</v>
      </c>
      <c r="C10" s="127" t="s">
        <v>121</v>
      </c>
      <c r="D10" s="128"/>
      <c r="E10" s="128"/>
      <c r="F10" s="128"/>
      <c r="G10" s="128"/>
      <c r="H10" s="128"/>
    </row>
    <row r="11" spans="2:8" s="14" customFormat="1" ht="46.15" customHeight="1" x14ac:dyDescent="0.2">
      <c r="B11" s="97" t="s">
        <v>108</v>
      </c>
      <c r="C11" s="125" t="s">
        <v>122</v>
      </c>
      <c r="D11" s="126"/>
      <c r="E11" s="126"/>
      <c r="F11" s="126"/>
      <c r="G11" s="126"/>
      <c r="H11" s="126"/>
    </row>
    <row r="12" spans="2:8" s="14" customFormat="1" ht="46.15" customHeight="1" x14ac:dyDescent="0.2">
      <c r="B12" s="97" t="s">
        <v>109</v>
      </c>
      <c r="C12" s="125" t="s">
        <v>110</v>
      </c>
      <c r="D12" s="126"/>
      <c r="E12" s="126"/>
      <c r="F12" s="126"/>
      <c r="G12" s="126"/>
      <c r="H12" s="126"/>
    </row>
    <row r="13" spans="2:8" s="14" customFormat="1" ht="46.15" customHeight="1" x14ac:dyDescent="0.2">
      <c r="B13" s="97" t="s">
        <v>111</v>
      </c>
      <c r="C13" s="125" t="s">
        <v>123</v>
      </c>
      <c r="D13" s="126"/>
      <c r="E13" s="126"/>
      <c r="F13" s="126"/>
      <c r="G13" s="126"/>
      <c r="H13" s="126"/>
    </row>
    <row r="14" spans="2:8" s="14" customFormat="1" ht="46.15" customHeight="1" x14ac:dyDescent="0.2">
      <c r="B14" s="97" t="s">
        <v>112</v>
      </c>
      <c r="C14" s="125" t="s">
        <v>124</v>
      </c>
      <c r="D14" s="126"/>
      <c r="E14" s="126"/>
      <c r="F14" s="126"/>
      <c r="G14" s="126"/>
      <c r="H14" s="126"/>
    </row>
    <row r="15" spans="2:8" s="14" customFormat="1" ht="46.15" customHeight="1" x14ac:dyDescent="0.2">
      <c r="B15" s="97" t="s">
        <v>113</v>
      </c>
      <c r="C15" s="125" t="s">
        <v>114</v>
      </c>
      <c r="D15" s="126"/>
      <c r="E15" s="126"/>
      <c r="F15" s="126"/>
      <c r="G15" s="126"/>
      <c r="H15" s="126"/>
    </row>
    <row r="16" spans="2:8" s="14" customFormat="1" ht="46.15" customHeight="1" x14ac:dyDescent="0.2">
      <c r="B16" s="97" t="s">
        <v>115</v>
      </c>
      <c r="C16" s="125" t="s">
        <v>114</v>
      </c>
      <c r="D16" s="126"/>
      <c r="E16" s="126"/>
      <c r="F16" s="126"/>
      <c r="G16" s="126"/>
      <c r="H16" s="126"/>
    </row>
    <row r="17" spans="2:13" s="14" customFormat="1" ht="46.15" customHeight="1" x14ac:dyDescent="0.2">
      <c r="B17" s="97" t="s">
        <v>116</v>
      </c>
      <c r="C17" s="125" t="s">
        <v>117</v>
      </c>
      <c r="D17" s="126"/>
      <c r="E17" s="126"/>
      <c r="F17" s="126"/>
      <c r="G17" s="126"/>
      <c r="H17" s="126"/>
    </row>
    <row r="18" spans="2:13" s="14" customFormat="1" ht="46.15" customHeight="1" x14ac:dyDescent="0.2">
      <c r="B18" s="97" t="s">
        <v>118</v>
      </c>
      <c r="C18" s="125" t="s">
        <v>119</v>
      </c>
      <c r="D18" s="126"/>
      <c r="E18" s="126"/>
      <c r="F18" s="126"/>
      <c r="G18" s="126"/>
      <c r="H18" s="126"/>
    </row>
    <row r="19" spans="2:13" s="14" customFormat="1" ht="46.15" customHeight="1" x14ac:dyDescent="0.2">
      <c r="B19" s="97" t="s">
        <v>120</v>
      </c>
      <c r="C19" s="125" t="s">
        <v>125</v>
      </c>
      <c r="D19" s="126"/>
      <c r="E19" s="126"/>
      <c r="F19" s="126"/>
      <c r="G19" s="126"/>
      <c r="H19" s="126"/>
    </row>
    <row r="20" spans="2:13" ht="15" customHeight="1" x14ac:dyDescent="0.2">
      <c r="C20" s="8"/>
      <c r="D20" s="8"/>
      <c r="E20" s="8"/>
      <c r="F20" s="8"/>
      <c r="G20" s="8"/>
    </row>
    <row r="27" spans="2:13" x14ac:dyDescent="0.2">
      <c r="F27" s="9"/>
      <c r="G27" s="9"/>
    </row>
    <row r="28" spans="2:13" x14ac:dyDescent="0.2">
      <c r="C28" s="10"/>
      <c r="D28" s="10"/>
      <c r="E28" s="10"/>
      <c r="F28" s="10"/>
      <c r="G28" s="9"/>
    </row>
    <row r="29" spans="2:13" x14ac:dyDescent="0.2">
      <c r="C29" s="10"/>
      <c r="D29" s="10"/>
      <c r="E29" s="10"/>
      <c r="F29" s="10"/>
      <c r="G29" s="9"/>
    </row>
    <row r="30" spans="2:13" x14ac:dyDescent="0.2">
      <c r="C30" s="11"/>
      <c r="D30" s="11"/>
      <c r="E30" s="11"/>
      <c r="F30" s="11"/>
      <c r="G30" s="11"/>
      <c r="H30" s="11"/>
      <c r="I30" s="11"/>
      <c r="J30" s="11"/>
      <c r="K30" s="11"/>
      <c r="L30" s="11"/>
      <c r="M30" s="11"/>
    </row>
  </sheetData>
  <mergeCells count="12">
    <mergeCell ref="C19:H19"/>
    <mergeCell ref="C4:H5"/>
    <mergeCell ref="C8:H8"/>
    <mergeCell ref="C10:H10"/>
    <mergeCell ref="C11:H11"/>
    <mergeCell ref="C12:H12"/>
    <mergeCell ref="C13:H13"/>
    <mergeCell ref="C14:H14"/>
    <mergeCell ref="C15:H15"/>
    <mergeCell ref="C16:H16"/>
    <mergeCell ref="C17:H17"/>
    <mergeCell ref="C18:H18"/>
  </mergeCells>
  <printOptions horizontalCentered="1"/>
  <pageMargins left="0.31496062992125984" right="0.31496062992125984" top="0.74803149606299213" bottom="0.74803149606299213" header="0.31496062992125984" footer="0.31496062992125984"/>
  <pageSetup scale="7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4.66406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78</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f>+XV!D8+I!D8+II!D8+III!D8+IV!D8+V!D8+VI!D8+VII!D8+XVI!D8+VIII!D8+IX!D8+XIV!D8+X!D8+XI!D8+XII!D8+RM!D8+SI!D8</f>
        <v>199</v>
      </c>
      <c r="E8" s="53"/>
      <c r="F8" s="44"/>
      <c r="G8" s="66"/>
      <c r="H8" s="43">
        <f>+XV!H8+I!H8+II!H8+III!H8+IV!H8+V!H8+VI!H8+VII!H8+XVI!H8+VIII!H8+IX!H8+XIV!H8+X!H8+XI!H8+XII!H8+RM!H8+SI!H8</f>
        <v>91</v>
      </c>
      <c r="I8" s="44"/>
      <c r="J8" s="74"/>
      <c r="K8" s="44">
        <f>+XV!K8+I!K8+II!K8+III!K8+IV!K8+V!K8+VI!K8+VII!K8+XVI!K8+VIII!K8+IX!K8+XIV!K8+X!K8+XI!K8+XII!K8+RM!K8+SI!K8</f>
        <v>108</v>
      </c>
      <c r="L8" s="44"/>
      <c r="M8" s="66"/>
      <c r="N8" s="44">
        <f>+XV!N8+I!N8+II!N8+III!N8+IV!N8+V!N8+VI!N8+VII!N8+XVI!N8+VIII!N8+IX!N8+XIV!N8+X!N8+XI!N8+XII!N8+RM!N8+SI!N8</f>
        <v>0</v>
      </c>
      <c r="O8" s="44"/>
      <c r="P8" s="74"/>
    </row>
    <row r="9" spans="1:16" ht="15" customHeight="1" x14ac:dyDescent="0.2">
      <c r="A9" s="111"/>
      <c r="B9" s="114"/>
      <c r="C9" s="84" t="s">
        <v>47</v>
      </c>
      <c r="D9" s="44">
        <f>+XV!D9+I!D9+II!D9+III!D9+IV!D9+V!D9+VI!D9+VII!D9+XVI!D9+VIII!D9+IX!D9+XIV!D9+X!D9+XI!D9+XII!D9+RM!D9+SI!D9</f>
        <v>1973</v>
      </c>
      <c r="E9" s="53"/>
      <c r="F9" s="44"/>
      <c r="G9" s="66"/>
      <c r="H9" s="43">
        <f>+XV!H9+I!H9+II!H9+III!H9+IV!H9+V!H9+VI!H9+VII!H9+XVI!H9+VIII!H9+IX!H9+XIV!H9+X!H9+XI!H9+XII!H9+RM!H9+SI!H9</f>
        <v>668</v>
      </c>
      <c r="I9" s="44"/>
      <c r="J9" s="74"/>
      <c r="K9" s="44">
        <f>+XV!K9+I!K9+II!K9+III!K9+IV!K9+V!K9+VI!K9+VII!K9+XVI!K9+VIII!K9+IX!K9+XIV!K9+X!K9+XI!K9+XII!K9+RM!K9+SI!K9</f>
        <v>1305</v>
      </c>
      <c r="L9" s="44"/>
      <c r="M9" s="66"/>
      <c r="N9" s="44">
        <f>+XV!N9+I!N9+II!N9+III!N9+IV!N9+V!N9+VI!N9+VII!N9+XVI!N9+VIII!N9+IX!N9+XIV!N9+X!N9+XI!N9+XII!N9+RM!N9+SI!N9</f>
        <v>0</v>
      </c>
      <c r="O9" s="44"/>
      <c r="P9" s="74"/>
    </row>
    <row r="10" spans="1:16" ht="15" customHeight="1" x14ac:dyDescent="0.2">
      <c r="A10" s="111"/>
      <c r="B10" s="114"/>
      <c r="C10" s="84" t="s">
        <v>48</v>
      </c>
      <c r="D10" s="44">
        <f>+XV!D10+I!D10+II!D10+III!D10+IV!D10+V!D10+VI!D10+VII!D10+XVI!D10+VIII!D10+IX!D10+XIV!D10+X!D10+XI!D10+XII!D10+RM!D10+SI!D10</f>
        <v>12181</v>
      </c>
      <c r="E10" s="53"/>
      <c r="F10" s="44"/>
      <c r="G10" s="66"/>
      <c r="H10" s="43">
        <f>+XV!H10+I!H10+II!H10+III!H10+IV!H10+V!H10+VI!H10+VII!H10+XVI!H10+VIII!H10+IX!H10+XIV!H10+X!H10+XI!H10+XII!H10+RM!H10+SI!H10</f>
        <v>4929</v>
      </c>
      <c r="I10" s="44"/>
      <c r="J10" s="74"/>
      <c r="K10" s="44">
        <f>+XV!K10+I!K10+II!K10+III!K10+IV!K10+V!K10+VI!K10+VII!K10+XVI!K10+VIII!K10+IX!K10+XIV!K10+X!K10+XI!K10+XII!K10+RM!K10+SI!K10</f>
        <v>7252</v>
      </c>
      <c r="L10" s="44"/>
      <c r="M10" s="66"/>
      <c r="N10" s="44">
        <f>+XV!N10+I!N10+II!N10+III!N10+IV!N10+V!N10+VI!N10+VII!N10+XVI!N10+VIII!N10+IX!N10+XIV!N10+X!N10+XI!N10+XII!N10+RM!N10+SI!N10</f>
        <v>0</v>
      </c>
      <c r="O10" s="44"/>
      <c r="P10" s="74"/>
    </row>
    <row r="11" spans="1:16" ht="15" customHeight="1" x14ac:dyDescent="0.2">
      <c r="A11" s="111"/>
      <c r="B11" s="114"/>
      <c r="C11" s="84" t="s">
        <v>49</v>
      </c>
      <c r="D11" s="44">
        <f>+XV!D11+I!D11+II!D11+III!D11+IV!D11+V!D11+VI!D11+VII!D11+XVI!D11+VIII!D11+IX!D11+XIV!D11+X!D11+XI!D11+XII!D11+RM!D11+SI!D11</f>
        <v>24015</v>
      </c>
      <c r="E11" s="53"/>
      <c r="F11" s="44"/>
      <c r="G11" s="66"/>
      <c r="H11" s="43">
        <f>+XV!H11+I!H11+II!H11+III!H11+IV!H11+V!H11+VI!H11+VII!H11+XVI!H11+VIII!H11+IX!H11+XIV!H11+X!H11+XI!H11+XII!H11+RM!H11+SI!H11</f>
        <v>9362</v>
      </c>
      <c r="I11" s="44"/>
      <c r="J11" s="74"/>
      <c r="K11" s="44">
        <f>+XV!K11+I!K11+II!K11+III!K11+IV!K11+V!K11+VI!K11+VII!K11+XVI!K11+VIII!K11+IX!K11+XIV!K11+X!K11+XI!K11+XII!K11+RM!K11+SI!K11</f>
        <v>14653</v>
      </c>
      <c r="L11" s="44"/>
      <c r="M11" s="66"/>
      <c r="N11" s="44">
        <f>+XV!N11+I!N11+II!N11+III!N11+IV!N11+V!N11+VI!N11+VII!N11+XVI!N11+VIII!N11+IX!N11+XIV!N11+X!N11+XI!N11+XII!N11+RM!N11+SI!N11</f>
        <v>0</v>
      </c>
      <c r="O11" s="44"/>
      <c r="P11" s="74"/>
    </row>
    <row r="12" spans="1:16" ht="15" customHeight="1" x14ac:dyDescent="0.2">
      <c r="A12" s="111"/>
      <c r="B12" s="114"/>
      <c r="C12" s="84" t="s">
        <v>50</v>
      </c>
      <c r="D12" s="44">
        <f>+XV!D12+I!D12+II!D12+III!D12+IV!D12+V!D12+VI!D12+VII!D12+XVI!D12+VIII!D12+IX!D12+XIV!D12+X!D12+XI!D12+XII!D12+RM!D12+SI!D12</f>
        <v>24260</v>
      </c>
      <c r="E12" s="53"/>
      <c r="F12" s="44"/>
      <c r="G12" s="66"/>
      <c r="H12" s="43">
        <f>+XV!H12+I!H12+II!H12+III!H12+IV!H12+V!H12+VI!H12+VII!H12+XVI!H12+VIII!H12+IX!H12+XIV!H12+X!H12+XI!H12+XII!H12+RM!H12+SI!H12</f>
        <v>9025</v>
      </c>
      <c r="I12" s="44"/>
      <c r="J12" s="74"/>
      <c r="K12" s="44">
        <f>+XV!K12+I!K12+II!K12+III!K12+IV!K12+V!K12+VI!K12+VII!K12+XVI!K12+VIII!K12+IX!K12+XIV!K12+X!K12+XI!K12+XII!K12+RM!K12+SI!K12</f>
        <v>15235</v>
      </c>
      <c r="L12" s="44"/>
      <c r="M12" s="66"/>
      <c r="N12" s="44">
        <f>+XV!N12+I!N12+II!N12+III!N12+IV!N12+V!N12+VI!N12+VII!N12+XVI!N12+VIII!N12+IX!N12+XIV!N12+X!N12+XI!N12+XII!N12+RM!N12+SI!N12</f>
        <v>0</v>
      </c>
      <c r="O12" s="44"/>
      <c r="P12" s="74"/>
    </row>
    <row r="13" spans="1:16" ht="15" customHeight="1" x14ac:dyDescent="0.2">
      <c r="A13" s="111"/>
      <c r="B13" s="114"/>
      <c r="C13" s="84" t="s">
        <v>51</v>
      </c>
      <c r="D13" s="44">
        <f>+XV!D13+I!D13+II!D13+III!D13+IV!D13+V!D13+VI!D13+VII!D13+XVI!D13+VIII!D13+IX!D13+XIV!D13+X!D13+XI!D13+XII!D13+RM!D13+SI!D13</f>
        <v>18902</v>
      </c>
      <c r="E13" s="53"/>
      <c r="F13" s="44"/>
      <c r="G13" s="66"/>
      <c r="H13" s="43">
        <f>+XV!H13+I!H13+II!H13+III!H13+IV!H13+V!H13+VI!H13+VII!H13+XVI!H13+VIII!H13+IX!H13+XIV!H13+X!H13+XI!H13+XII!H13+RM!H13+SI!H13</f>
        <v>6544</v>
      </c>
      <c r="I13" s="44"/>
      <c r="J13" s="74"/>
      <c r="K13" s="44">
        <f>+XV!K13+I!K13+II!K13+III!K13+IV!K13+V!K13+VI!K13+VII!K13+XVI!K13+VIII!K13+IX!K13+XIV!K13+X!K13+XI!K13+XII!K13+RM!K13+SI!K13</f>
        <v>12358</v>
      </c>
      <c r="L13" s="44"/>
      <c r="M13" s="66"/>
      <c r="N13" s="44">
        <f>+XV!N13+I!N13+II!N13+III!N13+IV!N13+V!N13+VI!N13+VII!N13+XVI!N13+VIII!N13+IX!N13+XIV!N13+X!N13+XI!N13+XII!N13+RM!N13+SI!N13</f>
        <v>0</v>
      </c>
      <c r="O13" s="44"/>
      <c r="P13" s="74"/>
    </row>
    <row r="14" spans="1:16" s="3" customFormat="1" ht="15" customHeight="1" x14ac:dyDescent="0.2">
      <c r="A14" s="111"/>
      <c r="B14" s="114"/>
      <c r="C14" s="84" t="s">
        <v>52</v>
      </c>
      <c r="D14" s="35">
        <f>+XV!D14+I!D14+II!D14+III!D14+IV!D14+V!D14+VI!D14+VII!D14+XVI!D14+VIII!D14+IX!D14+XIV!D14+X!D14+XI!D14+XII!D14+RM!D14+SI!D14</f>
        <v>14683</v>
      </c>
      <c r="E14" s="55"/>
      <c r="F14" s="35"/>
      <c r="G14" s="68"/>
      <c r="H14" s="43">
        <f>+XV!H14+I!H14+II!H14+III!H14+IV!H14+V!H14+VI!H14+VII!H14+XVI!H14+VIII!H14+IX!H14+XIV!H14+X!H14+XI!H14+XII!H14+RM!H14+SI!H14</f>
        <v>4958</v>
      </c>
      <c r="I14" s="44"/>
      <c r="J14" s="74"/>
      <c r="K14" s="35">
        <f>+XV!K14+I!K14+II!K14+III!K14+IV!K14+V!K14+VI!K14+VII!K14+XVI!K14+VIII!K14+IX!K14+XIV!K14+X!K14+XI!K14+XII!K14+RM!K14+SI!K14</f>
        <v>9725</v>
      </c>
      <c r="L14" s="35"/>
      <c r="M14" s="68"/>
      <c r="N14" s="35">
        <f>+XV!N14+I!N14+II!N14+III!N14+IV!N14+V!N14+VI!N14+VII!N14+XVI!N14+VIII!N14+IX!N14+XIV!N14+X!N14+XI!N14+XII!N14+RM!N14+SI!N14</f>
        <v>0</v>
      </c>
      <c r="O14" s="44"/>
      <c r="P14" s="74"/>
    </row>
    <row r="15" spans="1:16" ht="15" customHeight="1" x14ac:dyDescent="0.2">
      <c r="A15" s="111"/>
      <c r="B15" s="114"/>
      <c r="C15" s="84" t="s">
        <v>53</v>
      </c>
      <c r="D15" s="44">
        <f>+XV!D15+I!D15+II!D15+III!D15+IV!D15+V!D15+VI!D15+VII!D15+XVI!D15+VIII!D15+IX!D15+XIV!D15+X!D15+XI!D15+XII!D15+RM!D15+SI!D15</f>
        <v>11442</v>
      </c>
      <c r="E15" s="53"/>
      <c r="F15" s="44"/>
      <c r="G15" s="66"/>
      <c r="H15" s="43">
        <f>+XV!H15+I!H15+II!H15+III!H15+IV!H15+V!H15+VI!H15+VII!H15+XVI!H15+VIII!H15+IX!H15+XIV!H15+X!H15+XI!H15+XII!H15+RM!H15+SI!H15</f>
        <v>3826</v>
      </c>
      <c r="I15" s="44"/>
      <c r="J15" s="74"/>
      <c r="K15" s="44">
        <f>+XV!K15+I!K15+II!K15+III!K15+IV!K15+V!K15+VI!K15+VII!K15+XVI!K15+VIII!K15+IX!K15+XIV!K15+X!K15+XI!K15+XII!K15+RM!K15+SI!K15</f>
        <v>7616</v>
      </c>
      <c r="L15" s="44"/>
      <c r="M15" s="66"/>
      <c r="N15" s="44">
        <f>+XV!N15+I!N15+II!N15+III!N15+IV!N15+V!N15+VI!N15+VII!N15+XVI!N15+VIII!N15+IX!N15+XIV!N15+X!N15+XI!N15+XII!N15+RM!N15+SI!N15</f>
        <v>0</v>
      </c>
      <c r="O15" s="44"/>
      <c r="P15" s="74"/>
    </row>
    <row r="16" spans="1:16" ht="15" customHeight="1" x14ac:dyDescent="0.2">
      <c r="A16" s="111"/>
      <c r="B16" s="114"/>
      <c r="C16" s="84" t="s">
        <v>54</v>
      </c>
      <c r="D16" s="44">
        <f>+XV!D16+I!D16+II!D16+III!D16+IV!D16+V!D16+VI!D16+VII!D16+XVI!D16+VIII!D16+IX!D16+XIV!D16+X!D16+XI!D16+XII!D16+RM!D16+SI!D16</f>
        <v>8988</v>
      </c>
      <c r="E16" s="53"/>
      <c r="F16" s="44"/>
      <c r="G16" s="66"/>
      <c r="H16" s="43">
        <f>+XV!H16+I!H16+II!H16+III!H16+IV!H16+V!H16+VI!H16+VII!H16+XVI!H16+VIII!H16+IX!H16+XIV!H16+X!H16+XI!H16+XII!H16+RM!H16+SI!H16</f>
        <v>3068</v>
      </c>
      <c r="I16" s="44"/>
      <c r="J16" s="74"/>
      <c r="K16" s="44">
        <f>+XV!K16+I!K16+II!K16+III!K16+IV!K16+V!K16+VI!K16+VII!K16+XVI!K16+VIII!K16+IX!K16+XIV!K16+X!K16+XI!K16+XII!K16+RM!K16+SI!K16</f>
        <v>5920</v>
      </c>
      <c r="L16" s="44"/>
      <c r="M16" s="66"/>
      <c r="N16" s="44">
        <f>+XV!N16+I!N16+II!N16+III!N16+IV!N16+V!N16+VI!N16+VII!N16+XVI!N16+VIII!N16+IX!N16+XIV!N16+X!N16+XI!N16+XII!N16+RM!N16+SI!N16</f>
        <v>0</v>
      </c>
      <c r="O16" s="44"/>
      <c r="P16" s="74"/>
    </row>
    <row r="17" spans="1:16" ht="15" customHeight="1" x14ac:dyDescent="0.2">
      <c r="A17" s="111"/>
      <c r="B17" s="114"/>
      <c r="C17" s="84" t="s">
        <v>55</v>
      </c>
      <c r="D17" s="44">
        <f>+XV!D17+I!D17+II!D17+III!D17+IV!D17+V!D17+VI!D17+VII!D17+XVI!D17+VIII!D17+IX!D17+XIV!D17+X!D17+XI!D17+XII!D17+RM!D17+SI!D17</f>
        <v>8346</v>
      </c>
      <c r="E17" s="53"/>
      <c r="F17" s="44"/>
      <c r="G17" s="66"/>
      <c r="H17" s="43">
        <f>+XV!H17+I!H17+II!H17+III!H17+IV!H17+V!H17+VI!H17+VII!H17+XVI!H17+VIII!H17+IX!H17+XIV!H17+X!H17+XI!H17+XII!H17+RM!H17+SI!H17</f>
        <v>3223</v>
      </c>
      <c r="I17" s="44"/>
      <c r="J17" s="74"/>
      <c r="K17" s="44">
        <f>+XV!K17+I!K17+II!K17+III!K17+IV!K17+V!K17+VI!K17+VII!K17+XVI!K17+VIII!K17+IX!K17+XIV!K17+X!K17+XI!K17+XII!K17+RM!K17+SI!K17</f>
        <v>5123</v>
      </c>
      <c r="L17" s="44"/>
      <c r="M17" s="66"/>
      <c r="N17" s="44">
        <f>+XV!N17+I!N17+II!N17+III!N17+IV!N17+V!N17+VI!N17+VII!N17+XVI!N17+VIII!N17+IX!N17+XIV!N17+X!N17+XI!N17+XII!N17+RM!N17+SI!N17</f>
        <v>0</v>
      </c>
      <c r="O17" s="44"/>
      <c r="P17" s="74"/>
    </row>
    <row r="18" spans="1:16" s="3" customFormat="1" ht="15" customHeight="1" x14ac:dyDescent="0.2">
      <c r="A18" s="111"/>
      <c r="B18" s="114"/>
      <c r="C18" s="84" t="s">
        <v>56</v>
      </c>
      <c r="D18" s="35">
        <f>+XV!D18+I!D18+II!D18+III!D18+IV!D18+V!D18+VI!D18+VII!D18+XVI!D18+VIII!D18+IX!D18+XIV!D18+X!D18+XI!D18+XII!D18+RM!D18+SI!D18</f>
        <v>12059</v>
      </c>
      <c r="E18" s="55"/>
      <c r="F18" s="35"/>
      <c r="G18" s="68"/>
      <c r="H18" s="43">
        <f>+XV!H18+I!H18+II!H18+III!H18+IV!H18+V!H18+VI!H18+VII!H18+XVI!H18+VIII!H18+IX!H18+XIV!H18+X!H18+XI!H18+XII!H18+RM!H18+SI!H18</f>
        <v>4513</v>
      </c>
      <c r="I18" s="44"/>
      <c r="J18" s="74"/>
      <c r="K18" s="35">
        <f>+XV!K18+I!K18+II!K18+III!K18+IV!K18+V!K18+VI!K18+VII!K18+XVI!K18+VIII!K18+IX!K18+XIV!K18+X!K18+XI!K18+XII!K18+RM!K18+SI!K18</f>
        <v>7546</v>
      </c>
      <c r="L18" s="35"/>
      <c r="M18" s="68"/>
      <c r="N18" s="35">
        <f>+XV!N18+I!N18+II!N18+III!N18+IV!N18+V!N18+VI!N18+VII!N18+XVI!N18+VIII!N18+IX!N18+XIV!N18+X!N18+XI!N18+XII!N18+RM!N18+SI!N18</f>
        <v>0</v>
      </c>
      <c r="O18" s="44"/>
      <c r="P18" s="74"/>
    </row>
    <row r="19" spans="1:16" s="3" customFormat="1" ht="15" customHeight="1" x14ac:dyDescent="0.2">
      <c r="A19" s="112"/>
      <c r="B19" s="115"/>
      <c r="C19" s="85" t="s">
        <v>9</v>
      </c>
      <c r="D19" s="46">
        <f>+XV!D19+I!D19+II!D19+III!D19+IV!D19+V!D19+VI!D19+VII!D19+XVI!D19+VIII!D19+IX!D19+XIV!D19+X!D19+XI!D19+XII!D19+RM!D19+SI!D19</f>
        <v>137048</v>
      </c>
      <c r="E19" s="54"/>
      <c r="F19" s="46"/>
      <c r="G19" s="67"/>
      <c r="H19" s="87">
        <f>+XV!H19+I!H19+II!H19+III!H19+IV!H19+V!H19+VI!H19+VII!H19+XVI!H19+VIII!H19+IX!H19+XIV!H19+X!H19+XI!H19+XII!H19+RM!H19+SI!H19</f>
        <v>50207</v>
      </c>
      <c r="I19" s="46"/>
      <c r="J19" s="75"/>
      <c r="K19" s="46">
        <f>+XV!K19+I!K19+II!K19+III!K19+IV!K19+V!K19+VI!K19+VII!K19+XVI!K19+VIII!K19+IX!K19+XIV!K19+X!K19+XI!K19+XII!K19+RM!K19+SI!K19</f>
        <v>86841</v>
      </c>
      <c r="L19" s="46"/>
      <c r="M19" s="67"/>
      <c r="N19" s="46">
        <f>+XV!N19+I!N19+II!N19+III!N19+IV!N19+V!N19+VI!N19+VII!N19+XVI!N19+VIII!N19+IX!N19+XIV!N19+X!N19+XI!N19+XII!N19+RM!N19+SI!N19</f>
        <v>0</v>
      </c>
      <c r="O19" s="46"/>
      <c r="P19" s="75"/>
    </row>
    <row r="20" spans="1:16" ht="15" customHeight="1" x14ac:dyDescent="0.2">
      <c r="A20" s="110">
        <v>2</v>
      </c>
      <c r="B20" s="113" t="s">
        <v>57</v>
      </c>
      <c r="C20" s="84" t="s">
        <v>46</v>
      </c>
      <c r="D20" s="44">
        <f>+XV!D20+I!D20+II!D20+III!D20+IV!D20+V!D20+VI!D20+VII!D20+XVI!D20+VIII!D20+IX!D20+XIV!D20+X!D20+XI!D20+XII!D20+RM!D20+SI!D20</f>
        <v>533</v>
      </c>
      <c r="E20" s="53"/>
      <c r="F20" s="44"/>
      <c r="G20" s="66"/>
      <c r="H20" s="43">
        <f>+XV!H20+I!H20+II!H20+III!H20+IV!H20+V!H20+VI!H20+VII!H20+XVI!H20+VIII!H20+IX!H20+XIV!H20+X!H20+XI!H20+XII!H20+RM!H20+SI!H20</f>
        <v>241</v>
      </c>
      <c r="I20" s="44"/>
      <c r="J20" s="74"/>
      <c r="K20" s="44">
        <f>+XV!K20+I!K20+II!K20+III!K20+IV!K20+V!K20+VI!K20+VII!K20+XVI!K20+VIII!K20+IX!K20+XIV!K20+X!K20+XI!K20+XII!K20+RM!K20+SI!K20</f>
        <v>292</v>
      </c>
      <c r="L20" s="44"/>
      <c r="M20" s="66"/>
      <c r="N20" s="44">
        <f>+XV!N20+I!N20+II!N20+III!N20+IV!N20+V!N20+VI!N20+VII!N20+XVI!N20+VIII!N20+IX!N20+XIV!N20+X!N20+XI!N20+XII!N20+RM!N20+SI!N20</f>
        <v>0</v>
      </c>
      <c r="O20" s="44"/>
      <c r="P20" s="74"/>
    </row>
    <row r="21" spans="1:16" ht="15" customHeight="1" x14ac:dyDescent="0.2">
      <c r="A21" s="111"/>
      <c r="B21" s="114"/>
      <c r="C21" s="84" t="s">
        <v>47</v>
      </c>
      <c r="D21" s="44">
        <f>+XV!D21+I!D21+II!D21+III!D21+IV!D21+V!D21+VI!D21+VII!D21+XVI!D21+VIII!D21+IX!D21+XIV!D21+X!D21+XI!D21+XII!D21+RM!D21+SI!D21</f>
        <v>4884</v>
      </c>
      <c r="E21" s="53"/>
      <c r="F21" s="44"/>
      <c r="G21" s="66"/>
      <c r="H21" s="43">
        <f>+XV!H21+I!H21+II!H21+III!H21+IV!H21+V!H21+VI!H21+VII!H21+XVI!H21+VIII!H21+IX!H21+XIV!H21+X!H21+XI!H21+XII!H21+RM!H21+SI!H21</f>
        <v>2123</v>
      </c>
      <c r="I21" s="44"/>
      <c r="J21" s="74"/>
      <c r="K21" s="44">
        <f>+XV!K21+I!K21+II!K21+III!K21+IV!K21+V!K21+VI!K21+VII!K21+XVI!K21+VIII!K21+IX!K21+XIV!K21+X!K21+XI!K21+XII!K21+RM!K21+SI!K21</f>
        <v>2761</v>
      </c>
      <c r="L21" s="44"/>
      <c r="M21" s="66"/>
      <c r="N21" s="44">
        <f>+XV!N21+I!N21+II!N21+III!N21+IV!N21+V!N21+VI!N21+VII!N21+XVI!N21+VIII!N21+IX!N21+XIV!N21+X!N21+XI!N21+XII!N21+RM!N21+SI!N21</f>
        <v>0</v>
      </c>
      <c r="O21" s="44"/>
      <c r="P21" s="74"/>
    </row>
    <row r="22" spans="1:16" ht="15" customHeight="1" x14ac:dyDescent="0.2">
      <c r="A22" s="111"/>
      <c r="B22" s="114"/>
      <c r="C22" s="84" t="s">
        <v>48</v>
      </c>
      <c r="D22" s="44">
        <f>+XV!D22+I!D22+II!D22+III!D22+IV!D22+V!D22+VI!D22+VII!D22+XVI!D22+VIII!D22+IX!D22+XIV!D22+X!D22+XI!D22+XII!D22+RM!D22+SI!D22</f>
        <v>18744</v>
      </c>
      <c r="E22" s="53"/>
      <c r="F22" s="44"/>
      <c r="G22" s="66"/>
      <c r="H22" s="43">
        <f>+XV!H22+I!H22+II!H22+III!H22+IV!H22+V!H22+VI!H22+VII!H22+XVI!H22+VIII!H22+IX!H22+XIV!H22+X!H22+XI!H22+XII!H22+RM!H22+SI!H22</f>
        <v>8661</v>
      </c>
      <c r="I22" s="44"/>
      <c r="J22" s="74"/>
      <c r="K22" s="44">
        <f>+XV!K22+I!K22+II!K22+III!K22+IV!K22+V!K22+VI!K22+VII!K22+XVI!K22+VIII!K22+IX!K22+XIV!K22+X!K22+XI!K22+XII!K22+RM!K22+SI!K22</f>
        <v>10083</v>
      </c>
      <c r="L22" s="44"/>
      <c r="M22" s="66"/>
      <c r="N22" s="44">
        <f>+XV!N22+I!N22+II!N22+III!N22+IV!N22+V!N22+VI!N22+VII!N22+XVI!N22+VIII!N22+IX!N22+XIV!N22+X!N22+XI!N22+XII!N22+RM!N22+SI!N22</f>
        <v>0</v>
      </c>
      <c r="O22" s="44"/>
      <c r="P22" s="74"/>
    </row>
    <row r="23" spans="1:16" ht="15" customHeight="1" x14ac:dyDescent="0.2">
      <c r="A23" s="111"/>
      <c r="B23" s="114"/>
      <c r="C23" s="84" t="s">
        <v>49</v>
      </c>
      <c r="D23" s="44">
        <f>+XV!D23+I!D23+II!D23+III!D23+IV!D23+V!D23+VI!D23+VII!D23+XVI!D23+VIII!D23+IX!D23+XIV!D23+X!D23+XI!D23+XII!D23+RM!D23+SI!D23</f>
        <v>14077</v>
      </c>
      <c r="E23" s="53"/>
      <c r="F23" s="44"/>
      <c r="G23" s="66"/>
      <c r="H23" s="43">
        <f>+XV!H23+I!H23+II!H23+III!H23+IV!H23+V!H23+VI!H23+VII!H23+XVI!H23+VIII!H23+IX!H23+XIV!H23+X!H23+XI!H23+XII!H23+RM!H23+SI!H23</f>
        <v>6524</v>
      </c>
      <c r="I23" s="44"/>
      <c r="J23" s="74"/>
      <c r="K23" s="44">
        <f>+XV!K23+I!K23+II!K23+III!K23+IV!K23+V!K23+VI!K23+VII!K23+XVI!K23+VIII!K23+IX!K23+XIV!K23+X!K23+XI!K23+XII!K23+RM!K23+SI!K23</f>
        <v>7553</v>
      </c>
      <c r="L23" s="44"/>
      <c r="M23" s="66"/>
      <c r="N23" s="44">
        <f>+XV!N23+I!N23+II!N23+III!N23+IV!N23+V!N23+VI!N23+VII!N23+XVI!N23+VIII!N23+IX!N23+XIV!N23+X!N23+XI!N23+XII!N23+RM!N23+SI!N23</f>
        <v>0</v>
      </c>
      <c r="O23" s="44"/>
      <c r="P23" s="74"/>
    </row>
    <row r="24" spans="1:16" ht="15" customHeight="1" x14ac:dyDescent="0.2">
      <c r="A24" s="111"/>
      <c r="B24" s="114"/>
      <c r="C24" s="84" t="s">
        <v>50</v>
      </c>
      <c r="D24" s="44">
        <f>+XV!D24+I!D24+II!D24+III!D24+IV!D24+V!D24+VI!D24+VII!D24+XVI!D24+VIII!D24+IX!D24+XIV!D24+X!D24+XI!D24+XII!D24+RM!D24+SI!D24</f>
        <v>9060</v>
      </c>
      <c r="E24" s="53"/>
      <c r="F24" s="44"/>
      <c r="G24" s="66"/>
      <c r="H24" s="43">
        <f>+XV!H24+I!H24+II!H24+III!H24+IV!H24+V!H24+VI!H24+VII!H24+XVI!H24+VIII!H24+IX!H24+XIV!H24+X!H24+XI!H24+XII!H24+RM!H24+SI!H24</f>
        <v>3900</v>
      </c>
      <c r="I24" s="44"/>
      <c r="J24" s="74"/>
      <c r="K24" s="44">
        <f>+XV!K24+I!K24+II!K24+III!K24+IV!K24+V!K24+VI!K24+VII!K24+XVI!K24+VIII!K24+IX!K24+XIV!K24+X!K24+XI!K24+XII!K24+RM!K24+SI!K24</f>
        <v>5160</v>
      </c>
      <c r="L24" s="44"/>
      <c r="M24" s="66"/>
      <c r="N24" s="44">
        <f>+XV!N24+I!N24+II!N24+III!N24+IV!N24+V!N24+VI!N24+VII!N24+XVI!N24+VIII!N24+IX!N24+XIV!N24+X!N24+XI!N24+XII!N24+RM!N24+SI!N24</f>
        <v>0</v>
      </c>
      <c r="O24" s="44"/>
      <c r="P24" s="74"/>
    </row>
    <row r="25" spans="1:16" ht="15" customHeight="1" x14ac:dyDescent="0.2">
      <c r="A25" s="111"/>
      <c r="B25" s="114"/>
      <c r="C25" s="84" t="s">
        <v>51</v>
      </c>
      <c r="D25" s="44">
        <f>+XV!D25+I!D25+II!D25+III!D25+IV!D25+V!D25+VI!D25+VII!D25+XVI!D25+VIII!D25+IX!D25+XIV!D25+X!D25+XI!D25+XII!D25+RM!D25+SI!D25</f>
        <v>6161</v>
      </c>
      <c r="E25" s="53"/>
      <c r="F25" s="44"/>
      <c r="G25" s="66"/>
      <c r="H25" s="43">
        <f>+XV!H25+I!H25+II!H25+III!H25+IV!H25+V!H25+VI!H25+VII!H25+XVI!H25+VIII!H25+IX!H25+XIV!H25+X!H25+XI!H25+XII!H25+RM!H25+SI!H25</f>
        <v>2498</v>
      </c>
      <c r="I25" s="44"/>
      <c r="J25" s="74"/>
      <c r="K25" s="44">
        <f>+XV!K25+I!K25+II!K25+III!K25+IV!K25+V!K25+VI!K25+VII!K25+XVI!K25+VIII!K25+IX!K25+XIV!K25+X!K25+XI!K25+XII!K25+RM!K25+SI!K25</f>
        <v>3663</v>
      </c>
      <c r="L25" s="44"/>
      <c r="M25" s="66"/>
      <c r="N25" s="44">
        <f>+XV!N25+I!N25+II!N25+III!N25+IV!N25+V!N25+VI!N25+VII!N25+XVI!N25+VIII!N25+IX!N25+XIV!N25+X!N25+XI!N25+XII!N25+RM!N25+SI!N25</f>
        <v>0</v>
      </c>
      <c r="O25" s="44"/>
      <c r="P25" s="74"/>
    </row>
    <row r="26" spans="1:16" s="3" customFormat="1" ht="15" customHeight="1" x14ac:dyDescent="0.2">
      <c r="A26" s="111"/>
      <c r="B26" s="114"/>
      <c r="C26" s="84" t="s">
        <v>52</v>
      </c>
      <c r="D26" s="35">
        <f>+XV!D26+I!D26+II!D26+III!D26+IV!D26+V!D26+VI!D26+VII!D26+XVI!D26+VIII!D26+IX!D26+XIV!D26+X!D26+XI!D26+XII!D26+RM!D26+SI!D26</f>
        <v>4154</v>
      </c>
      <c r="E26" s="55"/>
      <c r="F26" s="35"/>
      <c r="G26" s="68"/>
      <c r="H26" s="43">
        <f>+XV!H26+I!H26+II!H26+III!H26+IV!H26+V!H26+VI!H26+VII!H26+XVI!H26+VIII!H26+IX!H26+XIV!H26+X!H26+XI!H26+XII!H26+RM!H26+SI!H26</f>
        <v>1761</v>
      </c>
      <c r="I26" s="44"/>
      <c r="J26" s="74"/>
      <c r="K26" s="35">
        <f>+XV!K26+I!K26+II!K26+III!K26+IV!K26+V!K26+VI!K26+VII!K26+XVI!K26+VIII!K26+IX!K26+XIV!K26+X!K26+XI!K26+XII!K26+RM!K26+SI!K26</f>
        <v>2393</v>
      </c>
      <c r="L26" s="35"/>
      <c r="M26" s="68"/>
      <c r="N26" s="35">
        <f>+XV!N26+I!N26+II!N26+III!N26+IV!N26+V!N26+VI!N26+VII!N26+XVI!N26+VIII!N26+IX!N26+XIV!N26+X!N26+XI!N26+XII!N26+RM!N26+SI!N26</f>
        <v>0</v>
      </c>
      <c r="O26" s="44"/>
      <c r="P26" s="74"/>
    </row>
    <row r="27" spans="1:16" ht="15" customHeight="1" x14ac:dyDescent="0.2">
      <c r="A27" s="111"/>
      <c r="B27" s="114"/>
      <c r="C27" s="84" t="s">
        <v>53</v>
      </c>
      <c r="D27" s="44">
        <f>+XV!D27+I!D27+II!D27+III!D27+IV!D27+V!D27+VI!D27+VII!D27+XVI!D27+VIII!D27+IX!D27+XIV!D27+X!D27+XI!D27+XII!D27+RM!D27+SI!D27</f>
        <v>2808</v>
      </c>
      <c r="E27" s="53"/>
      <c r="F27" s="44"/>
      <c r="G27" s="66"/>
      <c r="H27" s="43">
        <f>+XV!H27+I!H27+II!H27+III!H27+IV!H27+V!H27+VI!H27+VII!H27+XVI!H27+VIII!H27+IX!H27+XIV!H27+X!H27+XI!H27+XII!H27+RM!H27+SI!H27</f>
        <v>1189</v>
      </c>
      <c r="I27" s="44"/>
      <c r="J27" s="74"/>
      <c r="K27" s="44">
        <f>+XV!K27+I!K27+II!K27+III!K27+IV!K27+V!K27+VI!K27+VII!K27+XVI!K27+VIII!K27+IX!K27+XIV!K27+X!K27+XI!K27+XII!K27+RM!K27+SI!K27</f>
        <v>1619</v>
      </c>
      <c r="L27" s="44"/>
      <c r="M27" s="66"/>
      <c r="N27" s="44">
        <f>+XV!N27+I!N27+II!N27+III!N27+IV!N27+V!N27+VI!N27+VII!N27+XVI!N27+VIII!N27+IX!N27+XIV!N27+X!N27+XI!N27+XII!N27+RM!N27+SI!N27</f>
        <v>0</v>
      </c>
      <c r="O27" s="44"/>
      <c r="P27" s="74"/>
    </row>
    <row r="28" spans="1:16" ht="15" customHeight="1" x14ac:dyDescent="0.2">
      <c r="A28" s="111"/>
      <c r="B28" s="114"/>
      <c r="C28" s="84" t="s">
        <v>54</v>
      </c>
      <c r="D28" s="44">
        <f>+XV!D28+I!D28+II!D28+III!D28+IV!D28+V!D28+VI!D28+VII!D28+XVI!D28+VIII!D28+IX!D28+XIV!D28+X!D28+XI!D28+XII!D28+RM!D28+SI!D28</f>
        <v>1319</v>
      </c>
      <c r="E28" s="53"/>
      <c r="F28" s="44"/>
      <c r="G28" s="66"/>
      <c r="H28" s="43">
        <f>+XV!H28+I!H28+II!H28+III!H28+IV!H28+V!H28+VI!H28+VII!H28+XVI!H28+VIII!H28+IX!H28+XIV!H28+X!H28+XI!H28+XII!H28+RM!H28+SI!H28</f>
        <v>560</v>
      </c>
      <c r="I28" s="44"/>
      <c r="J28" s="74"/>
      <c r="K28" s="44">
        <f>+XV!K28+I!K28+II!K28+III!K28+IV!K28+V!K28+VI!K28+VII!K28+XVI!K28+VIII!K28+IX!K28+XIV!K28+X!K28+XI!K28+XII!K28+RM!K28+SI!K28</f>
        <v>759</v>
      </c>
      <c r="L28" s="44"/>
      <c r="M28" s="66"/>
      <c r="N28" s="44">
        <f>+XV!N28+I!N28+II!N28+III!N28+IV!N28+V!N28+VI!N28+VII!N28+XVI!N28+VIII!N28+IX!N28+XIV!N28+X!N28+XI!N28+XII!N28+RM!N28+SI!N28</f>
        <v>0</v>
      </c>
      <c r="O28" s="44"/>
      <c r="P28" s="74"/>
    </row>
    <row r="29" spans="1:16" ht="15" customHeight="1" x14ac:dyDescent="0.2">
      <c r="A29" s="111"/>
      <c r="B29" s="114"/>
      <c r="C29" s="84" t="s">
        <v>55</v>
      </c>
      <c r="D29" s="44">
        <f>+XV!D29+I!D29+II!D29+III!D29+IV!D29+V!D29+VI!D29+VII!D29+XVI!D29+VIII!D29+IX!D29+XIV!D29+X!D29+XI!D29+XII!D29+RM!D29+SI!D29</f>
        <v>716</v>
      </c>
      <c r="E29" s="53"/>
      <c r="F29" s="44"/>
      <c r="G29" s="66"/>
      <c r="H29" s="43">
        <f>+XV!H29+I!H29+II!H29+III!H29+IV!H29+V!H29+VI!H29+VII!H29+XVI!H29+VIII!H29+IX!H29+XIV!H29+X!H29+XI!H29+XII!H29+RM!H29+SI!H29</f>
        <v>352</v>
      </c>
      <c r="I29" s="44"/>
      <c r="J29" s="74"/>
      <c r="K29" s="44">
        <f>+XV!K29+I!K29+II!K29+III!K29+IV!K29+V!K29+VI!K29+VII!K29+XVI!K29+VIII!K29+IX!K29+XIV!K29+X!K29+XI!K29+XII!K29+RM!K29+SI!K29</f>
        <v>364</v>
      </c>
      <c r="L29" s="44"/>
      <c r="M29" s="66"/>
      <c r="N29" s="44">
        <f>+XV!N29+I!N29+II!N29+III!N29+IV!N29+V!N29+VI!N29+VII!N29+XVI!N29+VIII!N29+IX!N29+XIV!N29+X!N29+XI!N29+XII!N29+RM!N29+SI!N29</f>
        <v>0</v>
      </c>
      <c r="O29" s="44"/>
      <c r="P29" s="74"/>
    </row>
    <row r="30" spans="1:16" s="3" customFormat="1" ht="15" customHeight="1" x14ac:dyDescent="0.2">
      <c r="A30" s="111"/>
      <c r="B30" s="114"/>
      <c r="C30" s="84" t="s">
        <v>56</v>
      </c>
      <c r="D30" s="35">
        <f>+XV!D30+I!D30+II!D30+III!D30+IV!D30+V!D30+VI!D30+VII!D30+XVI!D30+VIII!D30+IX!D30+XIV!D30+X!D30+XI!D30+XII!D30+RM!D30+SI!D30</f>
        <v>1150</v>
      </c>
      <c r="E30" s="55"/>
      <c r="F30" s="35"/>
      <c r="G30" s="68"/>
      <c r="H30" s="43">
        <f>+XV!H30+I!H30+II!H30+III!H30+IV!H30+V!H30+VI!H30+VII!H30+XVI!H30+VIII!H30+IX!H30+XIV!H30+X!H30+XI!H30+XII!H30+RM!H30+SI!H30</f>
        <v>1012</v>
      </c>
      <c r="I30" s="44"/>
      <c r="J30" s="74"/>
      <c r="K30" s="35">
        <f>+XV!K30+I!K30+II!K30+III!K30+IV!K30+V!K30+VI!K30+VII!K30+XVI!K30+VIII!K30+IX!K30+XIV!K30+X!K30+XI!K30+XII!K30+RM!K30+SI!K30</f>
        <v>138</v>
      </c>
      <c r="L30" s="35"/>
      <c r="M30" s="68"/>
      <c r="N30" s="35">
        <f>+XV!N30+I!N30+II!N30+III!N30+IV!N30+V!N30+VI!N30+VII!N30+XVI!N30+VIII!N30+IX!N30+XIV!N30+X!N30+XI!N30+XII!N30+RM!N30+SI!N30</f>
        <v>0</v>
      </c>
      <c r="O30" s="44"/>
      <c r="P30" s="74"/>
    </row>
    <row r="31" spans="1:16" s="3" customFormat="1" ht="15" customHeight="1" x14ac:dyDescent="0.2">
      <c r="A31" s="112"/>
      <c r="B31" s="115"/>
      <c r="C31" s="85" t="s">
        <v>9</v>
      </c>
      <c r="D31" s="46">
        <f>+XV!D31+I!D31+II!D31+III!D31+IV!D31+V!D31+VI!D31+VII!D31+XVI!D31+VIII!D31+IX!D31+XIV!D31+X!D31+XI!D31+XII!D31+RM!D31+SI!D31</f>
        <v>63606</v>
      </c>
      <c r="E31" s="54"/>
      <c r="F31" s="46"/>
      <c r="G31" s="67"/>
      <c r="H31" s="87">
        <f>+XV!H31+I!H31+II!H31+III!H31+IV!H31+V!H31+VI!H31+VII!H31+XVI!H31+VIII!H31+IX!H31+XIV!H31+X!H31+XI!H31+XII!H31+RM!H31+SI!H31</f>
        <v>28821</v>
      </c>
      <c r="I31" s="46"/>
      <c r="J31" s="75"/>
      <c r="K31" s="46">
        <f>+XV!K31+I!K31+II!K31+III!K31+IV!K31+V!K31+VI!K31+VII!K31+XVI!K31+VIII!K31+IX!K31+XIV!K31+X!K31+XI!K31+XII!K31+RM!K31+SI!K31</f>
        <v>34785</v>
      </c>
      <c r="L31" s="46"/>
      <c r="M31" s="67"/>
      <c r="N31" s="46">
        <f>+XV!N31+I!N31+II!N31+III!N31+IV!N31+V!N31+VI!N31+VII!N31+XVI!N31+VIII!N31+IX!N31+XIV!N31+X!N31+XI!N31+XII!N31+RM!N31+SI!N31</f>
        <v>0</v>
      </c>
      <c r="O31" s="46"/>
      <c r="P31" s="75"/>
    </row>
    <row r="32" spans="1:16" ht="15" customHeight="1" x14ac:dyDescent="0.2">
      <c r="A32" s="110">
        <v>3</v>
      </c>
      <c r="B32" s="113" t="s">
        <v>58</v>
      </c>
      <c r="C32" s="84" t="s">
        <v>46</v>
      </c>
      <c r="D32" s="44">
        <f>+XV!D32+I!D32+II!D32+III!D32+IV!D32+V!D32+VI!D32+VII!D32+XVI!D32+VIII!D32+IX!D32+XIV!D32+X!D32+XI!D32+XII!D32+RM!D32+SI!D32</f>
        <v>334</v>
      </c>
      <c r="E32" s="44"/>
      <c r="F32" s="44"/>
      <c r="G32" s="66"/>
      <c r="H32" s="43">
        <f>+XV!H32+I!H32+II!H32+III!H32+IV!H32+V!H32+VI!H32+VII!H32+XVI!H32+VIII!H32+IX!H32+XIV!H32+X!H32+XI!H32+XII!H32+RM!H32+SI!H32</f>
        <v>150</v>
      </c>
      <c r="I32" s="44"/>
      <c r="J32" s="74"/>
      <c r="K32" s="44">
        <f>+XV!K32+I!K32+II!K32+III!K32+IV!K32+V!K32+VI!K32+VII!K32+XVI!K32+VIII!K32+IX!K32+XIV!K32+X!K32+XI!K32+XII!K32+RM!K32+SI!K32</f>
        <v>184</v>
      </c>
      <c r="L32" s="44"/>
      <c r="M32" s="66"/>
      <c r="N32" s="44">
        <f>+XV!N32+I!N32+II!N32+III!N32+IV!N32+V!N32+VI!N32+VII!N32+XVI!N32+VIII!N32+IX!N32+XIV!N32+X!N32+XI!N32+XII!N32+RM!N32+SI!N32</f>
        <v>0</v>
      </c>
      <c r="O32" s="44"/>
      <c r="P32" s="74"/>
    </row>
    <row r="33" spans="1:16" ht="15" customHeight="1" x14ac:dyDescent="0.2">
      <c r="A33" s="111"/>
      <c r="B33" s="114"/>
      <c r="C33" s="84" t="s">
        <v>47</v>
      </c>
      <c r="D33" s="44">
        <f>+XV!D33+I!D33+II!D33+III!D33+IV!D33+V!D33+VI!D33+VII!D33+XVI!D33+VIII!D33+IX!D33+XIV!D33+X!D33+XI!D33+XII!D33+RM!D33+SI!D33</f>
        <v>2911</v>
      </c>
      <c r="E33" s="44"/>
      <c r="F33" s="44"/>
      <c r="G33" s="66"/>
      <c r="H33" s="43">
        <f>+XV!H33+I!H33+II!H33+III!H33+IV!H33+V!H33+VI!H33+VII!H33+XVI!H33+VIII!H33+IX!H33+XIV!H33+X!H33+XI!H33+XII!H33+RM!H33+SI!H33</f>
        <v>1455</v>
      </c>
      <c r="I33" s="44"/>
      <c r="J33" s="74"/>
      <c r="K33" s="44">
        <f>+XV!K33+I!K33+II!K33+III!K33+IV!K33+V!K33+VI!K33+VII!K33+XVI!K33+VIII!K33+IX!K33+XIV!K33+X!K33+XI!K33+XII!K33+RM!K33+SI!K33</f>
        <v>1456</v>
      </c>
      <c r="L33" s="44"/>
      <c r="M33" s="66"/>
      <c r="N33" s="44">
        <f>+XV!N33+I!N33+II!N33+III!N33+IV!N33+V!N33+VI!N33+VII!N33+XVI!N33+VIII!N33+IX!N33+XIV!N33+X!N33+XI!N33+XII!N33+RM!N33+SI!N33</f>
        <v>0</v>
      </c>
      <c r="O33" s="44"/>
      <c r="P33" s="74"/>
    </row>
    <row r="34" spans="1:16" ht="15" customHeight="1" x14ac:dyDescent="0.2">
      <c r="A34" s="111"/>
      <c r="B34" s="114"/>
      <c r="C34" s="84" t="s">
        <v>48</v>
      </c>
      <c r="D34" s="44">
        <f>+XV!D34+I!D34+II!D34+III!D34+IV!D34+V!D34+VI!D34+VII!D34+XVI!D34+VIII!D34+IX!D34+XIV!D34+X!D34+XI!D34+XII!D34+RM!D34+SI!D34</f>
        <v>6563</v>
      </c>
      <c r="E34" s="44"/>
      <c r="F34" s="44"/>
      <c r="G34" s="66"/>
      <c r="H34" s="43">
        <f>+XV!H34+I!H34+II!H34+III!H34+IV!H34+V!H34+VI!H34+VII!H34+XVI!H34+VIII!H34+IX!H34+XIV!H34+X!H34+XI!H34+XII!H34+RM!H34+SI!H34</f>
        <v>3732</v>
      </c>
      <c r="I34" s="44"/>
      <c r="J34" s="74"/>
      <c r="K34" s="44">
        <f>+XV!K34+I!K34+II!K34+III!K34+IV!K34+V!K34+VI!K34+VII!K34+XVI!K34+VIII!K34+IX!K34+XIV!K34+X!K34+XI!K34+XII!K34+RM!K34+SI!K34</f>
        <v>2831</v>
      </c>
      <c r="L34" s="44"/>
      <c r="M34" s="66"/>
      <c r="N34" s="44">
        <f>+XV!N34+I!N34+II!N34+III!N34+IV!N34+V!N34+VI!N34+VII!N34+XVI!N34+VIII!N34+IX!N34+XIV!N34+X!N34+XI!N34+XII!N34+RM!N34+SI!N34</f>
        <v>0</v>
      </c>
      <c r="O34" s="44"/>
      <c r="P34" s="74"/>
    </row>
    <row r="35" spans="1:16" ht="15" customHeight="1" x14ac:dyDescent="0.2">
      <c r="A35" s="111"/>
      <c r="B35" s="114"/>
      <c r="C35" s="84" t="s">
        <v>49</v>
      </c>
      <c r="D35" s="44">
        <f>+XV!D35+I!D35+II!D35+III!D35+IV!D35+V!D35+VI!D35+VII!D35+XVI!D35+VIII!D35+IX!D35+XIV!D35+X!D35+XI!D35+XII!D35+RM!D35+SI!D35</f>
        <v>-9938</v>
      </c>
      <c r="E35" s="44"/>
      <c r="F35" s="44"/>
      <c r="G35" s="66"/>
      <c r="H35" s="43">
        <f>+XV!H35+I!H35+II!H35+III!H35+IV!H35+V!H35+VI!H35+VII!H35+XVI!H35+VIII!H35+IX!H35+XIV!H35+X!H35+XI!H35+XII!H35+RM!H35+SI!H35</f>
        <v>-2838</v>
      </c>
      <c r="I35" s="44"/>
      <c r="J35" s="74"/>
      <c r="K35" s="44">
        <f>+XV!K35+I!K35+II!K35+III!K35+IV!K35+V!K35+VI!K35+VII!K35+XVI!K35+VIII!K35+IX!K35+XIV!K35+X!K35+XI!K35+XII!K35+RM!K35+SI!K35</f>
        <v>-7100</v>
      </c>
      <c r="L35" s="44"/>
      <c r="M35" s="66"/>
      <c r="N35" s="44">
        <f>+XV!N35+I!N35+II!N35+III!N35+IV!N35+V!N35+VI!N35+VII!N35+XVI!N35+VIII!N35+IX!N35+XIV!N35+X!N35+XI!N35+XII!N35+RM!N35+SI!N35</f>
        <v>0</v>
      </c>
      <c r="O35" s="44"/>
      <c r="P35" s="74"/>
    </row>
    <row r="36" spans="1:16" ht="15" customHeight="1" x14ac:dyDescent="0.2">
      <c r="A36" s="111"/>
      <c r="B36" s="114"/>
      <c r="C36" s="84" t="s">
        <v>50</v>
      </c>
      <c r="D36" s="44">
        <f>+XV!D36+I!D36+II!D36+III!D36+IV!D36+V!D36+VI!D36+VII!D36+XVI!D36+VIII!D36+IX!D36+XIV!D36+X!D36+XI!D36+XII!D36+RM!D36+SI!D36</f>
        <v>-15200</v>
      </c>
      <c r="E36" s="44"/>
      <c r="F36" s="44"/>
      <c r="G36" s="66"/>
      <c r="H36" s="43">
        <f>+XV!H36+I!H36+II!H36+III!H36+IV!H36+V!H36+VI!H36+VII!H36+XVI!H36+VIII!H36+IX!H36+XIV!H36+X!H36+XI!H36+XII!H36+RM!H36+SI!H36</f>
        <v>-5125</v>
      </c>
      <c r="I36" s="44"/>
      <c r="J36" s="74"/>
      <c r="K36" s="44">
        <f>+XV!K36+I!K36+II!K36+III!K36+IV!K36+V!K36+VI!K36+VII!K36+XVI!K36+VIII!K36+IX!K36+XIV!K36+X!K36+XI!K36+XII!K36+RM!K36+SI!K36</f>
        <v>-10075</v>
      </c>
      <c r="L36" s="44"/>
      <c r="M36" s="66"/>
      <c r="N36" s="44">
        <f>+XV!N36+I!N36+II!N36+III!N36+IV!N36+V!N36+VI!N36+VII!N36+XVI!N36+VIII!N36+IX!N36+XIV!N36+X!N36+XI!N36+XII!N36+RM!N36+SI!N36</f>
        <v>0</v>
      </c>
      <c r="O36" s="44"/>
      <c r="P36" s="74"/>
    </row>
    <row r="37" spans="1:16" ht="15" customHeight="1" x14ac:dyDescent="0.2">
      <c r="A37" s="111"/>
      <c r="B37" s="114"/>
      <c r="C37" s="84" t="s">
        <v>51</v>
      </c>
      <c r="D37" s="44">
        <f>+XV!D37+I!D37+II!D37+III!D37+IV!D37+V!D37+VI!D37+VII!D37+XVI!D37+VIII!D37+IX!D37+XIV!D37+X!D37+XI!D37+XII!D37+RM!D37+SI!D37</f>
        <v>-12741</v>
      </c>
      <c r="E37" s="44"/>
      <c r="F37" s="44"/>
      <c r="G37" s="66"/>
      <c r="H37" s="43">
        <f>+XV!H37+I!H37+II!H37+III!H37+IV!H37+V!H37+VI!H37+VII!H37+XVI!H37+VIII!H37+IX!H37+XIV!H37+X!H37+XI!H37+XII!H37+RM!H37+SI!H37</f>
        <v>-4046</v>
      </c>
      <c r="I37" s="44"/>
      <c r="J37" s="74"/>
      <c r="K37" s="44">
        <f>+XV!K37+I!K37+II!K37+III!K37+IV!K37+V!K37+VI!K37+VII!K37+XVI!K37+VIII!K37+IX!K37+XIV!K37+X!K37+XI!K37+XII!K37+RM!K37+SI!K37</f>
        <v>-8695</v>
      </c>
      <c r="L37" s="44"/>
      <c r="M37" s="66"/>
      <c r="N37" s="44">
        <f>+XV!N37+I!N37+II!N37+III!N37+IV!N37+V!N37+VI!N37+VII!N37+XVI!N37+VIII!N37+IX!N37+XIV!N37+X!N37+XI!N37+XII!N37+RM!N37+SI!N37</f>
        <v>0</v>
      </c>
      <c r="O37" s="44"/>
      <c r="P37" s="74"/>
    </row>
    <row r="38" spans="1:16" s="3" customFormat="1" ht="15" customHeight="1" x14ac:dyDescent="0.2">
      <c r="A38" s="111"/>
      <c r="B38" s="114"/>
      <c r="C38" s="84" t="s">
        <v>52</v>
      </c>
      <c r="D38" s="35">
        <f>+XV!D38+I!D38+II!D38+III!D38+IV!D38+V!D38+VI!D38+VII!D38+XVI!D38+VIII!D38+IX!D38+XIV!D38+X!D38+XI!D38+XII!D38+RM!D38+SI!D38</f>
        <v>-10529</v>
      </c>
      <c r="E38" s="35"/>
      <c r="F38" s="35"/>
      <c r="G38" s="68"/>
      <c r="H38" s="43">
        <f>+XV!H38+I!H38+II!H38+III!H38+IV!H38+V!H38+VI!H38+VII!H38+XVI!H38+VIII!H38+IX!H38+XIV!H38+X!H38+XI!H38+XII!H38+RM!H38+SI!H38</f>
        <v>-3197</v>
      </c>
      <c r="I38" s="44"/>
      <c r="J38" s="74"/>
      <c r="K38" s="35">
        <f>+XV!K38+I!K38+II!K38+III!K38+IV!K38+V!K38+VI!K38+VII!K38+XVI!K38+VIII!K38+IX!K38+XIV!K38+X!K38+XI!K38+XII!K38+RM!K38+SI!K38</f>
        <v>-7332</v>
      </c>
      <c r="L38" s="35"/>
      <c r="M38" s="68"/>
      <c r="N38" s="35">
        <f>+XV!N38+I!N38+II!N38+III!N38+IV!N38+V!N38+VI!N38+VII!N38+XVI!N38+VIII!N38+IX!N38+XIV!N38+X!N38+XI!N38+XII!N38+RM!N38+SI!N38</f>
        <v>0</v>
      </c>
      <c r="O38" s="44"/>
      <c r="P38" s="74"/>
    </row>
    <row r="39" spans="1:16" ht="15" customHeight="1" x14ac:dyDescent="0.2">
      <c r="A39" s="111"/>
      <c r="B39" s="114"/>
      <c r="C39" s="84" t="s">
        <v>53</v>
      </c>
      <c r="D39" s="44">
        <f>+XV!D39+I!D39+II!D39+III!D39+IV!D39+V!D39+VI!D39+VII!D39+XVI!D39+VIII!D39+IX!D39+XIV!D39+X!D39+XI!D39+XII!D39+RM!D39+SI!D39</f>
        <v>-8634</v>
      </c>
      <c r="E39" s="44"/>
      <c r="F39" s="44"/>
      <c r="G39" s="66"/>
      <c r="H39" s="43">
        <f>+XV!H39+I!H39+II!H39+III!H39+IV!H39+V!H39+VI!H39+VII!H39+XVI!H39+VIII!H39+IX!H39+XIV!H39+X!H39+XI!H39+XII!H39+RM!H39+SI!H39</f>
        <v>-2637</v>
      </c>
      <c r="I39" s="44"/>
      <c r="J39" s="74"/>
      <c r="K39" s="44">
        <f>+XV!K39+I!K39+II!K39+III!K39+IV!K39+V!K39+VI!K39+VII!K39+XVI!K39+VIII!K39+IX!K39+XIV!K39+X!K39+XI!K39+XII!K39+RM!K39+SI!K39</f>
        <v>-5997</v>
      </c>
      <c r="L39" s="44"/>
      <c r="M39" s="66"/>
      <c r="N39" s="44">
        <f>+XV!N39+I!N39+II!N39+III!N39+IV!N39+V!N39+VI!N39+VII!N39+XVI!N39+VIII!N39+IX!N39+XIV!N39+X!N39+XI!N39+XII!N39+RM!N39+SI!N39</f>
        <v>0</v>
      </c>
      <c r="O39" s="44"/>
      <c r="P39" s="74"/>
    </row>
    <row r="40" spans="1:16" ht="15" customHeight="1" x14ac:dyDescent="0.2">
      <c r="A40" s="111"/>
      <c r="B40" s="114"/>
      <c r="C40" s="84" t="s">
        <v>54</v>
      </c>
      <c r="D40" s="44">
        <f>+XV!D40+I!D40+II!D40+III!D40+IV!D40+V!D40+VI!D40+VII!D40+XVI!D40+VIII!D40+IX!D40+XIV!D40+X!D40+XI!D40+XII!D40+RM!D40+SI!D40</f>
        <v>-7669</v>
      </c>
      <c r="E40" s="44"/>
      <c r="F40" s="44"/>
      <c r="G40" s="66"/>
      <c r="H40" s="43">
        <f>+XV!H40+I!H40+II!H40+III!H40+IV!H40+V!H40+VI!H40+VII!H40+XVI!H40+VIII!H40+IX!H40+XIV!H40+X!H40+XI!H40+XII!H40+RM!H40+SI!H40</f>
        <v>-2508</v>
      </c>
      <c r="I40" s="44"/>
      <c r="J40" s="74"/>
      <c r="K40" s="44">
        <f>+XV!K40+I!K40+II!K40+III!K40+IV!K40+V!K40+VI!K40+VII!K40+XVI!K40+VIII!K40+IX!K40+XIV!K40+X!K40+XI!K40+XII!K40+RM!K40+SI!K40</f>
        <v>-5161</v>
      </c>
      <c r="L40" s="44"/>
      <c r="M40" s="66"/>
      <c r="N40" s="44">
        <f>+XV!N40+I!N40+II!N40+III!N40+IV!N40+V!N40+VI!N40+VII!N40+XVI!N40+VIII!N40+IX!N40+XIV!N40+X!N40+XI!N40+XII!N40+RM!N40+SI!N40</f>
        <v>0</v>
      </c>
      <c r="O40" s="44"/>
      <c r="P40" s="74"/>
    </row>
    <row r="41" spans="1:16" ht="15" customHeight="1" x14ac:dyDescent="0.2">
      <c r="A41" s="111"/>
      <c r="B41" s="114"/>
      <c r="C41" s="84" t="s">
        <v>55</v>
      </c>
      <c r="D41" s="44">
        <f>+XV!D41+I!D41+II!D41+III!D41+IV!D41+V!D41+VI!D41+VII!D41+XVI!D41+VIII!D41+IX!D41+XIV!D41+X!D41+XI!D41+XII!D41+RM!D41+SI!D41</f>
        <v>-7630</v>
      </c>
      <c r="E41" s="44"/>
      <c r="F41" s="44"/>
      <c r="G41" s="66"/>
      <c r="H41" s="43">
        <f>+XV!H41+I!H41+II!H41+III!H41+IV!H41+V!H41+VI!H41+VII!H41+XVI!H41+VIII!H41+IX!H41+XIV!H41+X!H41+XI!H41+XII!H41+RM!H41+SI!H41</f>
        <v>-2871</v>
      </c>
      <c r="I41" s="44"/>
      <c r="J41" s="74"/>
      <c r="K41" s="44">
        <f>+XV!K41+I!K41+II!K41+III!K41+IV!K41+V!K41+VI!K41+VII!K41+XVI!K41+VIII!K41+IX!K41+XIV!K41+X!K41+XI!K41+XII!K41+RM!K41+SI!K41</f>
        <v>-4759</v>
      </c>
      <c r="L41" s="44"/>
      <c r="M41" s="66"/>
      <c r="N41" s="44">
        <f>+XV!N41+I!N41+II!N41+III!N41+IV!N41+V!N41+VI!N41+VII!N41+XVI!N41+VIII!N41+IX!N41+XIV!N41+X!N41+XI!N41+XII!N41+RM!N41+SI!N41</f>
        <v>0</v>
      </c>
      <c r="O41" s="44"/>
      <c r="P41" s="74"/>
    </row>
    <row r="42" spans="1:16" s="3" customFormat="1" ht="15" customHeight="1" x14ac:dyDescent="0.2">
      <c r="A42" s="111"/>
      <c r="B42" s="114"/>
      <c r="C42" s="84" t="s">
        <v>56</v>
      </c>
      <c r="D42" s="35">
        <f>+XV!D42+I!D42+II!D42+III!D42+IV!D42+V!D42+VI!D42+VII!D42+XVI!D42+VIII!D42+IX!D42+XIV!D42+X!D42+XI!D42+XII!D42+RM!D42+SI!D42</f>
        <v>-10909</v>
      </c>
      <c r="E42" s="35"/>
      <c r="F42" s="35"/>
      <c r="G42" s="68"/>
      <c r="H42" s="43">
        <f>+XV!H42+I!H42+II!H42+III!H42+IV!H42+V!H42+VI!H42+VII!H42+XVI!H42+VIII!H42+IX!H42+XIV!H42+X!H42+XI!H42+XII!H42+RM!H42+SI!H42</f>
        <v>-3501</v>
      </c>
      <c r="I42" s="44"/>
      <c r="J42" s="74"/>
      <c r="K42" s="35">
        <f>+XV!K42+I!K42+II!K42+III!K42+IV!K42+V!K42+VI!K42+VII!K42+XVI!K42+VIII!K42+IX!K42+XIV!K42+X!K42+XI!K42+XII!K42+RM!K42+SI!K42</f>
        <v>-7408</v>
      </c>
      <c r="L42" s="35"/>
      <c r="M42" s="68"/>
      <c r="N42" s="35">
        <f>+XV!N42+I!N42+II!N42+III!N42+IV!N42+V!N42+VI!N42+VII!N42+XVI!N42+VIII!N42+IX!N42+XIV!N42+X!N42+XI!N42+XII!N42+RM!N42+SI!N42</f>
        <v>0</v>
      </c>
      <c r="O42" s="44"/>
      <c r="P42" s="74"/>
    </row>
    <row r="43" spans="1:16" s="3" customFormat="1" ht="15" customHeight="1" x14ac:dyDescent="0.2">
      <c r="A43" s="112"/>
      <c r="B43" s="115"/>
      <c r="C43" s="85" t="s">
        <v>9</v>
      </c>
      <c r="D43" s="46">
        <f>+XV!D43+I!D43+II!D43+III!D43+IV!D43+V!D43+VI!D43+VII!D43+XVI!D43+VIII!D43+IX!D43+XIV!D43+X!D43+XI!D43+XII!D43+RM!D43+SI!D43</f>
        <v>-73442</v>
      </c>
      <c r="E43" s="46"/>
      <c r="F43" s="46"/>
      <c r="G43" s="67"/>
      <c r="H43" s="87">
        <f>+XV!H43+I!H43+II!H43+III!H43+IV!H43+V!H43+VI!H43+VII!H43+XVI!H43+VIII!H43+IX!H43+XIV!H43+X!H43+XI!H43+XII!H43+RM!H43+SI!H43</f>
        <v>-21386</v>
      </c>
      <c r="I43" s="46"/>
      <c r="J43" s="75"/>
      <c r="K43" s="46">
        <f>+XV!K43+I!K43+II!K43+III!K43+IV!K43+V!K43+VI!K43+VII!K43+XVI!K43+VIII!K43+IX!K43+XIV!K43+X!K43+XI!K43+XII!K43+RM!K43+SI!K43</f>
        <v>-52056</v>
      </c>
      <c r="L43" s="46"/>
      <c r="M43" s="67"/>
      <c r="N43" s="46">
        <f>+XV!N43+I!N43+II!N43+III!N43+IV!N43+V!N43+VI!N43+VII!N43+XVI!N43+VIII!N43+IX!N43+XIV!N43+X!N43+XI!N43+XII!N43+RM!N43+SI!N43</f>
        <v>0</v>
      </c>
      <c r="O43" s="46"/>
      <c r="P43" s="75"/>
    </row>
    <row r="44" spans="1:16" ht="15" customHeight="1" x14ac:dyDescent="0.2">
      <c r="A44" s="110">
        <v>4</v>
      </c>
      <c r="B44" s="113" t="s">
        <v>59</v>
      </c>
      <c r="C44" s="84" t="s">
        <v>46</v>
      </c>
      <c r="D44" s="44">
        <f>+XV!D44+I!D44+II!D44+III!D44+IV!D44+V!D44+VI!D44+VII!D44+XVI!D44+VIII!D44+IX!D44+XIV!D44+X!D44+XI!D44+XII!D44+RM!D44+SI!D44</f>
        <v>2</v>
      </c>
      <c r="E44" s="53"/>
      <c r="F44" s="44"/>
      <c r="G44" s="66"/>
      <c r="H44" s="43">
        <f>+XV!H44+I!H44+II!H44+III!H44+IV!H44+V!H44+VI!H44+VII!H44+XVI!H44+VIII!H44+IX!H44+XIV!H44+X!H44+XI!H44+XII!H44+RM!H44+SI!H44</f>
        <v>2</v>
      </c>
      <c r="I44" s="44"/>
      <c r="J44" s="74"/>
      <c r="K44" s="44">
        <f>+XV!K44+I!K44+II!K44+III!K44+IV!K44+V!K44+VI!K44+VII!K44+XVI!K44+VIII!K44+IX!K44+XIV!K44+X!K44+XI!K44+XII!K44+RM!K44+SI!K44</f>
        <v>0</v>
      </c>
      <c r="L44" s="44"/>
      <c r="M44" s="66"/>
      <c r="N44" s="44">
        <f>+XV!N44+I!N44+II!N44+III!N44+IV!N44+V!N44+VI!N44+VII!N44+XVI!N44+VIII!N44+IX!N44+XIV!N44+X!N44+XI!N44+XII!N44+RM!N44+SI!N44</f>
        <v>0</v>
      </c>
      <c r="O44" s="44"/>
      <c r="P44" s="74"/>
    </row>
    <row r="45" spans="1:16" ht="15" customHeight="1" x14ac:dyDescent="0.2">
      <c r="A45" s="111"/>
      <c r="B45" s="114"/>
      <c r="C45" s="84" t="s">
        <v>47</v>
      </c>
      <c r="D45" s="44">
        <f>+XV!D45+I!D45+II!D45+III!D45+IV!D45+V!D45+VI!D45+VII!D45+XVI!D45+VIII!D45+IX!D45+XIV!D45+X!D45+XI!D45+XII!D45+RM!D45+SI!D45</f>
        <v>402</v>
      </c>
      <c r="E45" s="53"/>
      <c r="F45" s="44"/>
      <c r="G45" s="66"/>
      <c r="H45" s="43">
        <f>+XV!H45+I!H45+II!H45+III!H45+IV!H45+V!H45+VI!H45+VII!H45+XVI!H45+VIII!H45+IX!H45+XIV!H45+X!H45+XI!H45+XII!H45+RM!H45+SI!H45</f>
        <v>116</v>
      </c>
      <c r="I45" s="44"/>
      <c r="J45" s="74"/>
      <c r="K45" s="44">
        <f>+XV!K45+I!K45+II!K45+III!K45+IV!K45+V!K45+VI!K45+VII!K45+XVI!K45+VIII!K45+IX!K45+XIV!K45+X!K45+XI!K45+XII!K45+RM!K45+SI!K45</f>
        <v>286</v>
      </c>
      <c r="L45" s="44"/>
      <c r="M45" s="66"/>
      <c r="N45" s="44">
        <f>+XV!N45+I!N45+II!N45+III!N45+IV!N45+V!N45+VI!N45+VII!N45+XVI!N45+VIII!N45+IX!N45+XIV!N45+X!N45+XI!N45+XII!N45+RM!N45+SI!N45</f>
        <v>0</v>
      </c>
      <c r="O45" s="44"/>
      <c r="P45" s="74"/>
    </row>
    <row r="46" spans="1:16" ht="15" customHeight="1" x14ac:dyDescent="0.2">
      <c r="A46" s="111"/>
      <c r="B46" s="114"/>
      <c r="C46" s="84" t="s">
        <v>48</v>
      </c>
      <c r="D46" s="44">
        <f>+XV!D46+I!D46+II!D46+III!D46+IV!D46+V!D46+VI!D46+VII!D46+XVI!D46+VIII!D46+IX!D46+XIV!D46+X!D46+XI!D46+XII!D46+RM!D46+SI!D46</f>
        <v>7263</v>
      </c>
      <c r="E46" s="53"/>
      <c r="F46" s="44"/>
      <c r="G46" s="66"/>
      <c r="H46" s="43">
        <f>+XV!H46+I!H46+II!H46+III!H46+IV!H46+V!H46+VI!H46+VII!H46+XVI!H46+VIII!H46+IX!H46+XIV!H46+X!H46+XI!H46+XII!H46+RM!H46+SI!H46</f>
        <v>2825</v>
      </c>
      <c r="I46" s="44"/>
      <c r="J46" s="74"/>
      <c r="K46" s="44">
        <f>+XV!K46+I!K46+II!K46+III!K46+IV!K46+V!K46+VI!K46+VII!K46+XVI!K46+VIII!K46+IX!K46+XIV!K46+X!K46+XI!K46+XII!K46+RM!K46+SI!K46</f>
        <v>4438</v>
      </c>
      <c r="L46" s="44"/>
      <c r="M46" s="66"/>
      <c r="N46" s="44">
        <f>+XV!N46+I!N46+II!N46+III!N46+IV!N46+V!N46+VI!N46+VII!N46+XVI!N46+VIII!N46+IX!N46+XIV!N46+X!N46+XI!N46+XII!N46+RM!N46+SI!N46</f>
        <v>0</v>
      </c>
      <c r="O46" s="44"/>
      <c r="P46" s="74"/>
    </row>
    <row r="47" spans="1:16" ht="15" customHeight="1" x14ac:dyDescent="0.2">
      <c r="A47" s="111"/>
      <c r="B47" s="114"/>
      <c r="C47" s="84" t="s">
        <v>49</v>
      </c>
      <c r="D47" s="44">
        <f>+XV!D47+I!D47+II!D47+III!D47+IV!D47+V!D47+VI!D47+VII!D47+XVI!D47+VIII!D47+IX!D47+XIV!D47+X!D47+XI!D47+XII!D47+RM!D47+SI!D47</f>
        <v>20747</v>
      </c>
      <c r="E47" s="53"/>
      <c r="F47" s="44"/>
      <c r="G47" s="66"/>
      <c r="H47" s="43">
        <f>+XV!H47+I!H47+II!H47+III!H47+IV!H47+V!H47+VI!H47+VII!H47+XVI!H47+VIII!H47+IX!H47+XIV!H47+X!H47+XI!H47+XII!H47+RM!H47+SI!H47</f>
        <v>8360</v>
      </c>
      <c r="I47" s="44"/>
      <c r="J47" s="74"/>
      <c r="K47" s="44">
        <f>+XV!K47+I!K47+II!K47+III!K47+IV!K47+V!K47+VI!K47+VII!K47+XVI!K47+VIII!K47+IX!K47+XIV!K47+X!K47+XI!K47+XII!K47+RM!K47+SI!K47</f>
        <v>12387</v>
      </c>
      <c r="L47" s="44"/>
      <c r="M47" s="66"/>
      <c r="N47" s="44">
        <f>+XV!N47+I!N47+II!N47+III!N47+IV!N47+V!N47+VI!N47+VII!N47+XVI!N47+VIII!N47+IX!N47+XIV!N47+X!N47+XI!N47+XII!N47+RM!N47+SI!N47</f>
        <v>0</v>
      </c>
      <c r="O47" s="44"/>
      <c r="P47" s="74"/>
    </row>
    <row r="48" spans="1:16" ht="15" customHeight="1" x14ac:dyDescent="0.2">
      <c r="A48" s="111"/>
      <c r="B48" s="114"/>
      <c r="C48" s="84" t="s">
        <v>50</v>
      </c>
      <c r="D48" s="44">
        <f>+XV!D48+I!D48+II!D48+III!D48+IV!D48+V!D48+VI!D48+VII!D48+XVI!D48+VIII!D48+IX!D48+XIV!D48+X!D48+XI!D48+XII!D48+RM!D48+SI!D48</f>
        <v>20087</v>
      </c>
      <c r="E48" s="53"/>
      <c r="F48" s="44"/>
      <c r="G48" s="66"/>
      <c r="H48" s="43">
        <f>+XV!H48+I!H48+II!H48+III!H48+IV!H48+V!H48+VI!H48+VII!H48+XVI!H48+VIII!H48+IX!H48+XIV!H48+X!H48+XI!H48+XII!H48+RM!H48+SI!H48</f>
        <v>7344</v>
      </c>
      <c r="I48" s="44"/>
      <c r="J48" s="74"/>
      <c r="K48" s="44">
        <f>+XV!K48+I!K48+II!K48+III!K48+IV!K48+V!K48+VI!K48+VII!K48+XVI!K48+VIII!K48+IX!K48+XIV!K48+X!K48+XI!K48+XII!K48+RM!K48+SI!K48</f>
        <v>12743</v>
      </c>
      <c r="L48" s="44"/>
      <c r="M48" s="66"/>
      <c r="N48" s="44">
        <f>+XV!N48+I!N48+II!N48+III!N48+IV!N48+V!N48+VI!N48+VII!N48+XVI!N48+VIII!N48+IX!N48+XIV!N48+X!N48+XI!N48+XII!N48+RM!N48+SI!N48</f>
        <v>0</v>
      </c>
      <c r="O48" s="44"/>
      <c r="P48" s="74"/>
    </row>
    <row r="49" spans="1:16" ht="15" customHeight="1" x14ac:dyDescent="0.2">
      <c r="A49" s="111"/>
      <c r="B49" s="114"/>
      <c r="C49" s="84" t="s">
        <v>51</v>
      </c>
      <c r="D49" s="44">
        <f>+XV!D49+I!D49+II!D49+III!D49+IV!D49+V!D49+VI!D49+VII!D49+XVI!D49+VIII!D49+IX!D49+XIV!D49+X!D49+XI!D49+XII!D49+RM!D49+SI!D49</f>
        <v>14734</v>
      </c>
      <c r="E49" s="53"/>
      <c r="F49" s="44"/>
      <c r="G49" s="66"/>
      <c r="H49" s="43">
        <f>+XV!H49+I!H49+II!H49+III!H49+IV!H49+V!H49+VI!H49+VII!H49+XVI!H49+VIII!H49+IX!H49+XIV!H49+X!H49+XI!H49+XII!H49+RM!H49+SI!H49</f>
        <v>5379</v>
      </c>
      <c r="I49" s="44"/>
      <c r="J49" s="74"/>
      <c r="K49" s="44">
        <f>+XV!K49+I!K49+II!K49+III!K49+IV!K49+V!K49+VI!K49+VII!K49+XVI!K49+VIII!K49+IX!K49+XIV!K49+X!K49+XI!K49+XII!K49+RM!K49+SI!K49</f>
        <v>9355</v>
      </c>
      <c r="L49" s="44"/>
      <c r="M49" s="66"/>
      <c r="N49" s="44">
        <f>+XV!N49+I!N49+II!N49+III!N49+IV!N49+V!N49+VI!N49+VII!N49+XVI!N49+VIII!N49+IX!N49+XIV!N49+X!N49+XI!N49+XII!N49+RM!N49+SI!N49</f>
        <v>0</v>
      </c>
      <c r="O49" s="44"/>
      <c r="P49" s="74"/>
    </row>
    <row r="50" spans="1:16" s="3" customFormat="1" ht="15" customHeight="1" x14ac:dyDescent="0.2">
      <c r="A50" s="111"/>
      <c r="B50" s="114"/>
      <c r="C50" s="84" t="s">
        <v>52</v>
      </c>
      <c r="D50" s="35">
        <f>+XV!D50+I!D50+II!D50+III!D50+IV!D50+V!D50+VI!D50+VII!D50+XVI!D50+VIII!D50+IX!D50+XIV!D50+X!D50+XI!D50+XII!D50+RM!D50+SI!D50</f>
        <v>9246</v>
      </c>
      <c r="E50" s="55"/>
      <c r="F50" s="35"/>
      <c r="G50" s="68"/>
      <c r="H50" s="43">
        <f>+XV!H50+I!H50+II!H50+III!H50+IV!H50+V!H50+VI!H50+VII!H50+XVI!H50+VIII!H50+IX!H50+XIV!H50+X!H50+XI!H50+XII!H50+RM!H50+SI!H50</f>
        <v>3332</v>
      </c>
      <c r="I50" s="44"/>
      <c r="J50" s="74"/>
      <c r="K50" s="35">
        <f>+XV!K50+I!K50+II!K50+III!K50+IV!K50+V!K50+VI!K50+VII!K50+XVI!K50+VIII!K50+IX!K50+XIV!K50+X!K50+XI!K50+XII!K50+RM!K50+SI!K50</f>
        <v>5914</v>
      </c>
      <c r="L50" s="35"/>
      <c r="M50" s="68"/>
      <c r="N50" s="35">
        <f>+XV!N50+I!N50+II!N50+III!N50+IV!N50+V!N50+VI!N50+VII!N50+XVI!N50+VIII!N50+IX!N50+XIV!N50+X!N50+XI!N50+XII!N50+RM!N50+SI!N50</f>
        <v>0</v>
      </c>
      <c r="O50" s="44"/>
      <c r="P50" s="74"/>
    </row>
    <row r="51" spans="1:16" ht="15" customHeight="1" x14ac:dyDescent="0.2">
      <c r="A51" s="111"/>
      <c r="B51" s="114"/>
      <c r="C51" s="84" t="s">
        <v>53</v>
      </c>
      <c r="D51" s="44">
        <f>+XV!D51+I!D51+II!D51+III!D51+IV!D51+V!D51+VI!D51+VII!D51+XVI!D51+VIII!D51+IX!D51+XIV!D51+X!D51+XI!D51+XII!D51+RM!D51+SI!D51</f>
        <v>5958</v>
      </c>
      <c r="E51" s="53"/>
      <c r="F51" s="44"/>
      <c r="G51" s="66"/>
      <c r="H51" s="43">
        <f>+XV!H51+I!H51+II!H51+III!H51+IV!H51+V!H51+VI!H51+VII!H51+XVI!H51+VIII!H51+IX!H51+XIV!H51+X!H51+XI!H51+XII!H51+RM!H51+SI!H51</f>
        <v>2135</v>
      </c>
      <c r="I51" s="44"/>
      <c r="J51" s="74"/>
      <c r="K51" s="44">
        <f>+XV!K51+I!K51+II!K51+III!K51+IV!K51+V!K51+VI!K51+VII!K51+XVI!K51+VIII!K51+IX!K51+XIV!K51+X!K51+XI!K51+XII!K51+RM!K51+SI!K51</f>
        <v>3823</v>
      </c>
      <c r="L51" s="44"/>
      <c r="M51" s="66"/>
      <c r="N51" s="44">
        <f>+XV!N51+I!N51+II!N51+III!N51+IV!N51+V!N51+VI!N51+VII!N51+XVI!N51+VIII!N51+IX!N51+XIV!N51+X!N51+XI!N51+XII!N51+RM!N51+SI!N51</f>
        <v>0</v>
      </c>
      <c r="O51" s="44"/>
      <c r="P51" s="74"/>
    </row>
    <row r="52" spans="1:16" ht="15" customHeight="1" x14ac:dyDescent="0.2">
      <c r="A52" s="111"/>
      <c r="B52" s="114"/>
      <c r="C52" s="84" t="s">
        <v>54</v>
      </c>
      <c r="D52" s="44">
        <f>+XV!D52+I!D52+II!D52+III!D52+IV!D52+V!D52+VI!D52+VII!D52+XVI!D52+VIII!D52+IX!D52+XIV!D52+X!D52+XI!D52+XII!D52+RM!D52+SI!D52</f>
        <v>2327</v>
      </c>
      <c r="E52" s="53"/>
      <c r="F52" s="44"/>
      <c r="G52" s="66"/>
      <c r="H52" s="43">
        <f>+XV!H52+I!H52+II!H52+III!H52+IV!H52+V!H52+VI!H52+VII!H52+XVI!H52+VIII!H52+IX!H52+XIV!H52+X!H52+XI!H52+XII!H52+RM!H52+SI!H52</f>
        <v>780</v>
      </c>
      <c r="I52" s="44"/>
      <c r="J52" s="74"/>
      <c r="K52" s="44">
        <f>+XV!K52+I!K52+II!K52+III!K52+IV!K52+V!K52+VI!K52+VII!K52+XVI!K52+VIII!K52+IX!K52+XIV!K52+X!K52+XI!K52+XII!K52+RM!K52+SI!K52</f>
        <v>1547</v>
      </c>
      <c r="L52" s="44"/>
      <c r="M52" s="66"/>
      <c r="N52" s="44">
        <f>+XV!N52+I!N52+II!N52+III!N52+IV!N52+V!N52+VI!N52+VII!N52+XVI!N52+VIII!N52+IX!N52+XIV!N52+X!N52+XI!N52+XII!N52+RM!N52+SI!N52</f>
        <v>0</v>
      </c>
      <c r="O52" s="44"/>
      <c r="P52" s="74"/>
    </row>
    <row r="53" spans="1:16" ht="15" customHeight="1" x14ac:dyDescent="0.2">
      <c r="A53" s="111"/>
      <c r="B53" s="114"/>
      <c r="C53" s="84" t="s">
        <v>55</v>
      </c>
      <c r="D53" s="44">
        <f>+XV!D53+I!D53+II!D53+III!D53+IV!D53+V!D53+VI!D53+VII!D53+XVI!D53+VIII!D53+IX!D53+XIV!D53+X!D53+XI!D53+XII!D53+RM!D53+SI!D53</f>
        <v>966</v>
      </c>
      <c r="E53" s="53"/>
      <c r="F53" s="44"/>
      <c r="G53" s="66"/>
      <c r="H53" s="43">
        <f>+XV!H53+I!H53+II!H53+III!H53+IV!H53+V!H53+VI!H53+VII!H53+XVI!H53+VIII!H53+IX!H53+XIV!H53+X!H53+XI!H53+XII!H53+RM!H53+SI!H53</f>
        <v>357</v>
      </c>
      <c r="I53" s="44"/>
      <c r="J53" s="74"/>
      <c r="K53" s="44">
        <f>+XV!K53+I!K53+II!K53+III!K53+IV!K53+V!K53+VI!K53+VII!K53+XVI!K53+VIII!K53+IX!K53+XIV!K53+X!K53+XI!K53+XII!K53+RM!K53+SI!K53</f>
        <v>609</v>
      </c>
      <c r="L53" s="44"/>
      <c r="M53" s="66"/>
      <c r="N53" s="44">
        <f>+XV!N53+I!N53+II!N53+III!N53+IV!N53+V!N53+VI!N53+VII!N53+XVI!N53+VIII!N53+IX!N53+XIV!N53+X!N53+XI!N53+XII!N53+RM!N53+SI!N53</f>
        <v>0</v>
      </c>
      <c r="O53" s="44"/>
      <c r="P53" s="74"/>
    </row>
    <row r="54" spans="1:16" s="3" customFormat="1" ht="15" customHeight="1" x14ac:dyDescent="0.2">
      <c r="A54" s="111"/>
      <c r="B54" s="114"/>
      <c r="C54" s="84" t="s">
        <v>56</v>
      </c>
      <c r="D54" s="35">
        <f>+XV!D54+I!D54+II!D54+III!D54+IV!D54+V!D54+VI!D54+VII!D54+XVI!D54+VIII!D54+IX!D54+XIV!D54+X!D54+XI!D54+XII!D54+RM!D54+SI!D54</f>
        <v>279</v>
      </c>
      <c r="E54" s="55"/>
      <c r="F54" s="35"/>
      <c r="G54" s="68"/>
      <c r="H54" s="43">
        <f>+XV!H54+I!H54+II!H54+III!H54+IV!H54+V!H54+VI!H54+VII!H54+XVI!H54+VIII!H54+IX!H54+XIV!H54+X!H54+XI!H54+XII!H54+RM!H54+SI!H54</f>
        <v>110</v>
      </c>
      <c r="I54" s="44"/>
      <c r="J54" s="74"/>
      <c r="K54" s="35">
        <f>+XV!K54+I!K54+II!K54+III!K54+IV!K54+V!K54+VI!K54+VII!K54+XVI!K54+VIII!K54+IX!K54+XIV!K54+X!K54+XI!K54+XII!K54+RM!K54+SI!K54</f>
        <v>169</v>
      </c>
      <c r="L54" s="35"/>
      <c r="M54" s="68"/>
      <c r="N54" s="35">
        <f>+XV!N54+I!N54+II!N54+III!N54+IV!N54+V!N54+VI!N54+VII!N54+XVI!N54+VIII!N54+IX!N54+XIV!N54+X!N54+XI!N54+XII!N54+RM!N54+SI!N54</f>
        <v>0</v>
      </c>
      <c r="O54" s="44"/>
      <c r="P54" s="74"/>
    </row>
    <row r="55" spans="1:16" s="3" customFormat="1" ht="15" customHeight="1" x14ac:dyDescent="0.2">
      <c r="A55" s="112"/>
      <c r="B55" s="115"/>
      <c r="C55" s="85" t="s">
        <v>9</v>
      </c>
      <c r="D55" s="46">
        <f>+XV!D55+I!D55+II!D55+III!D55+IV!D55+V!D55+VI!D55+VII!D55+XVI!D55+VIII!D55+IX!D55+XIV!D55+X!D55+XI!D55+XII!D55+RM!D55+SI!D55</f>
        <v>82011</v>
      </c>
      <c r="E55" s="54"/>
      <c r="F55" s="46"/>
      <c r="G55" s="67"/>
      <c r="H55" s="87">
        <f>+XV!H55+I!H55+II!H55+III!H55+IV!H55+V!H55+VI!H55+VII!H55+XVI!H55+VIII!H55+IX!H55+XIV!H55+X!H55+XI!H55+XII!H55+RM!H55+SI!H55</f>
        <v>30740</v>
      </c>
      <c r="I55" s="46"/>
      <c r="J55" s="75"/>
      <c r="K55" s="46">
        <f>+XV!K55+I!K55+II!K55+III!K55+IV!K55+V!K55+VI!K55+VII!K55+XVI!K55+VIII!K55+IX!K55+XIV!K55+X!K55+XI!K55+XII!K55+RM!K55+SI!K55</f>
        <v>51271</v>
      </c>
      <c r="L55" s="46"/>
      <c r="M55" s="67"/>
      <c r="N55" s="46">
        <f>+XV!N55+I!N55+II!N55+III!N55+IV!N55+V!N55+VI!N55+VII!N55+XVI!N55+VIII!N55+IX!N55+XIV!N55+X!N55+XI!N55+XII!N55+RM!N55+SI!N55</f>
        <v>0</v>
      </c>
      <c r="O55" s="46"/>
      <c r="P55" s="75"/>
    </row>
    <row r="56" spans="1:16" ht="15" customHeight="1" x14ac:dyDescent="0.2">
      <c r="A56" s="110">
        <v>5</v>
      </c>
      <c r="B56" s="113" t="s">
        <v>60</v>
      </c>
      <c r="C56" s="84" t="s">
        <v>46</v>
      </c>
      <c r="D56" s="44">
        <f>+XV!D56+I!D56+II!D56+III!D56+IV!D56+V!D56+VI!D56+VII!D56+XVI!D56+VIII!D56+IX!D56+XIV!D56+X!D56+XI!D56+XII!D56+RM!D56+SI!D56</f>
        <v>1647</v>
      </c>
      <c r="E56" s="53"/>
      <c r="F56" s="44"/>
      <c r="G56" s="66"/>
      <c r="H56" s="43">
        <f>+XV!H56+I!H56+II!H56+III!H56+IV!H56+V!H56+VI!H56+VII!H56+XVI!H56+VIII!H56+IX!H56+XIV!H56+X!H56+XI!H56+XII!H56+RM!H56+SI!H56</f>
        <v>782</v>
      </c>
      <c r="I56" s="44"/>
      <c r="J56" s="74"/>
      <c r="K56" s="44">
        <f>+XV!K56+I!K56+II!K56+III!K56+IV!K56+V!K56+VI!K56+VII!K56+XVI!K56+VIII!K56+IX!K56+XIV!K56+X!K56+XI!K56+XII!K56+RM!K56+SI!K56</f>
        <v>865</v>
      </c>
      <c r="L56" s="44"/>
      <c r="M56" s="66"/>
      <c r="N56" s="44">
        <f>+XV!N56+I!N56+II!N56+III!N56+IV!N56+V!N56+VI!N56+VII!N56+XVI!N56+VIII!N56+IX!N56+XIV!N56+X!N56+XI!N56+XII!N56+RM!N56+SI!N56</f>
        <v>0</v>
      </c>
      <c r="O56" s="44"/>
      <c r="P56" s="74"/>
    </row>
    <row r="57" spans="1:16" ht="15" customHeight="1" x14ac:dyDescent="0.2">
      <c r="A57" s="111"/>
      <c r="B57" s="114"/>
      <c r="C57" s="84" t="s">
        <v>47</v>
      </c>
      <c r="D57" s="44">
        <f>+XV!D57+I!D57+II!D57+III!D57+IV!D57+V!D57+VI!D57+VII!D57+XVI!D57+VIII!D57+IX!D57+XIV!D57+X!D57+XI!D57+XII!D57+RM!D57+SI!D57</f>
        <v>10658</v>
      </c>
      <c r="E57" s="53"/>
      <c r="F57" s="44"/>
      <c r="G57" s="66"/>
      <c r="H57" s="43">
        <f>+XV!H57+I!H57+II!H57+III!H57+IV!H57+V!H57+VI!H57+VII!H57+XVI!H57+VIII!H57+IX!H57+XIV!H57+X!H57+XI!H57+XII!H57+RM!H57+SI!H57</f>
        <v>4403</v>
      </c>
      <c r="I57" s="44"/>
      <c r="J57" s="74"/>
      <c r="K57" s="44">
        <f>+XV!K57+I!K57+II!K57+III!K57+IV!K57+V!K57+VI!K57+VII!K57+XVI!K57+VIII!K57+IX!K57+XIV!K57+X!K57+XI!K57+XII!K57+RM!K57+SI!K57</f>
        <v>6255</v>
      </c>
      <c r="L57" s="44"/>
      <c r="M57" s="66"/>
      <c r="N57" s="44">
        <f>+XV!N57+I!N57+II!N57+III!N57+IV!N57+V!N57+VI!N57+VII!N57+XVI!N57+VIII!N57+IX!N57+XIV!N57+X!N57+XI!N57+XII!N57+RM!N57+SI!N57</f>
        <v>0</v>
      </c>
      <c r="O57" s="44"/>
      <c r="P57" s="74"/>
    </row>
    <row r="58" spans="1:16" ht="15" customHeight="1" x14ac:dyDescent="0.2">
      <c r="A58" s="111"/>
      <c r="B58" s="114"/>
      <c r="C58" s="84" t="s">
        <v>48</v>
      </c>
      <c r="D58" s="44">
        <f>+XV!D58+I!D58+II!D58+III!D58+IV!D58+V!D58+VI!D58+VII!D58+XVI!D58+VIII!D58+IX!D58+XIV!D58+X!D58+XI!D58+XII!D58+RM!D58+SI!D58</f>
        <v>86568</v>
      </c>
      <c r="E58" s="53"/>
      <c r="F58" s="44"/>
      <c r="G58" s="66"/>
      <c r="H58" s="43">
        <f>+XV!H58+I!H58+II!H58+III!H58+IV!H58+V!H58+VI!H58+VII!H58+XVI!H58+VIII!H58+IX!H58+XIV!H58+X!H58+XI!H58+XII!H58+RM!H58+SI!H58</f>
        <v>38526</v>
      </c>
      <c r="I58" s="44"/>
      <c r="J58" s="74"/>
      <c r="K58" s="44">
        <f>+XV!K58+I!K58+II!K58+III!K58+IV!K58+V!K58+VI!K58+VII!K58+XVI!K58+VIII!K58+IX!K58+XIV!K58+X!K58+XI!K58+XII!K58+RM!K58+SI!K58</f>
        <v>48042</v>
      </c>
      <c r="L58" s="44"/>
      <c r="M58" s="66"/>
      <c r="N58" s="44">
        <f>+XV!N58+I!N58+II!N58+III!N58+IV!N58+V!N58+VI!N58+VII!N58+XVI!N58+VIII!N58+IX!N58+XIV!N58+X!N58+XI!N58+XII!N58+RM!N58+SI!N58</f>
        <v>0</v>
      </c>
      <c r="O58" s="44"/>
      <c r="P58" s="74"/>
    </row>
    <row r="59" spans="1:16" ht="15" customHeight="1" x14ac:dyDescent="0.2">
      <c r="A59" s="111"/>
      <c r="B59" s="114"/>
      <c r="C59" s="84" t="s">
        <v>49</v>
      </c>
      <c r="D59" s="44">
        <f>+XV!D59+I!D59+II!D59+III!D59+IV!D59+V!D59+VI!D59+VII!D59+XVI!D59+VIII!D59+IX!D59+XIV!D59+X!D59+XI!D59+XII!D59+RM!D59+SI!D59</f>
        <v>200649</v>
      </c>
      <c r="E59" s="53"/>
      <c r="F59" s="44"/>
      <c r="G59" s="66"/>
      <c r="H59" s="43">
        <f>+XV!H59+I!H59+II!H59+III!H59+IV!H59+V!H59+VI!H59+VII!H59+XVI!H59+VIII!H59+IX!H59+XIV!H59+X!H59+XI!H59+XII!H59+RM!H59+SI!H59</f>
        <v>86701</v>
      </c>
      <c r="I59" s="44"/>
      <c r="J59" s="74"/>
      <c r="K59" s="44">
        <f>+XV!K59+I!K59+II!K59+III!K59+IV!K59+V!K59+VI!K59+VII!K59+XVI!K59+VIII!K59+IX!K59+XIV!K59+X!K59+XI!K59+XII!K59+RM!K59+SI!K59</f>
        <v>113948</v>
      </c>
      <c r="L59" s="44"/>
      <c r="M59" s="66"/>
      <c r="N59" s="44">
        <f>+XV!N59+I!N59+II!N59+III!N59+IV!N59+V!N59+VI!N59+VII!N59+XVI!N59+VIII!N59+IX!N59+XIV!N59+X!N59+XI!N59+XII!N59+RM!N59+SI!N59</f>
        <v>0</v>
      </c>
      <c r="O59" s="44"/>
      <c r="P59" s="74"/>
    </row>
    <row r="60" spans="1:16" ht="15" customHeight="1" x14ac:dyDescent="0.2">
      <c r="A60" s="111"/>
      <c r="B60" s="114"/>
      <c r="C60" s="84" t="s">
        <v>50</v>
      </c>
      <c r="D60" s="44">
        <f>+XV!D60+I!D60+II!D60+III!D60+IV!D60+V!D60+VI!D60+VII!D60+XVI!D60+VIII!D60+IX!D60+XIV!D60+X!D60+XI!D60+XII!D60+RM!D60+SI!D60</f>
        <v>249704</v>
      </c>
      <c r="E60" s="53"/>
      <c r="F60" s="44"/>
      <c r="G60" s="66"/>
      <c r="H60" s="43">
        <f>+XV!H60+I!H60+II!H60+III!H60+IV!H60+V!H60+VI!H60+VII!H60+XVI!H60+VIII!H60+IX!H60+XIV!H60+X!H60+XI!H60+XII!H60+RM!H60+SI!H60</f>
        <v>103300</v>
      </c>
      <c r="I60" s="44"/>
      <c r="J60" s="74"/>
      <c r="K60" s="44">
        <f>+XV!K60+I!K60+II!K60+III!K60+IV!K60+V!K60+VI!K60+VII!K60+XVI!K60+VIII!K60+IX!K60+XIV!K60+X!K60+XI!K60+XII!K60+RM!K60+SI!K60</f>
        <v>146404</v>
      </c>
      <c r="L60" s="44"/>
      <c r="M60" s="66"/>
      <c r="N60" s="44">
        <f>+XV!N60+I!N60+II!N60+III!N60+IV!N60+V!N60+VI!N60+VII!N60+XVI!N60+VIII!N60+IX!N60+XIV!N60+X!N60+XI!N60+XII!N60+RM!N60+SI!N60</f>
        <v>0</v>
      </c>
      <c r="O60" s="44"/>
      <c r="P60" s="74"/>
    </row>
    <row r="61" spans="1:16" ht="15" customHeight="1" x14ac:dyDescent="0.2">
      <c r="A61" s="111"/>
      <c r="B61" s="114"/>
      <c r="C61" s="84" t="s">
        <v>51</v>
      </c>
      <c r="D61" s="44">
        <f>+XV!D61+I!D61+II!D61+III!D61+IV!D61+V!D61+VI!D61+VII!D61+XVI!D61+VIII!D61+IX!D61+XIV!D61+X!D61+XI!D61+XII!D61+RM!D61+SI!D61</f>
        <v>221953</v>
      </c>
      <c r="E61" s="53"/>
      <c r="F61" s="44"/>
      <c r="G61" s="66"/>
      <c r="H61" s="43">
        <f>+XV!H61+I!H61+II!H61+III!H61+IV!H61+V!H61+VI!H61+VII!H61+XVI!H61+VIII!H61+IX!H61+XIV!H61+X!H61+XI!H61+XII!H61+RM!H61+SI!H61</f>
        <v>89145</v>
      </c>
      <c r="I61" s="44"/>
      <c r="J61" s="74"/>
      <c r="K61" s="44">
        <f>+XV!K61+I!K61+II!K61+III!K61+IV!K61+V!K61+VI!K61+VII!K61+XVI!K61+VIII!K61+IX!K61+XIV!K61+X!K61+XI!K61+XII!K61+RM!K61+SI!K61</f>
        <v>132808</v>
      </c>
      <c r="L61" s="44"/>
      <c r="M61" s="66"/>
      <c r="N61" s="44">
        <f>+XV!N61+I!N61+II!N61+III!N61+IV!N61+V!N61+VI!N61+VII!N61+XVI!N61+VIII!N61+IX!N61+XIV!N61+X!N61+XI!N61+XII!N61+RM!N61+SI!N61</f>
        <v>0</v>
      </c>
      <c r="O61" s="44"/>
      <c r="P61" s="74"/>
    </row>
    <row r="62" spans="1:16" s="3" customFormat="1" ht="15" customHeight="1" x14ac:dyDescent="0.2">
      <c r="A62" s="111"/>
      <c r="B62" s="114"/>
      <c r="C62" s="84" t="s">
        <v>52</v>
      </c>
      <c r="D62" s="35">
        <f>+XV!D62+I!D62+II!D62+III!D62+IV!D62+V!D62+VI!D62+VII!D62+XVI!D62+VIII!D62+IX!D62+XIV!D62+X!D62+XI!D62+XII!D62+RM!D62+SI!D62</f>
        <v>187287</v>
      </c>
      <c r="E62" s="55"/>
      <c r="F62" s="35"/>
      <c r="G62" s="68"/>
      <c r="H62" s="43">
        <f>+XV!H62+I!H62+II!H62+III!H62+IV!H62+V!H62+VI!H62+VII!H62+XVI!H62+VIII!H62+IX!H62+XIV!H62+X!H62+XI!H62+XII!H62+RM!H62+SI!H62</f>
        <v>74381</v>
      </c>
      <c r="I62" s="44"/>
      <c r="J62" s="74"/>
      <c r="K62" s="35">
        <f>+XV!K62+I!K62+II!K62+III!K62+IV!K62+V!K62+VI!K62+VII!K62+XVI!K62+VIII!K62+IX!K62+XIV!K62+X!K62+XI!K62+XII!K62+RM!K62+SI!K62</f>
        <v>112906</v>
      </c>
      <c r="L62" s="35"/>
      <c r="M62" s="68"/>
      <c r="N62" s="35">
        <f>+XV!N62+I!N62+II!N62+III!N62+IV!N62+V!N62+VI!N62+VII!N62+XVI!N62+VIII!N62+IX!N62+XIV!N62+X!N62+XI!N62+XII!N62+RM!N62+SI!N62</f>
        <v>0</v>
      </c>
      <c r="O62" s="44"/>
      <c r="P62" s="74"/>
    </row>
    <row r="63" spans="1:16" ht="15" customHeight="1" x14ac:dyDescent="0.2">
      <c r="A63" s="111"/>
      <c r="B63" s="114"/>
      <c r="C63" s="84" t="s">
        <v>53</v>
      </c>
      <c r="D63" s="44">
        <f>+XV!D63+I!D63+II!D63+III!D63+IV!D63+V!D63+VI!D63+VII!D63+XVI!D63+VIII!D63+IX!D63+XIV!D63+X!D63+XI!D63+XII!D63+RM!D63+SI!D63</f>
        <v>164641</v>
      </c>
      <c r="E63" s="53"/>
      <c r="F63" s="44"/>
      <c r="G63" s="66"/>
      <c r="H63" s="43">
        <f>+XV!H63+I!H63+II!H63+III!H63+IV!H63+V!H63+VI!H63+VII!H63+XVI!H63+VIII!H63+IX!H63+XIV!H63+X!H63+XI!H63+XII!H63+RM!H63+SI!H63</f>
        <v>65613</v>
      </c>
      <c r="I63" s="44"/>
      <c r="J63" s="74"/>
      <c r="K63" s="44">
        <f>+XV!K63+I!K63+II!K63+III!K63+IV!K63+V!K63+VI!K63+VII!K63+XVI!K63+VIII!K63+IX!K63+XIV!K63+X!K63+XI!K63+XII!K63+RM!K63+SI!K63</f>
        <v>99028</v>
      </c>
      <c r="L63" s="44"/>
      <c r="M63" s="66"/>
      <c r="N63" s="44">
        <f>+XV!N63+I!N63+II!N63+III!N63+IV!N63+V!N63+VI!N63+VII!N63+XVI!N63+VIII!N63+IX!N63+XIV!N63+X!N63+XI!N63+XII!N63+RM!N63+SI!N63</f>
        <v>0</v>
      </c>
      <c r="O63" s="44"/>
      <c r="P63" s="74"/>
    </row>
    <row r="64" spans="1:16" ht="15" customHeight="1" x14ac:dyDescent="0.2">
      <c r="A64" s="111"/>
      <c r="B64" s="114"/>
      <c r="C64" s="84" t="s">
        <v>54</v>
      </c>
      <c r="D64" s="44">
        <f>+XV!D64+I!D64+II!D64+III!D64+IV!D64+V!D64+VI!D64+VII!D64+XVI!D64+VIII!D64+IX!D64+XIV!D64+X!D64+XI!D64+XII!D64+RM!D64+SI!D64</f>
        <v>128231</v>
      </c>
      <c r="E64" s="53"/>
      <c r="F64" s="44"/>
      <c r="G64" s="66"/>
      <c r="H64" s="43">
        <f>+XV!H64+I!H64+II!H64+III!H64+IV!H64+V!H64+VI!H64+VII!H64+XVI!H64+VIII!H64+IX!H64+XIV!H64+X!H64+XI!H64+XII!H64+RM!H64+SI!H64</f>
        <v>50158</v>
      </c>
      <c r="I64" s="44"/>
      <c r="J64" s="74"/>
      <c r="K64" s="44">
        <f>+XV!K64+I!K64+II!K64+III!K64+IV!K64+V!K64+VI!K64+VII!K64+XVI!K64+VIII!K64+IX!K64+XIV!K64+X!K64+XI!K64+XII!K64+RM!K64+SI!K64</f>
        <v>78073</v>
      </c>
      <c r="L64" s="44"/>
      <c r="M64" s="66"/>
      <c r="N64" s="44">
        <f>+XV!N64+I!N64+II!N64+III!N64+IV!N64+V!N64+VI!N64+VII!N64+XVI!N64+VIII!N64+IX!N64+XIV!N64+X!N64+XI!N64+XII!N64+RM!N64+SI!N64</f>
        <v>0</v>
      </c>
      <c r="O64" s="44"/>
      <c r="P64" s="74"/>
    </row>
    <row r="65" spans="1:16" ht="15" customHeight="1" x14ac:dyDescent="0.2">
      <c r="A65" s="111"/>
      <c r="B65" s="114"/>
      <c r="C65" s="84" t="s">
        <v>55</v>
      </c>
      <c r="D65" s="44">
        <f>+XV!D65+I!D65+II!D65+III!D65+IV!D65+V!D65+VI!D65+VII!D65+XVI!D65+VIII!D65+IX!D65+XIV!D65+X!D65+XI!D65+XII!D65+RM!D65+SI!D65</f>
        <v>107570</v>
      </c>
      <c r="E65" s="53"/>
      <c r="F65" s="44"/>
      <c r="G65" s="66"/>
      <c r="H65" s="43">
        <f>+XV!H65+I!H65+II!H65+III!H65+IV!H65+V!H65+VI!H65+VII!H65+XVI!H65+VIII!H65+IX!H65+XIV!H65+X!H65+XI!H65+XII!H65+RM!H65+SI!H65</f>
        <v>41018</v>
      </c>
      <c r="I65" s="44"/>
      <c r="J65" s="74"/>
      <c r="K65" s="44">
        <f>+XV!K65+I!K65+II!K65+III!K65+IV!K65+V!K65+VI!K65+VII!K65+XVI!K65+VIII!K65+IX!K65+XIV!K65+X!K65+XI!K65+XII!K65+RM!K65+SI!K65</f>
        <v>66552</v>
      </c>
      <c r="L65" s="44"/>
      <c r="M65" s="66"/>
      <c r="N65" s="44">
        <f>+XV!N65+I!N65+II!N65+III!N65+IV!N65+V!N65+VI!N65+VII!N65+XVI!N65+VIII!N65+IX!N65+XIV!N65+X!N65+XI!N65+XII!N65+RM!N65+SI!N65</f>
        <v>0</v>
      </c>
      <c r="O65" s="44"/>
      <c r="P65" s="74"/>
    </row>
    <row r="66" spans="1:16" s="3" customFormat="1" ht="15" customHeight="1" x14ac:dyDescent="0.2">
      <c r="A66" s="111"/>
      <c r="B66" s="114"/>
      <c r="C66" s="84" t="s">
        <v>56</v>
      </c>
      <c r="D66" s="35">
        <f>+XV!D66+I!D66+II!D66+III!D66+IV!D66+V!D66+VI!D66+VII!D66+XVI!D66+VIII!D66+IX!D66+XIV!D66+X!D66+XI!D66+XII!D66+RM!D66+SI!D66</f>
        <v>208626</v>
      </c>
      <c r="E66" s="55"/>
      <c r="F66" s="35"/>
      <c r="G66" s="68"/>
      <c r="H66" s="43">
        <f>+XV!H66+I!H66+II!H66+III!H66+IV!H66+V!H66+VI!H66+VII!H66+XVI!H66+VIII!H66+IX!H66+XIV!H66+X!H66+XI!H66+XII!H66+RM!H66+SI!H66</f>
        <v>89000</v>
      </c>
      <c r="I66" s="44"/>
      <c r="J66" s="74"/>
      <c r="K66" s="35">
        <f>+XV!K66+I!K66+II!K66+III!K66+IV!K66+V!K66+VI!K66+VII!K66+XVI!K66+VIII!K66+IX!K66+XIV!K66+X!K66+XI!K66+XII!K66+RM!K66+SI!K66</f>
        <v>119626</v>
      </c>
      <c r="L66" s="35"/>
      <c r="M66" s="68"/>
      <c r="N66" s="35">
        <f>+XV!N66+I!N66+II!N66+III!N66+IV!N66+V!N66+VI!N66+VII!N66+XVI!N66+VIII!N66+IX!N66+XIV!N66+X!N66+XI!N66+XII!N66+RM!N66+SI!N66</f>
        <v>0</v>
      </c>
      <c r="O66" s="44"/>
      <c r="P66" s="74"/>
    </row>
    <row r="67" spans="1:16" s="3" customFormat="1" ht="15" customHeight="1" x14ac:dyDescent="0.2">
      <c r="A67" s="112"/>
      <c r="B67" s="115"/>
      <c r="C67" s="85" t="s">
        <v>9</v>
      </c>
      <c r="D67" s="46">
        <f>+XV!D67+I!D67+II!D67+III!D67+IV!D67+V!D67+VI!D67+VII!D67+XVI!D67+VIII!D67+IX!D67+XIV!D67+X!D67+XI!D67+XII!D67+RM!D67+SI!D67</f>
        <v>1567534</v>
      </c>
      <c r="E67" s="54"/>
      <c r="F67" s="46"/>
      <c r="G67" s="67"/>
      <c r="H67" s="87">
        <f>+XV!H67+I!H67+II!H67+III!H67+IV!H67+V!H67+VI!H67+VII!H67+XVI!H67+VIII!H67+IX!H67+XIV!H67+X!H67+XI!H67+XII!H67+RM!H67+SI!H67</f>
        <v>643027</v>
      </c>
      <c r="I67" s="46"/>
      <c r="J67" s="75"/>
      <c r="K67" s="46">
        <f>+XV!K67+I!K67+II!K67+III!K67+IV!K67+V!K67+VI!K67+VII!K67+XVI!K67+VIII!K67+IX!K67+XIV!K67+X!K67+XI!K67+XII!K67+RM!K67+SI!K67</f>
        <v>924507</v>
      </c>
      <c r="L67" s="46"/>
      <c r="M67" s="67"/>
      <c r="N67" s="46">
        <f>+XV!N67+I!N67+II!N67+III!N67+IV!N67+V!N67+VI!N67+VII!N67+XVI!N67+VIII!N67+IX!N67+XIV!N67+X!N67+XI!N67+XII!N67+RM!N67+SI!N67</f>
        <v>0</v>
      </c>
      <c r="O67" s="46"/>
      <c r="P67" s="75"/>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 priority="48" operator="notEqual">
      <formula>H8+K8+N8</formula>
    </cfRule>
  </conditionalFormatting>
  <conditionalFormatting sqref="D20:D30">
    <cfRule type="cellIs" dxfId="39" priority="47" operator="notEqual">
      <formula>H20+K20+N20</formula>
    </cfRule>
  </conditionalFormatting>
  <conditionalFormatting sqref="D32:D42">
    <cfRule type="cellIs" dxfId="38" priority="46" operator="notEqual">
      <formula>H32+K32+N32</formula>
    </cfRule>
  </conditionalFormatting>
  <conditionalFormatting sqref="D44:D54">
    <cfRule type="cellIs" dxfId="37" priority="45" operator="notEqual">
      <formula>H44+K44+N44</formula>
    </cfRule>
  </conditionalFormatting>
  <conditionalFormatting sqref="D56:D66">
    <cfRule type="cellIs" dxfId="36" priority="44" operator="notEqual">
      <formula>H56+K56+N56</formula>
    </cfRule>
  </conditionalFormatting>
  <conditionalFormatting sqref="D19">
    <cfRule type="cellIs" dxfId="35" priority="43" operator="notEqual">
      <formula>SUM(D8:D18)</formula>
    </cfRule>
  </conditionalFormatting>
  <conditionalFormatting sqref="D31">
    <cfRule type="cellIs" dxfId="34" priority="42" operator="notEqual">
      <formula>H31+K31+N31</formula>
    </cfRule>
  </conditionalFormatting>
  <conditionalFormatting sqref="D31">
    <cfRule type="cellIs" dxfId="33" priority="41" operator="notEqual">
      <formula>SUM(D20:D30)</formula>
    </cfRule>
  </conditionalFormatting>
  <conditionalFormatting sqref="D43">
    <cfRule type="cellIs" dxfId="32" priority="40" operator="notEqual">
      <formula>H43+K43+N43</formula>
    </cfRule>
  </conditionalFormatting>
  <conditionalFormatting sqref="D43">
    <cfRule type="cellIs" dxfId="31" priority="39" operator="notEqual">
      <formula>SUM(D32:D42)</formula>
    </cfRule>
  </conditionalFormatting>
  <conditionalFormatting sqref="D55">
    <cfRule type="cellIs" dxfId="30" priority="38" operator="notEqual">
      <formula>H55+K55+N55</formula>
    </cfRule>
  </conditionalFormatting>
  <conditionalFormatting sqref="D55">
    <cfRule type="cellIs" dxfId="29" priority="37" operator="notEqual">
      <formula>SUM(D44:D54)</formula>
    </cfRule>
  </conditionalFormatting>
  <conditionalFormatting sqref="D67">
    <cfRule type="cellIs" dxfId="28" priority="36" operator="notEqual">
      <formula>H67+K67+N67</formula>
    </cfRule>
  </conditionalFormatting>
  <conditionalFormatting sqref="D67">
    <cfRule type="cellIs" dxfId="27" priority="35" operator="notEqual">
      <formula>SUM(D56:D66)</formula>
    </cfRule>
  </conditionalFormatting>
  <conditionalFormatting sqref="H19">
    <cfRule type="cellIs" dxfId="26" priority="34" operator="notEqual">
      <formula>SUM(H8:H18)</formula>
    </cfRule>
  </conditionalFormatting>
  <conditionalFormatting sqref="K19">
    <cfRule type="cellIs" dxfId="25" priority="33" operator="notEqual">
      <formula>SUM(K8:K18)</formula>
    </cfRule>
  </conditionalFormatting>
  <conditionalFormatting sqref="H31">
    <cfRule type="cellIs" dxfId="24" priority="31" operator="notEqual">
      <formula>SUM(H20:H30)</formula>
    </cfRule>
  </conditionalFormatting>
  <conditionalFormatting sqref="K31">
    <cfRule type="cellIs" dxfId="23" priority="30" operator="notEqual">
      <formula>SUM(K20:K30)</formula>
    </cfRule>
  </conditionalFormatting>
  <conditionalFormatting sqref="H43">
    <cfRule type="cellIs" dxfId="22" priority="28" operator="notEqual">
      <formula>SUM(H32:H42)</formula>
    </cfRule>
  </conditionalFormatting>
  <conditionalFormatting sqref="K43">
    <cfRule type="cellIs" dxfId="21" priority="27" operator="notEqual">
      <formula>SUM(K32:K42)</formula>
    </cfRule>
  </conditionalFormatting>
  <conditionalFormatting sqref="H55">
    <cfRule type="cellIs" dxfId="20" priority="25" operator="notEqual">
      <formula>SUM(H44:H54)</formula>
    </cfRule>
  </conditionalFormatting>
  <conditionalFormatting sqref="K55">
    <cfRule type="cellIs" dxfId="19" priority="24" operator="notEqual">
      <formula>SUM(K44:K54)</formula>
    </cfRule>
  </conditionalFormatting>
  <conditionalFormatting sqref="H67">
    <cfRule type="cellIs" dxfId="18" priority="22" operator="notEqual">
      <formula>SUM(H56:H66)</formula>
    </cfRule>
  </conditionalFormatting>
  <conditionalFormatting sqref="K67">
    <cfRule type="cellIs" dxfId="17" priority="21" operator="notEqual">
      <formula>SUM(K56:K66)</formula>
    </cfRule>
  </conditionalFormatting>
  <conditionalFormatting sqref="D32:D43">
    <cfRule type="cellIs" dxfId="16" priority="19" operator="notEqual">
      <formula>D20-D8</formula>
    </cfRule>
  </conditionalFormatting>
  <conditionalFormatting sqref="N8:N19">
    <cfRule type="cellIs" dxfId="15" priority="18" operator="notEqual">
      <formula>R8+U8+X8</formula>
    </cfRule>
  </conditionalFormatting>
  <conditionalFormatting sqref="N20:N30">
    <cfRule type="cellIs" dxfId="14" priority="17" operator="notEqual">
      <formula>R20+U20+X20</formula>
    </cfRule>
  </conditionalFormatting>
  <conditionalFormatting sqref="N32:N42">
    <cfRule type="cellIs" dxfId="13" priority="16" operator="notEqual">
      <formula>R32+U32+X32</formula>
    </cfRule>
  </conditionalFormatting>
  <conditionalFormatting sqref="N44:N54">
    <cfRule type="cellIs" dxfId="12" priority="15" operator="notEqual">
      <formula>R44+U44+X44</formula>
    </cfRule>
  </conditionalFormatting>
  <conditionalFormatting sqref="N56:N66">
    <cfRule type="cellIs" dxfId="11" priority="14" operator="notEqual">
      <formula>R56+U56+X56</formula>
    </cfRule>
  </conditionalFormatting>
  <conditionalFormatting sqref="N19">
    <cfRule type="cellIs" dxfId="10" priority="13" operator="notEqual">
      <formula>SUM(N8:N18)</formula>
    </cfRule>
  </conditionalFormatting>
  <conditionalFormatting sqref="N31">
    <cfRule type="cellIs" dxfId="9" priority="12" operator="notEqual">
      <formula>R31+U31+X31</formula>
    </cfRule>
  </conditionalFormatting>
  <conditionalFormatting sqref="N31">
    <cfRule type="cellIs" dxfId="8" priority="11" operator="notEqual">
      <formula>SUM(N20:N30)</formula>
    </cfRule>
  </conditionalFormatting>
  <conditionalFormatting sqref="N43">
    <cfRule type="cellIs" dxfId="7" priority="10" operator="notEqual">
      <formula>R43+U43+X43</formula>
    </cfRule>
  </conditionalFormatting>
  <conditionalFormatting sqref="N43">
    <cfRule type="cellIs" dxfId="6" priority="9" operator="notEqual">
      <formula>SUM(N32:N42)</formula>
    </cfRule>
  </conditionalFormatting>
  <conditionalFormatting sqref="N55">
    <cfRule type="cellIs" dxfId="5" priority="8" operator="notEqual">
      <formula>R55+U55+X55</formula>
    </cfRule>
  </conditionalFormatting>
  <conditionalFormatting sqref="N55">
    <cfRule type="cellIs" dxfId="4" priority="7" operator="notEqual">
      <formula>SUM(N44:N54)</formula>
    </cfRule>
  </conditionalFormatting>
  <conditionalFormatting sqref="N67">
    <cfRule type="cellIs" dxfId="3" priority="6" operator="notEqual">
      <formula>R67+U67+X67</formula>
    </cfRule>
  </conditionalFormatting>
  <conditionalFormatting sqref="N67">
    <cfRule type="cellIs" dxfId="2" priority="5" operator="notEqual">
      <formula>SUM(N56:N66)</formula>
    </cfRule>
  </conditionalFormatting>
  <conditionalFormatting sqref="N32:N43">
    <cfRule type="cellIs" dxfId="1" priority="4" operator="notEqual">
      <formula>N20-N8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extLst>
    <ext xmlns:x14="http://schemas.microsoft.com/office/spreadsheetml/2009/9/main" uri="{78C0D931-6437-407d-A8EE-F0AAD7539E65}">
      <x14:conditionalFormattings>
        <x14:conditionalFormatting xmlns:xm="http://schemas.microsoft.com/office/excel/2006/main">
          <x14:cfRule type="cellIs" priority="3" operator="notEqual" id="{08C30F30-9EFE-49A3-A002-9A4B67B5A6CB}">
            <xm:f>Nacional!D8</xm:f>
            <x14:dxf>
              <fill>
                <patternFill>
                  <bgColor theme="7" tint="-0.24994659260841701"/>
                </patternFill>
              </fill>
            </x14:dxf>
          </x14:cfRule>
          <xm:sqref>D8:D67 H8:H67 K8:K67 N8:N67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34</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199</v>
      </c>
      <c r="E8" s="53">
        <v>0.120826</v>
      </c>
      <c r="F8" s="44">
        <v>84046.812722000002</v>
      </c>
      <c r="G8" s="66">
        <v>0.26130700000000001</v>
      </c>
      <c r="H8" s="43">
        <v>91</v>
      </c>
      <c r="I8" s="44">
        <v>84287.951004999995</v>
      </c>
      <c r="J8" s="74">
        <v>0.241758</v>
      </c>
      <c r="K8" s="44">
        <v>108</v>
      </c>
      <c r="L8" s="44">
        <v>83843.631391000003</v>
      </c>
      <c r="M8" s="66">
        <v>0.27777800000000002</v>
      </c>
      <c r="N8" s="43">
        <v>0</v>
      </c>
      <c r="O8" s="44">
        <v>0</v>
      </c>
      <c r="P8" s="74">
        <v>0</v>
      </c>
    </row>
    <row r="9" spans="1:16" ht="15" customHeight="1" x14ac:dyDescent="0.2">
      <c r="A9" s="111"/>
      <c r="B9" s="114"/>
      <c r="C9" s="84" t="s">
        <v>47</v>
      </c>
      <c r="D9" s="44">
        <v>1973</v>
      </c>
      <c r="E9" s="53">
        <v>0.18511900000000001</v>
      </c>
      <c r="F9" s="44">
        <v>119358.5358</v>
      </c>
      <c r="G9" s="66">
        <v>0.13836799999999999</v>
      </c>
      <c r="H9" s="43">
        <v>668</v>
      </c>
      <c r="I9" s="44">
        <v>134403.621568</v>
      </c>
      <c r="J9" s="74">
        <v>0.21556900000000001</v>
      </c>
      <c r="K9" s="44">
        <v>1305</v>
      </c>
      <c r="L9" s="44">
        <v>111657.296495</v>
      </c>
      <c r="M9" s="66">
        <v>9.8850999999999994E-2</v>
      </c>
      <c r="N9" s="43">
        <v>0</v>
      </c>
      <c r="O9" s="44">
        <v>0</v>
      </c>
      <c r="P9" s="74">
        <v>0</v>
      </c>
    </row>
    <row r="10" spans="1:16" ht="15" customHeight="1" x14ac:dyDescent="0.2">
      <c r="A10" s="111"/>
      <c r="B10" s="114"/>
      <c r="C10" s="84" t="s">
        <v>48</v>
      </c>
      <c r="D10" s="44">
        <v>12181</v>
      </c>
      <c r="E10" s="53">
        <v>0.14071</v>
      </c>
      <c r="F10" s="44">
        <v>124583.34142500001</v>
      </c>
      <c r="G10" s="66">
        <v>0.139151</v>
      </c>
      <c r="H10" s="43">
        <v>4929</v>
      </c>
      <c r="I10" s="44">
        <v>137229.32247399999</v>
      </c>
      <c r="J10" s="74">
        <v>0.21363399999999999</v>
      </c>
      <c r="K10" s="44">
        <v>7252</v>
      </c>
      <c r="L10" s="44">
        <v>115988.189661</v>
      </c>
      <c r="M10" s="66">
        <v>8.8526999999999995E-2</v>
      </c>
      <c r="N10" s="43">
        <v>0</v>
      </c>
      <c r="O10" s="44">
        <v>0</v>
      </c>
      <c r="P10" s="74">
        <v>0</v>
      </c>
    </row>
    <row r="11" spans="1:16" ht="15" customHeight="1" x14ac:dyDescent="0.2">
      <c r="A11" s="111"/>
      <c r="B11" s="114"/>
      <c r="C11" s="84" t="s">
        <v>49</v>
      </c>
      <c r="D11" s="44">
        <v>24015</v>
      </c>
      <c r="E11" s="53">
        <v>0.119687</v>
      </c>
      <c r="F11" s="44">
        <v>136910.806472</v>
      </c>
      <c r="G11" s="66">
        <v>0.277285</v>
      </c>
      <c r="H11" s="43">
        <v>9362</v>
      </c>
      <c r="I11" s="44">
        <v>155697.02585599999</v>
      </c>
      <c r="J11" s="74">
        <v>0.40963500000000003</v>
      </c>
      <c r="K11" s="44">
        <v>14653</v>
      </c>
      <c r="L11" s="44">
        <v>124908.03667099999</v>
      </c>
      <c r="M11" s="66">
        <v>0.19272500000000001</v>
      </c>
      <c r="N11" s="43">
        <v>0</v>
      </c>
      <c r="O11" s="44">
        <v>0</v>
      </c>
      <c r="P11" s="74">
        <v>0</v>
      </c>
    </row>
    <row r="12" spans="1:16" ht="15" customHeight="1" x14ac:dyDescent="0.2">
      <c r="A12" s="111"/>
      <c r="B12" s="114"/>
      <c r="C12" s="84" t="s">
        <v>50</v>
      </c>
      <c r="D12" s="44">
        <v>24260</v>
      </c>
      <c r="E12" s="53">
        <v>9.7155000000000005E-2</v>
      </c>
      <c r="F12" s="44">
        <v>163827.25916799999</v>
      </c>
      <c r="G12" s="66">
        <v>0.49130299999999999</v>
      </c>
      <c r="H12" s="43">
        <v>9025</v>
      </c>
      <c r="I12" s="44">
        <v>189859.342573</v>
      </c>
      <c r="J12" s="74">
        <v>0.62725799999999998</v>
      </c>
      <c r="K12" s="44">
        <v>15235</v>
      </c>
      <c r="L12" s="44">
        <v>148406.21862199999</v>
      </c>
      <c r="M12" s="66">
        <v>0.41076499999999999</v>
      </c>
      <c r="N12" s="43">
        <v>0</v>
      </c>
      <c r="O12" s="44">
        <v>0</v>
      </c>
      <c r="P12" s="74">
        <v>0</v>
      </c>
    </row>
    <row r="13" spans="1:16" ht="15" customHeight="1" x14ac:dyDescent="0.2">
      <c r="A13" s="111"/>
      <c r="B13" s="114"/>
      <c r="C13" s="84" t="s">
        <v>51</v>
      </c>
      <c r="D13" s="44">
        <v>18902</v>
      </c>
      <c r="E13" s="53">
        <v>8.5162000000000002E-2</v>
      </c>
      <c r="F13" s="44">
        <v>186264.880168</v>
      </c>
      <c r="G13" s="66">
        <v>0.70505799999999996</v>
      </c>
      <c r="H13" s="43">
        <v>6544</v>
      </c>
      <c r="I13" s="44">
        <v>208863.079998</v>
      </c>
      <c r="J13" s="74">
        <v>0.741595</v>
      </c>
      <c r="K13" s="44">
        <v>12358</v>
      </c>
      <c r="L13" s="44">
        <v>174298.33058899999</v>
      </c>
      <c r="M13" s="66">
        <v>0.68571000000000004</v>
      </c>
      <c r="N13" s="43">
        <v>0</v>
      </c>
      <c r="O13" s="44">
        <v>0</v>
      </c>
      <c r="P13" s="74">
        <v>0</v>
      </c>
    </row>
    <row r="14" spans="1:16" s="3" customFormat="1" ht="15" customHeight="1" x14ac:dyDescent="0.2">
      <c r="A14" s="111"/>
      <c r="B14" s="114"/>
      <c r="C14" s="84" t="s">
        <v>52</v>
      </c>
      <c r="D14" s="35">
        <v>14683</v>
      </c>
      <c r="E14" s="55">
        <v>7.8397999999999995E-2</v>
      </c>
      <c r="F14" s="35">
        <v>196212.694017</v>
      </c>
      <c r="G14" s="68">
        <v>0.783968</v>
      </c>
      <c r="H14" s="43">
        <v>4958</v>
      </c>
      <c r="I14" s="44">
        <v>207669.706886</v>
      </c>
      <c r="J14" s="74">
        <v>0.67386000000000001</v>
      </c>
      <c r="K14" s="35">
        <v>9725</v>
      </c>
      <c r="L14" s="35">
        <v>190371.67912700001</v>
      </c>
      <c r="M14" s="68">
        <v>0.84010300000000004</v>
      </c>
      <c r="N14" s="43">
        <v>0</v>
      </c>
      <c r="O14" s="44">
        <v>0</v>
      </c>
      <c r="P14" s="74">
        <v>0</v>
      </c>
    </row>
    <row r="15" spans="1:16" ht="15" customHeight="1" x14ac:dyDescent="0.2">
      <c r="A15" s="111"/>
      <c r="B15" s="114"/>
      <c r="C15" s="84" t="s">
        <v>53</v>
      </c>
      <c r="D15" s="44">
        <v>11442</v>
      </c>
      <c r="E15" s="53">
        <v>6.9497000000000003E-2</v>
      </c>
      <c r="F15" s="44">
        <v>200986.199314</v>
      </c>
      <c r="G15" s="66">
        <v>0.79356800000000005</v>
      </c>
      <c r="H15" s="43">
        <v>3826</v>
      </c>
      <c r="I15" s="44">
        <v>202501.94110299999</v>
      </c>
      <c r="J15" s="74">
        <v>0.58755900000000005</v>
      </c>
      <c r="K15" s="44">
        <v>7616</v>
      </c>
      <c r="L15" s="44">
        <v>200224.74604699999</v>
      </c>
      <c r="M15" s="66">
        <v>0.89705900000000005</v>
      </c>
      <c r="N15" s="43">
        <v>0</v>
      </c>
      <c r="O15" s="44">
        <v>0</v>
      </c>
      <c r="P15" s="74">
        <v>0</v>
      </c>
    </row>
    <row r="16" spans="1:16" ht="15" customHeight="1" x14ac:dyDescent="0.2">
      <c r="A16" s="111"/>
      <c r="B16" s="114"/>
      <c r="C16" s="84" t="s">
        <v>54</v>
      </c>
      <c r="D16" s="44">
        <v>8988</v>
      </c>
      <c r="E16" s="53">
        <v>7.0092000000000002E-2</v>
      </c>
      <c r="F16" s="44">
        <v>202355.538849</v>
      </c>
      <c r="G16" s="66">
        <v>0.69748600000000005</v>
      </c>
      <c r="H16" s="43">
        <v>3068</v>
      </c>
      <c r="I16" s="44">
        <v>193597.784694</v>
      </c>
      <c r="J16" s="74">
        <v>0.38233400000000001</v>
      </c>
      <c r="K16" s="44">
        <v>5920</v>
      </c>
      <c r="L16" s="44">
        <v>206894.185765</v>
      </c>
      <c r="M16" s="66">
        <v>0.86081099999999999</v>
      </c>
      <c r="N16" s="43">
        <v>0</v>
      </c>
      <c r="O16" s="44">
        <v>0</v>
      </c>
      <c r="P16" s="74">
        <v>0</v>
      </c>
    </row>
    <row r="17" spans="1:16" ht="15" customHeight="1" x14ac:dyDescent="0.2">
      <c r="A17" s="111"/>
      <c r="B17" s="114"/>
      <c r="C17" s="84" t="s">
        <v>55</v>
      </c>
      <c r="D17" s="44">
        <v>8346</v>
      </c>
      <c r="E17" s="53">
        <v>7.7587000000000003E-2</v>
      </c>
      <c r="F17" s="44">
        <v>205475.64267500001</v>
      </c>
      <c r="G17" s="66">
        <v>0.55032400000000004</v>
      </c>
      <c r="H17" s="43">
        <v>3223</v>
      </c>
      <c r="I17" s="44">
        <v>193948.85245800001</v>
      </c>
      <c r="J17" s="74">
        <v>0.23611499999999999</v>
      </c>
      <c r="K17" s="44">
        <v>5123</v>
      </c>
      <c r="L17" s="44">
        <v>212727.417976</v>
      </c>
      <c r="M17" s="66">
        <v>0.74799899999999997</v>
      </c>
      <c r="N17" s="43">
        <v>0</v>
      </c>
      <c r="O17" s="44">
        <v>0</v>
      </c>
      <c r="P17" s="74">
        <v>0</v>
      </c>
    </row>
    <row r="18" spans="1:16" s="3" customFormat="1" ht="15" customHeight="1" x14ac:dyDescent="0.2">
      <c r="A18" s="111"/>
      <c r="B18" s="114"/>
      <c r="C18" s="84" t="s">
        <v>56</v>
      </c>
      <c r="D18" s="35">
        <v>12059</v>
      </c>
      <c r="E18" s="55">
        <v>5.7801999999999999E-2</v>
      </c>
      <c r="F18" s="35">
        <v>247259.09153999999</v>
      </c>
      <c r="G18" s="68">
        <v>0.40194000000000002</v>
      </c>
      <c r="H18" s="43">
        <v>4513</v>
      </c>
      <c r="I18" s="44">
        <v>215552.30580999999</v>
      </c>
      <c r="J18" s="74">
        <v>8.7747000000000006E-2</v>
      </c>
      <c r="K18" s="35">
        <v>7546</v>
      </c>
      <c r="L18" s="35">
        <v>266221.81669200002</v>
      </c>
      <c r="M18" s="68">
        <v>0.58984899999999996</v>
      </c>
      <c r="N18" s="43">
        <v>0</v>
      </c>
      <c r="O18" s="44">
        <v>0</v>
      </c>
      <c r="P18" s="74">
        <v>0</v>
      </c>
    </row>
    <row r="19" spans="1:16" s="3" customFormat="1" ht="15" customHeight="1" x14ac:dyDescent="0.2">
      <c r="A19" s="112"/>
      <c r="B19" s="115"/>
      <c r="C19" s="85" t="s">
        <v>9</v>
      </c>
      <c r="D19" s="46">
        <v>137048</v>
      </c>
      <c r="E19" s="54">
        <v>8.7429000000000007E-2</v>
      </c>
      <c r="F19" s="46">
        <v>176937.67321800001</v>
      </c>
      <c r="G19" s="67">
        <v>0.51241199999999998</v>
      </c>
      <c r="H19" s="87">
        <v>50207</v>
      </c>
      <c r="I19" s="46">
        <v>185392.730415</v>
      </c>
      <c r="J19" s="75">
        <v>0.46780300000000002</v>
      </c>
      <c r="K19" s="46">
        <v>86841</v>
      </c>
      <c r="L19" s="46">
        <v>172049.39398699999</v>
      </c>
      <c r="M19" s="67">
        <v>0.53820199999999996</v>
      </c>
      <c r="N19" s="87">
        <v>0</v>
      </c>
      <c r="O19" s="46">
        <v>0</v>
      </c>
      <c r="P19" s="75">
        <v>0</v>
      </c>
    </row>
    <row r="20" spans="1:16" ht="15" customHeight="1" x14ac:dyDescent="0.2">
      <c r="A20" s="110">
        <v>2</v>
      </c>
      <c r="B20" s="113" t="s">
        <v>57</v>
      </c>
      <c r="C20" s="84" t="s">
        <v>46</v>
      </c>
      <c r="D20" s="44">
        <v>533</v>
      </c>
      <c r="E20" s="53">
        <v>0.32361899999999999</v>
      </c>
      <c r="F20" s="44">
        <v>92922.791744999995</v>
      </c>
      <c r="G20" s="66">
        <v>0.146341</v>
      </c>
      <c r="H20" s="43">
        <v>241</v>
      </c>
      <c r="I20" s="44">
        <v>100198.825726</v>
      </c>
      <c r="J20" s="74">
        <v>0.170124</v>
      </c>
      <c r="K20" s="44">
        <v>292</v>
      </c>
      <c r="L20" s="44">
        <v>86917.571918000001</v>
      </c>
      <c r="M20" s="66">
        <v>0.12671199999999999</v>
      </c>
      <c r="N20" s="43">
        <v>0</v>
      </c>
      <c r="O20" s="44">
        <v>0</v>
      </c>
      <c r="P20" s="74">
        <v>0</v>
      </c>
    </row>
    <row r="21" spans="1:16" ht="15" customHeight="1" x14ac:dyDescent="0.2">
      <c r="A21" s="111"/>
      <c r="B21" s="114"/>
      <c r="C21" s="84" t="s">
        <v>47</v>
      </c>
      <c r="D21" s="44">
        <v>4884</v>
      </c>
      <c r="E21" s="53">
        <v>0.45824700000000002</v>
      </c>
      <c r="F21" s="44">
        <v>132037.878788</v>
      </c>
      <c r="G21" s="66">
        <v>6.3062999999999994E-2</v>
      </c>
      <c r="H21" s="43">
        <v>2123</v>
      </c>
      <c r="I21" s="44">
        <v>136278.38624600001</v>
      </c>
      <c r="J21" s="74">
        <v>6.8770999999999999E-2</v>
      </c>
      <c r="K21" s="44">
        <v>2761</v>
      </c>
      <c r="L21" s="44">
        <v>128777.249547</v>
      </c>
      <c r="M21" s="66">
        <v>5.8673999999999997E-2</v>
      </c>
      <c r="N21" s="43">
        <v>0</v>
      </c>
      <c r="O21" s="44">
        <v>0</v>
      </c>
      <c r="P21" s="74">
        <v>0</v>
      </c>
    </row>
    <row r="22" spans="1:16" ht="15" customHeight="1" x14ac:dyDescent="0.2">
      <c r="A22" s="111"/>
      <c r="B22" s="114"/>
      <c r="C22" s="84" t="s">
        <v>48</v>
      </c>
      <c r="D22" s="44">
        <v>18744</v>
      </c>
      <c r="E22" s="53">
        <v>0.21652299999999999</v>
      </c>
      <c r="F22" s="44">
        <v>147709.755068</v>
      </c>
      <c r="G22" s="66">
        <v>6.6420999999999994E-2</v>
      </c>
      <c r="H22" s="43">
        <v>8661</v>
      </c>
      <c r="I22" s="44">
        <v>150642.697033</v>
      </c>
      <c r="J22" s="74">
        <v>6.8237000000000006E-2</v>
      </c>
      <c r="K22" s="44">
        <v>10083</v>
      </c>
      <c r="L22" s="44">
        <v>145190.44431200001</v>
      </c>
      <c r="M22" s="66">
        <v>6.4862000000000003E-2</v>
      </c>
      <c r="N22" s="43">
        <v>0</v>
      </c>
      <c r="O22" s="44">
        <v>0</v>
      </c>
      <c r="P22" s="74">
        <v>0</v>
      </c>
    </row>
    <row r="23" spans="1:16" ht="15" customHeight="1" x14ac:dyDescent="0.2">
      <c r="A23" s="111"/>
      <c r="B23" s="114"/>
      <c r="C23" s="84" t="s">
        <v>49</v>
      </c>
      <c r="D23" s="44">
        <v>14077</v>
      </c>
      <c r="E23" s="53">
        <v>7.0156999999999997E-2</v>
      </c>
      <c r="F23" s="44">
        <v>163650.45606299999</v>
      </c>
      <c r="G23" s="66">
        <v>0.20537</v>
      </c>
      <c r="H23" s="43">
        <v>6524</v>
      </c>
      <c r="I23" s="44">
        <v>166816.03310900001</v>
      </c>
      <c r="J23" s="74">
        <v>0.21965100000000001</v>
      </c>
      <c r="K23" s="44">
        <v>7553</v>
      </c>
      <c r="L23" s="44">
        <v>160916.14855000001</v>
      </c>
      <c r="M23" s="66">
        <v>0.19303600000000001</v>
      </c>
      <c r="N23" s="43">
        <v>0</v>
      </c>
      <c r="O23" s="44">
        <v>0</v>
      </c>
      <c r="P23" s="74">
        <v>0</v>
      </c>
    </row>
    <row r="24" spans="1:16" ht="15" customHeight="1" x14ac:dyDescent="0.2">
      <c r="A24" s="111"/>
      <c r="B24" s="114"/>
      <c r="C24" s="84" t="s">
        <v>50</v>
      </c>
      <c r="D24" s="44">
        <v>9060</v>
      </c>
      <c r="E24" s="53">
        <v>3.6283000000000003E-2</v>
      </c>
      <c r="F24" s="44">
        <v>190253.13874200001</v>
      </c>
      <c r="G24" s="66">
        <v>0.36225200000000002</v>
      </c>
      <c r="H24" s="43">
        <v>3900</v>
      </c>
      <c r="I24" s="44">
        <v>195859.042308</v>
      </c>
      <c r="J24" s="74">
        <v>0.38025599999999998</v>
      </c>
      <c r="K24" s="44">
        <v>5160</v>
      </c>
      <c r="L24" s="44">
        <v>186016.118605</v>
      </c>
      <c r="M24" s="66">
        <v>0.34864299999999998</v>
      </c>
      <c r="N24" s="43">
        <v>0</v>
      </c>
      <c r="O24" s="44">
        <v>0</v>
      </c>
      <c r="P24" s="74">
        <v>0</v>
      </c>
    </row>
    <row r="25" spans="1:16" ht="15" customHeight="1" x14ac:dyDescent="0.2">
      <c r="A25" s="111"/>
      <c r="B25" s="114"/>
      <c r="C25" s="84" t="s">
        <v>51</v>
      </c>
      <c r="D25" s="44">
        <v>6161</v>
      </c>
      <c r="E25" s="53">
        <v>2.7758000000000001E-2</v>
      </c>
      <c r="F25" s="44">
        <v>206127.96948500001</v>
      </c>
      <c r="G25" s="66">
        <v>0.47898099999999999</v>
      </c>
      <c r="H25" s="43">
        <v>2498</v>
      </c>
      <c r="I25" s="44">
        <v>208097</v>
      </c>
      <c r="J25" s="74">
        <v>0.46277000000000001</v>
      </c>
      <c r="K25" s="44">
        <v>3663</v>
      </c>
      <c r="L25" s="44">
        <v>204785.17990700001</v>
      </c>
      <c r="M25" s="66">
        <v>0.490035</v>
      </c>
      <c r="N25" s="43">
        <v>0</v>
      </c>
      <c r="O25" s="44">
        <v>0</v>
      </c>
      <c r="P25" s="74">
        <v>0</v>
      </c>
    </row>
    <row r="26" spans="1:16" s="3" customFormat="1" ht="15" customHeight="1" x14ac:dyDescent="0.2">
      <c r="A26" s="111"/>
      <c r="B26" s="114"/>
      <c r="C26" s="84" t="s">
        <v>52</v>
      </c>
      <c r="D26" s="35">
        <v>4154</v>
      </c>
      <c r="E26" s="55">
        <v>2.2179999999999998E-2</v>
      </c>
      <c r="F26" s="35">
        <v>216203.64756899999</v>
      </c>
      <c r="G26" s="68">
        <v>0.49975900000000001</v>
      </c>
      <c r="H26" s="43">
        <v>1761</v>
      </c>
      <c r="I26" s="44">
        <v>215103.03350399999</v>
      </c>
      <c r="J26" s="74">
        <v>0.41169800000000001</v>
      </c>
      <c r="K26" s="35">
        <v>2393</v>
      </c>
      <c r="L26" s="35">
        <v>217013.58545799999</v>
      </c>
      <c r="M26" s="68">
        <v>0.56456300000000004</v>
      </c>
      <c r="N26" s="43">
        <v>0</v>
      </c>
      <c r="O26" s="44">
        <v>0</v>
      </c>
      <c r="P26" s="74">
        <v>0</v>
      </c>
    </row>
    <row r="27" spans="1:16" ht="15" customHeight="1" x14ac:dyDescent="0.2">
      <c r="A27" s="111"/>
      <c r="B27" s="114"/>
      <c r="C27" s="84" t="s">
        <v>53</v>
      </c>
      <c r="D27" s="44">
        <v>2808</v>
      </c>
      <c r="E27" s="53">
        <v>1.7055000000000001E-2</v>
      </c>
      <c r="F27" s="44">
        <v>212721.53205099999</v>
      </c>
      <c r="G27" s="66">
        <v>0.48254999999999998</v>
      </c>
      <c r="H27" s="43">
        <v>1189</v>
      </c>
      <c r="I27" s="44">
        <v>203173.15895700001</v>
      </c>
      <c r="J27" s="74">
        <v>0.38267499999999999</v>
      </c>
      <c r="K27" s="44">
        <v>1619</v>
      </c>
      <c r="L27" s="44">
        <v>219733.894997</v>
      </c>
      <c r="M27" s="66">
        <v>0.55589900000000003</v>
      </c>
      <c r="N27" s="43">
        <v>0</v>
      </c>
      <c r="O27" s="44">
        <v>0</v>
      </c>
      <c r="P27" s="74">
        <v>0</v>
      </c>
    </row>
    <row r="28" spans="1:16" ht="15" customHeight="1" x14ac:dyDescent="0.2">
      <c r="A28" s="111"/>
      <c r="B28" s="114"/>
      <c r="C28" s="84" t="s">
        <v>54</v>
      </c>
      <c r="D28" s="44">
        <v>1319</v>
      </c>
      <c r="E28" s="53">
        <v>1.0286E-2</v>
      </c>
      <c r="F28" s="44">
        <v>235845.532221</v>
      </c>
      <c r="G28" s="66">
        <v>0.39499600000000001</v>
      </c>
      <c r="H28" s="43">
        <v>560</v>
      </c>
      <c r="I28" s="44">
        <v>215780.66607100001</v>
      </c>
      <c r="J28" s="74">
        <v>0.2</v>
      </c>
      <c r="K28" s="44">
        <v>759</v>
      </c>
      <c r="L28" s="44">
        <v>250649.64953900001</v>
      </c>
      <c r="M28" s="66">
        <v>0.53886699999999998</v>
      </c>
      <c r="N28" s="43">
        <v>0</v>
      </c>
      <c r="O28" s="44">
        <v>0</v>
      </c>
      <c r="P28" s="74">
        <v>0</v>
      </c>
    </row>
    <row r="29" spans="1:16" ht="15" customHeight="1" x14ac:dyDescent="0.2">
      <c r="A29" s="111"/>
      <c r="B29" s="114"/>
      <c r="C29" s="84" t="s">
        <v>55</v>
      </c>
      <c r="D29" s="44">
        <v>716</v>
      </c>
      <c r="E29" s="53">
        <v>6.6559999999999996E-3</v>
      </c>
      <c r="F29" s="44">
        <v>234948.835196</v>
      </c>
      <c r="G29" s="66">
        <v>0.26117299999999999</v>
      </c>
      <c r="H29" s="43">
        <v>352</v>
      </c>
      <c r="I29" s="44">
        <v>201331.178977</v>
      </c>
      <c r="J29" s="74">
        <v>0.15625</v>
      </c>
      <c r="K29" s="44">
        <v>364</v>
      </c>
      <c r="L29" s="44">
        <v>267458.21703300002</v>
      </c>
      <c r="M29" s="66">
        <v>0.36263699999999999</v>
      </c>
      <c r="N29" s="43">
        <v>0</v>
      </c>
      <c r="O29" s="44">
        <v>0</v>
      </c>
      <c r="P29" s="74">
        <v>0</v>
      </c>
    </row>
    <row r="30" spans="1:16" s="3" customFormat="1" ht="15" customHeight="1" x14ac:dyDescent="0.2">
      <c r="A30" s="111"/>
      <c r="B30" s="114"/>
      <c r="C30" s="84" t="s">
        <v>56</v>
      </c>
      <c r="D30" s="35">
        <v>1150</v>
      </c>
      <c r="E30" s="55">
        <v>5.5120000000000004E-3</v>
      </c>
      <c r="F30" s="35">
        <v>147227.66260899999</v>
      </c>
      <c r="G30" s="68">
        <v>7.1304000000000006E-2</v>
      </c>
      <c r="H30" s="43">
        <v>1012</v>
      </c>
      <c r="I30" s="44">
        <v>129623.147233</v>
      </c>
      <c r="J30" s="74">
        <v>4.6442999999999998E-2</v>
      </c>
      <c r="K30" s="35">
        <v>138</v>
      </c>
      <c r="L30" s="35">
        <v>276327.44202900003</v>
      </c>
      <c r="M30" s="68">
        <v>0.25362299999999999</v>
      </c>
      <c r="N30" s="43">
        <v>0</v>
      </c>
      <c r="O30" s="44">
        <v>0</v>
      </c>
      <c r="P30" s="74">
        <v>0</v>
      </c>
    </row>
    <row r="31" spans="1:16" s="3" customFormat="1" ht="15" customHeight="1" x14ac:dyDescent="0.2">
      <c r="A31" s="112"/>
      <c r="B31" s="115"/>
      <c r="C31" s="85" t="s">
        <v>9</v>
      </c>
      <c r="D31" s="46">
        <v>63606</v>
      </c>
      <c r="E31" s="54">
        <v>4.0577000000000002E-2</v>
      </c>
      <c r="F31" s="46">
        <v>171437.840345</v>
      </c>
      <c r="G31" s="67">
        <v>0.23544899999999999</v>
      </c>
      <c r="H31" s="87">
        <v>28821</v>
      </c>
      <c r="I31" s="46">
        <v>171174.539468</v>
      </c>
      <c r="J31" s="75">
        <v>0.21664800000000001</v>
      </c>
      <c r="K31" s="46">
        <v>34785</v>
      </c>
      <c r="L31" s="46">
        <v>171655.99744100001</v>
      </c>
      <c r="M31" s="67">
        <v>0.25102799999999997</v>
      </c>
      <c r="N31" s="87">
        <v>0</v>
      </c>
      <c r="O31" s="46">
        <v>0</v>
      </c>
      <c r="P31" s="75">
        <v>0</v>
      </c>
    </row>
    <row r="32" spans="1:16" ht="15" customHeight="1" x14ac:dyDescent="0.2">
      <c r="A32" s="110">
        <v>3</v>
      </c>
      <c r="B32" s="113" t="s">
        <v>58</v>
      </c>
      <c r="C32" s="84" t="s">
        <v>46</v>
      </c>
      <c r="D32" s="44">
        <v>334</v>
      </c>
      <c r="E32" s="44">
        <v>0</v>
      </c>
      <c r="F32" s="44">
        <v>8875.9790229999999</v>
      </c>
      <c r="G32" s="66">
        <v>-0.114965</v>
      </c>
      <c r="H32" s="43">
        <v>150</v>
      </c>
      <c r="I32" s="44">
        <v>15910.874722</v>
      </c>
      <c r="J32" s="74">
        <v>-7.1634000000000003E-2</v>
      </c>
      <c r="K32" s="44">
        <v>184</v>
      </c>
      <c r="L32" s="44">
        <v>3073.9405270000002</v>
      </c>
      <c r="M32" s="66">
        <v>-0.151065</v>
      </c>
      <c r="N32" s="43">
        <v>0</v>
      </c>
      <c r="O32" s="44">
        <v>0</v>
      </c>
      <c r="P32" s="74">
        <v>0</v>
      </c>
    </row>
    <row r="33" spans="1:16" ht="15" customHeight="1" x14ac:dyDescent="0.2">
      <c r="A33" s="111"/>
      <c r="B33" s="114"/>
      <c r="C33" s="84" t="s">
        <v>47</v>
      </c>
      <c r="D33" s="44">
        <v>2911</v>
      </c>
      <c r="E33" s="44">
        <v>0</v>
      </c>
      <c r="F33" s="44">
        <v>12679.342988</v>
      </c>
      <c r="G33" s="66">
        <v>-7.5304999999999997E-2</v>
      </c>
      <c r="H33" s="43">
        <v>1455</v>
      </c>
      <c r="I33" s="44">
        <v>1874.764678</v>
      </c>
      <c r="J33" s="74">
        <v>-0.14679800000000001</v>
      </c>
      <c r="K33" s="44">
        <v>1456</v>
      </c>
      <c r="L33" s="44">
        <v>17119.953053000001</v>
      </c>
      <c r="M33" s="66">
        <v>-4.0176000000000003E-2</v>
      </c>
      <c r="N33" s="43">
        <v>0</v>
      </c>
      <c r="O33" s="44">
        <v>0</v>
      </c>
      <c r="P33" s="74">
        <v>0</v>
      </c>
    </row>
    <row r="34" spans="1:16" ht="15" customHeight="1" x14ac:dyDescent="0.2">
      <c r="A34" s="111"/>
      <c r="B34" s="114"/>
      <c r="C34" s="84" t="s">
        <v>48</v>
      </c>
      <c r="D34" s="44">
        <v>6563</v>
      </c>
      <c r="E34" s="44">
        <v>0</v>
      </c>
      <c r="F34" s="44">
        <v>23126.413643</v>
      </c>
      <c r="G34" s="66">
        <v>-7.2730000000000003E-2</v>
      </c>
      <c r="H34" s="43">
        <v>3732</v>
      </c>
      <c r="I34" s="44">
        <v>13413.374558</v>
      </c>
      <c r="J34" s="74">
        <v>-0.145397</v>
      </c>
      <c r="K34" s="44">
        <v>2831</v>
      </c>
      <c r="L34" s="44">
        <v>29202.254650999999</v>
      </c>
      <c r="M34" s="66">
        <v>-2.3666E-2</v>
      </c>
      <c r="N34" s="43">
        <v>0</v>
      </c>
      <c r="O34" s="44">
        <v>0</v>
      </c>
      <c r="P34" s="74">
        <v>0</v>
      </c>
    </row>
    <row r="35" spans="1:16" ht="15" customHeight="1" x14ac:dyDescent="0.2">
      <c r="A35" s="111"/>
      <c r="B35" s="114"/>
      <c r="C35" s="84" t="s">
        <v>49</v>
      </c>
      <c r="D35" s="44">
        <v>-9938</v>
      </c>
      <c r="E35" s="44">
        <v>0</v>
      </c>
      <c r="F35" s="44">
        <v>26739.649591000001</v>
      </c>
      <c r="G35" s="66">
        <v>-7.1915000000000007E-2</v>
      </c>
      <c r="H35" s="43">
        <v>-2838</v>
      </c>
      <c r="I35" s="44">
        <v>11119.007251999999</v>
      </c>
      <c r="J35" s="74">
        <v>-0.18998399999999999</v>
      </c>
      <c r="K35" s="44">
        <v>-7100</v>
      </c>
      <c r="L35" s="44">
        <v>36008.111878999996</v>
      </c>
      <c r="M35" s="66">
        <v>3.1100000000000002E-4</v>
      </c>
      <c r="N35" s="43">
        <v>0</v>
      </c>
      <c r="O35" s="44">
        <v>0</v>
      </c>
      <c r="P35" s="74">
        <v>0</v>
      </c>
    </row>
    <row r="36" spans="1:16" ht="15" customHeight="1" x14ac:dyDescent="0.2">
      <c r="A36" s="111"/>
      <c r="B36" s="114"/>
      <c r="C36" s="84" t="s">
        <v>50</v>
      </c>
      <c r="D36" s="44">
        <v>-15200</v>
      </c>
      <c r="E36" s="44">
        <v>0</v>
      </c>
      <c r="F36" s="44">
        <v>26425.879572999998</v>
      </c>
      <c r="G36" s="66">
        <v>-0.129051</v>
      </c>
      <c r="H36" s="43">
        <v>-5125</v>
      </c>
      <c r="I36" s="44">
        <v>5999.6997350000001</v>
      </c>
      <c r="J36" s="74">
        <v>-0.247001</v>
      </c>
      <c r="K36" s="44">
        <v>-10075</v>
      </c>
      <c r="L36" s="44">
        <v>37609.899983000003</v>
      </c>
      <c r="M36" s="66">
        <v>-6.2121000000000003E-2</v>
      </c>
      <c r="N36" s="43">
        <v>0</v>
      </c>
      <c r="O36" s="44">
        <v>0</v>
      </c>
      <c r="P36" s="74">
        <v>0</v>
      </c>
    </row>
    <row r="37" spans="1:16" ht="15" customHeight="1" x14ac:dyDescent="0.2">
      <c r="A37" s="111"/>
      <c r="B37" s="114"/>
      <c r="C37" s="84" t="s">
        <v>51</v>
      </c>
      <c r="D37" s="44">
        <v>-12741</v>
      </c>
      <c r="E37" s="44">
        <v>0</v>
      </c>
      <c r="F37" s="44">
        <v>19863.089317999998</v>
      </c>
      <c r="G37" s="66">
        <v>-0.226077</v>
      </c>
      <c r="H37" s="43">
        <v>-4046</v>
      </c>
      <c r="I37" s="44">
        <v>-766.07999800000005</v>
      </c>
      <c r="J37" s="74">
        <v>-0.27882499999999999</v>
      </c>
      <c r="K37" s="44">
        <v>-8695</v>
      </c>
      <c r="L37" s="44">
        <v>30486.849318</v>
      </c>
      <c r="M37" s="66">
        <v>-0.19567399999999999</v>
      </c>
      <c r="N37" s="43">
        <v>0</v>
      </c>
      <c r="O37" s="44">
        <v>0</v>
      </c>
      <c r="P37" s="74">
        <v>0</v>
      </c>
    </row>
    <row r="38" spans="1:16" s="3" customFormat="1" ht="15" customHeight="1" x14ac:dyDescent="0.2">
      <c r="A38" s="111"/>
      <c r="B38" s="114"/>
      <c r="C38" s="84" t="s">
        <v>52</v>
      </c>
      <c r="D38" s="35">
        <v>-10529</v>
      </c>
      <c r="E38" s="35">
        <v>0</v>
      </c>
      <c r="F38" s="35">
        <v>19990.953551999999</v>
      </c>
      <c r="G38" s="68">
        <v>-0.28420899999999999</v>
      </c>
      <c r="H38" s="43">
        <v>-3197</v>
      </c>
      <c r="I38" s="44">
        <v>7433.3266180000001</v>
      </c>
      <c r="J38" s="74">
        <v>-0.26216299999999998</v>
      </c>
      <c r="K38" s="35">
        <v>-7332</v>
      </c>
      <c r="L38" s="35">
        <v>26641.906330000002</v>
      </c>
      <c r="M38" s="68">
        <v>-0.27554000000000001</v>
      </c>
      <c r="N38" s="43">
        <v>0</v>
      </c>
      <c r="O38" s="44">
        <v>0</v>
      </c>
      <c r="P38" s="74">
        <v>0</v>
      </c>
    </row>
    <row r="39" spans="1:16" ht="15" customHeight="1" x14ac:dyDescent="0.2">
      <c r="A39" s="111"/>
      <c r="B39" s="114"/>
      <c r="C39" s="84" t="s">
        <v>53</v>
      </c>
      <c r="D39" s="44">
        <v>-8634</v>
      </c>
      <c r="E39" s="44">
        <v>0</v>
      </c>
      <c r="F39" s="44">
        <v>11735.332737000001</v>
      </c>
      <c r="G39" s="66">
        <v>-0.31101800000000002</v>
      </c>
      <c r="H39" s="43">
        <v>-2637</v>
      </c>
      <c r="I39" s="44">
        <v>671.21785399999999</v>
      </c>
      <c r="J39" s="74">
        <v>-0.20488400000000001</v>
      </c>
      <c r="K39" s="44">
        <v>-5997</v>
      </c>
      <c r="L39" s="44">
        <v>19509.148949999999</v>
      </c>
      <c r="M39" s="66">
        <v>-0.34116000000000002</v>
      </c>
      <c r="N39" s="43">
        <v>0</v>
      </c>
      <c r="O39" s="44">
        <v>0</v>
      </c>
      <c r="P39" s="74">
        <v>0</v>
      </c>
    </row>
    <row r="40" spans="1:16" ht="15" customHeight="1" x14ac:dyDescent="0.2">
      <c r="A40" s="111"/>
      <c r="B40" s="114"/>
      <c r="C40" s="84" t="s">
        <v>54</v>
      </c>
      <c r="D40" s="44">
        <v>-7669</v>
      </c>
      <c r="E40" s="44">
        <v>0</v>
      </c>
      <c r="F40" s="44">
        <v>33489.993372999998</v>
      </c>
      <c r="G40" s="66">
        <v>-0.30248900000000001</v>
      </c>
      <c r="H40" s="43">
        <v>-2508</v>
      </c>
      <c r="I40" s="44">
        <v>22182.881377999998</v>
      </c>
      <c r="J40" s="74">
        <v>-0.182334</v>
      </c>
      <c r="K40" s="44">
        <v>-5161</v>
      </c>
      <c r="L40" s="44">
        <v>43755.463773000003</v>
      </c>
      <c r="M40" s="66">
        <v>-0.32194400000000001</v>
      </c>
      <c r="N40" s="43">
        <v>0</v>
      </c>
      <c r="O40" s="44">
        <v>0</v>
      </c>
      <c r="P40" s="74">
        <v>0</v>
      </c>
    </row>
    <row r="41" spans="1:16" ht="15" customHeight="1" x14ac:dyDescent="0.2">
      <c r="A41" s="111"/>
      <c r="B41" s="114"/>
      <c r="C41" s="84" t="s">
        <v>55</v>
      </c>
      <c r="D41" s="44">
        <v>-7630</v>
      </c>
      <c r="E41" s="44">
        <v>0</v>
      </c>
      <c r="F41" s="44">
        <v>29473.192521000001</v>
      </c>
      <c r="G41" s="66">
        <v>-0.28915000000000002</v>
      </c>
      <c r="H41" s="43">
        <v>-2871</v>
      </c>
      <c r="I41" s="44">
        <v>7382.3265199999996</v>
      </c>
      <c r="J41" s="74">
        <v>-7.9865000000000005E-2</v>
      </c>
      <c r="K41" s="44">
        <v>-4759</v>
      </c>
      <c r="L41" s="44">
        <v>54730.799056999997</v>
      </c>
      <c r="M41" s="66">
        <v>-0.38536199999999998</v>
      </c>
      <c r="N41" s="43">
        <v>0</v>
      </c>
      <c r="O41" s="44">
        <v>0</v>
      </c>
      <c r="P41" s="74">
        <v>0</v>
      </c>
    </row>
    <row r="42" spans="1:16" s="3" customFormat="1" ht="15" customHeight="1" x14ac:dyDescent="0.2">
      <c r="A42" s="111"/>
      <c r="B42" s="114"/>
      <c r="C42" s="84" t="s">
        <v>56</v>
      </c>
      <c r="D42" s="35">
        <v>-10909</v>
      </c>
      <c r="E42" s="35">
        <v>0</v>
      </c>
      <c r="F42" s="35">
        <v>-100031.428931</v>
      </c>
      <c r="G42" s="68">
        <v>-0.33063599999999999</v>
      </c>
      <c r="H42" s="43">
        <v>-3501</v>
      </c>
      <c r="I42" s="44">
        <v>-85929.158576999995</v>
      </c>
      <c r="J42" s="74">
        <v>-4.1304E-2</v>
      </c>
      <c r="K42" s="35">
        <v>-7408</v>
      </c>
      <c r="L42" s="35">
        <v>10105.625336999999</v>
      </c>
      <c r="M42" s="68">
        <v>-0.33622600000000002</v>
      </c>
      <c r="N42" s="43">
        <v>0</v>
      </c>
      <c r="O42" s="44">
        <v>0</v>
      </c>
      <c r="P42" s="74">
        <v>0</v>
      </c>
    </row>
    <row r="43" spans="1:16" s="3" customFormat="1" ht="15" customHeight="1" x14ac:dyDescent="0.2">
      <c r="A43" s="112"/>
      <c r="B43" s="115"/>
      <c r="C43" s="85" t="s">
        <v>9</v>
      </c>
      <c r="D43" s="46">
        <v>-73442</v>
      </c>
      <c r="E43" s="46">
        <v>0</v>
      </c>
      <c r="F43" s="46">
        <v>-5499.8328730000003</v>
      </c>
      <c r="G43" s="67">
        <v>-0.27696199999999999</v>
      </c>
      <c r="H43" s="87">
        <v>-21386</v>
      </c>
      <c r="I43" s="46">
        <v>-14218.190946999999</v>
      </c>
      <c r="J43" s="75">
        <v>-0.25115599999999999</v>
      </c>
      <c r="K43" s="46">
        <v>-52056</v>
      </c>
      <c r="L43" s="46">
        <v>-393.396545</v>
      </c>
      <c r="M43" s="67">
        <v>-0.28717399999999998</v>
      </c>
      <c r="N43" s="87">
        <v>0</v>
      </c>
      <c r="O43" s="46">
        <v>0</v>
      </c>
      <c r="P43" s="75">
        <v>0</v>
      </c>
    </row>
    <row r="44" spans="1:16" ht="15" customHeight="1" x14ac:dyDescent="0.2">
      <c r="A44" s="110">
        <v>4</v>
      </c>
      <c r="B44" s="113" t="s">
        <v>59</v>
      </c>
      <c r="C44" s="84" t="s">
        <v>46</v>
      </c>
      <c r="D44" s="44">
        <v>2</v>
      </c>
      <c r="E44" s="53">
        <v>1.214E-3</v>
      </c>
      <c r="F44" s="44">
        <v>121335.5</v>
      </c>
      <c r="G44" s="66">
        <v>0</v>
      </c>
      <c r="H44" s="43">
        <v>2</v>
      </c>
      <c r="I44" s="44">
        <v>121335.5</v>
      </c>
      <c r="J44" s="74">
        <v>0</v>
      </c>
      <c r="K44" s="44">
        <v>0</v>
      </c>
      <c r="L44" s="44">
        <v>0</v>
      </c>
      <c r="M44" s="66">
        <v>0</v>
      </c>
      <c r="N44" s="43">
        <v>0</v>
      </c>
      <c r="O44" s="44">
        <v>0</v>
      </c>
      <c r="P44" s="74">
        <v>0</v>
      </c>
    </row>
    <row r="45" spans="1:16" ht="15" customHeight="1" x14ac:dyDescent="0.2">
      <c r="A45" s="111"/>
      <c r="B45" s="114"/>
      <c r="C45" s="84" t="s">
        <v>47</v>
      </c>
      <c r="D45" s="44">
        <v>402</v>
      </c>
      <c r="E45" s="53">
        <v>3.7718000000000002E-2</v>
      </c>
      <c r="F45" s="44">
        <v>160163.76368199999</v>
      </c>
      <c r="G45" s="66">
        <v>0.17412900000000001</v>
      </c>
      <c r="H45" s="43">
        <v>116</v>
      </c>
      <c r="I45" s="44">
        <v>158170.905172</v>
      </c>
      <c r="J45" s="74">
        <v>0.18965499999999999</v>
      </c>
      <c r="K45" s="44">
        <v>286</v>
      </c>
      <c r="L45" s="44">
        <v>160972.05594399999</v>
      </c>
      <c r="M45" s="66">
        <v>0.16783200000000001</v>
      </c>
      <c r="N45" s="43">
        <v>0</v>
      </c>
      <c r="O45" s="44">
        <v>0</v>
      </c>
      <c r="P45" s="74">
        <v>0</v>
      </c>
    </row>
    <row r="46" spans="1:16" ht="15" customHeight="1" x14ac:dyDescent="0.2">
      <c r="A46" s="111"/>
      <c r="B46" s="114"/>
      <c r="C46" s="84" t="s">
        <v>48</v>
      </c>
      <c r="D46" s="44">
        <v>7263</v>
      </c>
      <c r="E46" s="53">
        <v>8.3899000000000001E-2</v>
      </c>
      <c r="F46" s="44">
        <v>172453.69998599999</v>
      </c>
      <c r="G46" s="66">
        <v>0.14291599999999999</v>
      </c>
      <c r="H46" s="43">
        <v>2825</v>
      </c>
      <c r="I46" s="44">
        <v>172879.32707999999</v>
      </c>
      <c r="J46" s="74">
        <v>0.129912</v>
      </c>
      <c r="K46" s="44">
        <v>4438</v>
      </c>
      <c r="L46" s="44">
        <v>172182.76791299999</v>
      </c>
      <c r="M46" s="66">
        <v>0.151194</v>
      </c>
      <c r="N46" s="43">
        <v>0</v>
      </c>
      <c r="O46" s="44">
        <v>0</v>
      </c>
      <c r="P46" s="74">
        <v>0</v>
      </c>
    </row>
    <row r="47" spans="1:16" ht="15" customHeight="1" x14ac:dyDescent="0.2">
      <c r="A47" s="111"/>
      <c r="B47" s="114"/>
      <c r="C47" s="84" t="s">
        <v>49</v>
      </c>
      <c r="D47" s="44">
        <v>20747</v>
      </c>
      <c r="E47" s="53">
        <v>0.103399</v>
      </c>
      <c r="F47" s="44">
        <v>194113.71995999999</v>
      </c>
      <c r="G47" s="66">
        <v>0.318552</v>
      </c>
      <c r="H47" s="43">
        <v>8360</v>
      </c>
      <c r="I47" s="44">
        <v>193425.001196</v>
      </c>
      <c r="J47" s="74">
        <v>0.30059799999999998</v>
      </c>
      <c r="K47" s="44">
        <v>12387</v>
      </c>
      <c r="L47" s="44">
        <v>194578.53701500001</v>
      </c>
      <c r="M47" s="66">
        <v>0.33066899999999999</v>
      </c>
      <c r="N47" s="43">
        <v>0</v>
      </c>
      <c r="O47" s="44">
        <v>0</v>
      </c>
      <c r="P47" s="74">
        <v>0</v>
      </c>
    </row>
    <row r="48" spans="1:16" ht="15" customHeight="1" x14ac:dyDescent="0.2">
      <c r="A48" s="111"/>
      <c r="B48" s="114"/>
      <c r="C48" s="84" t="s">
        <v>50</v>
      </c>
      <c r="D48" s="44">
        <v>20087</v>
      </c>
      <c r="E48" s="53">
        <v>8.0443000000000001E-2</v>
      </c>
      <c r="F48" s="44">
        <v>221776.04306299999</v>
      </c>
      <c r="G48" s="66">
        <v>0.55413900000000005</v>
      </c>
      <c r="H48" s="43">
        <v>7344</v>
      </c>
      <c r="I48" s="44">
        <v>223791.73284300001</v>
      </c>
      <c r="J48" s="74">
        <v>0.53989699999999996</v>
      </c>
      <c r="K48" s="44">
        <v>12743</v>
      </c>
      <c r="L48" s="44">
        <v>220614.367967</v>
      </c>
      <c r="M48" s="66">
        <v>0.56234799999999996</v>
      </c>
      <c r="N48" s="43">
        <v>0</v>
      </c>
      <c r="O48" s="44">
        <v>0</v>
      </c>
      <c r="P48" s="74">
        <v>0</v>
      </c>
    </row>
    <row r="49" spans="1:16" ht="15" customHeight="1" x14ac:dyDescent="0.2">
      <c r="A49" s="111"/>
      <c r="B49" s="114"/>
      <c r="C49" s="84" t="s">
        <v>51</v>
      </c>
      <c r="D49" s="44">
        <v>14734</v>
      </c>
      <c r="E49" s="53">
        <v>6.6382999999999998E-2</v>
      </c>
      <c r="F49" s="44">
        <v>244842.175648</v>
      </c>
      <c r="G49" s="66">
        <v>0.81362800000000002</v>
      </c>
      <c r="H49" s="43">
        <v>5379</v>
      </c>
      <c r="I49" s="44">
        <v>240852.817996</v>
      </c>
      <c r="J49" s="74">
        <v>0.72764499999999999</v>
      </c>
      <c r="K49" s="44">
        <v>9355</v>
      </c>
      <c r="L49" s="44">
        <v>247136.002993</v>
      </c>
      <c r="M49" s="66">
        <v>0.86306799999999995</v>
      </c>
      <c r="N49" s="43">
        <v>0</v>
      </c>
      <c r="O49" s="44">
        <v>0</v>
      </c>
      <c r="P49" s="74">
        <v>0</v>
      </c>
    </row>
    <row r="50" spans="1:16" s="3" customFormat="1" ht="15" customHeight="1" x14ac:dyDescent="0.2">
      <c r="A50" s="111"/>
      <c r="B50" s="114"/>
      <c r="C50" s="84" t="s">
        <v>52</v>
      </c>
      <c r="D50" s="35">
        <v>9246</v>
      </c>
      <c r="E50" s="55">
        <v>4.9368000000000002E-2</v>
      </c>
      <c r="F50" s="35">
        <v>255642.778391</v>
      </c>
      <c r="G50" s="68">
        <v>0.924508</v>
      </c>
      <c r="H50" s="43">
        <v>3332</v>
      </c>
      <c r="I50" s="44">
        <v>248960.26170500001</v>
      </c>
      <c r="J50" s="74">
        <v>0.78511399999999998</v>
      </c>
      <c r="K50" s="35">
        <v>5914</v>
      </c>
      <c r="L50" s="35">
        <v>259407.76750099999</v>
      </c>
      <c r="M50" s="68">
        <v>1.003044</v>
      </c>
      <c r="N50" s="43">
        <v>0</v>
      </c>
      <c r="O50" s="44">
        <v>0</v>
      </c>
      <c r="P50" s="74">
        <v>0</v>
      </c>
    </row>
    <row r="51" spans="1:16" ht="15" customHeight="1" x14ac:dyDescent="0.2">
      <c r="A51" s="111"/>
      <c r="B51" s="114"/>
      <c r="C51" s="84" t="s">
        <v>53</v>
      </c>
      <c r="D51" s="44">
        <v>5958</v>
      </c>
      <c r="E51" s="53">
        <v>3.6187999999999998E-2</v>
      </c>
      <c r="F51" s="44">
        <v>256576.10020099999</v>
      </c>
      <c r="G51" s="66">
        <v>0.86807699999999999</v>
      </c>
      <c r="H51" s="43">
        <v>2135</v>
      </c>
      <c r="I51" s="44">
        <v>241975.844965</v>
      </c>
      <c r="J51" s="74">
        <v>0.63278699999999999</v>
      </c>
      <c r="K51" s="44">
        <v>3823</v>
      </c>
      <c r="L51" s="44">
        <v>264729.78707800002</v>
      </c>
      <c r="M51" s="66">
        <v>0.99947699999999995</v>
      </c>
      <c r="N51" s="43">
        <v>0</v>
      </c>
      <c r="O51" s="44">
        <v>0</v>
      </c>
      <c r="P51" s="74">
        <v>0</v>
      </c>
    </row>
    <row r="52" spans="1:16" ht="15" customHeight="1" x14ac:dyDescent="0.2">
      <c r="A52" s="111"/>
      <c r="B52" s="114"/>
      <c r="C52" s="84" t="s">
        <v>54</v>
      </c>
      <c r="D52" s="44">
        <v>2327</v>
      </c>
      <c r="E52" s="53">
        <v>1.8147E-2</v>
      </c>
      <c r="F52" s="44">
        <v>276035.97249700001</v>
      </c>
      <c r="G52" s="66">
        <v>0.72969499999999998</v>
      </c>
      <c r="H52" s="43">
        <v>780</v>
      </c>
      <c r="I52" s="44">
        <v>250878.07051300001</v>
      </c>
      <c r="J52" s="74">
        <v>0.39743600000000001</v>
      </c>
      <c r="K52" s="44">
        <v>1547</v>
      </c>
      <c r="L52" s="44">
        <v>288720.62895899999</v>
      </c>
      <c r="M52" s="66">
        <v>0.89722000000000002</v>
      </c>
      <c r="N52" s="43">
        <v>0</v>
      </c>
      <c r="O52" s="44">
        <v>0</v>
      </c>
      <c r="P52" s="74">
        <v>0</v>
      </c>
    </row>
    <row r="53" spans="1:16" ht="15" customHeight="1" x14ac:dyDescent="0.2">
      <c r="A53" s="111"/>
      <c r="B53" s="114"/>
      <c r="C53" s="84" t="s">
        <v>55</v>
      </c>
      <c r="D53" s="44">
        <v>966</v>
      </c>
      <c r="E53" s="53">
        <v>8.9800000000000001E-3</v>
      </c>
      <c r="F53" s="44">
        <v>301245.596273</v>
      </c>
      <c r="G53" s="66">
        <v>0.582816</v>
      </c>
      <c r="H53" s="43">
        <v>357</v>
      </c>
      <c r="I53" s="44">
        <v>268023.142857</v>
      </c>
      <c r="J53" s="74">
        <v>0.25210100000000002</v>
      </c>
      <c r="K53" s="44">
        <v>609</v>
      </c>
      <c r="L53" s="44">
        <v>320720.82758600003</v>
      </c>
      <c r="M53" s="66">
        <v>0.77668300000000001</v>
      </c>
      <c r="N53" s="43">
        <v>0</v>
      </c>
      <c r="O53" s="44">
        <v>0</v>
      </c>
      <c r="P53" s="74">
        <v>0</v>
      </c>
    </row>
    <row r="54" spans="1:16" s="3" customFormat="1" ht="15" customHeight="1" x14ac:dyDescent="0.2">
      <c r="A54" s="111"/>
      <c r="B54" s="114"/>
      <c r="C54" s="84" t="s">
        <v>56</v>
      </c>
      <c r="D54" s="35">
        <v>279</v>
      </c>
      <c r="E54" s="55">
        <v>1.3370000000000001E-3</v>
      </c>
      <c r="F54" s="35">
        <v>358463.942652</v>
      </c>
      <c r="G54" s="68">
        <v>0.40501799999999999</v>
      </c>
      <c r="H54" s="43">
        <v>110</v>
      </c>
      <c r="I54" s="44">
        <v>325641.52727299999</v>
      </c>
      <c r="J54" s="74">
        <v>0.163636</v>
      </c>
      <c r="K54" s="35">
        <v>169</v>
      </c>
      <c r="L54" s="35">
        <v>379827.64497000002</v>
      </c>
      <c r="M54" s="68">
        <v>0.56213000000000002</v>
      </c>
      <c r="N54" s="43">
        <v>0</v>
      </c>
      <c r="O54" s="44">
        <v>0</v>
      </c>
      <c r="P54" s="74">
        <v>0</v>
      </c>
    </row>
    <row r="55" spans="1:16" s="3" customFormat="1" ht="15" customHeight="1" x14ac:dyDescent="0.2">
      <c r="A55" s="112"/>
      <c r="B55" s="115"/>
      <c r="C55" s="85" t="s">
        <v>9</v>
      </c>
      <c r="D55" s="46">
        <v>82011</v>
      </c>
      <c r="E55" s="54">
        <v>5.2318000000000003E-2</v>
      </c>
      <c r="F55" s="46">
        <v>223536.61089400001</v>
      </c>
      <c r="G55" s="67">
        <v>0.57223999999999997</v>
      </c>
      <c r="H55" s="87">
        <v>30740</v>
      </c>
      <c r="I55" s="46">
        <v>219142.00211500001</v>
      </c>
      <c r="J55" s="75">
        <v>0.49336400000000002</v>
      </c>
      <c r="K55" s="46">
        <v>51271</v>
      </c>
      <c r="L55" s="46">
        <v>226171.43904</v>
      </c>
      <c r="M55" s="67">
        <v>0.61953199999999997</v>
      </c>
      <c r="N55" s="87">
        <v>0</v>
      </c>
      <c r="O55" s="46">
        <v>0</v>
      </c>
      <c r="P55" s="75">
        <v>0</v>
      </c>
    </row>
    <row r="56" spans="1:16" ht="15" customHeight="1" x14ac:dyDescent="0.2">
      <c r="A56" s="110">
        <v>5</v>
      </c>
      <c r="B56" s="113" t="s">
        <v>60</v>
      </c>
      <c r="C56" s="84" t="s">
        <v>46</v>
      </c>
      <c r="D56" s="44">
        <v>1647</v>
      </c>
      <c r="E56" s="53">
        <v>1</v>
      </c>
      <c r="F56" s="44">
        <v>63921.663631000003</v>
      </c>
      <c r="G56" s="66">
        <v>8.5002999999999995E-2</v>
      </c>
      <c r="H56" s="43">
        <v>782</v>
      </c>
      <c r="I56" s="44">
        <v>67189.588235000003</v>
      </c>
      <c r="J56" s="74">
        <v>9.5907999999999993E-2</v>
      </c>
      <c r="K56" s="44">
        <v>865</v>
      </c>
      <c r="L56" s="44">
        <v>60967.308670999999</v>
      </c>
      <c r="M56" s="66">
        <v>7.5145000000000003E-2</v>
      </c>
      <c r="N56" s="43">
        <v>0</v>
      </c>
      <c r="O56" s="44">
        <v>0</v>
      </c>
      <c r="P56" s="74">
        <v>0</v>
      </c>
    </row>
    <row r="57" spans="1:16" ht="15" customHeight="1" x14ac:dyDescent="0.2">
      <c r="A57" s="111"/>
      <c r="B57" s="114"/>
      <c r="C57" s="84" t="s">
        <v>47</v>
      </c>
      <c r="D57" s="44">
        <v>10658</v>
      </c>
      <c r="E57" s="53">
        <v>1</v>
      </c>
      <c r="F57" s="44">
        <v>135991.38844099999</v>
      </c>
      <c r="G57" s="66">
        <v>9.5515000000000003E-2</v>
      </c>
      <c r="H57" s="43">
        <v>4403</v>
      </c>
      <c r="I57" s="44">
        <v>139462.70134</v>
      </c>
      <c r="J57" s="74">
        <v>0.113786</v>
      </c>
      <c r="K57" s="44">
        <v>6255</v>
      </c>
      <c r="L57" s="44">
        <v>133547.87274200001</v>
      </c>
      <c r="M57" s="66">
        <v>8.2654000000000005E-2</v>
      </c>
      <c r="N57" s="43">
        <v>0</v>
      </c>
      <c r="O57" s="44">
        <v>0</v>
      </c>
      <c r="P57" s="74">
        <v>0</v>
      </c>
    </row>
    <row r="58" spans="1:16" ht="15" customHeight="1" x14ac:dyDescent="0.2">
      <c r="A58" s="111"/>
      <c r="B58" s="114"/>
      <c r="C58" s="84" t="s">
        <v>48</v>
      </c>
      <c r="D58" s="44">
        <v>86568</v>
      </c>
      <c r="E58" s="53">
        <v>1</v>
      </c>
      <c r="F58" s="44">
        <v>160464.20030500001</v>
      </c>
      <c r="G58" s="66">
        <v>0.10237</v>
      </c>
      <c r="H58" s="43">
        <v>38526</v>
      </c>
      <c r="I58" s="44">
        <v>164668.097908</v>
      </c>
      <c r="J58" s="74">
        <v>0.12217699999999999</v>
      </c>
      <c r="K58" s="44">
        <v>48042</v>
      </c>
      <c r="L58" s="44">
        <v>157092.99679400001</v>
      </c>
      <c r="M58" s="66">
        <v>8.6486999999999994E-2</v>
      </c>
      <c r="N58" s="43">
        <v>0</v>
      </c>
      <c r="O58" s="44">
        <v>0</v>
      </c>
      <c r="P58" s="74">
        <v>0</v>
      </c>
    </row>
    <row r="59" spans="1:16" ht="15" customHeight="1" x14ac:dyDescent="0.2">
      <c r="A59" s="111"/>
      <c r="B59" s="114"/>
      <c r="C59" s="84" t="s">
        <v>49</v>
      </c>
      <c r="D59" s="44">
        <v>200649</v>
      </c>
      <c r="E59" s="53">
        <v>1</v>
      </c>
      <c r="F59" s="44">
        <v>185745.011069</v>
      </c>
      <c r="G59" s="66">
        <v>0.26934599999999997</v>
      </c>
      <c r="H59" s="43">
        <v>86701</v>
      </c>
      <c r="I59" s="44">
        <v>192222.584019</v>
      </c>
      <c r="J59" s="74">
        <v>0.33338699999999999</v>
      </c>
      <c r="K59" s="44">
        <v>113948</v>
      </c>
      <c r="L59" s="44">
        <v>180816.34139300001</v>
      </c>
      <c r="M59" s="66">
        <v>0.22061800000000001</v>
      </c>
      <c r="N59" s="43">
        <v>0</v>
      </c>
      <c r="O59" s="44">
        <v>0</v>
      </c>
      <c r="P59" s="74">
        <v>0</v>
      </c>
    </row>
    <row r="60" spans="1:16" ht="15" customHeight="1" x14ac:dyDescent="0.2">
      <c r="A60" s="111"/>
      <c r="B60" s="114"/>
      <c r="C60" s="84" t="s">
        <v>50</v>
      </c>
      <c r="D60" s="44">
        <v>249704</v>
      </c>
      <c r="E60" s="53">
        <v>1</v>
      </c>
      <c r="F60" s="44">
        <v>216215.38877600001</v>
      </c>
      <c r="G60" s="66">
        <v>0.51925100000000002</v>
      </c>
      <c r="H60" s="43">
        <v>103300</v>
      </c>
      <c r="I60" s="44">
        <v>226151.93520800001</v>
      </c>
      <c r="J60" s="74">
        <v>0.59527600000000003</v>
      </c>
      <c r="K60" s="44">
        <v>146404</v>
      </c>
      <c r="L60" s="44">
        <v>209204.342313</v>
      </c>
      <c r="M60" s="66">
        <v>0.465609</v>
      </c>
      <c r="N60" s="43">
        <v>0</v>
      </c>
      <c r="O60" s="44">
        <v>0</v>
      </c>
      <c r="P60" s="74">
        <v>0</v>
      </c>
    </row>
    <row r="61" spans="1:16" ht="15" customHeight="1" x14ac:dyDescent="0.2">
      <c r="A61" s="111"/>
      <c r="B61" s="114"/>
      <c r="C61" s="84" t="s">
        <v>51</v>
      </c>
      <c r="D61" s="44">
        <v>221953</v>
      </c>
      <c r="E61" s="53">
        <v>1</v>
      </c>
      <c r="F61" s="44">
        <v>245183.92452500001</v>
      </c>
      <c r="G61" s="66">
        <v>0.78673400000000004</v>
      </c>
      <c r="H61" s="43">
        <v>89145</v>
      </c>
      <c r="I61" s="44">
        <v>247409.512311</v>
      </c>
      <c r="J61" s="74">
        <v>0.72905900000000001</v>
      </c>
      <c r="K61" s="44">
        <v>132808</v>
      </c>
      <c r="L61" s="44">
        <v>243690.038439</v>
      </c>
      <c r="M61" s="66">
        <v>0.82544700000000004</v>
      </c>
      <c r="N61" s="43">
        <v>0</v>
      </c>
      <c r="O61" s="44">
        <v>0</v>
      </c>
      <c r="P61" s="74">
        <v>0</v>
      </c>
    </row>
    <row r="62" spans="1:16" s="3" customFormat="1" ht="15" customHeight="1" x14ac:dyDescent="0.2">
      <c r="A62" s="111"/>
      <c r="B62" s="114"/>
      <c r="C62" s="84" t="s">
        <v>52</v>
      </c>
      <c r="D62" s="35">
        <v>187287</v>
      </c>
      <c r="E62" s="55">
        <v>1</v>
      </c>
      <c r="F62" s="35">
        <v>259643.01657899999</v>
      </c>
      <c r="G62" s="68">
        <v>0.95927099999999998</v>
      </c>
      <c r="H62" s="43">
        <v>74381</v>
      </c>
      <c r="I62" s="44">
        <v>247346.982926</v>
      </c>
      <c r="J62" s="74">
        <v>0.74520399999999998</v>
      </c>
      <c r="K62" s="35">
        <v>112906</v>
      </c>
      <c r="L62" s="35">
        <v>267743.48315400002</v>
      </c>
      <c r="M62" s="68">
        <v>1.1002959999999999</v>
      </c>
      <c r="N62" s="43">
        <v>0</v>
      </c>
      <c r="O62" s="44">
        <v>0</v>
      </c>
      <c r="P62" s="74">
        <v>0</v>
      </c>
    </row>
    <row r="63" spans="1:16" ht="15" customHeight="1" x14ac:dyDescent="0.2">
      <c r="A63" s="111"/>
      <c r="B63" s="114"/>
      <c r="C63" s="84" t="s">
        <v>53</v>
      </c>
      <c r="D63" s="44">
        <v>164641</v>
      </c>
      <c r="E63" s="53">
        <v>1</v>
      </c>
      <c r="F63" s="44">
        <v>264853.59838099999</v>
      </c>
      <c r="G63" s="66">
        <v>0.993537</v>
      </c>
      <c r="H63" s="43">
        <v>65613</v>
      </c>
      <c r="I63" s="44">
        <v>242450.40415799999</v>
      </c>
      <c r="J63" s="74">
        <v>0.68603800000000004</v>
      </c>
      <c r="K63" s="44">
        <v>99028</v>
      </c>
      <c r="L63" s="44">
        <v>279697.28685799998</v>
      </c>
      <c r="M63" s="66">
        <v>1.1972780000000001</v>
      </c>
      <c r="N63" s="43">
        <v>0</v>
      </c>
      <c r="O63" s="44">
        <v>0</v>
      </c>
      <c r="P63" s="74">
        <v>0</v>
      </c>
    </row>
    <row r="64" spans="1:16" ht="15" customHeight="1" x14ac:dyDescent="0.2">
      <c r="A64" s="111"/>
      <c r="B64" s="114"/>
      <c r="C64" s="84" t="s">
        <v>54</v>
      </c>
      <c r="D64" s="44">
        <v>128231</v>
      </c>
      <c r="E64" s="53">
        <v>1</v>
      </c>
      <c r="F64" s="44">
        <v>260932.631345</v>
      </c>
      <c r="G64" s="66">
        <v>0.86918099999999998</v>
      </c>
      <c r="H64" s="43">
        <v>50158</v>
      </c>
      <c r="I64" s="44">
        <v>228148.30376000001</v>
      </c>
      <c r="J64" s="74">
        <v>0.49409900000000001</v>
      </c>
      <c r="K64" s="44">
        <v>78073</v>
      </c>
      <c r="L64" s="44">
        <v>281994.92308500002</v>
      </c>
      <c r="M64" s="66">
        <v>1.1101529999999999</v>
      </c>
      <c r="N64" s="43">
        <v>0</v>
      </c>
      <c r="O64" s="44">
        <v>0</v>
      </c>
      <c r="P64" s="74">
        <v>0</v>
      </c>
    </row>
    <row r="65" spans="1:16" ht="15" customHeight="1" x14ac:dyDescent="0.2">
      <c r="A65" s="111"/>
      <c r="B65" s="114"/>
      <c r="C65" s="84" t="s">
        <v>55</v>
      </c>
      <c r="D65" s="44">
        <v>107570</v>
      </c>
      <c r="E65" s="53">
        <v>1</v>
      </c>
      <c r="F65" s="44">
        <v>264290.50772499997</v>
      </c>
      <c r="G65" s="66">
        <v>0.67929700000000004</v>
      </c>
      <c r="H65" s="43">
        <v>41018</v>
      </c>
      <c r="I65" s="44">
        <v>229008.81088800001</v>
      </c>
      <c r="J65" s="74">
        <v>0.29557800000000001</v>
      </c>
      <c r="K65" s="44">
        <v>66552</v>
      </c>
      <c r="L65" s="44">
        <v>286035.67903300002</v>
      </c>
      <c r="M65" s="66">
        <v>0.91579500000000003</v>
      </c>
      <c r="N65" s="43">
        <v>0</v>
      </c>
      <c r="O65" s="44">
        <v>0</v>
      </c>
      <c r="P65" s="74">
        <v>0</v>
      </c>
    </row>
    <row r="66" spans="1:16" s="3" customFormat="1" ht="15" customHeight="1" x14ac:dyDescent="0.2">
      <c r="A66" s="111"/>
      <c r="B66" s="114"/>
      <c r="C66" s="84" t="s">
        <v>56</v>
      </c>
      <c r="D66" s="35">
        <v>208626</v>
      </c>
      <c r="E66" s="55">
        <v>1</v>
      </c>
      <c r="F66" s="35">
        <v>255917.9847</v>
      </c>
      <c r="G66" s="68">
        <v>0.39434200000000003</v>
      </c>
      <c r="H66" s="43">
        <v>89000</v>
      </c>
      <c r="I66" s="44">
        <v>209160.25888800001</v>
      </c>
      <c r="J66" s="74">
        <v>9.2337000000000002E-2</v>
      </c>
      <c r="K66" s="35">
        <v>119626</v>
      </c>
      <c r="L66" s="35">
        <v>290705.051034</v>
      </c>
      <c r="M66" s="68">
        <v>0.61902900000000005</v>
      </c>
      <c r="N66" s="43">
        <v>0</v>
      </c>
      <c r="O66" s="44">
        <v>0</v>
      </c>
      <c r="P66" s="74">
        <v>0</v>
      </c>
    </row>
    <row r="67" spans="1:16" s="3" customFormat="1" ht="15" customHeight="1" x14ac:dyDescent="0.2">
      <c r="A67" s="112"/>
      <c r="B67" s="115"/>
      <c r="C67" s="85" t="s">
        <v>9</v>
      </c>
      <c r="D67" s="46">
        <v>1567534</v>
      </c>
      <c r="E67" s="54">
        <v>1</v>
      </c>
      <c r="F67" s="46">
        <v>235170.973283</v>
      </c>
      <c r="G67" s="67">
        <v>0.62414899999999995</v>
      </c>
      <c r="H67" s="87">
        <v>643027</v>
      </c>
      <c r="I67" s="46">
        <v>222154.48057700001</v>
      </c>
      <c r="J67" s="75">
        <v>0.476246</v>
      </c>
      <c r="K67" s="46">
        <v>924507</v>
      </c>
      <c r="L67" s="46">
        <v>244224.399871</v>
      </c>
      <c r="M67" s="67">
        <v>0.72702100000000003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N6:P6"/>
    <mergeCell ref="K6:M6"/>
    <mergeCell ref="A8:A19"/>
    <mergeCell ref="B8:B19"/>
    <mergeCell ref="A56:A67"/>
    <mergeCell ref="B56:B67"/>
    <mergeCell ref="A44:A55"/>
    <mergeCell ref="B44:B55"/>
    <mergeCell ref="A20:A31"/>
    <mergeCell ref="B20:B31"/>
    <mergeCell ref="A32:A43"/>
    <mergeCell ref="B32:B43"/>
  </mergeCells>
  <conditionalFormatting sqref="D8:D19">
    <cfRule type="cellIs" dxfId="580" priority="45" operator="notEqual">
      <formula>H8+K8+N8</formula>
    </cfRule>
  </conditionalFormatting>
  <conditionalFormatting sqref="D20:D30">
    <cfRule type="cellIs" dxfId="579" priority="44" operator="notEqual">
      <formula>H20+K20+N20</formula>
    </cfRule>
  </conditionalFormatting>
  <conditionalFormatting sqref="D32:D42">
    <cfRule type="cellIs" dxfId="578" priority="43" operator="notEqual">
      <formula>H32+K32+N32</formula>
    </cfRule>
  </conditionalFormatting>
  <conditionalFormatting sqref="D44:D54">
    <cfRule type="cellIs" dxfId="577" priority="42" operator="notEqual">
      <formula>H44+K44+N44</formula>
    </cfRule>
  </conditionalFormatting>
  <conditionalFormatting sqref="D56:D66">
    <cfRule type="cellIs" dxfId="576" priority="41" operator="notEqual">
      <formula>H56+K56+N56</formula>
    </cfRule>
  </conditionalFormatting>
  <conditionalFormatting sqref="D19">
    <cfRule type="cellIs" dxfId="575" priority="40" operator="notEqual">
      <formula>SUM(D8:D18)</formula>
    </cfRule>
  </conditionalFormatting>
  <conditionalFormatting sqref="D31">
    <cfRule type="cellIs" dxfId="574" priority="39" operator="notEqual">
      <formula>H31+K31+N31</formula>
    </cfRule>
  </conditionalFormatting>
  <conditionalFormatting sqref="D31">
    <cfRule type="cellIs" dxfId="573" priority="38" operator="notEqual">
      <formula>SUM(D20:D30)</formula>
    </cfRule>
  </conditionalFormatting>
  <conditionalFormatting sqref="D43">
    <cfRule type="cellIs" dxfId="572" priority="37" operator="notEqual">
      <formula>H43+K43+N43</formula>
    </cfRule>
  </conditionalFormatting>
  <conditionalFormatting sqref="D43">
    <cfRule type="cellIs" dxfId="571" priority="36" operator="notEqual">
      <formula>SUM(D32:D42)</formula>
    </cfRule>
  </conditionalFormatting>
  <conditionalFormatting sqref="D55">
    <cfRule type="cellIs" dxfId="570" priority="35" operator="notEqual">
      <formula>H55+K55+N55</formula>
    </cfRule>
  </conditionalFormatting>
  <conditionalFormatting sqref="D55">
    <cfRule type="cellIs" dxfId="569" priority="34" operator="notEqual">
      <formula>SUM(D44:D54)</formula>
    </cfRule>
  </conditionalFormatting>
  <conditionalFormatting sqref="D67">
    <cfRule type="cellIs" dxfId="568" priority="33" operator="notEqual">
      <formula>H67+K67+N67</formula>
    </cfRule>
  </conditionalFormatting>
  <conditionalFormatting sqref="D67">
    <cfRule type="cellIs" dxfId="567" priority="32" operator="notEqual">
      <formula>SUM(D56:D66)</formula>
    </cfRule>
  </conditionalFormatting>
  <conditionalFormatting sqref="H19">
    <cfRule type="cellIs" dxfId="566" priority="30" operator="notEqual">
      <formula>SUM(H8:H18)</formula>
    </cfRule>
  </conditionalFormatting>
  <conditionalFormatting sqref="K19">
    <cfRule type="cellIs" dxfId="565" priority="28" operator="notEqual">
      <formula>SUM(K8:K18)</formula>
    </cfRule>
  </conditionalFormatting>
  <conditionalFormatting sqref="N19">
    <cfRule type="cellIs" dxfId="564" priority="26" operator="notEqual">
      <formula>SUM(N8:N18)</formula>
    </cfRule>
  </conditionalFormatting>
  <conditionalFormatting sqref="H31">
    <cfRule type="cellIs" dxfId="563" priority="24" operator="notEqual">
      <formula>SUM(H20:H30)</formula>
    </cfRule>
  </conditionalFormatting>
  <conditionalFormatting sqref="K31">
    <cfRule type="cellIs" dxfId="562" priority="22" operator="notEqual">
      <formula>SUM(K20:K30)</formula>
    </cfRule>
  </conditionalFormatting>
  <conditionalFormatting sqref="N31">
    <cfRule type="cellIs" dxfId="561" priority="20" operator="notEqual">
      <formula>SUM(N20:N30)</formula>
    </cfRule>
  </conditionalFormatting>
  <conditionalFormatting sqref="H43">
    <cfRule type="cellIs" dxfId="560" priority="18" operator="notEqual">
      <formula>SUM(H32:H42)</formula>
    </cfRule>
  </conditionalFormatting>
  <conditionalFormatting sqref="K43">
    <cfRule type="cellIs" dxfId="559" priority="16" operator="notEqual">
      <formula>SUM(K32:K42)</formula>
    </cfRule>
  </conditionalFormatting>
  <conditionalFormatting sqref="N43">
    <cfRule type="cellIs" dxfId="558" priority="14" operator="notEqual">
      <formula>SUM(N32:N42)</formula>
    </cfRule>
  </conditionalFormatting>
  <conditionalFormatting sqref="H55">
    <cfRule type="cellIs" dxfId="557" priority="12" operator="notEqual">
      <formula>SUM(H44:H54)</formula>
    </cfRule>
  </conditionalFormatting>
  <conditionalFormatting sqref="K55">
    <cfRule type="cellIs" dxfId="556" priority="10" operator="notEqual">
      <formula>SUM(K44:K54)</formula>
    </cfRule>
  </conditionalFormatting>
  <conditionalFormatting sqref="N55">
    <cfRule type="cellIs" dxfId="555" priority="8" operator="notEqual">
      <formula>SUM(N44:N54)</formula>
    </cfRule>
  </conditionalFormatting>
  <conditionalFormatting sqref="H67">
    <cfRule type="cellIs" dxfId="554" priority="6" operator="notEqual">
      <formula>SUM(H56:H66)</formula>
    </cfRule>
  </conditionalFormatting>
  <conditionalFormatting sqref="K67">
    <cfRule type="cellIs" dxfId="553" priority="4" operator="notEqual">
      <formula>SUM(K56:K66)</formula>
    </cfRule>
  </conditionalFormatting>
  <conditionalFormatting sqref="N67">
    <cfRule type="cellIs" dxfId="552" priority="2" operator="notEqual">
      <formula>SUM(N56:N66)</formula>
    </cfRule>
  </conditionalFormatting>
  <conditionalFormatting sqref="D32:D43">
    <cfRule type="cellIs" dxfId="55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33</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0.44444400000000001</v>
      </c>
      <c r="F8" s="44">
        <v>41976.485171</v>
      </c>
      <c r="G8" s="66">
        <v>0</v>
      </c>
      <c r="H8" s="43">
        <v>2</v>
      </c>
      <c r="I8" s="44">
        <v>78740.377963000006</v>
      </c>
      <c r="J8" s="74">
        <v>0</v>
      </c>
      <c r="K8" s="44">
        <v>2</v>
      </c>
      <c r="L8" s="44">
        <v>5212.5923789999997</v>
      </c>
      <c r="M8" s="66">
        <v>0</v>
      </c>
      <c r="N8" s="43">
        <v>0</v>
      </c>
      <c r="O8" s="44">
        <v>0</v>
      </c>
      <c r="P8" s="74">
        <v>0</v>
      </c>
    </row>
    <row r="9" spans="1:16" ht="15" customHeight="1" x14ac:dyDescent="0.2">
      <c r="A9" s="111"/>
      <c r="B9" s="114"/>
      <c r="C9" s="84" t="s">
        <v>47</v>
      </c>
      <c r="D9" s="44">
        <v>17</v>
      </c>
      <c r="E9" s="53">
        <v>0.43589699999999998</v>
      </c>
      <c r="F9" s="44">
        <v>87598.412154000005</v>
      </c>
      <c r="G9" s="66">
        <v>0</v>
      </c>
      <c r="H9" s="43">
        <v>6</v>
      </c>
      <c r="I9" s="44">
        <v>88331.895447000003</v>
      </c>
      <c r="J9" s="74">
        <v>0</v>
      </c>
      <c r="K9" s="44">
        <v>11</v>
      </c>
      <c r="L9" s="44">
        <v>87198.330358000007</v>
      </c>
      <c r="M9" s="66">
        <v>0</v>
      </c>
      <c r="N9" s="43">
        <v>0</v>
      </c>
      <c r="O9" s="44">
        <v>0</v>
      </c>
      <c r="P9" s="74">
        <v>0</v>
      </c>
    </row>
    <row r="10" spans="1:16" ht="15" customHeight="1" x14ac:dyDescent="0.2">
      <c r="A10" s="111"/>
      <c r="B10" s="114"/>
      <c r="C10" s="84" t="s">
        <v>48</v>
      </c>
      <c r="D10" s="44">
        <v>105</v>
      </c>
      <c r="E10" s="53">
        <v>0.33227800000000002</v>
      </c>
      <c r="F10" s="44">
        <v>117598.983271</v>
      </c>
      <c r="G10" s="66">
        <v>5.7142999999999999E-2</v>
      </c>
      <c r="H10" s="43">
        <v>25</v>
      </c>
      <c r="I10" s="44">
        <v>133821.42462800001</v>
      </c>
      <c r="J10" s="74">
        <v>0.16</v>
      </c>
      <c r="K10" s="44">
        <v>80</v>
      </c>
      <c r="L10" s="44">
        <v>112529.47034699999</v>
      </c>
      <c r="M10" s="66">
        <v>2.5000000000000001E-2</v>
      </c>
      <c r="N10" s="43">
        <v>0</v>
      </c>
      <c r="O10" s="44">
        <v>0</v>
      </c>
      <c r="P10" s="74">
        <v>0</v>
      </c>
    </row>
    <row r="11" spans="1:16" ht="15" customHeight="1" x14ac:dyDescent="0.2">
      <c r="A11" s="111"/>
      <c r="B11" s="114"/>
      <c r="C11" s="84" t="s">
        <v>49</v>
      </c>
      <c r="D11" s="44">
        <v>206</v>
      </c>
      <c r="E11" s="53">
        <v>0.21193400000000001</v>
      </c>
      <c r="F11" s="44">
        <v>122349.629256</v>
      </c>
      <c r="G11" s="66">
        <v>0.17961199999999999</v>
      </c>
      <c r="H11" s="43">
        <v>59</v>
      </c>
      <c r="I11" s="44">
        <v>132890.00681600001</v>
      </c>
      <c r="J11" s="74">
        <v>0.22033900000000001</v>
      </c>
      <c r="K11" s="44">
        <v>147</v>
      </c>
      <c r="L11" s="44">
        <v>118119.137582</v>
      </c>
      <c r="M11" s="66">
        <v>0.16326499999999999</v>
      </c>
      <c r="N11" s="43">
        <v>0</v>
      </c>
      <c r="O11" s="44">
        <v>0</v>
      </c>
      <c r="P11" s="74">
        <v>0</v>
      </c>
    </row>
    <row r="12" spans="1:16" ht="15" customHeight="1" x14ac:dyDescent="0.2">
      <c r="A12" s="111"/>
      <c r="B12" s="114"/>
      <c r="C12" s="84" t="s">
        <v>50</v>
      </c>
      <c r="D12" s="44">
        <v>238</v>
      </c>
      <c r="E12" s="53">
        <v>0.15962399999999999</v>
      </c>
      <c r="F12" s="44">
        <v>149699.99812800001</v>
      </c>
      <c r="G12" s="66">
        <v>0.37395</v>
      </c>
      <c r="H12" s="43">
        <v>70</v>
      </c>
      <c r="I12" s="44">
        <v>175604.25454600001</v>
      </c>
      <c r="J12" s="74">
        <v>0.55714300000000005</v>
      </c>
      <c r="K12" s="44">
        <v>168</v>
      </c>
      <c r="L12" s="44">
        <v>138906.55795399999</v>
      </c>
      <c r="M12" s="66">
        <v>0.29761900000000002</v>
      </c>
      <c r="N12" s="43">
        <v>0</v>
      </c>
      <c r="O12" s="44">
        <v>0</v>
      </c>
      <c r="P12" s="74">
        <v>0</v>
      </c>
    </row>
    <row r="13" spans="1:16" ht="15" customHeight="1" x14ac:dyDescent="0.2">
      <c r="A13" s="111"/>
      <c r="B13" s="114"/>
      <c r="C13" s="84" t="s">
        <v>51</v>
      </c>
      <c r="D13" s="44">
        <v>236</v>
      </c>
      <c r="E13" s="53">
        <v>0.14852099999999999</v>
      </c>
      <c r="F13" s="44">
        <v>158720.68587799999</v>
      </c>
      <c r="G13" s="66">
        <v>0.48305100000000001</v>
      </c>
      <c r="H13" s="43">
        <v>59</v>
      </c>
      <c r="I13" s="44">
        <v>178206.73001900001</v>
      </c>
      <c r="J13" s="74">
        <v>0.49152499999999999</v>
      </c>
      <c r="K13" s="44">
        <v>177</v>
      </c>
      <c r="L13" s="44">
        <v>152225.33783100001</v>
      </c>
      <c r="M13" s="66">
        <v>0.48022599999999999</v>
      </c>
      <c r="N13" s="43">
        <v>0</v>
      </c>
      <c r="O13" s="44">
        <v>0</v>
      </c>
      <c r="P13" s="74">
        <v>0</v>
      </c>
    </row>
    <row r="14" spans="1:16" s="3" customFormat="1" ht="15" customHeight="1" x14ac:dyDescent="0.2">
      <c r="A14" s="111"/>
      <c r="B14" s="114"/>
      <c r="C14" s="84" t="s">
        <v>52</v>
      </c>
      <c r="D14" s="35">
        <v>175</v>
      </c>
      <c r="E14" s="55">
        <v>0.12626299999999999</v>
      </c>
      <c r="F14" s="35">
        <v>173573.94683599999</v>
      </c>
      <c r="G14" s="68">
        <v>0.617143</v>
      </c>
      <c r="H14" s="43">
        <v>56</v>
      </c>
      <c r="I14" s="44">
        <v>185323.01761499999</v>
      </c>
      <c r="J14" s="74">
        <v>0.55357100000000004</v>
      </c>
      <c r="K14" s="35">
        <v>119</v>
      </c>
      <c r="L14" s="35">
        <v>168044.972351</v>
      </c>
      <c r="M14" s="68">
        <v>0.64705900000000005</v>
      </c>
      <c r="N14" s="43">
        <v>0</v>
      </c>
      <c r="O14" s="44">
        <v>0</v>
      </c>
      <c r="P14" s="74">
        <v>0</v>
      </c>
    </row>
    <row r="15" spans="1:16" ht="15" customHeight="1" x14ac:dyDescent="0.2">
      <c r="A15" s="111"/>
      <c r="B15" s="114"/>
      <c r="C15" s="84" t="s">
        <v>53</v>
      </c>
      <c r="D15" s="44">
        <v>147</v>
      </c>
      <c r="E15" s="53">
        <v>0.10913100000000001</v>
      </c>
      <c r="F15" s="44">
        <v>175490.65265500001</v>
      </c>
      <c r="G15" s="66">
        <v>0.653061</v>
      </c>
      <c r="H15" s="43">
        <v>39</v>
      </c>
      <c r="I15" s="44">
        <v>197129.096857</v>
      </c>
      <c r="J15" s="74">
        <v>0.58974400000000005</v>
      </c>
      <c r="K15" s="44">
        <v>108</v>
      </c>
      <c r="L15" s="44">
        <v>167676.77002699999</v>
      </c>
      <c r="M15" s="66">
        <v>0.67592600000000003</v>
      </c>
      <c r="N15" s="43">
        <v>0</v>
      </c>
      <c r="O15" s="44">
        <v>0</v>
      </c>
      <c r="P15" s="74">
        <v>0</v>
      </c>
    </row>
    <row r="16" spans="1:16" ht="15" customHeight="1" x14ac:dyDescent="0.2">
      <c r="A16" s="111"/>
      <c r="B16" s="114"/>
      <c r="C16" s="84" t="s">
        <v>54</v>
      </c>
      <c r="D16" s="44">
        <v>94</v>
      </c>
      <c r="E16" s="53">
        <v>9.6016000000000004E-2</v>
      </c>
      <c r="F16" s="44">
        <v>178300.42660199999</v>
      </c>
      <c r="G16" s="66">
        <v>0.51063800000000004</v>
      </c>
      <c r="H16" s="43">
        <v>27</v>
      </c>
      <c r="I16" s="44">
        <v>176616.29838600001</v>
      </c>
      <c r="J16" s="74">
        <v>0.25925900000000002</v>
      </c>
      <c r="K16" s="44">
        <v>67</v>
      </c>
      <c r="L16" s="44">
        <v>178979.10513700001</v>
      </c>
      <c r="M16" s="66">
        <v>0.61194000000000004</v>
      </c>
      <c r="N16" s="43">
        <v>0</v>
      </c>
      <c r="O16" s="44">
        <v>0</v>
      </c>
      <c r="P16" s="74">
        <v>0</v>
      </c>
    </row>
    <row r="17" spans="1:16" ht="15" customHeight="1" x14ac:dyDescent="0.2">
      <c r="A17" s="111"/>
      <c r="B17" s="114"/>
      <c r="C17" s="84" t="s">
        <v>55</v>
      </c>
      <c r="D17" s="44">
        <v>90</v>
      </c>
      <c r="E17" s="53">
        <v>0.11264100000000001</v>
      </c>
      <c r="F17" s="44">
        <v>196288.066016</v>
      </c>
      <c r="G17" s="66">
        <v>0.38888899999999998</v>
      </c>
      <c r="H17" s="43">
        <v>40</v>
      </c>
      <c r="I17" s="44">
        <v>188019.27570299999</v>
      </c>
      <c r="J17" s="74">
        <v>7.4999999999999997E-2</v>
      </c>
      <c r="K17" s="44">
        <v>50</v>
      </c>
      <c r="L17" s="44">
        <v>202903.09826699999</v>
      </c>
      <c r="M17" s="66">
        <v>0.64</v>
      </c>
      <c r="N17" s="43">
        <v>0</v>
      </c>
      <c r="O17" s="44">
        <v>0</v>
      </c>
      <c r="P17" s="74">
        <v>0</v>
      </c>
    </row>
    <row r="18" spans="1:16" s="3" customFormat="1" ht="15" customHeight="1" x14ac:dyDescent="0.2">
      <c r="A18" s="111"/>
      <c r="B18" s="114"/>
      <c r="C18" s="84" t="s">
        <v>56</v>
      </c>
      <c r="D18" s="35">
        <v>137</v>
      </c>
      <c r="E18" s="55">
        <v>0.108903</v>
      </c>
      <c r="F18" s="35">
        <v>212340.98500300001</v>
      </c>
      <c r="G18" s="68">
        <v>0.25547399999999998</v>
      </c>
      <c r="H18" s="43">
        <v>58</v>
      </c>
      <c r="I18" s="44">
        <v>210727.35113200001</v>
      </c>
      <c r="J18" s="74">
        <v>8.6207000000000006E-2</v>
      </c>
      <c r="K18" s="35">
        <v>79</v>
      </c>
      <c r="L18" s="35">
        <v>213525.678224</v>
      </c>
      <c r="M18" s="68">
        <v>0.379747</v>
      </c>
      <c r="N18" s="43">
        <v>0</v>
      </c>
      <c r="O18" s="44">
        <v>0</v>
      </c>
      <c r="P18" s="74">
        <v>0</v>
      </c>
    </row>
    <row r="19" spans="1:16" s="3" customFormat="1" ht="15" customHeight="1" x14ac:dyDescent="0.2">
      <c r="A19" s="112"/>
      <c r="B19" s="115"/>
      <c r="C19" s="85" t="s">
        <v>9</v>
      </c>
      <c r="D19" s="46">
        <v>1449</v>
      </c>
      <c r="E19" s="54">
        <v>0.14226800000000001</v>
      </c>
      <c r="F19" s="46">
        <v>160100.15518500001</v>
      </c>
      <c r="G19" s="67">
        <v>0.39199400000000001</v>
      </c>
      <c r="H19" s="87">
        <v>441</v>
      </c>
      <c r="I19" s="46">
        <v>175187.60600900001</v>
      </c>
      <c r="J19" s="75">
        <v>0.34920600000000002</v>
      </c>
      <c r="K19" s="46">
        <v>1008</v>
      </c>
      <c r="L19" s="46">
        <v>153499.39545000001</v>
      </c>
      <c r="M19" s="67">
        <v>0.41071400000000002</v>
      </c>
      <c r="N19" s="87">
        <v>0</v>
      </c>
      <c r="O19" s="46">
        <v>0</v>
      </c>
      <c r="P19" s="75">
        <v>0</v>
      </c>
    </row>
    <row r="20" spans="1:16" ht="15" customHeight="1" x14ac:dyDescent="0.2">
      <c r="A20" s="110">
        <v>2</v>
      </c>
      <c r="B20" s="113" t="s">
        <v>57</v>
      </c>
      <c r="C20" s="84" t="s">
        <v>46</v>
      </c>
      <c r="D20" s="44">
        <v>2</v>
      </c>
      <c r="E20" s="53">
        <v>0.222222</v>
      </c>
      <c r="F20" s="44">
        <v>60919.5</v>
      </c>
      <c r="G20" s="66">
        <v>0</v>
      </c>
      <c r="H20" s="43">
        <v>2</v>
      </c>
      <c r="I20" s="44">
        <v>60919.5</v>
      </c>
      <c r="J20" s="74">
        <v>0</v>
      </c>
      <c r="K20" s="44">
        <v>0</v>
      </c>
      <c r="L20" s="44">
        <v>0</v>
      </c>
      <c r="M20" s="66">
        <v>0</v>
      </c>
      <c r="N20" s="43">
        <v>0</v>
      </c>
      <c r="O20" s="44">
        <v>0</v>
      </c>
      <c r="P20" s="74">
        <v>0</v>
      </c>
    </row>
    <row r="21" spans="1:16" ht="15" customHeight="1" x14ac:dyDescent="0.2">
      <c r="A21" s="111"/>
      <c r="B21" s="114"/>
      <c r="C21" s="84" t="s">
        <v>47</v>
      </c>
      <c r="D21" s="44">
        <v>16</v>
      </c>
      <c r="E21" s="53">
        <v>0.41025600000000001</v>
      </c>
      <c r="F21" s="44">
        <v>132376.875</v>
      </c>
      <c r="G21" s="66">
        <v>6.25E-2</v>
      </c>
      <c r="H21" s="43">
        <v>5</v>
      </c>
      <c r="I21" s="44">
        <v>133877.20000000001</v>
      </c>
      <c r="J21" s="74">
        <v>0</v>
      </c>
      <c r="K21" s="44">
        <v>11</v>
      </c>
      <c r="L21" s="44">
        <v>131694.90909100001</v>
      </c>
      <c r="M21" s="66">
        <v>9.0909000000000004E-2</v>
      </c>
      <c r="N21" s="43">
        <v>0</v>
      </c>
      <c r="O21" s="44">
        <v>0</v>
      </c>
      <c r="P21" s="74">
        <v>0</v>
      </c>
    </row>
    <row r="22" spans="1:16" ht="15" customHeight="1" x14ac:dyDescent="0.2">
      <c r="A22" s="111"/>
      <c r="B22" s="114"/>
      <c r="C22" s="84" t="s">
        <v>48</v>
      </c>
      <c r="D22" s="44">
        <v>73</v>
      </c>
      <c r="E22" s="53">
        <v>0.231013</v>
      </c>
      <c r="F22" s="44">
        <v>140973.534247</v>
      </c>
      <c r="G22" s="66">
        <v>0.136986</v>
      </c>
      <c r="H22" s="43">
        <v>24</v>
      </c>
      <c r="I22" s="44">
        <v>130014.375</v>
      </c>
      <c r="J22" s="74">
        <v>0</v>
      </c>
      <c r="K22" s="44">
        <v>49</v>
      </c>
      <c r="L22" s="44">
        <v>146341.285714</v>
      </c>
      <c r="M22" s="66">
        <v>0.20408200000000001</v>
      </c>
      <c r="N22" s="43">
        <v>0</v>
      </c>
      <c r="O22" s="44">
        <v>0</v>
      </c>
      <c r="P22" s="74">
        <v>0</v>
      </c>
    </row>
    <row r="23" spans="1:16" ht="15" customHeight="1" x14ac:dyDescent="0.2">
      <c r="A23" s="111"/>
      <c r="B23" s="114"/>
      <c r="C23" s="84" t="s">
        <v>49</v>
      </c>
      <c r="D23" s="44">
        <v>74</v>
      </c>
      <c r="E23" s="53">
        <v>7.6132000000000005E-2</v>
      </c>
      <c r="F23" s="44">
        <v>155802.33783800001</v>
      </c>
      <c r="G23" s="66">
        <v>0.175676</v>
      </c>
      <c r="H23" s="43">
        <v>23</v>
      </c>
      <c r="I23" s="44">
        <v>147548.73913</v>
      </c>
      <c r="J23" s="74">
        <v>0.130435</v>
      </c>
      <c r="K23" s="44">
        <v>51</v>
      </c>
      <c r="L23" s="44">
        <v>159524.54902000001</v>
      </c>
      <c r="M23" s="66">
        <v>0.196078</v>
      </c>
      <c r="N23" s="43">
        <v>0</v>
      </c>
      <c r="O23" s="44">
        <v>0</v>
      </c>
      <c r="P23" s="74">
        <v>0</v>
      </c>
    </row>
    <row r="24" spans="1:16" ht="15" customHeight="1" x14ac:dyDescent="0.2">
      <c r="A24" s="111"/>
      <c r="B24" s="114"/>
      <c r="C24" s="84" t="s">
        <v>50</v>
      </c>
      <c r="D24" s="44">
        <v>64</v>
      </c>
      <c r="E24" s="53">
        <v>4.2923999999999997E-2</v>
      </c>
      <c r="F24" s="44">
        <v>178137.625</v>
      </c>
      <c r="G24" s="66">
        <v>0.203125</v>
      </c>
      <c r="H24" s="43">
        <v>21</v>
      </c>
      <c r="I24" s="44">
        <v>182971.66666700001</v>
      </c>
      <c r="J24" s="74">
        <v>0.238095</v>
      </c>
      <c r="K24" s="44">
        <v>43</v>
      </c>
      <c r="L24" s="44">
        <v>175776.813953</v>
      </c>
      <c r="M24" s="66">
        <v>0.18604699999999999</v>
      </c>
      <c r="N24" s="43">
        <v>0</v>
      </c>
      <c r="O24" s="44">
        <v>0</v>
      </c>
      <c r="P24" s="74">
        <v>0</v>
      </c>
    </row>
    <row r="25" spans="1:16" ht="15" customHeight="1" x14ac:dyDescent="0.2">
      <c r="A25" s="111"/>
      <c r="B25" s="114"/>
      <c r="C25" s="84" t="s">
        <v>51</v>
      </c>
      <c r="D25" s="44">
        <v>55</v>
      </c>
      <c r="E25" s="53">
        <v>3.4612999999999998E-2</v>
      </c>
      <c r="F25" s="44">
        <v>173461.290909</v>
      </c>
      <c r="G25" s="66">
        <v>0.23636399999999999</v>
      </c>
      <c r="H25" s="43">
        <v>15</v>
      </c>
      <c r="I25" s="44">
        <v>169604.93333299999</v>
      </c>
      <c r="J25" s="74">
        <v>0.26666699999999999</v>
      </c>
      <c r="K25" s="44">
        <v>40</v>
      </c>
      <c r="L25" s="44">
        <v>174907.42499999999</v>
      </c>
      <c r="M25" s="66">
        <v>0.22500000000000001</v>
      </c>
      <c r="N25" s="43">
        <v>0</v>
      </c>
      <c r="O25" s="44">
        <v>0</v>
      </c>
      <c r="P25" s="74">
        <v>0</v>
      </c>
    </row>
    <row r="26" spans="1:16" s="3" customFormat="1" ht="15" customHeight="1" x14ac:dyDescent="0.2">
      <c r="A26" s="111"/>
      <c r="B26" s="114"/>
      <c r="C26" s="84" t="s">
        <v>52</v>
      </c>
      <c r="D26" s="35">
        <v>41</v>
      </c>
      <c r="E26" s="55">
        <v>2.9582000000000001E-2</v>
      </c>
      <c r="F26" s="35">
        <v>188859.48780500001</v>
      </c>
      <c r="G26" s="68">
        <v>0.29268300000000003</v>
      </c>
      <c r="H26" s="43">
        <v>13</v>
      </c>
      <c r="I26" s="44">
        <v>194499.23076899999</v>
      </c>
      <c r="J26" s="74">
        <v>0.38461499999999998</v>
      </c>
      <c r="K26" s="35">
        <v>28</v>
      </c>
      <c r="L26" s="35">
        <v>186241.035714</v>
      </c>
      <c r="M26" s="68">
        <v>0.25</v>
      </c>
      <c r="N26" s="43">
        <v>0</v>
      </c>
      <c r="O26" s="44">
        <v>0</v>
      </c>
      <c r="P26" s="74">
        <v>0</v>
      </c>
    </row>
    <row r="27" spans="1:16" ht="15" customHeight="1" x14ac:dyDescent="0.2">
      <c r="A27" s="111"/>
      <c r="B27" s="114"/>
      <c r="C27" s="84" t="s">
        <v>53</v>
      </c>
      <c r="D27" s="44">
        <v>26</v>
      </c>
      <c r="E27" s="53">
        <v>1.9302E-2</v>
      </c>
      <c r="F27" s="44">
        <v>193012.961538</v>
      </c>
      <c r="G27" s="66">
        <v>0.15384600000000001</v>
      </c>
      <c r="H27" s="43">
        <v>5</v>
      </c>
      <c r="I27" s="44">
        <v>202170.8</v>
      </c>
      <c r="J27" s="74">
        <v>0.2</v>
      </c>
      <c r="K27" s="44">
        <v>21</v>
      </c>
      <c r="L27" s="44">
        <v>190832.52381000001</v>
      </c>
      <c r="M27" s="66">
        <v>0.14285700000000001</v>
      </c>
      <c r="N27" s="43">
        <v>0</v>
      </c>
      <c r="O27" s="44">
        <v>0</v>
      </c>
      <c r="P27" s="74">
        <v>0</v>
      </c>
    </row>
    <row r="28" spans="1:16" ht="15" customHeight="1" x14ac:dyDescent="0.2">
      <c r="A28" s="111"/>
      <c r="B28" s="114"/>
      <c r="C28" s="84" t="s">
        <v>54</v>
      </c>
      <c r="D28" s="44">
        <v>10</v>
      </c>
      <c r="E28" s="53">
        <v>1.0215E-2</v>
      </c>
      <c r="F28" s="44">
        <v>259123.8</v>
      </c>
      <c r="G28" s="66">
        <v>1.1000000000000001</v>
      </c>
      <c r="H28" s="43">
        <v>4</v>
      </c>
      <c r="I28" s="44">
        <v>236545.75</v>
      </c>
      <c r="J28" s="74">
        <v>0.5</v>
      </c>
      <c r="K28" s="44">
        <v>6</v>
      </c>
      <c r="L28" s="44">
        <v>274175.83333300002</v>
      </c>
      <c r="M28" s="66">
        <v>1.5</v>
      </c>
      <c r="N28" s="43">
        <v>0</v>
      </c>
      <c r="O28" s="44">
        <v>0</v>
      </c>
      <c r="P28" s="74">
        <v>0</v>
      </c>
    </row>
    <row r="29" spans="1:16" ht="15" customHeight="1" x14ac:dyDescent="0.2">
      <c r="A29" s="111"/>
      <c r="B29" s="114"/>
      <c r="C29" s="84" t="s">
        <v>55</v>
      </c>
      <c r="D29" s="44">
        <v>7</v>
      </c>
      <c r="E29" s="53">
        <v>8.7609999999999997E-3</v>
      </c>
      <c r="F29" s="44">
        <v>251483.142857</v>
      </c>
      <c r="G29" s="66">
        <v>0.28571400000000002</v>
      </c>
      <c r="H29" s="43">
        <v>4</v>
      </c>
      <c r="I29" s="44">
        <v>248030.25</v>
      </c>
      <c r="J29" s="74">
        <v>0.25</v>
      </c>
      <c r="K29" s="44">
        <v>3</v>
      </c>
      <c r="L29" s="44">
        <v>256087</v>
      </c>
      <c r="M29" s="66">
        <v>0.33333299999999999</v>
      </c>
      <c r="N29" s="43">
        <v>0</v>
      </c>
      <c r="O29" s="44">
        <v>0</v>
      </c>
      <c r="P29" s="74">
        <v>0</v>
      </c>
    </row>
    <row r="30" spans="1:16" s="3" customFormat="1" ht="15" customHeight="1" x14ac:dyDescent="0.2">
      <c r="A30" s="111"/>
      <c r="B30" s="114"/>
      <c r="C30" s="84" t="s">
        <v>56</v>
      </c>
      <c r="D30" s="35">
        <v>1</v>
      </c>
      <c r="E30" s="55">
        <v>7.9500000000000003E-4</v>
      </c>
      <c r="F30" s="35">
        <v>172225</v>
      </c>
      <c r="G30" s="68">
        <v>0</v>
      </c>
      <c r="H30" s="43">
        <v>1</v>
      </c>
      <c r="I30" s="44">
        <v>172225</v>
      </c>
      <c r="J30" s="74">
        <v>0</v>
      </c>
      <c r="K30" s="35">
        <v>0</v>
      </c>
      <c r="L30" s="35">
        <v>0</v>
      </c>
      <c r="M30" s="68">
        <v>0</v>
      </c>
      <c r="N30" s="43">
        <v>0</v>
      </c>
      <c r="O30" s="44">
        <v>0</v>
      </c>
      <c r="P30" s="74">
        <v>0</v>
      </c>
    </row>
    <row r="31" spans="1:16" s="3" customFormat="1" ht="15" customHeight="1" x14ac:dyDescent="0.2">
      <c r="A31" s="112"/>
      <c r="B31" s="115"/>
      <c r="C31" s="85" t="s">
        <v>9</v>
      </c>
      <c r="D31" s="46">
        <v>369</v>
      </c>
      <c r="E31" s="54">
        <v>3.6229999999999998E-2</v>
      </c>
      <c r="F31" s="46">
        <v>168799.21409200001</v>
      </c>
      <c r="G31" s="67">
        <v>0.214092</v>
      </c>
      <c r="H31" s="87">
        <v>117</v>
      </c>
      <c r="I31" s="46">
        <v>165312.33333299999</v>
      </c>
      <c r="J31" s="75">
        <v>0.17948700000000001</v>
      </c>
      <c r="K31" s="46">
        <v>252</v>
      </c>
      <c r="L31" s="46">
        <v>170418.123016</v>
      </c>
      <c r="M31" s="67">
        <v>0.230159</v>
      </c>
      <c r="N31" s="87">
        <v>0</v>
      </c>
      <c r="O31" s="46">
        <v>0</v>
      </c>
      <c r="P31" s="75">
        <v>0</v>
      </c>
    </row>
    <row r="32" spans="1:16" ht="15" customHeight="1" x14ac:dyDescent="0.2">
      <c r="A32" s="110">
        <v>3</v>
      </c>
      <c r="B32" s="113" t="s">
        <v>58</v>
      </c>
      <c r="C32" s="84" t="s">
        <v>46</v>
      </c>
      <c r="D32" s="44">
        <v>-2</v>
      </c>
      <c r="E32" s="44">
        <v>0</v>
      </c>
      <c r="F32" s="44">
        <v>18943.014829</v>
      </c>
      <c r="G32" s="66">
        <v>0</v>
      </c>
      <c r="H32" s="43">
        <v>0</v>
      </c>
      <c r="I32" s="44">
        <v>-17820.877962999999</v>
      </c>
      <c r="J32" s="74">
        <v>0</v>
      </c>
      <c r="K32" s="44">
        <v>-2</v>
      </c>
      <c r="L32" s="44">
        <v>-5212.5923789999997</v>
      </c>
      <c r="M32" s="66">
        <v>0</v>
      </c>
      <c r="N32" s="43">
        <v>0</v>
      </c>
      <c r="O32" s="44">
        <v>0</v>
      </c>
      <c r="P32" s="74">
        <v>0</v>
      </c>
    </row>
    <row r="33" spans="1:16" ht="15" customHeight="1" x14ac:dyDescent="0.2">
      <c r="A33" s="111"/>
      <c r="B33" s="114"/>
      <c r="C33" s="84" t="s">
        <v>47</v>
      </c>
      <c r="D33" s="44">
        <v>-1</v>
      </c>
      <c r="E33" s="44">
        <v>0</v>
      </c>
      <c r="F33" s="44">
        <v>44778.462846000002</v>
      </c>
      <c r="G33" s="66">
        <v>6.25E-2</v>
      </c>
      <c r="H33" s="43">
        <v>-1</v>
      </c>
      <c r="I33" s="44">
        <v>45545.304553000002</v>
      </c>
      <c r="J33" s="74">
        <v>0</v>
      </c>
      <c r="K33" s="44">
        <v>0</v>
      </c>
      <c r="L33" s="44">
        <v>44496.578733000002</v>
      </c>
      <c r="M33" s="66">
        <v>9.0909000000000004E-2</v>
      </c>
      <c r="N33" s="43">
        <v>0</v>
      </c>
      <c r="O33" s="44">
        <v>0</v>
      </c>
      <c r="P33" s="74">
        <v>0</v>
      </c>
    </row>
    <row r="34" spans="1:16" ht="15" customHeight="1" x14ac:dyDescent="0.2">
      <c r="A34" s="111"/>
      <c r="B34" s="114"/>
      <c r="C34" s="84" t="s">
        <v>48</v>
      </c>
      <c r="D34" s="44">
        <v>-32</v>
      </c>
      <c r="E34" s="44">
        <v>0</v>
      </c>
      <c r="F34" s="44">
        <v>23374.550974999998</v>
      </c>
      <c r="G34" s="66">
        <v>7.9842999999999997E-2</v>
      </c>
      <c r="H34" s="43">
        <v>-1</v>
      </c>
      <c r="I34" s="44">
        <v>-3807.0496280000002</v>
      </c>
      <c r="J34" s="74">
        <v>-0.16</v>
      </c>
      <c r="K34" s="44">
        <v>-31</v>
      </c>
      <c r="L34" s="44">
        <v>33811.815367000003</v>
      </c>
      <c r="M34" s="66">
        <v>0.17908199999999999</v>
      </c>
      <c r="N34" s="43">
        <v>0</v>
      </c>
      <c r="O34" s="44">
        <v>0</v>
      </c>
      <c r="P34" s="74">
        <v>0</v>
      </c>
    </row>
    <row r="35" spans="1:16" ht="15" customHeight="1" x14ac:dyDescent="0.2">
      <c r="A35" s="111"/>
      <c r="B35" s="114"/>
      <c r="C35" s="84" t="s">
        <v>49</v>
      </c>
      <c r="D35" s="44">
        <v>-132</v>
      </c>
      <c r="E35" s="44">
        <v>0</v>
      </c>
      <c r="F35" s="44">
        <v>33452.708581999999</v>
      </c>
      <c r="G35" s="66">
        <v>-3.9360000000000003E-3</v>
      </c>
      <c r="H35" s="43">
        <v>-36</v>
      </c>
      <c r="I35" s="44">
        <v>14658.732314000001</v>
      </c>
      <c r="J35" s="74">
        <v>-8.9903999999999998E-2</v>
      </c>
      <c r="K35" s="44">
        <v>-96</v>
      </c>
      <c r="L35" s="44">
        <v>41405.411438000003</v>
      </c>
      <c r="M35" s="66">
        <v>3.2813000000000002E-2</v>
      </c>
      <c r="N35" s="43">
        <v>0</v>
      </c>
      <c r="O35" s="44">
        <v>0</v>
      </c>
      <c r="P35" s="74">
        <v>0</v>
      </c>
    </row>
    <row r="36" spans="1:16" ht="15" customHeight="1" x14ac:dyDescent="0.2">
      <c r="A36" s="111"/>
      <c r="B36" s="114"/>
      <c r="C36" s="84" t="s">
        <v>50</v>
      </c>
      <c r="D36" s="44">
        <v>-174</v>
      </c>
      <c r="E36" s="44">
        <v>0</v>
      </c>
      <c r="F36" s="44">
        <v>28437.626872000001</v>
      </c>
      <c r="G36" s="66">
        <v>-0.170825</v>
      </c>
      <c r="H36" s="43">
        <v>-49</v>
      </c>
      <c r="I36" s="44">
        <v>7367.4121210000003</v>
      </c>
      <c r="J36" s="74">
        <v>-0.319048</v>
      </c>
      <c r="K36" s="44">
        <v>-125</v>
      </c>
      <c r="L36" s="44">
        <v>36870.256000000001</v>
      </c>
      <c r="M36" s="66">
        <v>-0.11157300000000001</v>
      </c>
      <c r="N36" s="43">
        <v>0</v>
      </c>
      <c r="O36" s="44">
        <v>0</v>
      </c>
      <c r="P36" s="74">
        <v>0</v>
      </c>
    </row>
    <row r="37" spans="1:16" ht="15" customHeight="1" x14ac:dyDescent="0.2">
      <c r="A37" s="111"/>
      <c r="B37" s="114"/>
      <c r="C37" s="84" t="s">
        <v>51</v>
      </c>
      <c r="D37" s="44">
        <v>-181</v>
      </c>
      <c r="E37" s="44">
        <v>0</v>
      </c>
      <c r="F37" s="44">
        <v>14740.605030999999</v>
      </c>
      <c r="G37" s="66">
        <v>-0.24668699999999999</v>
      </c>
      <c r="H37" s="43">
        <v>-44</v>
      </c>
      <c r="I37" s="44">
        <v>-8601.7966859999997</v>
      </c>
      <c r="J37" s="74">
        <v>-0.224859</v>
      </c>
      <c r="K37" s="44">
        <v>-137</v>
      </c>
      <c r="L37" s="44">
        <v>22682.087168999999</v>
      </c>
      <c r="M37" s="66">
        <v>-0.25522600000000001</v>
      </c>
      <c r="N37" s="43">
        <v>0</v>
      </c>
      <c r="O37" s="44">
        <v>0</v>
      </c>
      <c r="P37" s="74">
        <v>0</v>
      </c>
    </row>
    <row r="38" spans="1:16" s="3" customFormat="1" ht="15" customHeight="1" x14ac:dyDescent="0.2">
      <c r="A38" s="111"/>
      <c r="B38" s="114"/>
      <c r="C38" s="84" t="s">
        <v>52</v>
      </c>
      <c r="D38" s="35">
        <v>-134</v>
      </c>
      <c r="E38" s="35">
        <v>0</v>
      </c>
      <c r="F38" s="35">
        <v>15285.540969</v>
      </c>
      <c r="G38" s="68">
        <v>-0.32446000000000003</v>
      </c>
      <c r="H38" s="43">
        <v>-43</v>
      </c>
      <c r="I38" s="44">
        <v>9176.2131539999991</v>
      </c>
      <c r="J38" s="74">
        <v>-0.168956</v>
      </c>
      <c r="K38" s="35">
        <v>-91</v>
      </c>
      <c r="L38" s="35">
        <v>18196.063363000001</v>
      </c>
      <c r="M38" s="68">
        <v>-0.397059</v>
      </c>
      <c r="N38" s="43">
        <v>0</v>
      </c>
      <c r="O38" s="44">
        <v>0</v>
      </c>
      <c r="P38" s="74">
        <v>0</v>
      </c>
    </row>
    <row r="39" spans="1:16" ht="15" customHeight="1" x14ac:dyDescent="0.2">
      <c r="A39" s="111"/>
      <c r="B39" s="114"/>
      <c r="C39" s="84" t="s">
        <v>53</v>
      </c>
      <c r="D39" s="44">
        <v>-121</v>
      </c>
      <c r="E39" s="44">
        <v>0</v>
      </c>
      <c r="F39" s="44">
        <v>17522.308883000002</v>
      </c>
      <c r="G39" s="66">
        <v>-0.49921500000000002</v>
      </c>
      <c r="H39" s="43">
        <v>-34</v>
      </c>
      <c r="I39" s="44">
        <v>5041.7031429999997</v>
      </c>
      <c r="J39" s="74">
        <v>-0.38974399999999998</v>
      </c>
      <c r="K39" s="44">
        <v>-87</v>
      </c>
      <c r="L39" s="44">
        <v>23155.753783</v>
      </c>
      <c r="M39" s="66">
        <v>-0.53306900000000002</v>
      </c>
      <c r="N39" s="43">
        <v>0</v>
      </c>
      <c r="O39" s="44">
        <v>0</v>
      </c>
      <c r="P39" s="74">
        <v>0</v>
      </c>
    </row>
    <row r="40" spans="1:16" ht="15" customHeight="1" x14ac:dyDescent="0.2">
      <c r="A40" s="111"/>
      <c r="B40" s="114"/>
      <c r="C40" s="84" t="s">
        <v>54</v>
      </c>
      <c r="D40" s="44">
        <v>-84</v>
      </c>
      <c r="E40" s="44">
        <v>0</v>
      </c>
      <c r="F40" s="44">
        <v>80823.373397999996</v>
      </c>
      <c r="G40" s="66">
        <v>0.58936200000000005</v>
      </c>
      <c r="H40" s="43">
        <v>-23</v>
      </c>
      <c r="I40" s="44">
        <v>59929.451613999998</v>
      </c>
      <c r="J40" s="74">
        <v>0.24074100000000001</v>
      </c>
      <c r="K40" s="44">
        <v>-61</v>
      </c>
      <c r="L40" s="44">
        <v>95196.728197000004</v>
      </c>
      <c r="M40" s="66">
        <v>0.88805999999999996</v>
      </c>
      <c r="N40" s="43">
        <v>0</v>
      </c>
      <c r="O40" s="44">
        <v>0</v>
      </c>
      <c r="P40" s="74">
        <v>0</v>
      </c>
    </row>
    <row r="41" spans="1:16" ht="15" customHeight="1" x14ac:dyDescent="0.2">
      <c r="A41" s="111"/>
      <c r="B41" s="114"/>
      <c r="C41" s="84" t="s">
        <v>55</v>
      </c>
      <c r="D41" s="44">
        <v>-83</v>
      </c>
      <c r="E41" s="44">
        <v>0</v>
      </c>
      <c r="F41" s="44">
        <v>55195.076841000002</v>
      </c>
      <c r="G41" s="66">
        <v>-0.103175</v>
      </c>
      <c r="H41" s="43">
        <v>-36</v>
      </c>
      <c r="I41" s="44">
        <v>60010.974297000001</v>
      </c>
      <c r="J41" s="74">
        <v>0.17499999999999999</v>
      </c>
      <c r="K41" s="44">
        <v>-47</v>
      </c>
      <c r="L41" s="44">
        <v>53183.901732999999</v>
      </c>
      <c r="M41" s="66">
        <v>-0.30666700000000002</v>
      </c>
      <c r="N41" s="43">
        <v>0</v>
      </c>
      <c r="O41" s="44">
        <v>0</v>
      </c>
      <c r="P41" s="74">
        <v>0</v>
      </c>
    </row>
    <row r="42" spans="1:16" s="3" customFormat="1" ht="15" customHeight="1" x14ac:dyDescent="0.2">
      <c r="A42" s="111"/>
      <c r="B42" s="114"/>
      <c r="C42" s="84" t="s">
        <v>56</v>
      </c>
      <c r="D42" s="35">
        <v>-136</v>
      </c>
      <c r="E42" s="35">
        <v>0</v>
      </c>
      <c r="F42" s="35">
        <v>-40115.985003000002</v>
      </c>
      <c r="G42" s="68">
        <v>-0.25547399999999998</v>
      </c>
      <c r="H42" s="43">
        <v>-57</v>
      </c>
      <c r="I42" s="44">
        <v>-38502.351132000003</v>
      </c>
      <c r="J42" s="74">
        <v>-8.6207000000000006E-2</v>
      </c>
      <c r="K42" s="35">
        <v>-79</v>
      </c>
      <c r="L42" s="35">
        <v>-213525.678224</v>
      </c>
      <c r="M42" s="68">
        <v>-0.379747</v>
      </c>
      <c r="N42" s="43">
        <v>0</v>
      </c>
      <c r="O42" s="44">
        <v>0</v>
      </c>
      <c r="P42" s="74">
        <v>0</v>
      </c>
    </row>
    <row r="43" spans="1:16" s="3" customFormat="1" ht="15" customHeight="1" x14ac:dyDescent="0.2">
      <c r="A43" s="112"/>
      <c r="B43" s="115"/>
      <c r="C43" s="85" t="s">
        <v>9</v>
      </c>
      <c r="D43" s="46">
        <v>-1080</v>
      </c>
      <c r="E43" s="46">
        <v>0</v>
      </c>
      <c r="F43" s="46">
        <v>8699.0589070000005</v>
      </c>
      <c r="G43" s="67">
        <v>-0.177902</v>
      </c>
      <c r="H43" s="87">
        <v>-324</v>
      </c>
      <c r="I43" s="46">
        <v>-9875.2726760000005</v>
      </c>
      <c r="J43" s="75">
        <v>-0.16971900000000001</v>
      </c>
      <c r="K43" s="46">
        <v>-756</v>
      </c>
      <c r="L43" s="46">
        <v>16918.727566000001</v>
      </c>
      <c r="M43" s="67">
        <v>-0.18055599999999999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v>
      </c>
      <c r="E45" s="53">
        <v>5.1282000000000001E-2</v>
      </c>
      <c r="F45" s="44">
        <v>181217.5</v>
      </c>
      <c r="G45" s="66">
        <v>0</v>
      </c>
      <c r="H45" s="43">
        <v>0</v>
      </c>
      <c r="I45" s="44">
        <v>0</v>
      </c>
      <c r="J45" s="74">
        <v>0</v>
      </c>
      <c r="K45" s="44">
        <v>2</v>
      </c>
      <c r="L45" s="44">
        <v>181217.5</v>
      </c>
      <c r="M45" s="66">
        <v>0</v>
      </c>
      <c r="N45" s="43">
        <v>0</v>
      </c>
      <c r="O45" s="44">
        <v>0</v>
      </c>
      <c r="P45" s="74">
        <v>0</v>
      </c>
    </row>
    <row r="46" spans="1:16" ht="15" customHeight="1" x14ac:dyDescent="0.2">
      <c r="A46" s="111"/>
      <c r="B46" s="114"/>
      <c r="C46" s="84" t="s">
        <v>48</v>
      </c>
      <c r="D46" s="44">
        <v>26</v>
      </c>
      <c r="E46" s="53">
        <v>8.2278000000000004E-2</v>
      </c>
      <c r="F46" s="44">
        <v>169496.346154</v>
      </c>
      <c r="G46" s="66">
        <v>7.6923000000000005E-2</v>
      </c>
      <c r="H46" s="43">
        <v>4</v>
      </c>
      <c r="I46" s="44">
        <v>133852</v>
      </c>
      <c r="J46" s="74">
        <v>0</v>
      </c>
      <c r="K46" s="44">
        <v>22</v>
      </c>
      <c r="L46" s="44">
        <v>175977.13636400001</v>
      </c>
      <c r="M46" s="66">
        <v>9.0909000000000004E-2</v>
      </c>
      <c r="N46" s="43">
        <v>0</v>
      </c>
      <c r="O46" s="44">
        <v>0</v>
      </c>
      <c r="P46" s="74">
        <v>0</v>
      </c>
    </row>
    <row r="47" spans="1:16" ht="15" customHeight="1" x14ac:dyDescent="0.2">
      <c r="A47" s="111"/>
      <c r="B47" s="114"/>
      <c r="C47" s="84" t="s">
        <v>49</v>
      </c>
      <c r="D47" s="44">
        <v>98</v>
      </c>
      <c r="E47" s="53">
        <v>0.100823</v>
      </c>
      <c r="F47" s="44">
        <v>180960.030612</v>
      </c>
      <c r="G47" s="66">
        <v>0.346939</v>
      </c>
      <c r="H47" s="43">
        <v>22</v>
      </c>
      <c r="I47" s="44">
        <v>195059.272727</v>
      </c>
      <c r="J47" s="74">
        <v>0.45454499999999998</v>
      </c>
      <c r="K47" s="44">
        <v>76</v>
      </c>
      <c r="L47" s="44">
        <v>176878.671053</v>
      </c>
      <c r="M47" s="66">
        <v>0.31578899999999999</v>
      </c>
      <c r="N47" s="43">
        <v>0</v>
      </c>
      <c r="O47" s="44">
        <v>0</v>
      </c>
      <c r="P47" s="74">
        <v>0</v>
      </c>
    </row>
    <row r="48" spans="1:16" ht="15" customHeight="1" x14ac:dyDescent="0.2">
      <c r="A48" s="111"/>
      <c r="B48" s="114"/>
      <c r="C48" s="84" t="s">
        <v>50</v>
      </c>
      <c r="D48" s="44">
        <v>141</v>
      </c>
      <c r="E48" s="53">
        <v>9.4566999999999998E-2</v>
      </c>
      <c r="F48" s="44">
        <v>192847.09929099999</v>
      </c>
      <c r="G48" s="66">
        <v>0.29787200000000003</v>
      </c>
      <c r="H48" s="43">
        <v>28</v>
      </c>
      <c r="I48" s="44">
        <v>202361.714286</v>
      </c>
      <c r="J48" s="74">
        <v>0.32142900000000002</v>
      </c>
      <c r="K48" s="44">
        <v>113</v>
      </c>
      <c r="L48" s="44">
        <v>190489.49557500001</v>
      </c>
      <c r="M48" s="66">
        <v>0.29203499999999999</v>
      </c>
      <c r="N48" s="43">
        <v>0</v>
      </c>
      <c r="O48" s="44">
        <v>0</v>
      </c>
      <c r="P48" s="74">
        <v>0</v>
      </c>
    </row>
    <row r="49" spans="1:16" ht="15" customHeight="1" x14ac:dyDescent="0.2">
      <c r="A49" s="111"/>
      <c r="B49" s="114"/>
      <c r="C49" s="84" t="s">
        <v>51</v>
      </c>
      <c r="D49" s="44">
        <v>125</v>
      </c>
      <c r="E49" s="53">
        <v>7.8666E-2</v>
      </c>
      <c r="F49" s="44">
        <v>208037.05600000001</v>
      </c>
      <c r="G49" s="66">
        <v>0.54400000000000004</v>
      </c>
      <c r="H49" s="43">
        <v>16</v>
      </c>
      <c r="I49" s="44">
        <v>235479.8125</v>
      </c>
      <c r="J49" s="74">
        <v>0.75</v>
      </c>
      <c r="K49" s="44">
        <v>109</v>
      </c>
      <c r="L49" s="44">
        <v>204008.76146800001</v>
      </c>
      <c r="M49" s="66">
        <v>0.51376100000000002</v>
      </c>
      <c r="N49" s="43">
        <v>0</v>
      </c>
      <c r="O49" s="44">
        <v>0</v>
      </c>
      <c r="P49" s="74">
        <v>0</v>
      </c>
    </row>
    <row r="50" spans="1:16" s="3" customFormat="1" ht="15" customHeight="1" x14ac:dyDescent="0.2">
      <c r="A50" s="111"/>
      <c r="B50" s="114"/>
      <c r="C50" s="84" t="s">
        <v>52</v>
      </c>
      <c r="D50" s="35">
        <v>75</v>
      </c>
      <c r="E50" s="55">
        <v>5.4113000000000001E-2</v>
      </c>
      <c r="F50" s="35">
        <v>230908.82666699999</v>
      </c>
      <c r="G50" s="68">
        <v>0.64</v>
      </c>
      <c r="H50" s="43">
        <v>20</v>
      </c>
      <c r="I50" s="44">
        <v>228817.3</v>
      </c>
      <c r="J50" s="74">
        <v>0.7</v>
      </c>
      <c r="K50" s="35">
        <v>55</v>
      </c>
      <c r="L50" s="35">
        <v>231669.38181799999</v>
      </c>
      <c r="M50" s="68">
        <v>0.61818200000000001</v>
      </c>
      <c r="N50" s="43">
        <v>0</v>
      </c>
      <c r="O50" s="44">
        <v>0</v>
      </c>
      <c r="P50" s="74">
        <v>0</v>
      </c>
    </row>
    <row r="51" spans="1:16" ht="15" customHeight="1" x14ac:dyDescent="0.2">
      <c r="A51" s="111"/>
      <c r="B51" s="114"/>
      <c r="C51" s="84" t="s">
        <v>53</v>
      </c>
      <c r="D51" s="44">
        <v>72</v>
      </c>
      <c r="E51" s="53">
        <v>5.3452E-2</v>
      </c>
      <c r="F51" s="44">
        <v>191767.45833299999</v>
      </c>
      <c r="G51" s="66">
        <v>0.26388899999999998</v>
      </c>
      <c r="H51" s="43">
        <v>22</v>
      </c>
      <c r="I51" s="44">
        <v>197761.68181800001</v>
      </c>
      <c r="J51" s="74">
        <v>0.272727</v>
      </c>
      <c r="K51" s="44">
        <v>50</v>
      </c>
      <c r="L51" s="44">
        <v>189130</v>
      </c>
      <c r="M51" s="66">
        <v>0.26</v>
      </c>
      <c r="N51" s="43">
        <v>0</v>
      </c>
      <c r="O51" s="44">
        <v>0</v>
      </c>
      <c r="P51" s="74">
        <v>0</v>
      </c>
    </row>
    <row r="52" spans="1:16" ht="15" customHeight="1" x14ac:dyDescent="0.2">
      <c r="A52" s="111"/>
      <c r="B52" s="114"/>
      <c r="C52" s="84" t="s">
        <v>54</v>
      </c>
      <c r="D52" s="44">
        <v>25</v>
      </c>
      <c r="E52" s="53">
        <v>2.5536E-2</v>
      </c>
      <c r="F52" s="44">
        <v>232640.24</v>
      </c>
      <c r="G52" s="66">
        <v>0.44</v>
      </c>
      <c r="H52" s="43">
        <v>5</v>
      </c>
      <c r="I52" s="44">
        <v>209348.4</v>
      </c>
      <c r="J52" s="74">
        <v>0.2</v>
      </c>
      <c r="K52" s="44">
        <v>20</v>
      </c>
      <c r="L52" s="44">
        <v>238463.2</v>
      </c>
      <c r="M52" s="66">
        <v>0.5</v>
      </c>
      <c r="N52" s="43">
        <v>0</v>
      </c>
      <c r="O52" s="44">
        <v>0</v>
      </c>
      <c r="P52" s="74">
        <v>0</v>
      </c>
    </row>
    <row r="53" spans="1:16" ht="15" customHeight="1" x14ac:dyDescent="0.2">
      <c r="A53" s="111"/>
      <c r="B53" s="114"/>
      <c r="C53" s="84" t="s">
        <v>55</v>
      </c>
      <c r="D53" s="44">
        <v>6</v>
      </c>
      <c r="E53" s="53">
        <v>7.509E-3</v>
      </c>
      <c r="F53" s="44">
        <v>271820</v>
      </c>
      <c r="G53" s="66">
        <v>0.83333299999999999</v>
      </c>
      <c r="H53" s="43">
        <v>0</v>
      </c>
      <c r="I53" s="44">
        <v>0</v>
      </c>
      <c r="J53" s="74">
        <v>0</v>
      </c>
      <c r="K53" s="44">
        <v>6</v>
      </c>
      <c r="L53" s="44">
        <v>271820</v>
      </c>
      <c r="M53" s="66">
        <v>0.83333299999999999</v>
      </c>
      <c r="N53" s="43">
        <v>0</v>
      </c>
      <c r="O53" s="44">
        <v>0</v>
      </c>
      <c r="P53" s="74">
        <v>0</v>
      </c>
    </row>
    <row r="54" spans="1:16" s="3" customFormat="1" ht="15" customHeight="1" x14ac:dyDescent="0.2">
      <c r="A54" s="111"/>
      <c r="B54" s="114"/>
      <c r="C54" s="84" t="s">
        <v>56</v>
      </c>
      <c r="D54" s="35">
        <v>2</v>
      </c>
      <c r="E54" s="55">
        <v>1.5900000000000001E-3</v>
      </c>
      <c r="F54" s="35">
        <v>263560.5</v>
      </c>
      <c r="G54" s="68">
        <v>0</v>
      </c>
      <c r="H54" s="43">
        <v>1</v>
      </c>
      <c r="I54" s="44">
        <v>319712</v>
      </c>
      <c r="J54" s="74">
        <v>0</v>
      </c>
      <c r="K54" s="35">
        <v>1</v>
      </c>
      <c r="L54" s="35">
        <v>207409</v>
      </c>
      <c r="M54" s="68">
        <v>0</v>
      </c>
      <c r="N54" s="43">
        <v>0</v>
      </c>
      <c r="O54" s="44">
        <v>0</v>
      </c>
      <c r="P54" s="74">
        <v>0</v>
      </c>
    </row>
    <row r="55" spans="1:16" s="3" customFormat="1" ht="15" customHeight="1" x14ac:dyDescent="0.2">
      <c r="A55" s="112"/>
      <c r="B55" s="115"/>
      <c r="C55" s="85" t="s">
        <v>9</v>
      </c>
      <c r="D55" s="46">
        <v>572</v>
      </c>
      <c r="E55" s="54">
        <v>5.6161000000000003E-2</v>
      </c>
      <c r="F55" s="46">
        <v>200697.48601399999</v>
      </c>
      <c r="G55" s="67">
        <v>0.40034999999999998</v>
      </c>
      <c r="H55" s="87">
        <v>118</v>
      </c>
      <c r="I55" s="46">
        <v>208085.37288099999</v>
      </c>
      <c r="J55" s="75">
        <v>0.44067800000000001</v>
      </c>
      <c r="K55" s="46">
        <v>454</v>
      </c>
      <c r="L55" s="46">
        <v>198777.28634399999</v>
      </c>
      <c r="M55" s="67">
        <v>0.38986799999999999</v>
      </c>
      <c r="N55" s="87">
        <v>0</v>
      </c>
      <c r="O55" s="46">
        <v>0</v>
      </c>
      <c r="P55" s="75">
        <v>0</v>
      </c>
    </row>
    <row r="56" spans="1:16" ht="15" customHeight="1" x14ac:dyDescent="0.2">
      <c r="A56" s="110">
        <v>5</v>
      </c>
      <c r="B56" s="113" t="s">
        <v>60</v>
      </c>
      <c r="C56" s="84" t="s">
        <v>46</v>
      </c>
      <c r="D56" s="44">
        <v>9</v>
      </c>
      <c r="E56" s="53">
        <v>1</v>
      </c>
      <c r="F56" s="44">
        <v>54813.555555999999</v>
      </c>
      <c r="G56" s="66">
        <v>0.111111</v>
      </c>
      <c r="H56" s="43">
        <v>6</v>
      </c>
      <c r="I56" s="44">
        <v>45576.166666999998</v>
      </c>
      <c r="J56" s="74">
        <v>0</v>
      </c>
      <c r="K56" s="44">
        <v>3</v>
      </c>
      <c r="L56" s="44">
        <v>73288.333333000002</v>
      </c>
      <c r="M56" s="66">
        <v>0.33333299999999999</v>
      </c>
      <c r="N56" s="43">
        <v>0</v>
      </c>
      <c r="O56" s="44">
        <v>0</v>
      </c>
      <c r="P56" s="74">
        <v>0</v>
      </c>
    </row>
    <row r="57" spans="1:16" ht="15" customHeight="1" x14ac:dyDescent="0.2">
      <c r="A57" s="111"/>
      <c r="B57" s="114"/>
      <c r="C57" s="84" t="s">
        <v>47</v>
      </c>
      <c r="D57" s="44">
        <v>39</v>
      </c>
      <c r="E57" s="53">
        <v>1</v>
      </c>
      <c r="F57" s="44">
        <v>124355.564103</v>
      </c>
      <c r="G57" s="66">
        <v>5.1282000000000001E-2</v>
      </c>
      <c r="H57" s="43">
        <v>10</v>
      </c>
      <c r="I57" s="44">
        <v>115936.7</v>
      </c>
      <c r="J57" s="74">
        <v>0</v>
      </c>
      <c r="K57" s="44">
        <v>29</v>
      </c>
      <c r="L57" s="44">
        <v>127258.62069</v>
      </c>
      <c r="M57" s="66">
        <v>6.8966E-2</v>
      </c>
      <c r="N57" s="43">
        <v>0</v>
      </c>
      <c r="O57" s="44">
        <v>0</v>
      </c>
      <c r="P57" s="74">
        <v>0</v>
      </c>
    </row>
    <row r="58" spans="1:16" ht="15" customHeight="1" x14ac:dyDescent="0.2">
      <c r="A58" s="111"/>
      <c r="B58" s="114"/>
      <c r="C58" s="84" t="s">
        <v>48</v>
      </c>
      <c r="D58" s="44">
        <v>316</v>
      </c>
      <c r="E58" s="53">
        <v>1</v>
      </c>
      <c r="F58" s="44">
        <v>147161.310127</v>
      </c>
      <c r="G58" s="66">
        <v>9.8100999999999994E-2</v>
      </c>
      <c r="H58" s="43">
        <v>109</v>
      </c>
      <c r="I58" s="44">
        <v>148052.87156</v>
      </c>
      <c r="J58" s="74">
        <v>6.4219999999999999E-2</v>
      </c>
      <c r="K58" s="44">
        <v>207</v>
      </c>
      <c r="L58" s="44">
        <v>146691.84057999999</v>
      </c>
      <c r="M58" s="66">
        <v>0.115942</v>
      </c>
      <c r="N58" s="43">
        <v>0</v>
      </c>
      <c r="O58" s="44">
        <v>0</v>
      </c>
      <c r="P58" s="74">
        <v>0</v>
      </c>
    </row>
    <row r="59" spans="1:16" ht="15" customHeight="1" x14ac:dyDescent="0.2">
      <c r="A59" s="111"/>
      <c r="B59" s="114"/>
      <c r="C59" s="84" t="s">
        <v>49</v>
      </c>
      <c r="D59" s="44">
        <v>972</v>
      </c>
      <c r="E59" s="53">
        <v>1</v>
      </c>
      <c r="F59" s="44">
        <v>169018.94650200001</v>
      </c>
      <c r="G59" s="66">
        <v>0.19444400000000001</v>
      </c>
      <c r="H59" s="43">
        <v>295</v>
      </c>
      <c r="I59" s="44">
        <v>172832.366102</v>
      </c>
      <c r="J59" s="74">
        <v>0.237288</v>
      </c>
      <c r="K59" s="44">
        <v>677</v>
      </c>
      <c r="L59" s="44">
        <v>167357.264402</v>
      </c>
      <c r="M59" s="66">
        <v>0.17577499999999999</v>
      </c>
      <c r="N59" s="43">
        <v>0</v>
      </c>
      <c r="O59" s="44">
        <v>0</v>
      </c>
      <c r="P59" s="74">
        <v>0</v>
      </c>
    </row>
    <row r="60" spans="1:16" ht="15" customHeight="1" x14ac:dyDescent="0.2">
      <c r="A60" s="111"/>
      <c r="B60" s="114"/>
      <c r="C60" s="84" t="s">
        <v>50</v>
      </c>
      <c r="D60" s="44">
        <v>1491</v>
      </c>
      <c r="E60" s="53">
        <v>1</v>
      </c>
      <c r="F60" s="44">
        <v>189688.13749200001</v>
      </c>
      <c r="G60" s="66">
        <v>0.35747800000000002</v>
      </c>
      <c r="H60" s="43">
        <v>450</v>
      </c>
      <c r="I60" s="44">
        <v>198424.204444</v>
      </c>
      <c r="J60" s="74">
        <v>0.42888900000000002</v>
      </c>
      <c r="K60" s="44">
        <v>1041</v>
      </c>
      <c r="L60" s="44">
        <v>185911.739673</v>
      </c>
      <c r="M60" s="66">
        <v>0.32660899999999998</v>
      </c>
      <c r="N60" s="43">
        <v>0</v>
      </c>
      <c r="O60" s="44">
        <v>0</v>
      </c>
      <c r="P60" s="74">
        <v>0</v>
      </c>
    </row>
    <row r="61" spans="1:16" ht="15" customHeight="1" x14ac:dyDescent="0.2">
      <c r="A61" s="111"/>
      <c r="B61" s="114"/>
      <c r="C61" s="84" t="s">
        <v>51</v>
      </c>
      <c r="D61" s="44">
        <v>1589</v>
      </c>
      <c r="E61" s="53">
        <v>1</v>
      </c>
      <c r="F61" s="44">
        <v>213057.96601599999</v>
      </c>
      <c r="G61" s="66">
        <v>0.54751399999999995</v>
      </c>
      <c r="H61" s="43">
        <v>487</v>
      </c>
      <c r="I61" s="44">
        <v>212982.09034900001</v>
      </c>
      <c r="J61" s="74">
        <v>0.492813</v>
      </c>
      <c r="K61" s="44">
        <v>1102</v>
      </c>
      <c r="L61" s="44">
        <v>213091.497278</v>
      </c>
      <c r="M61" s="66">
        <v>0.57168799999999997</v>
      </c>
      <c r="N61" s="43">
        <v>0</v>
      </c>
      <c r="O61" s="44">
        <v>0</v>
      </c>
      <c r="P61" s="74">
        <v>0</v>
      </c>
    </row>
    <row r="62" spans="1:16" s="3" customFormat="1" ht="15" customHeight="1" x14ac:dyDescent="0.2">
      <c r="A62" s="111"/>
      <c r="B62" s="114"/>
      <c r="C62" s="84" t="s">
        <v>52</v>
      </c>
      <c r="D62" s="35">
        <v>1386</v>
      </c>
      <c r="E62" s="55">
        <v>1</v>
      </c>
      <c r="F62" s="35">
        <v>224124.022367</v>
      </c>
      <c r="G62" s="68">
        <v>0.70274199999999998</v>
      </c>
      <c r="H62" s="43">
        <v>467</v>
      </c>
      <c r="I62" s="44">
        <v>214334.38115599999</v>
      </c>
      <c r="J62" s="74">
        <v>0.54389699999999996</v>
      </c>
      <c r="K62" s="35">
        <v>919</v>
      </c>
      <c r="L62" s="35">
        <v>229098.73667000001</v>
      </c>
      <c r="M62" s="68">
        <v>0.78346000000000005</v>
      </c>
      <c r="N62" s="43">
        <v>0</v>
      </c>
      <c r="O62" s="44">
        <v>0</v>
      </c>
      <c r="P62" s="74">
        <v>0</v>
      </c>
    </row>
    <row r="63" spans="1:16" ht="15" customHeight="1" x14ac:dyDescent="0.2">
      <c r="A63" s="111"/>
      <c r="B63" s="114"/>
      <c r="C63" s="84" t="s">
        <v>53</v>
      </c>
      <c r="D63" s="44">
        <v>1347</v>
      </c>
      <c r="E63" s="53">
        <v>1</v>
      </c>
      <c r="F63" s="44">
        <v>233051.26206400001</v>
      </c>
      <c r="G63" s="66">
        <v>0.79361499999999996</v>
      </c>
      <c r="H63" s="43">
        <v>464</v>
      </c>
      <c r="I63" s="44">
        <v>214524.11637900001</v>
      </c>
      <c r="J63" s="74">
        <v>0.53879299999999997</v>
      </c>
      <c r="K63" s="44">
        <v>883</v>
      </c>
      <c r="L63" s="44">
        <v>242786.93091699999</v>
      </c>
      <c r="M63" s="66">
        <v>0.92752000000000001</v>
      </c>
      <c r="N63" s="43">
        <v>0</v>
      </c>
      <c r="O63" s="44">
        <v>0</v>
      </c>
      <c r="P63" s="74">
        <v>0</v>
      </c>
    </row>
    <row r="64" spans="1:16" ht="15" customHeight="1" x14ac:dyDescent="0.2">
      <c r="A64" s="111"/>
      <c r="B64" s="114"/>
      <c r="C64" s="84" t="s">
        <v>54</v>
      </c>
      <c r="D64" s="44">
        <v>979</v>
      </c>
      <c r="E64" s="53">
        <v>1</v>
      </c>
      <c r="F64" s="44">
        <v>232352.42185899999</v>
      </c>
      <c r="G64" s="66">
        <v>0.70071499999999998</v>
      </c>
      <c r="H64" s="43">
        <v>326</v>
      </c>
      <c r="I64" s="44">
        <v>213999.699387</v>
      </c>
      <c r="J64" s="74">
        <v>0.429448</v>
      </c>
      <c r="K64" s="44">
        <v>653</v>
      </c>
      <c r="L64" s="44">
        <v>241514.73047499999</v>
      </c>
      <c r="M64" s="66">
        <v>0.83614100000000002</v>
      </c>
      <c r="N64" s="43">
        <v>0</v>
      </c>
      <c r="O64" s="44">
        <v>0</v>
      </c>
      <c r="P64" s="74">
        <v>0</v>
      </c>
    </row>
    <row r="65" spans="1:16" ht="15" customHeight="1" x14ac:dyDescent="0.2">
      <c r="A65" s="111"/>
      <c r="B65" s="114"/>
      <c r="C65" s="84" t="s">
        <v>55</v>
      </c>
      <c r="D65" s="44">
        <v>799</v>
      </c>
      <c r="E65" s="53">
        <v>1</v>
      </c>
      <c r="F65" s="44">
        <v>242637.00125199999</v>
      </c>
      <c r="G65" s="66">
        <v>0.57947400000000004</v>
      </c>
      <c r="H65" s="43">
        <v>292</v>
      </c>
      <c r="I65" s="44">
        <v>225597.678082</v>
      </c>
      <c r="J65" s="74">
        <v>0.23972599999999999</v>
      </c>
      <c r="K65" s="44">
        <v>507</v>
      </c>
      <c r="L65" s="44">
        <v>252450.57593699999</v>
      </c>
      <c r="M65" s="66">
        <v>0.77514799999999995</v>
      </c>
      <c r="N65" s="43">
        <v>0</v>
      </c>
      <c r="O65" s="44">
        <v>0</v>
      </c>
      <c r="P65" s="74">
        <v>0</v>
      </c>
    </row>
    <row r="66" spans="1:16" s="3" customFormat="1" ht="15" customHeight="1" x14ac:dyDescent="0.2">
      <c r="A66" s="111"/>
      <c r="B66" s="114"/>
      <c r="C66" s="84" t="s">
        <v>56</v>
      </c>
      <c r="D66" s="35">
        <v>1258</v>
      </c>
      <c r="E66" s="55">
        <v>1</v>
      </c>
      <c r="F66" s="35">
        <v>231022.14387900001</v>
      </c>
      <c r="G66" s="68">
        <v>0.357711</v>
      </c>
      <c r="H66" s="43">
        <v>541</v>
      </c>
      <c r="I66" s="44">
        <v>201348.13308699999</v>
      </c>
      <c r="J66" s="74">
        <v>0.118299</v>
      </c>
      <c r="K66" s="35">
        <v>717</v>
      </c>
      <c r="L66" s="35">
        <v>253412.15760100001</v>
      </c>
      <c r="M66" s="68">
        <v>0.538354</v>
      </c>
      <c r="N66" s="43">
        <v>0</v>
      </c>
      <c r="O66" s="44">
        <v>0</v>
      </c>
      <c r="P66" s="74">
        <v>0</v>
      </c>
    </row>
    <row r="67" spans="1:16" s="3" customFormat="1" ht="15" customHeight="1" x14ac:dyDescent="0.2">
      <c r="A67" s="112"/>
      <c r="B67" s="115"/>
      <c r="C67" s="85" t="s">
        <v>9</v>
      </c>
      <c r="D67" s="46">
        <v>10185</v>
      </c>
      <c r="E67" s="54">
        <v>1</v>
      </c>
      <c r="F67" s="46">
        <v>213453.950614</v>
      </c>
      <c r="G67" s="67">
        <v>0.517231</v>
      </c>
      <c r="H67" s="87">
        <v>3447</v>
      </c>
      <c r="I67" s="46">
        <v>204749.17754599999</v>
      </c>
      <c r="J67" s="75">
        <v>0.37365799999999999</v>
      </c>
      <c r="K67" s="46">
        <v>6738</v>
      </c>
      <c r="L67" s="46">
        <v>217907.10477899999</v>
      </c>
      <c r="M67" s="67">
        <v>0.59067999999999998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50" priority="30" operator="notEqual">
      <formula>H8+K8+N8</formula>
    </cfRule>
  </conditionalFormatting>
  <conditionalFormatting sqref="D20:D30">
    <cfRule type="cellIs" dxfId="549" priority="29" operator="notEqual">
      <formula>H20+K20+N20</formula>
    </cfRule>
  </conditionalFormatting>
  <conditionalFormatting sqref="D32:D42">
    <cfRule type="cellIs" dxfId="548" priority="28" operator="notEqual">
      <formula>H32+K32+N32</formula>
    </cfRule>
  </conditionalFormatting>
  <conditionalFormatting sqref="D44:D54">
    <cfRule type="cellIs" dxfId="547" priority="27" operator="notEqual">
      <formula>H44+K44+N44</formula>
    </cfRule>
  </conditionalFormatting>
  <conditionalFormatting sqref="D56:D66">
    <cfRule type="cellIs" dxfId="546" priority="26" operator="notEqual">
      <formula>H56+K56+N56</formula>
    </cfRule>
  </conditionalFormatting>
  <conditionalFormatting sqref="D19">
    <cfRule type="cellIs" dxfId="545" priority="25" operator="notEqual">
      <formula>SUM(D8:D18)</formula>
    </cfRule>
  </conditionalFormatting>
  <conditionalFormatting sqref="D31">
    <cfRule type="cellIs" dxfId="544" priority="24" operator="notEqual">
      <formula>H31+K31+N31</formula>
    </cfRule>
  </conditionalFormatting>
  <conditionalFormatting sqref="D31">
    <cfRule type="cellIs" dxfId="543" priority="23" operator="notEqual">
      <formula>SUM(D20:D30)</formula>
    </cfRule>
  </conditionalFormatting>
  <conditionalFormatting sqref="D43">
    <cfRule type="cellIs" dxfId="542" priority="22" operator="notEqual">
      <formula>H43+K43+N43</formula>
    </cfRule>
  </conditionalFormatting>
  <conditionalFormatting sqref="D43">
    <cfRule type="cellIs" dxfId="541" priority="21" operator="notEqual">
      <formula>SUM(D32:D42)</formula>
    </cfRule>
  </conditionalFormatting>
  <conditionalFormatting sqref="D55">
    <cfRule type="cellIs" dxfId="540" priority="20" operator="notEqual">
      <formula>H55+K55+N55</formula>
    </cfRule>
  </conditionalFormatting>
  <conditionalFormatting sqref="D55">
    <cfRule type="cellIs" dxfId="539" priority="19" operator="notEqual">
      <formula>SUM(D44:D54)</formula>
    </cfRule>
  </conditionalFormatting>
  <conditionalFormatting sqref="D67">
    <cfRule type="cellIs" dxfId="538" priority="18" operator="notEqual">
      <formula>H67+K67+N67</formula>
    </cfRule>
  </conditionalFormatting>
  <conditionalFormatting sqref="D67">
    <cfRule type="cellIs" dxfId="537" priority="17" operator="notEqual">
      <formula>SUM(D56:D66)</formula>
    </cfRule>
  </conditionalFormatting>
  <conditionalFormatting sqref="H19">
    <cfRule type="cellIs" dxfId="536" priority="16" operator="notEqual">
      <formula>SUM(H8:H18)</formula>
    </cfRule>
  </conditionalFormatting>
  <conditionalFormatting sqref="K19">
    <cfRule type="cellIs" dxfId="535" priority="15" operator="notEqual">
      <formula>SUM(K8:K18)</formula>
    </cfRule>
  </conditionalFormatting>
  <conditionalFormatting sqref="N19">
    <cfRule type="cellIs" dxfId="534" priority="14" operator="notEqual">
      <formula>SUM(N8:N18)</formula>
    </cfRule>
  </conditionalFormatting>
  <conditionalFormatting sqref="H31">
    <cfRule type="cellIs" dxfId="533" priority="13" operator="notEqual">
      <formula>SUM(H20:H30)</formula>
    </cfRule>
  </conditionalFormatting>
  <conditionalFormatting sqref="K31">
    <cfRule type="cellIs" dxfId="532" priority="12" operator="notEqual">
      <formula>SUM(K20:K30)</formula>
    </cfRule>
  </conditionalFormatting>
  <conditionalFormatting sqref="N31">
    <cfRule type="cellIs" dxfId="531" priority="11" operator="notEqual">
      <formula>SUM(N20:N30)</formula>
    </cfRule>
  </conditionalFormatting>
  <conditionalFormatting sqref="H43">
    <cfRule type="cellIs" dxfId="530" priority="10" operator="notEqual">
      <formula>SUM(H32:H42)</formula>
    </cfRule>
  </conditionalFormatting>
  <conditionalFormatting sqref="K43">
    <cfRule type="cellIs" dxfId="529" priority="9" operator="notEqual">
      <formula>SUM(K32:K42)</formula>
    </cfRule>
  </conditionalFormatting>
  <conditionalFormatting sqref="N43">
    <cfRule type="cellIs" dxfId="528" priority="8" operator="notEqual">
      <formula>SUM(N32:N42)</formula>
    </cfRule>
  </conditionalFormatting>
  <conditionalFormatting sqref="H55">
    <cfRule type="cellIs" dxfId="527" priority="7" operator="notEqual">
      <formula>SUM(H44:H54)</formula>
    </cfRule>
  </conditionalFormatting>
  <conditionalFormatting sqref="K55">
    <cfRule type="cellIs" dxfId="526" priority="6" operator="notEqual">
      <formula>SUM(K44:K54)</formula>
    </cfRule>
  </conditionalFormatting>
  <conditionalFormatting sqref="N55">
    <cfRule type="cellIs" dxfId="525" priority="5" operator="notEqual">
      <formula>SUM(N44:N54)</formula>
    </cfRule>
  </conditionalFormatting>
  <conditionalFormatting sqref="H67">
    <cfRule type="cellIs" dxfId="524" priority="4" operator="notEqual">
      <formula>SUM(H56:H66)</formula>
    </cfRule>
  </conditionalFormatting>
  <conditionalFormatting sqref="K67">
    <cfRule type="cellIs" dxfId="523" priority="3" operator="notEqual">
      <formula>SUM(K56:K66)</formula>
    </cfRule>
  </conditionalFormatting>
  <conditionalFormatting sqref="N67">
    <cfRule type="cellIs" dxfId="522" priority="2" operator="notEqual">
      <formula>SUM(N56:N66)</formula>
    </cfRule>
  </conditionalFormatting>
  <conditionalFormatting sqref="D32:D43">
    <cfRule type="cellIs" dxfId="52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62</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v>
      </c>
      <c r="E8" s="53">
        <v>6.8966E-2</v>
      </c>
      <c r="F8" s="44">
        <v>91969.416163000002</v>
      </c>
      <c r="G8" s="66">
        <v>0</v>
      </c>
      <c r="H8" s="43">
        <v>0</v>
      </c>
      <c r="I8" s="44">
        <v>0</v>
      </c>
      <c r="J8" s="74">
        <v>0</v>
      </c>
      <c r="K8" s="44">
        <v>2</v>
      </c>
      <c r="L8" s="44">
        <v>91969.416163000002</v>
      </c>
      <c r="M8" s="66">
        <v>0</v>
      </c>
      <c r="N8" s="43">
        <v>0</v>
      </c>
      <c r="O8" s="44">
        <v>0</v>
      </c>
      <c r="P8" s="74">
        <v>0</v>
      </c>
    </row>
    <row r="9" spans="1:16" ht="15" customHeight="1" x14ac:dyDescent="0.2">
      <c r="A9" s="111"/>
      <c r="B9" s="114"/>
      <c r="C9" s="84" t="s">
        <v>47</v>
      </c>
      <c r="D9" s="44">
        <v>55</v>
      </c>
      <c r="E9" s="53">
        <v>0.19503499999999999</v>
      </c>
      <c r="F9" s="44">
        <v>114434.40986299999</v>
      </c>
      <c r="G9" s="66">
        <v>0.163636</v>
      </c>
      <c r="H9" s="43">
        <v>11</v>
      </c>
      <c r="I9" s="44">
        <v>137584.19604000001</v>
      </c>
      <c r="J9" s="74">
        <v>0.272727</v>
      </c>
      <c r="K9" s="44">
        <v>44</v>
      </c>
      <c r="L9" s="44">
        <v>108646.963319</v>
      </c>
      <c r="M9" s="66">
        <v>0.13636400000000001</v>
      </c>
      <c r="N9" s="43">
        <v>0</v>
      </c>
      <c r="O9" s="44">
        <v>0</v>
      </c>
      <c r="P9" s="74">
        <v>0</v>
      </c>
    </row>
    <row r="10" spans="1:16" ht="15" customHeight="1" x14ac:dyDescent="0.2">
      <c r="A10" s="111"/>
      <c r="B10" s="114"/>
      <c r="C10" s="84" t="s">
        <v>48</v>
      </c>
      <c r="D10" s="44">
        <v>224</v>
      </c>
      <c r="E10" s="53">
        <v>0.205128</v>
      </c>
      <c r="F10" s="44">
        <v>119789.98974400001</v>
      </c>
      <c r="G10" s="66">
        <v>0.17857100000000001</v>
      </c>
      <c r="H10" s="43">
        <v>71</v>
      </c>
      <c r="I10" s="44">
        <v>124929.55548700001</v>
      </c>
      <c r="J10" s="74">
        <v>0.28169</v>
      </c>
      <c r="K10" s="44">
        <v>153</v>
      </c>
      <c r="L10" s="44">
        <v>117404.962504</v>
      </c>
      <c r="M10" s="66">
        <v>0.130719</v>
      </c>
      <c r="N10" s="43">
        <v>0</v>
      </c>
      <c r="O10" s="44">
        <v>0</v>
      </c>
      <c r="P10" s="74">
        <v>0</v>
      </c>
    </row>
    <row r="11" spans="1:16" ht="15" customHeight="1" x14ac:dyDescent="0.2">
      <c r="A11" s="111"/>
      <c r="B11" s="114"/>
      <c r="C11" s="84" t="s">
        <v>49</v>
      </c>
      <c r="D11" s="44">
        <v>416</v>
      </c>
      <c r="E11" s="53">
        <v>0.173406</v>
      </c>
      <c r="F11" s="44">
        <v>129317.392461</v>
      </c>
      <c r="G11" s="66">
        <v>0.293269</v>
      </c>
      <c r="H11" s="43">
        <v>149</v>
      </c>
      <c r="I11" s="44">
        <v>141862.36683399999</v>
      </c>
      <c r="J11" s="74">
        <v>0.37583899999999998</v>
      </c>
      <c r="K11" s="44">
        <v>267</v>
      </c>
      <c r="L11" s="44">
        <v>122316.638972</v>
      </c>
      <c r="M11" s="66">
        <v>0.24719099999999999</v>
      </c>
      <c r="N11" s="43">
        <v>0</v>
      </c>
      <c r="O11" s="44">
        <v>0</v>
      </c>
      <c r="P11" s="74">
        <v>0</v>
      </c>
    </row>
    <row r="12" spans="1:16" ht="15" customHeight="1" x14ac:dyDescent="0.2">
      <c r="A12" s="111"/>
      <c r="B12" s="114"/>
      <c r="C12" s="84" t="s">
        <v>50</v>
      </c>
      <c r="D12" s="44">
        <v>477</v>
      </c>
      <c r="E12" s="53">
        <v>0.14569299999999999</v>
      </c>
      <c r="F12" s="44">
        <v>151817.00875899999</v>
      </c>
      <c r="G12" s="66">
        <v>0.43605899999999997</v>
      </c>
      <c r="H12" s="43">
        <v>166</v>
      </c>
      <c r="I12" s="44">
        <v>170823.35327699999</v>
      </c>
      <c r="J12" s="74">
        <v>0.51204799999999995</v>
      </c>
      <c r="K12" s="44">
        <v>311</v>
      </c>
      <c r="L12" s="44">
        <v>141672.143197</v>
      </c>
      <c r="M12" s="66">
        <v>0.39549800000000002</v>
      </c>
      <c r="N12" s="43">
        <v>0</v>
      </c>
      <c r="O12" s="44">
        <v>0</v>
      </c>
      <c r="P12" s="74">
        <v>0</v>
      </c>
    </row>
    <row r="13" spans="1:16" ht="15" customHeight="1" x14ac:dyDescent="0.2">
      <c r="A13" s="111"/>
      <c r="B13" s="114"/>
      <c r="C13" s="84" t="s">
        <v>51</v>
      </c>
      <c r="D13" s="44">
        <v>367</v>
      </c>
      <c r="E13" s="53">
        <v>0.113307</v>
      </c>
      <c r="F13" s="44">
        <v>171578.55715499999</v>
      </c>
      <c r="G13" s="66">
        <v>0.69209799999999999</v>
      </c>
      <c r="H13" s="43">
        <v>95</v>
      </c>
      <c r="I13" s="44">
        <v>175987.039112</v>
      </c>
      <c r="J13" s="74">
        <v>0.6</v>
      </c>
      <c r="K13" s="44">
        <v>272</v>
      </c>
      <c r="L13" s="44">
        <v>170038.830002</v>
      </c>
      <c r="M13" s="66">
        <v>0.72426500000000005</v>
      </c>
      <c r="N13" s="43">
        <v>0</v>
      </c>
      <c r="O13" s="44">
        <v>0</v>
      </c>
      <c r="P13" s="74">
        <v>0</v>
      </c>
    </row>
    <row r="14" spans="1:16" s="3" customFormat="1" ht="15" customHeight="1" x14ac:dyDescent="0.2">
      <c r="A14" s="111"/>
      <c r="B14" s="114"/>
      <c r="C14" s="84" t="s">
        <v>52</v>
      </c>
      <c r="D14" s="35">
        <v>309</v>
      </c>
      <c r="E14" s="55">
        <v>0.11236400000000001</v>
      </c>
      <c r="F14" s="35">
        <v>176632.57607000001</v>
      </c>
      <c r="G14" s="68">
        <v>0.74109999999999998</v>
      </c>
      <c r="H14" s="43">
        <v>65</v>
      </c>
      <c r="I14" s="44">
        <v>195251.00784199999</v>
      </c>
      <c r="J14" s="74">
        <v>0.61538499999999996</v>
      </c>
      <c r="K14" s="35">
        <v>244</v>
      </c>
      <c r="L14" s="35">
        <v>171672.74793400001</v>
      </c>
      <c r="M14" s="68">
        <v>0.77459</v>
      </c>
      <c r="N14" s="43">
        <v>0</v>
      </c>
      <c r="O14" s="44">
        <v>0</v>
      </c>
      <c r="P14" s="74">
        <v>0</v>
      </c>
    </row>
    <row r="15" spans="1:16" ht="15" customHeight="1" x14ac:dyDescent="0.2">
      <c r="A15" s="111"/>
      <c r="B15" s="114"/>
      <c r="C15" s="84" t="s">
        <v>53</v>
      </c>
      <c r="D15" s="44">
        <v>249</v>
      </c>
      <c r="E15" s="53">
        <v>0.103491</v>
      </c>
      <c r="F15" s="44">
        <v>188820.72863299999</v>
      </c>
      <c r="G15" s="66">
        <v>0.77510000000000001</v>
      </c>
      <c r="H15" s="43">
        <v>66</v>
      </c>
      <c r="I15" s="44">
        <v>188777.19216400001</v>
      </c>
      <c r="J15" s="74">
        <v>0.46969699999999998</v>
      </c>
      <c r="K15" s="44">
        <v>183</v>
      </c>
      <c r="L15" s="44">
        <v>188836.430311</v>
      </c>
      <c r="M15" s="66">
        <v>0.88524599999999998</v>
      </c>
      <c r="N15" s="43">
        <v>0</v>
      </c>
      <c r="O15" s="44">
        <v>0</v>
      </c>
      <c r="P15" s="74">
        <v>0</v>
      </c>
    </row>
    <row r="16" spans="1:16" ht="15" customHeight="1" x14ac:dyDescent="0.2">
      <c r="A16" s="111"/>
      <c r="B16" s="114"/>
      <c r="C16" s="84" t="s">
        <v>54</v>
      </c>
      <c r="D16" s="44">
        <v>201</v>
      </c>
      <c r="E16" s="53">
        <v>0.113048</v>
      </c>
      <c r="F16" s="44">
        <v>195583.92448700001</v>
      </c>
      <c r="G16" s="66">
        <v>0.69154199999999999</v>
      </c>
      <c r="H16" s="43">
        <v>52</v>
      </c>
      <c r="I16" s="44">
        <v>200016.993326</v>
      </c>
      <c r="J16" s="74">
        <v>0.38461499999999998</v>
      </c>
      <c r="K16" s="44">
        <v>149</v>
      </c>
      <c r="L16" s="44">
        <v>194036.813215</v>
      </c>
      <c r="M16" s="66">
        <v>0.79865799999999998</v>
      </c>
      <c r="N16" s="43">
        <v>0</v>
      </c>
      <c r="O16" s="44">
        <v>0</v>
      </c>
      <c r="P16" s="74">
        <v>0</v>
      </c>
    </row>
    <row r="17" spans="1:16" ht="15" customHeight="1" x14ac:dyDescent="0.2">
      <c r="A17" s="111"/>
      <c r="B17" s="114"/>
      <c r="C17" s="84" t="s">
        <v>55</v>
      </c>
      <c r="D17" s="44">
        <v>155</v>
      </c>
      <c r="E17" s="53">
        <v>0.11627899999999999</v>
      </c>
      <c r="F17" s="44">
        <v>207576.62048400001</v>
      </c>
      <c r="G17" s="66">
        <v>0.56774199999999997</v>
      </c>
      <c r="H17" s="43">
        <v>46</v>
      </c>
      <c r="I17" s="44">
        <v>209588.68494400001</v>
      </c>
      <c r="J17" s="74">
        <v>0.26086999999999999</v>
      </c>
      <c r="K17" s="44">
        <v>109</v>
      </c>
      <c r="L17" s="44">
        <v>206727.49236400001</v>
      </c>
      <c r="M17" s="66">
        <v>0.69724799999999998</v>
      </c>
      <c r="N17" s="43">
        <v>0</v>
      </c>
      <c r="O17" s="44">
        <v>0</v>
      </c>
      <c r="P17" s="74">
        <v>0</v>
      </c>
    </row>
    <row r="18" spans="1:16" s="3" customFormat="1" ht="15" customHeight="1" x14ac:dyDescent="0.2">
      <c r="A18" s="111"/>
      <c r="B18" s="114"/>
      <c r="C18" s="84" t="s">
        <v>56</v>
      </c>
      <c r="D18" s="35">
        <v>147</v>
      </c>
      <c r="E18" s="55">
        <v>7.6008000000000006E-2</v>
      </c>
      <c r="F18" s="35">
        <v>233046.360177</v>
      </c>
      <c r="G18" s="68">
        <v>0.44897999999999999</v>
      </c>
      <c r="H18" s="43">
        <v>48</v>
      </c>
      <c r="I18" s="44">
        <v>210185.34263100001</v>
      </c>
      <c r="J18" s="74">
        <v>8.3333000000000004E-2</v>
      </c>
      <c r="K18" s="35">
        <v>99</v>
      </c>
      <c r="L18" s="35">
        <v>244130.48989600001</v>
      </c>
      <c r="M18" s="68">
        <v>0.62626300000000001</v>
      </c>
      <c r="N18" s="43">
        <v>0</v>
      </c>
      <c r="O18" s="44">
        <v>0</v>
      </c>
      <c r="P18" s="74">
        <v>0</v>
      </c>
    </row>
    <row r="19" spans="1:16" s="3" customFormat="1" ht="15" customHeight="1" x14ac:dyDescent="0.2">
      <c r="A19" s="112"/>
      <c r="B19" s="115"/>
      <c r="C19" s="85" t="s">
        <v>9</v>
      </c>
      <c r="D19" s="46">
        <v>2602</v>
      </c>
      <c r="E19" s="54">
        <v>0.126828</v>
      </c>
      <c r="F19" s="46">
        <v>165193.41098099999</v>
      </c>
      <c r="G19" s="67">
        <v>0.51806300000000005</v>
      </c>
      <c r="H19" s="87">
        <v>769</v>
      </c>
      <c r="I19" s="46">
        <v>171492.62992599999</v>
      </c>
      <c r="J19" s="75">
        <v>0.42652800000000002</v>
      </c>
      <c r="K19" s="46">
        <v>1833</v>
      </c>
      <c r="L19" s="46">
        <v>162550.694468</v>
      </c>
      <c r="M19" s="67">
        <v>0.55646499999999999</v>
      </c>
      <c r="N19" s="87">
        <v>0</v>
      </c>
      <c r="O19" s="46">
        <v>0</v>
      </c>
      <c r="P19" s="75">
        <v>0</v>
      </c>
    </row>
    <row r="20" spans="1:16" ht="15" customHeight="1" x14ac:dyDescent="0.2">
      <c r="A20" s="110">
        <v>2</v>
      </c>
      <c r="B20" s="113" t="s">
        <v>57</v>
      </c>
      <c r="C20" s="84" t="s">
        <v>46</v>
      </c>
      <c r="D20" s="44">
        <v>12</v>
      </c>
      <c r="E20" s="53">
        <v>0.41379300000000002</v>
      </c>
      <c r="F20" s="44">
        <v>68555</v>
      </c>
      <c r="G20" s="66">
        <v>0</v>
      </c>
      <c r="H20" s="43">
        <v>3</v>
      </c>
      <c r="I20" s="44">
        <v>79454.666666999998</v>
      </c>
      <c r="J20" s="74">
        <v>0</v>
      </c>
      <c r="K20" s="44">
        <v>9</v>
      </c>
      <c r="L20" s="44">
        <v>64921.777778000003</v>
      </c>
      <c r="M20" s="66">
        <v>0</v>
      </c>
      <c r="N20" s="43">
        <v>0</v>
      </c>
      <c r="O20" s="44">
        <v>0</v>
      </c>
      <c r="P20" s="74">
        <v>0</v>
      </c>
    </row>
    <row r="21" spans="1:16" ht="15" customHeight="1" x14ac:dyDescent="0.2">
      <c r="A21" s="111"/>
      <c r="B21" s="114"/>
      <c r="C21" s="84" t="s">
        <v>47</v>
      </c>
      <c r="D21" s="44">
        <v>75</v>
      </c>
      <c r="E21" s="53">
        <v>0.265957</v>
      </c>
      <c r="F21" s="44">
        <v>128774.57333299999</v>
      </c>
      <c r="G21" s="66">
        <v>0.106667</v>
      </c>
      <c r="H21" s="43">
        <v>22</v>
      </c>
      <c r="I21" s="44">
        <v>136956.36363599999</v>
      </c>
      <c r="J21" s="74">
        <v>0.13636400000000001</v>
      </c>
      <c r="K21" s="44">
        <v>53</v>
      </c>
      <c r="L21" s="44">
        <v>125378.35849100001</v>
      </c>
      <c r="M21" s="66">
        <v>9.4339999999999993E-2</v>
      </c>
      <c r="N21" s="43">
        <v>0</v>
      </c>
      <c r="O21" s="44">
        <v>0</v>
      </c>
      <c r="P21" s="74">
        <v>0</v>
      </c>
    </row>
    <row r="22" spans="1:16" ht="15" customHeight="1" x14ac:dyDescent="0.2">
      <c r="A22" s="111"/>
      <c r="B22" s="114"/>
      <c r="C22" s="84" t="s">
        <v>48</v>
      </c>
      <c r="D22" s="44">
        <v>159</v>
      </c>
      <c r="E22" s="53">
        <v>0.14560400000000001</v>
      </c>
      <c r="F22" s="44">
        <v>151391.49056599999</v>
      </c>
      <c r="G22" s="66">
        <v>0.106918</v>
      </c>
      <c r="H22" s="43">
        <v>56</v>
      </c>
      <c r="I22" s="44">
        <v>153742.660714</v>
      </c>
      <c r="J22" s="74">
        <v>8.9286000000000004E-2</v>
      </c>
      <c r="K22" s="44">
        <v>103</v>
      </c>
      <c r="L22" s="44">
        <v>150113.18446600001</v>
      </c>
      <c r="M22" s="66">
        <v>0.116505</v>
      </c>
      <c r="N22" s="43">
        <v>0</v>
      </c>
      <c r="O22" s="44">
        <v>0</v>
      </c>
      <c r="P22" s="74">
        <v>0</v>
      </c>
    </row>
    <row r="23" spans="1:16" ht="15" customHeight="1" x14ac:dyDescent="0.2">
      <c r="A23" s="111"/>
      <c r="B23" s="114"/>
      <c r="C23" s="84" t="s">
        <v>49</v>
      </c>
      <c r="D23" s="44">
        <v>164</v>
      </c>
      <c r="E23" s="53">
        <v>6.8362000000000006E-2</v>
      </c>
      <c r="F23" s="44">
        <v>164429.481707</v>
      </c>
      <c r="G23" s="66">
        <v>0.24390200000000001</v>
      </c>
      <c r="H23" s="43">
        <v>51</v>
      </c>
      <c r="I23" s="44">
        <v>171935.470588</v>
      </c>
      <c r="J23" s="74">
        <v>0.25490200000000002</v>
      </c>
      <c r="K23" s="44">
        <v>113</v>
      </c>
      <c r="L23" s="44">
        <v>161041.82300900001</v>
      </c>
      <c r="M23" s="66">
        <v>0.23893800000000001</v>
      </c>
      <c r="N23" s="43">
        <v>0</v>
      </c>
      <c r="O23" s="44">
        <v>0</v>
      </c>
      <c r="P23" s="74">
        <v>0</v>
      </c>
    </row>
    <row r="24" spans="1:16" ht="15" customHeight="1" x14ac:dyDescent="0.2">
      <c r="A24" s="111"/>
      <c r="B24" s="114"/>
      <c r="C24" s="84" t="s">
        <v>50</v>
      </c>
      <c r="D24" s="44">
        <v>132</v>
      </c>
      <c r="E24" s="53">
        <v>4.0318E-2</v>
      </c>
      <c r="F24" s="44">
        <v>175907.67424200001</v>
      </c>
      <c r="G24" s="66">
        <v>0.265152</v>
      </c>
      <c r="H24" s="43">
        <v>31</v>
      </c>
      <c r="I24" s="44">
        <v>185131.612903</v>
      </c>
      <c r="J24" s="74">
        <v>0.32258100000000001</v>
      </c>
      <c r="K24" s="44">
        <v>101</v>
      </c>
      <c r="L24" s="44">
        <v>173076.56435599999</v>
      </c>
      <c r="M24" s="66">
        <v>0.247525</v>
      </c>
      <c r="N24" s="43">
        <v>0</v>
      </c>
      <c r="O24" s="44">
        <v>0</v>
      </c>
      <c r="P24" s="74">
        <v>0</v>
      </c>
    </row>
    <row r="25" spans="1:16" ht="15" customHeight="1" x14ac:dyDescent="0.2">
      <c r="A25" s="111"/>
      <c r="B25" s="114"/>
      <c r="C25" s="84" t="s">
        <v>51</v>
      </c>
      <c r="D25" s="44">
        <v>145</v>
      </c>
      <c r="E25" s="53">
        <v>4.4767000000000001E-2</v>
      </c>
      <c r="F25" s="44">
        <v>192852.81379300001</v>
      </c>
      <c r="G25" s="66">
        <v>0.42069000000000001</v>
      </c>
      <c r="H25" s="43">
        <v>46</v>
      </c>
      <c r="I25" s="44">
        <v>205087.73913</v>
      </c>
      <c r="J25" s="74">
        <v>0.5</v>
      </c>
      <c r="K25" s="44">
        <v>99</v>
      </c>
      <c r="L25" s="44">
        <v>187167.89898999999</v>
      </c>
      <c r="M25" s="66">
        <v>0.38383800000000001</v>
      </c>
      <c r="N25" s="43">
        <v>0</v>
      </c>
      <c r="O25" s="44">
        <v>0</v>
      </c>
      <c r="P25" s="74">
        <v>0</v>
      </c>
    </row>
    <row r="26" spans="1:16" s="3" customFormat="1" ht="15" customHeight="1" x14ac:dyDescent="0.2">
      <c r="A26" s="111"/>
      <c r="B26" s="114"/>
      <c r="C26" s="84" t="s">
        <v>52</v>
      </c>
      <c r="D26" s="35">
        <v>65</v>
      </c>
      <c r="E26" s="55">
        <v>2.3636000000000001E-2</v>
      </c>
      <c r="F26" s="35">
        <v>194755.153846</v>
      </c>
      <c r="G26" s="68">
        <v>0.36923099999999998</v>
      </c>
      <c r="H26" s="43">
        <v>11</v>
      </c>
      <c r="I26" s="44">
        <v>203239.272727</v>
      </c>
      <c r="J26" s="74">
        <v>0.272727</v>
      </c>
      <c r="K26" s="35">
        <v>54</v>
      </c>
      <c r="L26" s="35">
        <v>193026.90740699999</v>
      </c>
      <c r="M26" s="68">
        <v>0.38888899999999998</v>
      </c>
      <c r="N26" s="43">
        <v>0</v>
      </c>
      <c r="O26" s="44">
        <v>0</v>
      </c>
      <c r="P26" s="74">
        <v>0</v>
      </c>
    </row>
    <row r="27" spans="1:16" ht="15" customHeight="1" x14ac:dyDescent="0.2">
      <c r="A27" s="111"/>
      <c r="B27" s="114"/>
      <c r="C27" s="84" t="s">
        <v>53</v>
      </c>
      <c r="D27" s="44">
        <v>53</v>
      </c>
      <c r="E27" s="53">
        <v>2.2027999999999999E-2</v>
      </c>
      <c r="F27" s="44">
        <v>194089.830189</v>
      </c>
      <c r="G27" s="66">
        <v>0.39622600000000002</v>
      </c>
      <c r="H27" s="43">
        <v>13</v>
      </c>
      <c r="I27" s="44">
        <v>189291.61538500001</v>
      </c>
      <c r="J27" s="74">
        <v>0.38461499999999998</v>
      </c>
      <c r="K27" s="44">
        <v>40</v>
      </c>
      <c r="L27" s="44">
        <v>195649.25</v>
      </c>
      <c r="M27" s="66">
        <v>0.4</v>
      </c>
      <c r="N27" s="43">
        <v>0</v>
      </c>
      <c r="O27" s="44">
        <v>0</v>
      </c>
      <c r="P27" s="74">
        <v>0</v>
      </c>
    </row>
    <row r="28" spans="1:16" ht="15" customHeight="1" x14ac:dyDescent="0.2">
      <c r="A28" s="111"/>
      <c r="B28" s="114"/>
      <c r="C28" s="84" t="s">
        <v>54</v>
      </c>
      <c r="D28" s="44">
        <v>20</v>
      </c>
      <c r="E28" s="53">
        <v>1.1249E-2</v>
      </c>
      <c r="F28" s="44">
        <v>219883.9</v>
      </c>
      <c r="G28" s="66">
        <v>0.15</v>
      </c>
      <c r="H28" s="43">
        <v>4</v>
      </c>
      <c r="I28" s="44">
        <v>188992.5</v>
      </c>
      <c r="J28" s="74">
        <v>0</v>
      </c>
      <c r="K28" s="44">
        <v>16</v>
      </c>
      <c r="L28" s="44">
        <v>227606.75</v>
      </c>
      <c r="M28" s="66">
        <v>0.1875</v>
      </c>
      <c r="N28" s="43">
        <v>0</v>
      </c>
      <c r="O28" s="44">
        <v>0</v>
      </c>
      <c r="P28" s="74">
        <v>0</v>
      </c>
    </row>
    <row r="29" spans="1:16" ht="15" customHeight="1" x14ac:dyDescent="0.2">
      <c r="A29" s="111"/>
      <c r="B29" s="114"/>
      <c r="C29" s="84" t="s">
        <v>55</v>
      </c>
      <c r="D29" s="44">
        <v>15</v>
      </c>
      <c r="E29" s="53">
        <v>1.1253000000000001E-2</v>
      </c>
      <c r="F29" s="44">
        <v>236152.33333299999</v>
      </c>
      <c r="G29" s="66">
        <v>0.26666699999999999</v>
      </c>
      <c r="H29" s="43">
        <v>6</v>
      </c>
      <c r="I29" s="44">
        <v>247533.33333299999</v>
      </c>
      <c r="J29" s="74">
        <v>0.5</v>
      </c>
      <c r="K29" s="44">
        <v>9</v>
      </c>
      <c r="L29" s="44">
        <v>228565</v>
      </c>
      <c r="M29" s="66">
        <v>0.111111</v>
      </c>
      <c r="N29" s="43">
        <v>0</v>
      </c>
      <c r="O29" s="44">
        <v>0</v>
      </c>
      <c r="P29" s="74">
        <v>0</v>
      </c>
    </row>
    <row r="30" spans="1:16" s="3" customFormat="1" ht="15" customHeight="1" x14ac:dyDescent="0.2">
      <c r="A30" s="111"/>
      <c r="B30" s="114"/>
      <c r="C30" s="84" t="s">
        <v>56</v>
      </c>
      <c r="D30" s="35">
        <v>12</v>
      </c>
      <c r="E30" s="55">
        <v>6.2049999999999996E-3</v>
      </c>
      <c r="F30" s="35">
        <v>204510.33333299999</v>
      </c>
      <c r="G30" s="68">
        <v>8.3333000000000004E-2</v>
      </c>
      <c r="H30" s="43">
        <v>7</v>
      </c>
      <c r="I30" s="44">
        <v>143090.571429</v>
      </c>
      <c r="J30" s="74">
        <v>0.14285700000000001</v>
      </c>
      <c r="K30" s="35">
        <v>5</v>
      </c>
      <c r="L30" s="35">
        <v>290498</v>
      </c>
      <c r="M30" s="68">
        <v>0</v>
      </c>
      <c r="N30" s="43">
        <v>0</v>
      </c>
      <c r="O30" s="44">
        <v>0</v>
      </c>
      <c r="P30" s="74">
        <v>0</v>
      </c>
    </row>
    <row r="31" spans="1:16" s="3" customFormat="1" ht="15" customHeight="1" x14ac:dyDescent="0.2">
      <c r="A31" s="112"/>
      <c r="B31" s="115"/>
      <c r="C31" s="85" t="s">
        <v>9</v>
      </c>
      <c r="D31" s="46">
        <v>852</v>
      </c>
      <c r="E31" s="54">
        <v>4.1529000000000003E-2</v>
      </c>
      <c r="F31" s="46">
        <v>171410.60915500001</v>
      </c>
      <c r="G31" s="67">
        <v>0.25117400000000001</v>
      </c>
      <c r="H31" s="87">
        <v>250</v>
      </c>
      <c r="I31" s="46">
        <v>174968.18</v>
      </c>
      <c r="J31" s="75">
        <v>0.26400000000000001</v>
      </c>
      <c r="K31" s="46">
        <v>602</v>
      </c>
      <c r="L31" s="46">
        <v>169933.21262499999</v>
      </c>
      <c r="M31" s="67">
        <v>0.24584700000000001</v>
      </c>
      <c r="N31" s="87">
        <v>0</v>
      </c>
      <c r="O31" s="46">
        <v>0</v>
      </c>
      <c r="P31" s="75">
        <v>0</v>
      </c>
    </row>
    <row r="32" spans="1:16" ht="15" customHeight="1" x14ac:dyDescent="0.2">
      <c r="A32" s="110">
        <v>3</v>
      </c>
      <c r="B32" s="113" t="s">
        <v>58</v>
      </c>
      <c r="C32" s="84" t="s">
        <v>46</v>
      </c>
      <c r="D32" s="44">
        <v>10</v>
      </c>
      <c r="E32" s="44">
        <v>0</v>
      </c>
      <c r="F32" s="44">
        <v>-23414.416163000002</v>
      </c>
      <c r="G32" s="66">
        <v>0</v>
      </c>
      <c r="H32" s="43">
        <v>3</v>
      </c>
      <c r="I32" s="44">
        <v>79454.666666999998</v>
      </c>
      <c r="J32" s="74">
        <v>0</v>
      </c>
      <c r="K32" s="44">
        <v>7</v>
      </c>
      <c r="L32" s="44">
        <v>-27047.638384999998</v>
      </c>
      <c r="M32" s="66">
        <v>0</v>
      </c>
      <c r="N32" s="43">
        <v>0</v>
      </c>
      <c r="O32" s="44">
        <v>0</v>
      </c>
      <c r="P32" s="74">
        <v>0</v>
      </c>
    </row>
    <row r="33" spans="1:16" ht="15" customHeight="1" x14ac:dyDescent="0.2">
      <c r="A33" s="111"/>
      <c r="B33" s="114"/>
      <c r="C33" s="84" t="s">
        <v>47</v>
      </c>
      <c r="D33" s="44">
        <v>20</v>
      </c>
      <c r="E33" s="44">
        <v>0</v>
      </c>
      <c r="F33" s="44">
        <v>14340.16347</v>
      </c>
      <c r="G33" s="66">
        <v>-5.697E-2</v>
      </c>
      <c r="H33" s="43">
        <v>11</v>
      </c>
      <c r="I33" s="44">
        <v>-627.832404</v>
      </c>
      <c r="J33" s="74">
        <v>-0.13636400000000001</v>
      </c>
      <c r="K33" s="44">
        <v>9</v>
      </c>
      <c r="L33" s="44">
        <v>16731.395172</v>
      </c>
      <c r="M33" s="66">
        <v>-4.2023999999999999E-2</v>
      </c>
      <c r="N33" s="43">
        <v>0</v>
      </c>
      <c r="O33" s="44">
        <v>0</v>
      </c>
      <c r="P33" s="74">
        <v>0</v>
      </c>
    </row>
    <row r="34" spans="1:16" ht="15" customHeight="1" x14ac:dyDescent="0.2">
      <c r="A34" s="111"/>
      <c r="B34" s="114"/>
      <c r="C34" s="84" t="s">
        <v>48</v>
      </c>
      <c r="D34" s="44">
        <v>-65</v>
      </c>
      <c r="E34" s="44">
        <v>0</v>
      </c>
      <c r="F34" s="44">
        <v>31601.500822000002</v>
      </c>
      <c r="G34" s="66">
        <v>-7.1652999999999994E-2</v>
      </c>
      <c r="H34" s="43">
        <v>-15</v>
      </c>
      <c r="I34" s="44">
        <v>28813.105227</v>
      </c>
      <c r="J34" s="74">
        <v>-0.19240399999999999</v>
      </c>
      <c r="K34" s="44">
        <v>-50</v>
      </c>
      <c r="L34" s="44">
        <v>32708.221962</v>
      </c>
      <c r="M34" s="66">
        <v>-1.4213999999999999E-2</v>
      </c>
      <c r="N34" s="43">
        <v>0</v>
      </c>
      <c r="O34" s="44">
        <v>0</v>
      </c>
      <c r="P34" s="74">
        <v>0</v>
      </c>
    </row>
    <row r="35" spans="1:16" ht="15" customHeight="1" x14ac:dyDescent="0.2">
      <c r="A35" s="111"/>
      <c r="B35" s="114"/>
      <c r="C35" s="84" t="s">
        <v>49</v>
      </c>
      <c r="D35" s="44">
        <v>-252</v>
      </c>
      <c r="E35" s="44">
        <v>0</v>
      </c>
      <c r="F35" s="44">
        <v>35112.089246000003</v>
      </c>
      <c r="G35" s="66">
        <v>-4.9367000000000001E-2</v>
      </c>
      <c r="H35" s="43">
        <v>-98</v>
      </c>
      <c r="I35" s="44">
        <v>30073.103755</v>
      </c>
      <c r="J35" s="74">
        <v>-0.120937</v>
      </c>
      <c r="K35" s="44">
        <v>-154</v>
      </c>
      <c r="L35" s="44">
        <v>38725.184035999999</v>
      </c>
      <c r="M35" s="66">
        <v>-8.2529999999999999E-3</v>
      </c>
      <c r="N35" s="43">
        <v>0</v>
      </c>
      <c r="O35" s="44">
        <v>0</v>
      </c>
      <c r="P35" s="74">
        <v>0</v>
      </c>
    </row>
    <row r="36" spans="1:16" ht="15" customHeight="1" x14ac:dyDescent="0.2">
      <c r="A36" s="111"/>
      <c r="B36" s="114"/>
      <c r="C36" s="84" t="s">
        <v>50</v>
      </c>
      <c r="D36" s="44">
        <v>-345</v>
      </c>
      <c r="E36" s="44">
        <v>0</v>
      </c>
      <c r="F36" s="44">
        <v>24090.665483000001</v>
      </c>
      <c r="G36" s="66">
        <v>-0.170907</v>
      </c>
      <c r="H36" s="43">
        <v>-135</v>
      </c>
      <c r="I36" s="44">
        <v>14308.259625999999</v>
      </c>
      <c r="J36" s="74">
        <v>-0.189468</v>
      </c>
      <c r="K36" s="44">
        <v>-210</v>
      </c>
      <c r="L36" s="44">
        <v>31404.421160000002</v>
      </c>
      <c r="M36" s="66">
        <v>-0.14797399999999999</v>
      </c>
      <c r="N36" s="43">
        <v>0</v>
      </c>
      <c r="O36" s="44">
        <v>0</v>
      </c>
      <c r="P36" s="74">
        <v>0</v>
      </c>
    </row>
    <row r="37" spans="1:16" ht="15" customHeight="1" x14ac:dyDescent="0.2">
      <c r="A37" s="111"/>
      <c r="B37" s="114"/>
      <c r="C37" s="84" t="s">
        <v>51</v>
      </c>
      <c r="D37" s="44">
        <v>-222</v>
      </c>
      <c r="E37" s="44">
        <v>0</v>
      </c>
      <c r="F37" s="44">
        <v>21274.256637999999</v>
      </c>
      <c r="G37" s="66">
        <v>-0.27140799999999998</v>
      </c>
      <c r="H37" s="43">
        <v>-49</v>
      </c>
      <c r="I37" s="44">
        <v>29100.700019</v>
      </c>
      <c r="J37" s="74">
        <v>-0.1</v>
      </c>
      <c r="K37" s="44">
        <v>-173</v>
      </c>
      <c r="L37" s="44">
        <v>17129.068987999999</v>
      </c>
      <c r="M37" s="66">
        <v>-0.34042600000000001</v>
      </c>
      <c r="N37" s="43">
        <v>0</v>
      </c>
      <c r="O37" s="44">
        <v>0</v>
      </c>
      <c r="P37" s="74">
        <v>0</v>
      </c>
    </row>
    <row r="38" spans="1:16" s="3" customFormat="1" ht="15" customHeight="1" x14ac:dyDescent="0.2">
      <c r="A38" s="111"/>
      <c r="B38" s="114"/>
      <c r="C38" s="84" t="s">
        <v>52</v>
      </c>
      <c r="D38" s="35">
        <v>-244</v>
      </c>
      <c r="E38" s="35">
        <v>0</v>
      </c>
      <c r="F38" s="35">
        <v>18122.577775999998</v>
      </c>
      <c r="G38" s="68">
        <v>-0.37186999999999998</v>
      </c>
      <c r="H38" s="43">
        <v>-54</v>
      </c>
      <c r="I38" s="44">
        <v>7988.2648849999996</v>
      </c>
      <c r="J38" s="74">
        <v>-0.34265699999999999</v>
      </c>
      <c r="K38" s="35">
        <v>-190</v>
      </c>
      <c r="L38" s="35">
        <v>21354.159474</v>
      </c>
      <c r="M38" s="68">
        <v>-0.38570100000000002</v>
      </c>
      <c r="N38" s="43">
        <v>0</v>
      </c>
      <c r="O38" s="44">
        <v>0</v>
      </c>
      <c r="P38" s="74">
        <v>0</v>
      </c>
    </row>
    <row r="39" spans="1:16" ht="15" customHeight="1" x14ac:dyDescent="0.2">
      <c r="A39" s="111"/>
      <c r="B39" s="114"/>
      <c r="C39" s="84" t="s">
        <v>53</v>
      </c>
      <c r="D39" s="44">
        <v>-196</v>
      </c>
      <c r="E39" s="44">
        <v>0</v>
      </c>
      <c r="F39" s="44">
        <v>5269.1015550000002</v>
      </c>
      <c r="G39" s="66">
        <v>-0.37887399999999999</v>
      </c>
      <c r="H39" s="43">
        <v>-53</v>
      </c>
      <c r="I39" s="44">
        <v>514.42322100000001</v>
      </c>
      <c r="J39" s="74">
        <v>-8.5082000000000005E-2</v>
      </c>
      <c r="K39" s="44">
        <v>-143</v>
      </c>
      <c r="L39" s="44">
        <v>6812.8196889999999</v>
      </c>
      <c r="M39" s="66">
        <v>-0.48524600000000001</v>
      </c>
      <c r="N39" s="43">
        <v>0</v>
      </c>
      <c r="O39" s="44">
        <v>0</v>
      </c>
      <c r="P39" s="74">
        <v>0</v>
      </c>
    </row>
    <row r="40" spans="1:16" ht="15" customHeight="1" x14ac:dyDescent="0.2">
      <c r="A40" s="111"/>
      <c r="B40" s="114"/>
      <c r="C40" s="84" t="s">
        <v>54</v>
      </c>
      <c r="D40" s="44">
        <v>-181</v>
      </c>
      <c r="E40" s="44">
        <v>0</v>
      </c>
      <c r="F40" s="44">
        <v>24299.975513000001</v>
      </c>
      <c r="G40" s="66">
        <v>-0.54154199999999997</v>
      </c>
      <c r="H40" s="43">
        <v>-48</v>
      </c>
      <c r="I40" s="44">
        <v>-11024.493326</v>
      </c>
      <c r="J40" s="74">
        <v>-0.38461499999999998</v>
      </c>
      <c r="K40" s="44">
        <v>-133</v>
      </c>
      <c r="L40" s="44">
        <v>33569.936784999998</v>
      </c>
      <c r="M40" s="66">
        <v>-0.61115799999999998</v>
      </c>
      <c r="N40" s="43">
        <v>0</v>
      </c>
      <c r="O40" s="44">
        <v>0</v>
      </c>
      <c r="P40" s="74">
        <v>0</v>
      </c>
    </row>
    <row r="41" spans="1:16" ht="15" customHeight="1" x14ac:dyDescent="0.2">
      <c r="A41" s="111"/>
      <c r="B41" s="114"/>
      <c r="C41" s="84" t="s">
        <v>55</v>
      </c>
      <c r="D41" s="44">
        <v>-140</v>
      </c>
      <c r="E41" s="44">
        <v>0</v>
      </c>
      <c r="F41" s="44">
        <v>28575.712849</v>
      </c>
      <c r="G41" s="66">
        <v>-0.30107499999999998</v>
      </c>
      <c r="H41" s="43">
        <v>-40</v>
      </c>
      <c r="I41" s="44">
        <v>37944.648389000002</v>
      </c>
      <c r="J41" s="74">
        <v>0.23913000000000001</v>
      </c>
      <c r="K41" s="44">
        <v>-100</v>
      </c>
      <c r="L41" s="44">
        <v>21837.507635999998</v>
      </c>
      <c r="M41" s="66">
        <v>-0.58613700000000002</v>
      </c>
      <c r="N41" s="43">
        <v>0</v>
      </c>
      <c r="O41" s="44">
        <v>0</v>
      </c>
      <c r="P41" s="74">
        <v>0</v>
      </c>
    </row>
    <row r="42" spans="1:16" s="3" customFormat="1" ht="15" customHeight="1" x14ac:dyDescent="0.2">
      <c r="A42" s="111"/>
      <c r="B42" s="114"/>
      <c r="C42" s="84" t="s">
        <v>56</v>
      </c>
      <c r="D42" s="35">
        <v>-135</v>
      </c>
      <c r="E42" s="35">
        <v>0</v>
      </c>
      <c r="F42" s="35">
        <v>-28536.026843</v>
      </c>
      <c r="G42" s="68">
        <v>-0.36564600000000003</v>
      </c>
      <c r="H42" s="43">
        <v>-41</v>
      </c>
      <c r="I42" s="44">
        <v>-67094.771202999997</v>
      </c>
      <c r="J42" s="74">
        <v>5.9524000000000001E-2</v>
      </c>
      <c r="K42" s="35">
        <v>-94</v>
      </c>
      <c r="L42" s="35">
        <v>46367.510104000001</v>
      </c>
      <c r="M42" s="68">
        <v>-0.62626300000000001</v>
      </c>
      <c r="N42" s="43">
        <v>0</v>
      </c>
      <c r="O42" s="44">
        <v>0</v>
      </c>
      <c r="P42" s="74">
        <v>0</v>
      </c>
    </row>
    <row r="43" spans="1:16" s="3" customFormat="1" ht="15" customHeight="1" x14ac:dyDescent="0.2">
      <c r="A43" s="112"/>
      <c r="B43" s="115"/>
      <c r="C43" s="85" t="s">
        <v>9</v>
      </c>
      <c r="D43" s="46">
        <v>-1750</v>
      </c>
      <c r="E43" s="46">
        <v>0</v>
      </c>
      <c r="F43" s="46">
        <v>6217.1981729999998</v>
      </c>
      <c r="G43" s="67">
        <v>-0.26688899999999999</v>
      </c>
      <c r="H43" s="87">
        <v>-519</v>
      </c>
      <c r="I43" s="46">
        <v>3475.5500740000002</v>
      </c>
      <c r="J43" s="75">
        <v>-0.16252800000000001</v>
      </c>
      <c r="K43" s="46">
        <v>-1231</v>
      </c>
      <c r="L43" s="46">
        <v>7382.5181560000001</v>
      </c>
      <c r="M43" s="67">
        <v>-0.31061800000000001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39</v>
      </c>
      <c r="E45" s="53">
        <v>0.138298</v>
      </c>
      <c r="F45" s="44">
        <v>222605.12820499999</v>
      </c>
      <c r="G45" s="66">
        <v>0.282051</v>
      </c>
      <c r="H45" s="43">
        <v>10</v>
      </c>
      <c r="I45" s="44">
        <v>227568.6</v>
      </c>
      <c r="J45" s="74">
        <v>0.3</v>
      </c>
      <c r="K45" s="44">
        <v>29</v>
      </c>
      <c r="L45" s="44">
        <v>220893.58620699999</v>
      </c>
      <c r="M45" s="66">
        <v>0.275862</v>
      </c>
      <c r="N45" s="43">
        <v>0</v>
      </c>
      <c r="O45" s="44">
        <v>0</v>
      </c>
      <c r="P45" s="74">
        <v>0</v>
      </c>
    </row>
    <row r="46" spans="1:16" ht="15" customHeight="1" x14ac:dyDescent="0.2">
      <c r="A46" s="111"/>
      <c r="B46" s="114"/>
      <c r="C46" s="84" t="s">
        <v>48</v>
      </c>
      <c r="D46" s="44">
        <v>164</v>
      </c>
      <c r="E46" s="53">
        <v>0.15018300000000001</v>
      </c>
      <c r="F46" s="44">
        <v>193765.420732</v>
      </c>
      <c r="G46" s="66">
        <v>0.396341</v>
      </c>
      <c r="H46" s="43">
        <v>32</v>
      </c>
      <c r="I46" s="44">
        <v>190229.5</v>
      </c>
      <c r="J46" s="74">
        <v>0.21875</v>
      </c>
      <c r="K46" s="44">
        <v>132</v>
      </c>
      <c r="L46" s="44">
        <v>194622.61363599999</v>
      </c>
      <c r="M46" s="66">
        <v>0.43939400000000001</v>
      </c>
      <c r="N46" s="43">
        <v>0</v>
      </c>
      <c r="O46" s="44">
        <v>0</v>
      </c>
      <c r="P46" s="74">
        <v>0</v>
      </c>
    </row>
    <row r="47" spans="1:16" ht="15" customHeight="1" x14ac:dyDescent="0.2">
      <c r="A47" s="111"/>
      <c r="B47" s="114"/>
      <c r="C47" s="84" t="s">
        <v>49</v>
      </c>
      <c r="D47" s="44">
        <v>271</v>
      </c>
      <c r="E47" s="53">
        <v>0.11296399999999999</v>
      </c>
      <c r="F47" s="44">
        <v>183078.79704800001</v>
      </c>
      <c r="G47" s="66">
        <v>0.36531400000000003</v>
      </c>
      <c r="H47" s="43">
        <v>84</v>
      </c>
      <c r="I47" s="44">
        <v>192270.642857</v>
      </c>
      <c r="J47" s="74">
        <v>0.38095200000000001</v>
      </c>
      <c r="K47" s="44">
        <v>187</v>
      </c>
      <c r="L47" s="44">
        <v>178949.839572</v>
      </c>
      <c r="M47" s="66">
        <v>0.35828900000000002</v>
      </c>
      <c r="N47" s="43">
        <v>0</v>
      </c>
      <c r="O47" s="44">
        <v>0</v>
      </c>
      <c r="P47" s="74">
        <v>0</v>
      </c>
    </row>
    <row r="48" spans="1:16" ht="15" customHeight="1" x14ac:dyDescent="0.2">
      <c r="A48" s="111"/>
      <c r="B48" s="114"/>
      <c r="C48" s="84" t="s">
        <v>50</v>
      </c>
      <c r="D48" s="44">
        <v>313</v>
      </c>
      <c r="E48" s="53">
        <v>9.5602000000000006E-2</v>
      </c>
      <c r="F48" s="44">
        <v>205019.670927</v>
      </c>
      <c r="G48" s="66">
        <v>0.50159699999999996</v>
      </c>
      <c r="H48" s="43">
        <v>78</v>
      </c>
      <c r="I48" s="44">
        <v>209679.807692</v>
      </c>
      <c r="J48" s="74">
        <v>0.538462</v>
      </c>
      <c r="K48" s="44">
        <v>235</v>
      </c>
      <c r="L48" s="44">
        <v>203472.90212799999</v>
      </c>
      <c r="M48" s="66">
        <v>0.48936200000000002</v>
      </c>
      <c r="N48" s="43">
        <v>0</v>
      </c>
      <c r="O48" s="44">
        <v>0</v>
      </c>
      <c r="P48" s="74">
        <v>0</v>
      </c>
    </row>
    <row r="49" spans="1:16" ht="15" customHeight="1" x14ac:dyDescent="0.2">
      <c r="A49" s="111"/>
      <c r="B49" s="114"/>
      <c r="C49" s="84" t="s">
        <v>51</v>
      </c>
      <c r="D49" s="44">
        <v>239</v>
      </c>
      <c r="E49" s="53">
        <v>7.3788000000000006E-2</v>
      </c>
      <c r="F49" s="44">
        <v>222942.43096200001</v>
      </c>
      <c r="G49" s="66">
        <v>0.67364000000000002</v>
      </c>
      <c r="H49" s="43">
        <v>60</v>
      </c>
      <c r="I49" s="44">
        <v>225016.06666700001</v>
      </c>
      <c r="J49" s="74">
        <v>0.75</v>
      </c>
      <c r="K49" s="44">
        <v>179</v>
      </c>
      <c r="L49" s="44">
        <v>222247.35754200001</v>
      </c>
      <c r="M49" s="66">
        <v>0.64804499999999998</v>
      </c>
      <c r="N49" s="43">
        <v>0</v>
      </c>
      <c r="O49" s="44">
        <v>0</v>
      </c>
      <c r="P49" s="74">
        <v>0</v>
      </c>
    </row>
    <row r="50" spans="1:16" s="3" customFormat="1" ht="15" customHeight="1" x14ac:dyDescent="0.2">
      <c r="A50" s="111"/>
      <c r="B50" s="114"/>
      <c r="C50" s="84" t="s">
        <v>52</v>
      </c>
      <c r="D50" s="35">
        <v>183</v>
      </c>
      <c r="E50" s="55">
        <v>6.6545000000000007E-2</v>
      </c>
      <c r="F50" s="35">
        <v>233808.30601100001</v>
      </c>
      <c r="G50" s="68">
        <v>0.85792299999999999</v>
      </c>
      <c r="H50" s="43">
        <v>40</v>
      </c>
      <c r="I50" s="44">
        <v>219600.375</v>
      </c>
      <c r="J50" s="74">
        <v>0.7</v>
      </c>
      <c r="K50" s="35">
        <v>143</v>
      </c>
      <c r="L50" s="35">
        <v>237782.552448</v>
      </c>
      <c r="M50" s="68">
        <v>0.90209799999999996</v>
      </c>
      <c r="N50" s="43">
        <v>0</v>
      </c>
      <c r="O50" s="44">
        <v>0</v>
      </c>
      <c r="P50" s="74">
        <v>0</v>
      </c>
    </row>
    <row r="51" spans="1:16" ht="15" customHeight="1" x14ac:dyDescent="0.2">
      <c r="A51" s="111"/>
      <c r="B51" s="114"/>
      <c r="C51" s="84" t="s">
        <v>53</v>
      </c>
      <c r="D51" s="44">
        <v>102</v>
      </c>
      <c r="E51" s="53">
        <v>4.2394000000000001E-2</v>
      </c>
      <c r="F51" s="44">
        <v>238076.34313699999</v>
      </c>
      <c r="G51" s="66">
        <v>0.79411799999999999</v>
      </c>
      <c r="H51" s="43">
        <v>26</v>
      </c>
      <c r="I51" s="44">
        <v>229137.038462</v>
      </c>
      <c r="J51" s="74">
        <v>0.61538499999999996</v>
      </c>
      <c r="K51" s="44">
        <v>76</v>
      </c>
      <c r="L51" s="44">
        <v>241134.526316</v>
      </c>
      <c r="M51" s="66">
        <v>0.855263</v>
      </c>
      <c r="N51" s="43">
        <v>0</v>
      </c>
      <c r="O51" s="44">
        <v>0</v>
      </c>
      <c r="P51" s="74">
        <v>0</v>
      </c>
    </row>
    <row r="52" spans="1:16" ht="15" customHeight="1" x14ac:dyDescent="0.2">
      <c r="A52" s="111"/>
      <c r="B52" s="114"/>
      <c r="C52" s="84" t="s">
        <v>54</v>
      </c>
      <c r="D52" s="44">
        <v>45</v>
      </c>
      <c r="E52" s="53">
        <v>2.5309000000000002E-2</v>
      </c>
      <c r="F52" s="44">
        <v>254216.88888899999</v>
      </c>
      <c r="G52" s="66">
        <v>0.75555600000000001</v>
      </c>
      <c r="H52" s="43">
        <v>13</v>
      </c>
      <c r="I52" s="44">
        <v>224879.76923100001</v>
      </c>
      <c r="J52" s="74">
        <v>0.461538</v>
      </c>
      <c r="K52" s="44">
        <v>32</v>
      </c>
      <c r="L52" s="44">
        <v>266135.09375</v>
      </c>
      <c r="M52" s="66">
        <v>0.875</v>
      </c>
      <c r="N52" s="43">
        <v>0</v>
      </c>
      <c r="O52" s="44">
        <v>0</v>
      </c>
      <c r="P52" s="74">
        <v>0</v>
      </c>
    </row>
    <row r="53" spans="1:16" ht="15" customHeight="1" x14ac:dyDescent="0.2">
      <c r="A53" s="111"/>
      <c r="B53" s="114"/>
      <c r="C53" s="84" t="s">
        <v>55</v>
      </c>
      <c r="D53" s="44">
        <v>18</v>
      </c>
      <c r="E53" s="53">
        <v>1.3502999999999999E-2</v>
      </c>
      <c r="F53" s="44">
        <v>241529.83333299999</v>
      </c>
      <c r="G53" s="66">
        <v>0.27777800000000002</v>
      </c>
      <c r="H53" s="43">
        <v>4</v>
      </c>
      <c r="I53" s="44">
        <v>245675</v>
      </c>
      <c r="J53" s="74">
        <v>0</v>
      </c>
      <c r="K53" s="44">
        <v>14</v>
      </c>
      <c r="L53" s="44">
        <v>240345.5</v>
      </c>
      <c r="M53" s="66">
        <v>0.35714299999999999</v>
      </c>
      <c r="N53" s="43">
        <v>0</v>
      </c>
      <c r="O53" s="44">
        <v>0</v>
      </c>
      <c r="P53" s="74">
        <v>0</v>
      </c>
    </row>
    <row r="54" spans="1:16" s="3" customFormat="1" ht="15" customHeight="1" x14ac:dyDescent="0.2">
      <c r="A54" s="111"/>
      <c r="B54" s="114"/>
      <c r="C54" s="84" t="s">
        <v>56</v>
      </c>
      <c r="D54" s="35">
        <v>6</v>
      </c>
      <c r="E54" s="55">
        <v>3.1020000000000002E-3</v>
      </c>
      <c r="F54" s="35">
        <v>294450.66666699998</v>
      </c>
      <c r="G54" s="68">
        <v>0.16666700000000001</v>
      </c>
      <c r="H54" s="43">
        <v>0</v>
      </c>
      <c r="I54" s="44">
        <v>0</v>
      </c>
      <c r="J54" s="74">
        <v>0</v>
      </c>
      <c r="K54" s="35">
        <v>6</v>
      </c>
      <c r="L54" s="35">
        <v>294450.66666699998</v>
      </c>
      <c r="M54" s="68">
        <v>0.16666700000000001</v>
      </c>
      <c r="N54" s="43">
        <v>0</v>
      </c>
      <c r="O54" s="44">
        <v>0</v>
      </c>
      <c r="P54" s="74">
        <v>0</v>
      </c>
    </row>
    <row r="55" spans="1:16" s="3" customFormat="1" ht="15" customHeight="1" x14ac:dyDescent="0.2">
      <c r="A55" s="112"/>
      <c r="B55" s="115"/>
      <c r="C55" s="85" t="s">
        <v>9</v>
      </c>
      <c r="D55" s="46">
        <v>1380</v>
      </c>
      <c r="E55" s="54">
        <v>6.7265000000000005E-2</v>
      </c>
      <c r="F55" s="46">
        <v>211704.774638</v>
      </c>
      <c r="G55" s="67">
        <v>0.55869599999999997</v>
      </c>
      <c r="H55" s="87">
        <v>347</v>
      </c>
      <c r="I55" s="46">
        <v>210424.979827</v>
      </c>
      <c r="J55" s="75">
        <v>0.51585000000000003</v>
      </c>
      <c r="K55" s="46">
        <v>1033</v>
      </c>
      <c r="L55" s="46">
        <v>212134.67666999999</v>
      </c>
      <c r="M55" s="67">
        <v>0.57308800000000004</v>
      </c>
      <c r="N55" s="87">
        <v>0</v>
      </c>
      <c r="O55" s="46">
        <v>0</v>
      </c>
      <c r="P55" s="75">
        <v>0</v>
      </c>
    </row>
    <row r="56" spans="1:16" ht="15" customHeight="1" x14ac:dyDescent="0.2">
      <c r="A56" s="110">
        <v>5</v>
      </c>
      <c r="B56" s="113" t="s">
        <v>60</v>
      </c>
      <c r="C56" s="84" t="s">
        <v>46</v>
      </c>
      <c r="D56" s="44">
        <v>29</v>
      </c>
      <c r="E56" s="53">
        <v>1</v>
      </c>
      <c r="F56" s="44">
        <v>61082.517241000001</v>
      </c>
      <c r="G56" s="66">
        <v>0</v>
      </c>
      <c r="H56" s="43">
        <v>5</v>
      </c>
      <c r="I56" s="44">
        <v>52491</v>
      </c>
      <c r="J56" s="74">
        <v>0</v>
      </c>
      <c r="K56" s="44">
        <v>24</v>
      </c>
      <c r="L56" s="44">
        <v>62872.416666999998</v>
      </c>
      <c r="M56" s="66">
        <v>0</v>
      </c>
      <c r="N56" s="43">
        <v>0</v>
      </c>
      <c r="O56" s="44">
        <v>0</v>
      </c>
      <c r="P56" s="74">
        <v>0</v>
      </c>
    </row>
    <row r="57" spans="1:16" ht="15" customHeight="1" x14ac:dyDescent="0.2">
      <c r="A57" s="111"/>
      <c r="B57" s="114"/>
      <c r="C57" s="84" t="s">
        <v>47</v>
      </c>
      <c r="D57" s="44">
        <v>282</v>
      </c>
      <c r="E57" s="53">
        <v>1</v>
      </c>
      <c r="F57" s="44">
        <v>172169.656028</v>
      </c>
      <c r="G57" s="66">
        <v>0.13475200000000001</v>
      </c>
      <c r="H57" s="43">
        <v>66</v>
      </c>
      <c r="I57" s="44">
        <v>172476.78787900001</v>
      </c>
      <c r="J57" s="74">
        <v>0.15151500000000001</v>
      </c>
      <c r="K57" s="44">
        <v>216</v>
      </c>
      <c r="L57" s="44">
        <v>172075.81018500001</v>
      </c>
      <c r="M57" s="66">
        <v>0.12963</v>
      </c>
      <c r="N57" s="43">
        <v>0</v>
      </c>
      <c r="O57" s="44">
        <v>0</v>
      </c>
      <c r="P57" s="74">
        <v>0</v>
      </c>
    </row>
    <row r="58" spans="1:16" ht="15" customHeight="1" x14ac:dyDescent="0.2">
      <c r="A58" s="111"/>
      <c r="B58" s="114"/>
      <c r="C58" s="84" t="s">
        <v>48</v>
      </c>
      <c r="D58" s="44">
        <v>1092</v>
      </c>
      <c r="E58" s="53">
        <v>1</v>
      </c>
      <c r="F58" s="44">
        <v>174883.77381000001</v>
      </c>
      <c r="G58" s="66">
        <v>0.231685</v>
      </c>
      <c r="H58" s="43">
        <v>323</v>
      </c>
      <c r="I58" s="44">
        <v>176545.77399399999</v>
      </c>
      <c r="J58" s="74">
        <v>0.20433399999999999</v>
      </c>
      <c r="K58" s="44">
        <v>769</v>
      </c>
      <c r="L58" s="44">
        <v>174185.69050699999</v>
      </c>
      <c r="M58" s="66">
        <v>0.243173</v>
      </c>
      <c r="N58" s="43">
        <v>0</v>
      </c>
      <c r="O58" s="44">
        <v>0</v>
      </c>
      <c r="P58" s="74">
        <v>0</v>
      </c>
    </row>
    <row r="59" spans="1:16" ht="15" customHeight="1" x14ac:dyDescent="0.2">
      <c r="A59" s="111"/>
      <c r="B59" s="114"/>
      <c r="C59" s="84" t="s">
        <v>49</v>
      </c>
      <c r="D59" s="44">
        <v>2399</v>
      </c>
      <c r="E59" s="53">
        <v>1</v>
      </c>
      <c r="F59" s="44">
        <v>183087.41392200001</v>
      </c>
      <c r="G59" s="66">
        <v>0.31888300000000003</v>
      </c>
      <c r="H59" s="43">
        <v>807</v>
      </c>
      <c r="I59" s="44">
        <v>188133.37670399999</v>
      </c>
      <c r="J59" s="74">
        <v>0.356877</v>
      </c>
      <c r="K59" s="44">
        <v>1592</v>
      </c>
      <c r="L59" s="44">
        <v>180529.56721099999</v>
      </c>
      <c r="M59" s="66">
        <v>0.29962299999999997</v>
      </c>
      <c r="N59" s="43">
        <v>0</v>
      </c>
      <c r="O59" s="44">
        <v>0</v>
      </c>
      <c r="P59" s="74">
        <v>0</v>
      </c>
    </row>
    <row r="60" spans="1:16" ht="15" customHeight="1" x14ac:dyDescent="0.2">
      <c r="A60" s="111"/>
      <c r="B60" s="114"/>
      <c r="C60" s="84" t="s">
        <v>50</v>
      </c>
      <c r="D60" s="44">
        <v>3274</v>
      </c>
      <c r="E60" s="53">
        <v>1</v>
      </c>
      <c r="F60" s="44">
        <v>204552.16432499999</v>
      </c>
      <c r="G60" s="66">
        <v>0.508247</v>
      </c>
      <c r="H60" s="43">
        <v>1057</v>
      </c>
      <c r="I60" s="44">
        <v>204689.10406799999</v>
      </c>
      <c r="J60" s="74">
        <v>0.48912</v>
      </c>
      <c r="K60" s="44">
        <v>2217</v>
      </c>
      <c r="L60" s="44">
        <v>204486.87550699999</v>
      </c>
      <c r="M60" s="66">
        <v>0.51736599999999999</v>
      </c>
      <c r="N60" s="43">
        <v>0</v>
      </c>
      <c r="O60" s="44">
        <v>0</v>
      </c>
      <c r="P60" s="74">
        <v>0</v>
      </c>
    </row>
    <row r="61" spans="1:16" ht="15" customHeight="1" x14ac:dyDescent="0.2">
      <c r="A61" s="111"/>
      <c r="B61" s="114"/>
      <c r="C61" s="84" t="s">
        <v>51</v>
      </c>
      <c r="D61" s="44">
        <v>3239</v>
      </c>
      <c r="E61" s="53">
        <v>1</v>
      </c>
      <c r="F61" s="44">
        <v>227973.95801199999</v>
      </c>
      <c r="G61" s="66">
        <v>0.73788200000000004</v>
      </c>
      <c r="H61" s="43">
        <v>1098</v>
      </c>
      <c r="I61" s="44">
        <v>226661.383424</v>
      </c>
      <c r="J61" s="74">
        <v>0.64480899999999997</v>
      </c>
      <c r="K61" s="44">
        <v>2141</v>
      </c>
      <c r="L61" s="44">
        <v>228647.104624</v>
      </c>
      <c r="M61" s="66">
        <v>0.78561400000000003</v>
      </c>
      <c r="N61" s="43">
        <v>0</v>
      </c>
      <c r="O61" s="44">
        <v>0</v>
      </c>
      <c r="P61" s="74">
        <v>0</v>
      </c>
    </row>
    <row r="62" spans="1:16" s="3" customFormat="1" ht="15" customHeight="1" x14ac:dyDescent="0.2">
      <c r="A62" s="111"/>
      <c r="B62" s="114"/>
      <c r="C62" s="84" t="s">
        <v>52</v>
      </c>
      <c r="D62" s="35">
        <v>2750</v>
      </c>
      <c r="E62" s="55">
        <v>1</v>
      </c>
      <c r="F62" s="35">
        <v>241800.481455</v>
      </c>
      <c r="G62" s="68">
        <v>0.889818</v>
      </c>
      <c r="H62" s="43">
        <v>903</v>
      </c>
      <c r="I62" s="44">
        <v>222719.04429699999</v>
      </c>
      <c r="J62" s="74">
        <v>0.57032099999999997</v>
      </c>
      <c r="K62" s="35">
        <v>1847</v>
      </c>
      <c r="L62" s="35">
        <v>251129.41364399999</v>
      </c>
      <c r="M62" s="68">
        <v>1.0460210000000001</v>
      </c>
      <c r="N62" s="43">
        <v>0</v>
      </c>
      <c r="O62" s="44">
        <v>0</v>
      </c>
      <c r="P62" s="74">
        <v>0</v>
      </c>
    </row>
    <row r="63" spans="1:16" ht="15" customHeight="1" x14ac:dyDescent="0.2">
      <c r="A63" s="111"/>
      <c r="B63" s="114"/>
      <c r="C63" s="84" t="s">
        <v>53</v>
      </c>
      <c r="D63" s="44">
        <v>2406</v>
      </c>
      <c r="E63" s="53">
        <v>1</v>
      </c>
      <c r="F63" s="44">
        <v>247375.10723200001</v>
      </c>
      <c r="G63" s="66">
        <v>0.92227800000000004</v>
      </c>
      <c r="H63" s="43">
        <v>742</v>
      </c>
      <c r="I63" s="44">
        <v>221311.71158999999</v>
      </c>
      <c r="J63" s="74">
        <v>0.521563</v>
      </c>
      <c r="K63" s="44">
        <v>1664</v>
      </c>
      <c r="L63" s="44">
        <v>258997.12620200001</v>
      </c>
      <c r="M63" s="66">
        <v>1.100962</v>
      </c>
      <c r="N63" s="43">
        <v>0</v>
      </c>
      <c r="O63" s="44">
        <v>0</v>
      </c>
      <c r="P63" s="74">
        <v>0</v>
      </c>
    </row>
    <row r="64" spans="1:16" ht="15" customHeight="1" x14ac:dyDescent="0.2">
      <c r="A64" s="111"/>
      <c r="B64" s="114"/>
      <c r="C64" s="84" t="s">
        <v>54</v>
      </c>
      <c r="D64" s="44">
        <v>1778</v>
      </c>
      <c r="E64" s="53">
        <v>1</v>
      </c>
      <c r="F64" s="44">
        <v>245393.50224999999</v>
      </c>
      <c r="G64" s="66">
        <v>0.79864999999999997</v>
      </c>
      <c r="H64" s="43">
        <v>554</v>
      </c>
      <c r="I64" s="44">
        <v>211036.76534300001</v>
      </c>
      <c r="J64" s="74">
        <v>0.36823099999999998</v>
      </c>
      <c r="K64" s="44">
        <v>1224</v>
      </c>
      <c r="L64" s="44">
        <v>260943.855392</v>
      </c>
      <c r="M64" s="66">
        <v>0.99346400000000001</v>
      </c>
      <c r="N64" s="43">
        <v>0</v>
      </c>
      <c r="O64" s="44">
        <v>0</v>
      </c>
      <c r="P64" s="74">
        <v>0</v>
      </c>
    </row>
    <row r="65" spans="1:16" ht="15" customHeight="1" x14ac:dyDescent="0.2">
      <c r="A65" s="111"/>
      <c r="B65" s="114"/>
      <c r="C65" s="84" t="s">
        <v>55</v>
      </c>
      <c r="D65" s="44">
        <v>1333</v>
      </c>
      <c r="E65" s="53">
        <v>1</v>
      </c>
      <c r="F65" s="44">
        <v>260679.48237099999</v>
      </c>
      <c r="G65" s="66">
        <v>0.68117000000000005</v>
      </c>
      <c r="H65" s="43">
        <v>449</v>
      </c>
      <c r="I65" s="44">
        <v>226559.489978</v>
      </c>
      <c r="J65" s="74">
        <v>0.27839599999999998</v>
      </c>
      <c r="K65" s="44">
        <v>884</v>
      </c>
      <c r="L65" s="44">
        <v>278009.65950200002</v>
      </c>
      <c r="M65" s="66">
        <v>0.88574699999999995</v>
      </c>
      <c r="N65" s="43">
        <v>0</v>
      </c>
      <c r="O65" s="44">
        <v>0</v>
      </c>
      <c r="P65" s="74">
        <v>0</v>
      </c>
    </row>
    <row r="66" spans="1:16" s="3" customFormat="1" ht="15" customHeight="1" x14ac:dyDescent="0.2">
      <c r="A66" s="111"/>
      <c r="B66" s="114"/>
      <c r="C66" s="84" t="s">
        <v>56</v>
      </c>
      <c r="D66" s="35">
        <v>1934</v>
      </c>
      <c r="E66" s="55">
        <v>1</v>
      </c>
      <c r="F66" s="35">
        <v>256218.686143</v>
      </c>
      <c r="G66" s="68">
        <v>0.42347499999999999</v>
      </c>
      <c r="H66" s="43">
        <v>743</v>
      </c>
      <c r="I66" s="44">
        <v>213526.90444099999</v>
      </c>
      <c r="J66" s="74">
        <v>0.107672</v>
      </c>
      <c r="K66" s="35">
        <v>1191</v>
      </c>
      <c r="L66" s="35">
        <v>282851.76238500001</v>
      </c>
      <c r="M66" s="68">
        <v>0.62048700000000001</v>
      </c>
      <c r="N66" s="43">
        <v>0</v>
      </c>
      <c r="O66" s="44">
        <v>0</v>
      </c>
      <c r="P66" s="74">
        <v>0</v>
      </c>
    </row>
    <row r="67" spans="1:16" s="3" customFormat="1" ht="15" customHeight="1" x14ac:dyDescent="0.2">
      <c r="A67" s="112"/>
      <c r="B67" s="115"/>
      <c r="C67" s="85" t="s">
        <v>9</v>
      </c>
      <c r="D67" s="46">
        <v>20516</v>
      </c>
      <c r="E67" s="54">
        <v>1</v>
      </c>
      <c r="F67" s="46">
        <v>225584.54996100001</v>
      </c>
      <c r="G67" s="67">
        <v>0.62989899999999999</v>
      </c>
      <c r="H67" s="87">
        <v>6747</v>
      </c>
      <c r="I67" s="46">
        <v>211700.47146900001</v>
      </c>
      <c r="J67" s="75">
        <v>0.42982100000000001</v>
      </c>
      <c r="K67" s="46">
        <v>13769</v>
      </c>
      <c r="L67" s="46">
        <v>232387.94000999999</v>
      </c>
      <c r="M67" s="67">
        <v>0.72794000000000003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520" priority="30" operator="notEqual">
      <formula>H8+K8+N8</formula>
    </cfRule>
  </conditionalFormatting>
  <conditionalFormatting sqref="D20:D30">
    <cfRule type="cellIs" dxfId="519" priority="29" operator="notEqual">
      <formula>H20+K20+N20</formula>
    </cfRule>
  </conditionalFormatting>
  <conditionalFormatting sqref="D32:D42">
    <cfRule type="cellIs" dxfId="518" priority="28" operator="notEqual">
      <formula>H32+K32+N32</formula>
    </cfRule>
  </conditionalFormatting>
  <conditionalFormatting sqref="D44:D54">
    <cfRule type="cellIs" dxfId="517" priority="27" operator="notEqual">
      <formula>H44+K44+N44</formula>
    </cfRule>
  </conditionalFormatting>
  <conditionalFormatting sqref="D56:D66">
    <cfRule type="cellIs" dxfId="516" priority="26" operator="notEqual">
      <formula>H56+K56+N56</formula>
    </cfRule>
  </conditionalFormatting>
  <conditionalFormatting sqref="D19">
    <cfRule type="cellIs" dxfId="515" priority="25" operator="notEqual">
      <formula>SUM(D8:D18)</formula>
    </cfRule>
  </conditionalFormatting>
  <conditionalFormatting sqref="D31">
    <cfRule type="cellIs" dxfId="514" priority="24" operator="notEqual">
      <formula>H31+K31+N31</formula>
    </cfRule>
  </conditionalFormatting>
  <conditionalFormatting sqref="D31">
    <cfRule type="cellIs" dxfId="513" priority="23" operator="notEqual">
      <formula>SUM(D20:D30)</formula>
    </cfRule>
  </conditionalFormatting>
  <conditionalFormatting sqref="D43">
    <cfRule type="cellIs" dxfId="512" priority="22" operator="notEqual">
      <formula>H43+K43+N43</formula>
    </cfRule>
  </conditionalFormatting>
  <conditionalFormatting sqref="D43">
    <cfRule type="cellIs" dxfId="511" priority="21" operator="notEqual">
      <formula>SUM(D32:D42)</formula>
    </cfRule>
  </conditionalFormatting>
  <conditionalFormatting sqref="D55">
    <cfRule type="cellIs" dxfId="510" priority="20" operator="notEqual">
      <formula>H55+K55+N55</formula>
    </cfRule>
  </conditionalFormatting>
  <conditionalFormatting sqref="D55">
    <cfRule type="cellIs" dxfId="509" priority="19" operator="notEqual">
      <formula>SUM(D44:D54)</formula>
    </cfRule>
  </conditionalFormatting>
  <conditionalFormatting sqref="D67">
    <cfRule type="cellIs" dxfId="508" priority="18" operator="notEqual">
      <formula>H67+K67+N67</formula>
    </cfRule>
  </conditionalFormatting>
  <conditionalFormatting sqref="D67">
    <cfRule type="cellIs" dxfId="507" priority="17" operator="notEqual">
      <formula>SUM(D56:D66)</formula>
    </cfRule>
  </conditionalFormatting>
  <conditionalFormatting sqref="H19">
    <cfRule type="cellIs" dxfId="506" priority="16" operator="notEqual">
      <formula>SUM(H8:H18)</formula>
    </cfRule>
  </conditionalFormatting>
  <conditionalFormatting sqref="K19">
    <cfRule type="cellIs" dxfId="505" priority="15" operator="notEqual">
      <formula>SUM(K8:K18)</formula>
    </cfRule>
  </conditionalFormatting>
  <conditionalFormatting sqref="N19">
    <cfRule type="cellIs" dxfId="504" priority="14" operator="notEqual">
      <formula>SUM(N8:N18)</formula>
    </cfRule>
  </conditionalFormatting>
  <conditionalFormatting sqref="H31">
    <cfRule type="cellIs" dxfId="503" priority="13" operator="notEqual">
      <formula>SUM(H20:H30)</formula>
    </cfRule>
  </conditionalFormatting>
  <conditionalFormatting sqref="K31">
    <cfRule type="cellIs" dxfId="502" priority="12" operator="notEqual">
      <formula>SUM(K20:K30)</formula>
    </cfRule>
  </conditionalFormatting>
  <conditionalFormatting sqref="N31">
    <cfRule type="cellIs" dxfId="501" priority="11" operator="notEqual">
      <formula>SUM(N20:N30)</formula>
    </cfRule>
  </conditionalFormatting>
  <conditionalFormatting sqref="H43">
    <cfRule type="cellIs" dxfId="500" priority="10" operator="notEqual">
      <formula>SUM(H32:H42)</formula>
    </cfRule>
  </conditionalFormatting>
  <conditionalFormatting sqref="K43">
    <cfRule type="cellIs" dxfId="499" priority="9" operator="notEqual">
      <formula>SUM(K32:K42)</formula>
    </cfRule>
  </conditionalFormatting>
  <conditionalFormatting sqref="N43">
    <cfRule type="cellIs" dxfId="498" priority="8" operator="notEqual">
      <formula>SUM(N32:N42)</formula>
    </cfRule>
  </conditionalFormatting>
  <conditionalFormatting sqref="H55">
    <cfRule type="cellIs" dxfId="497" priority="7" operator="notEqual">
      <formula>SUM(H44:H54)</formula>
    </cfRule>
  </conditionalFormatting>
  <conditionalFormatting sqref="K55">
    <cfRule type="cellIs" dxfId="496" priority="6" operator="notEqual">
      <formula>SUM(K44:K54)</formula>
    </cfRule>
  </conditionalFormatting>
  <conditionalFormatting sqref="N55">
    <cfRule type="cellIs" dxfId="495" priority="5" operator="notEqual">
      <formula>SUM(N44:N54)</formula>
    </cfRule>
  </conditionalFormatting>
  <conditionalFormatting sqref="H67">
    <cfRule type="cellIs" dxfId="494" priority="4" operator="notEqual">
      <formula>SUM(H56:H66)</formula>
    </cfRule>
  </conditionalFormatting>
  <conditionalFormatting sqref="K67">
    <cfRule type="cellIs" dxfId="493" priority="3" operator="notEqual">
      <formula>SUM(K56:K66)</formula>
    </cfRule>
  </conditionalFormatting>
  <conditionalFormatting sqref="N67">
    <cfRule type="cellIs" dxfId="492" priority="2" operator="notEqual">
      <formula>SUM(N56:N66)</formula>
    </cfRule>
  </conditionalFormatting>
  <conditionalFormatting sqref="D32:D43">
    <cfRule type="cellIs" dxfId="49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63</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22</v>
      </c>
      <c r="E8" s="53">
        <v>0.31428600000000001</v>
      </c>
      <c r="F8" s="44">
        <v>69056.139517999996</v>
      </c>
      <c r="G8" s="66">
        <v>0.227273</v>
      </c>
      <c r="H8" s="43">
        <v>12</v>
      </c>
      <c r="I8" s="44">
        <v>81886.872476999997</v>
      </c>
      <c r="J8" s="74">
        <v>0.16666700000000001</v>
      </c>
      <c r="K8" s="44">
        <v>10</v>
      </c>
      <c r="L8" s="44">
        <v>53659.259966999998</v>
      </c>
      <c r="M8" s="66">
        <v>0.3</v>
      </c>
      <c r="N8" s="43">
        <v>0</v>
      </c>
      <c r="O8" s="44">
        <v>0</v>
      </c>
      <c r="P8" s="74">
        <v>0</v>
      </c>
    </row>
    <row r="9" spans="1:16" ht="15" customHeight="1" x14ac:dyDescent="0.2">
      <c r="A9" s="111"/>
      <c r="B9" s="114"/>
      <c r="C9" s="84" t="s">
        <v>47</v>
      </c>
      <c r="D9" s="44">
        <v>122</v>
      </c>
      <c r="E9" s="53">
        <v>0.177843</v>
      </c>
      <c r="F9" s="44">
        <v>100888.06772599999</v>
      </c>
      <c r="G9" s="66">
        <v>4.9180000000000001E-2</v>
      </c>
      <c r="H9" s="43">
        <v>28</v>
      </c>
      <c r="I9" s="44">
        <v>99012.261425000004</v>
      </c>
      <c r="J9" s="74">
        <v>0</v>
      </c>
      <c r="K9" s="44">
        <v>94</v>
      </c>
      <c r="L9" s="44">
        <v>101446.818539</v>
      </c>
      <c r="M9" s="66">
        <v>6.3829999999999998E-2</v>
      </c>
      <c r="N9" s="43">
        <v>0</v>
      </c>
      <c r="O9" s="44">
        <v>0</v>
      </c>
      <c r="P9" s="74">
        <v>0</v>
      </c>
    </row>
    <row r="10" spans="1:16" ht="15" customHeight="1" x14ac:dyDescent="0.2">
      <c r="A10" s="111"/>
      <c r="B10" s="114"/>
      <c r="C10" s="84" t="s">
        <v>48</v>
      </c>
      <c r="D10" s="44">
        <v>657</v>
      </c>
      <c r="E10" s="53">
        <v>0.158772</v>
      </c>
      <c r="F10" s="44">
        <v>123382.434513</v>
      </c>
      <c r="G10" s="66">
        <v>0.185693</v>
      </c>
      <c r="H10" s="43">
        <v>237</v>
      </c>
      <c r="I10" s="44">
        <v>129503.96324500001</v>
      </c>
      <c r="J10" s="74">
        <v>0.21940899999999999</v>
      </c>
      <c r="K10" s="44">
        <v>420</v>
      </c>
      <c r="L10" s="44">
        <v>119928.1433</v>
      </c>
      <c r="M10" s="66">
        <v>0.16666700000000001</v>
      </c>
      <c r="N10" s="43">
        <v>0</v>
      </c>
      <c r="O10" s="44">
        <v>0</v>
      </c>
      <c r="P10" s="74">
        <v>0</v>
      </c>
    </row>
    <row r="11" spans="1:16" ht="15" customHeight="1" x14ac:dyDescent="0.2">
      <c r="A11" s="111"/>
      <c r="B11" s="114"/>
      <c r="C11" s="84" t="s">
        <v>49</v>
      </c>
      <c r="D11" s="44">
        <v>1184</v>
      </c>
      <c r="E11" s="53">
        <v>0.128584</v>
      </c>
      <c r="F11" s="44">
        <v>139045.229012</v>
      </c>
      <c r="G11" s="66">
        <v>0.34712799999999999</v>
      </c>
      <c r="H11" s="43">
        <v>423</v>
      </c>
      <c r="I11" s="44">
        <v>150486.83712000001</v>
      </c>
      <c r="J11" s="74">
        <v>0.39479900000000001</v>
      </c>
      <c r="K11" s="44">
        <v>761</v>
      </c>
      <c r="L11" s="44">
        <v>132685.43896</v>
      </c>
      <c r="M11" s="66">
        <v>0.320631</v>
      </c>
      <c r="N11" s="43">
        <v>0</v>
      </c>
      <c r="O11" s="44">
        <v>0</v>
      </c>
      <c r="P11" s="74">
        <v>0</v>
      </c>
    </row>
    <row r="12" spans="1:16" ht="15" customHeight="1" x14ac:dyDescent="0.2">
      <c r="A12" s="111"/>
      <c r="B12" s="114"/>
      <c r="C12" s="84" t="s">
        <v>50</v>
      </c>
      <c r="D12" s="44">
        <v>1140</v>
      </c>
      <c r="E12" s="53">
        <v>0.10274</v>
      </c>
      <c r="F12" s="44">
        <v>171235.70537400001</v>
      </c>
      <c r="G12" s="66">
        <v>0.63508799999999999</v>
      </c>
      <c r="H12" s="43">
        <v>359</v>
      </c>
      <c r="I12" s="44">
        <v>175829.600909</v>
      </c>
      <c r="J12" s="74">
        <v>0.55710300000000001</v>
      </c>
      <c r="K12" s="44">
        <v>781</v>
      </c>
      <c r="L12" s="44">
        <v>169124.042766</v>
      </c>
      <c r="M12" s="66">
        <v>0.67093499999999995</v>
      </c>
      <c r="N12" s="43">
        <v>0</v>
      </c>
      <c r="O12" s="44">
        <v>0</v>
      </c>
      <c r="P12" s="74">
        <v>0</v>
      </c>
    </row>
    <row r="13" spans="1:16" ht="15" customHeight="1" x14ac:dyDescent="0.2">
      <c r="A13" s="111"/>
      <c r="B13" s="114"/>
      <c r="C13" s="84" t="s">
        <v>51</v>
      </c>
      <c r="D13" s="44">
        <v>855</v>
      </c>
      <c r="E13" s="53">
        <v>8.8710999999999998E-2</v>
      </c>
      <c r="F13" s="44">
        <v>190197.358496</v>
      </c>
      <c r="G13" s="66">
        <v>0.876023</v>
      </c>
      <c r="H13" s="43">
        <v>272</v>
      </c>
      <c r="I13" s="44">
        <v>184630.642987</v>
      </c>
      <c r="J13" s="74">
        <v>0.610294</v>
      </c>
      <c r="K13" s="44">
        <v>583</v>
      </c>
      <c r="L13" s="44">
        <v>192794.52250699999</v>
      </c>
      <c r="M13" s="66">
        <v>1</v>
      </c>
      <c r="N13" s="43">
        <v>0</v>
      </c>
      <c r="O13" s="44">
        <v>0</v>
      </c>
      <c r="P13" s="74">
        <v>0</v>
      </c>
    </row>
    <row r="14" spans="1:16" s="3" customFormat="1" ht="15" customHeight="1" x14ac:dyDescent="0.2">
      <c r="A14" s="111"/>
      <c r="B14" s="114"/>
      <c r="C14" s="84" t="s">
        <v>52</v>
      </c>
      <c r="D14" s="35">
        <v>701</v>
      </c>
      <c r="E14" s="55">
        <v>8.2017000000000007E-2</v>
      </c>
      <c r="F14" s="35">
        <v>193751.16345200001</v>
      </c>
      <c r="G14" s="68">
        <v>0.81455100000000003</v>
      </c>
      <c r="H14" s="43">
        <v>207</v>
      </c>
      <c r="I14" s="44">
        <v>183058.82082399999</v>
      </c>
      <c r="J14" s="74">
        <v>0.46376800000000001</v>
      </c>
      <c r="K14" s="35">
        <v>494</v>
      </c>
      <c r="L14" s="35">
        <v>198231.55803499999</v>
      </c>
      <c r="M14" s="68">
        <v>0.961538</v>
      </c>
      <c r="N14" s="43">
        <v>0</v>
      </c>
      <c r="O14" s="44">
        <v>0</v>
      </c>
      <c r="P14" s="74">
        <v>0</v>
      </c>
    </row>
    <row r="15" spans="1:16" ht="15" customHeight="1" x14ac:dyDescent="0.2">
      <c r="A15" s="111"/>
      <c r="B15" s="114"/>
      <c r="C15" s="84" t="s">
        <v>53</v>
      </c>
      <c r="D15" s="44">
        <v>567</v>
      </c>
      <c r="E15" s="53">
        <v>7.2303000000000006E-2</v>
      </c>
      <c r="F15" s="44">
        <v>195239.50461</v>
      </c>
      <c r="G15" s="66">
        <v>0.78130500000000003</v>
      </c>
      <c r="H15" s="43">
        <v>177</v>
      </c>
      <c r="I15" s="44">
        <v>169004.00713700001</v>
      </c>
      <c r="J15" s="74">
        <v>0.35028199999999998</v>
      </c>
      <c r="K15" s="44">
        <v>390</v>
      </c>
      <c r="L15" s="44">
        <v>207146.38423299999</v>
      </c>
      <c r="M15" s="66">
        <v>0.97692299999999999</v>
      </c>
      <c r="N15" s="43">
        <v>0</v>
      </c>
      <c r="O15" s="44">
        <v>0</v>
      </c>
      <c r="P15" s="74">
        <v>0</v>
      </c>
    </row>
    <row r="16" spans="1:16" ht="15" customHeight="1" x14ac:dyDescent="0.2">
      <c r="A16" s="111"/>
      <c r="B16" s="114"/>
      <c r="C16" s="84" t="s">
        <v>54</v>
      </c>
      <c r="D16" s="44">
        <v>491</v>
      </c>
      <c r="E16" s="53">
        <v>8.8341000000000003E-2</v>
      </c>
      <c r="F16" s="44">
        <v>208792.12669899999</v>
      </c>
      <c r="G16" s="66">
        <v>0.84317699999999995</v>
      </c>
      <c r="H16" s="43">
        <v>107</v>
      </c>
      <c r="I16" s="44">
        <v>175793.12882899999</v>
      </c>
      <c r="J16" s="74">
        <v>0.24299100000000001</v>
      </c>
      <c r="K16" s="44">
        <v>384</v>
      </c>
      <c r="L16" s="44">
        <v>217987.15995999999</v>
      </c>
      <c r="M16" s="66">
        <v>1.0104169999999999</v>
      </c>
      <c r="N16" s="43">
        <v>0</v>
      </c>
      <c r="O16" s="44">
        <v>0</v>
      </c>
      <c r="P16" s="74">
        <v>0</v>
      </c>
    </row>
    <row r="17" spans="1:16" ht="15" customHeight="1" x14ac:dyDescent="0.2">
      <c r="A17" s="111"/>
      <c r="B17" s="114"/>
      <c r="C17" s="84" t="s">
        <v>55</v>
      </c>
      <c r="D17" s="44">
        <v>468</v>
      </c>
      <c r="E17" s="53">
        <v>0.104488</v>
      </c>
      <c r="F17" s="44">
        <v>218633.633352</v>
      </c>
      <c r="G17" s="66">
        <v>0.711538</v>
      </c>
      <c r="H17" s="43">
        <v>135</v>
      </c>
      <c r="I17" s="44">
        <v>192555.911651</v>
      </c>
      <c r="J17" s="74">
        <v>0.162963</v>
      </c>
      <c r="K17" s="44">
        <v>333</v>
      </c>
      <c r="L17" s="44">
        <v>229205.68268999999</v>
      </c>
      <c r="M17" s="66">
        <v>0.93393400000000004</v>
      </c>
      <c r="N17" s="43">
        <v>0</v>
      </c>
      <c r="O17" s="44">
        <v>0</v>
      </c>
      <c r="P17" s="74">
        <v>0</v>
      </c>
    </row>
    <row r="18" spans="1:16" s="3" customFormat="1" ht="15" customHeight="1" x14ac:dyDescent="0.2">
      <c r="A18" s="111"/>
      <c r="B18" s="114"/>
      <c r="C18" s="84" t="s">
        <v>56</v>
      </c>
      <c r="D18" s="35">
        <v>534</v>
      </c>
      <c r="E18" s="55">
        <v>7.7752000000000002E-2</v>
      </c>
      <c r="F18" s="35">
        <v>240176.62469299999</v>
      </c>
      <c r="G18" s="68">
        <v>0.55992500000000001</v>
      </c>
      <c r="H18" s="43">
        <v>168</v>
      </c>
      <c r="I18" s="44">
        <v>194359.269902</v>
      </c>
      <c r="J18" s="74">
        <v>8.9286000000000004E-2</v>
      </c>
      <c r="K18" s="35">
        <v>366</v>
      </c>
      <c r="L18" s="35">
        <v>261207.541646</v>
      </c>
      <c r="M18" s="68">
        <v>0.77595599999999998</v>
      </c>
      <c r="N18" s="43">
        <v>0</v>
      </c>
      <c r="O18" s="44">
        <v>0</v>
      </c>
      <c r="P18" s="74">
        <v>0</v>
      </c>
    </row>
    <row r="19" spans="1:16" s="3" customFormat="1" ht="15" customHeight="1" x14ac:dyDescent="0.2">
      <c r="A19" s="112"/>
      <c r="B19" s="115"/>
      <c r="C19" s="85" t="s">
        <v>9</v>
      </c>
      <c r="D19" s="46">
        <v>6741</v>
      </c>
      <c r="E19" s="54">
        <v>9.8943000000000003E-2</v>
      </c>
      <c r="F19" s="46">
        <v>177564.01016100001</v>
      </c>
      <c r="G19" s="67">
        <v>0.60480599999999995</v>
      </c>
      <c r="H19" s="87">
        <v>2125</v>
      </c>
      <c r="I19" s="46">
        <v>167863.47020000001</v>
      </c>
      <c r="J19" s="75">
        <v>0.38023499999999999</v>
      </c>
      <c r="K19" s="46">
        <v>4616</v>
      </c>
      <c r="L19" s="46">
        <v>182029.705009</v>
      </c>
      <c r="M19" s="67">
        <v>0.70818899999999996</v>
      </c>
      <c r="N19" s="87">
        <v>0</v>
      </c>
      <c r="O19" s="46">
        <v>0</v>
      </c>
      <c r="P19" s="75">
        <v>0</v>
      </c>
    </row>
    <row r="20" spans="1:16" ht="15" customHeight="1" x14ac:dyDescent="0.2">
      <c r="A20" s="110">
        <v>2</v>
      </c>
      <c r="B20" s="113" t="s">
        <v>57</v>
      </c>
      <c r="C20" s="84" t="s">
        <v>46</v>
      </c>
      <c r="D20" s="44">
        <v>20</v>
      </c>
      <c r="E20" s="53">
        <v>0.28571400000000002</v>
      </c>
      <c r="F20" s="44">
        <v>100452.95</v>
      </c>
      <c r="G20" s="66">
        <v>0.15</v>
      </c>
      <c r="H20" s="43">
        <v>8</v>
      </c>
      <c r="I20" s="44">
        <v>146175</v>
      </c>
      <c r="J20" s="74">
        <v>0.375</v>
      </c>
      <c r="K20" s="44">
        <v>12</v>
      </c>
      <c r="L20" s="44">
        <v>69971.583333000002</v>
      </c>
      <c r="M20" s="66">
        <v>0</v>
      </c>
      <c r="N20" s="43">
        <v>0</v>
      </c>
      <c r="O20" s="44">
        <v>0</v>
      </c>
      <c r="P20" s="74">
        <v>0</v>
      </c>
    </row>
    <row r="21" spans="1:16" ht="15" customHeight="1" x14ac:dyDescent="0.2">
      <c r="A21" s="111"/>
      <c r="B21" s="114"/>
      <c r="C21" s="84" t="s">
        <v>47</v>
      </c>
      <c r="D21" s="44">
        <v>247</v>
      </c>
      <c r="E21" s="53">
        <v>0.36005799999999999</v>
      </c>
      <c r="F21" s="44">
        <v>134935.878543</v>
      </c>
      <c r="G21" s="66">
        <v>8.5019999999999998E-2</v>
      </c>
      <c r="H21" s="43">
        <v>80</v>
      </c>
      <c r="I21" s="44">
        <v>159558.63750000001</v>
      </c>
      <c r="J21" s="74">
        <v>0.1</v>
      </c>
      <c r="K21" s="44">
        <v>167</v>
      </c>
      <c r="L21" s="44">
        <v>123140.54491</v>
      </c>
      <c r="M21" s="66">
        <v>7.7843999999999997E-2</v>
      </c>
      <c r="N21" s="43">
        <v>0</v>
      </c>
      <c r="O21" s="44">
        <v>0</v>
      </c>
      <c r="P21" s="74">
        <v>0</v>
      </c>
    </row>
    <row r="22" spans="1:16" ht="15" customHeight="1" x14ac:dyDescent="0.2">
      <c r="A22" s="111"/>
      <c r="B22" s="114"/>
      <c r="C22" s="84" t="s">
        <v>48</v>
      </c>
      <c r="D22" s="44">
        <v>712</v>
      </c>
      <c r="E22" s="53">
        <v>0.17206399999999999</v>
      </c>
      <c r="F22" s="44">
        <v>156912.74157300001</v>
      </c>
      <c r="G22" s="66">
        <v>0.16713500000000001</v>
      </c>
      <c r="H22" s="43">
        <v>287</v>
      </c>
      <c r="I22" s="44">
        <v>170025.19163799999</v>
      </c>
      <c r="J22" s="74">
        <v>0.191638</v>
      </c>
      <c r="K22" s="44">
        <v>425</v>
      </c>
      <c r="L22" s="44">
        <v>148057.981176</v>
      </c>
      <c r="M22" s="66">
        <v>0.150588</v>
      </c>
      <c r="N22" s="43">
        <v>0</v>
      </c>
      <c r="O22" s="44">
        <v>0</v>
      </c>
      <c r="P22" s="74">
        <v>0</v>
      </c>
    </row>
    <row r="23" spans="1:16" ht="15" customHeight="1" x14ac:dyDescent="0.2">
      <c r="A23" s="111"/>
      <c r="B23" s="114"/>
      <c r="C23" s="84" t="s">
        <v>49</v>
      </c>
      <c r="D23" s="44">
        <v>605</v>
      </c>
      <c r="E23" s="53">
        <v>6.5703999999999999E-2</v>
      </c>
      <c r="F23" s="44">
        <v>177303.444628</v>
      </c>
      <c r="G23" s="66">
        <v>0.37685999999999997</v>
      </c>
      <c r="H23" s="43">
        <v>256</v>
      </c>
      <c r="I23" s="44">
        <v>190575.320313</v>
      </c>
      <c r="J23" s="74">
        <v>0.42968800000000001</v>
      </c>
      <c r="K23" s="44">
        <v>349</v>
      </c>
      <c r="L23" s="44">
        <v>167568.20057300001</v>
      </c>
      <c r="M23" s="66">
        <v>0.33810899999999999</v>
      </c>
      <c r="N23" s="43">
        <v>0</v>
      </c>
      <c r="O23" s="44">
        <v>0</v>
      </c>
      <c r="P23" s="74">
        <v>0</v>
      </c>
    </row>
    <row r="24" spans="1:16" ht="15" customHeight="1" x14ac:dyDescent="0.2">
      <c r="A24" s="111"/>
      <c r="B24" s="114"/>
      <c r="C24" s="84" t="s">
        <v>50</v>
      </c>
      <c r="D24" s="44">
        <v>444</v>
      </c>
      <c r="E24" s="53">
        <v>4.0014000000000001E-2</v>
      </c>
      <c r="F24" s="44">
        <v>197019.423423</v>
      </c>
      <c r="G24" s="66">
        <v>0.56531500000000001</v>
      </c>
      <c r="H24" s="43">
        <v>164</v>
      </c>
      <c r="I24" s="44">
        <v>207667.76219499999</v>
      </c>
      <c r="J24" s="74">
        <v>0.62804899999999997</v>
      </c>
      <c r="K24" s="44">
        <v>280</v>
      </c>
      <c r="L24" s="44">
        <v>190782.53928600001</v>
      </c>
      <c r="M24" s="66">
        <v>0.52857100000000001</v>
      </c>
      <c r="N24" s="43">
        <v>0</v>
      </c>
      <c r="O24" s="44">
        <v>0</v>
      </c>
      <c r="P24" s="74">
        <v>0</v>
      </c>
    </row>
    <row r="25" spans="1:16" ht="15" customHeight="1" x14ac:dyDescent="0.2">
      <c r="A25" s="111"/>
      <c r="B25" s="114"/>
      <c r="C25" s="84" t="s">
        <v>51</v>
      </c>
      <c r="D25" s="44">
        <v>306</v>
      </c>
      <c r="E25" s="53">
        <v>3.1748999999999999E-2</v>
      </c>
      <c r="F25" s="44">
        <v>198607.428105</v>
      </c>
      <c r="G25" s="66">
        <v>0.51307199999999997</v>
      </c>
      <c r="H25" s="43">
        <v>110</v>
      </c>
      <c r="I25" s="44">
        <v>215570.94545500001</v>
      </c>
      <c r="J25" s="74">
        <v>0.65454500000000004</v>
      </c>
      <c r="K25" s="44">
        <v>196</v>
      </c>
      <c r="L25" s="44">
        <v>189087.08673499999</v>
      </c>
      <c r="M25" s="66">
        <v>0.43367299999999998</v>
      </c>
      <c r="N25" s="43">
        <v>0</v>
      </c>
      <c r="O25" s="44">
        <v>0</v>
      </c>
      <c r="P25" s="74">
        <v>0</v>
      </c>
    </row>
    <row r="26" spans="1:16" s="3" customFormat="1" ht="15" customHeight="1" x14ac:dyDescent="0.2">
      <c r="A26" s="111"/>
      <c r="B26" s="114"/>
      <c r="C26" s="84" t="s">
        <v>52</v>
      </c>
      <c r="D26" s="35">
        <v>226</v>
      </c>
      <c r="E26" s="55">
        <v>2.6442E-2</v>
      </c>
      <c r="F26" s="35">
        <v>202896.04424799999</v>
      </c>
      <c r="G26" s="68">
        <v>0.53097300000000003</v>
      </c>
      <c r="H26" s="43">
        <v>85</v>
      </c>
      <c r="I26" s="44">
        <v>198214.82352899999</v>
      </c>
      <c r="J26" s="74">
        <v>0.41176499999999999</v>
      </c>
      <c r="K26" s="35">
        <v>141</v>
      </c>
      <c r="L26" s="35">
        <v>205718.05673800001</v>
      </c>
      <c r="M26" s="68">
        <v>0.60283699999999996</v>
      </c>
      <c r="N26" s="43">
        <v>0</v>
      </c>
      <c r="O26" s="44">
        <v>0</v>
      </c>
      <c r="P26" s="74">
        <v>0</v>
      </c>
    </row>
    <row r="27" spans="1:16" ht="15" customHeight="1" x14ac:dyDescent="0.2">
      <c r="A27" s="111"/>
      <c r="B27" s="114"/>
      <c r="C27" s="84" t="s">
        <v>53</v>
      </c>
      <c r="D27" s="44">
        <v>151</v>
      </c>
      <c r="E27" s="53">
        <v>1.9255000000000001E-2</v>
      </c>
      <c r="F27" s="44">
        <v>203340.56291400001</v>
      </c>
      <c r="G27" s="66">
        <v>0.47682099999999999</v>
      </c>
      <c r="H27" s="43">
        <v>56</v>
      </c>
      <c r="I27" s="44">
        <v>176469.607143</v>
      </c>
      <c r="J27" s="74">
        <v>0.23214299999999999</v>
      </c>
      <c r="K27" s="44">
        <v>95</v>
      </c>
      <c r="L27" s="44">
        <v>219180.28421099999</v>
      </c>
      <c r="M27" s="66">
        <v>0.62105299999999997</v>
      </c>
      <c r="N27" s="43">
        <v>0</v>
      </c>
      <c r="O27" s="44">
        <v>0</v>
      </c>
      <c r="P27" s="74">
        <v>0</v>
      </c>
    </row>
    <row r="28" spans="1:16" ht="15" customHeight="1" x14ac:dyDescent="0.2">
      <c r="A28" s="111"/>
      <c r="B28" s="114"/>
      <c r="C28" s="84" t="s">
        <v>54</v>
      </c>
      <c r="D28" s="44">
        <v>63</v>
      </c>
      <c r="E28" s="53">
        <v>1.1335E-2</v>
      </c>
      <c r="F28" s="44">
        <v>211400.07936500001</v>
      </c>
      <c r="G28" s="66">
        <v>0.36507899999999999</v>
      </c>
      <c r="H28" s="43">
        <v>19</v>
      </c>
      <c r="I28" s="44">
        <v>179173.73684200001</v>
      </c>
      <c r="J28" s="74">
        <v>0.15789500000000001</v>
      </c>
      <c r="K28" s="44">
        <v>44</v>
      </c>
      <c r="L28" s="44">
        <v>225316</v>
      </c>
      <c r="M28" s="66">
        <v>0.45454499999999998</v>
      </c>
      <c r="N28" s="43">
        <v>0</v>
      </c>
      <c r="O28" s="44">
        <v>0</v>
      </c>
      <c r="P28" s="74">
        <v>0</v>
      </c>
    </row>
    <row r="29" spans="1:16" ht="15" customHeight="1" x14ac:dyDescent="0.2">
      <c r="A29" s="111"/>
      <c r="B29" s="114"/>
      <c r="C29" s="84" t="s">
        <v>55</v>
      </c>
      <c r="D29" s="44">
        <v>47</v>
      </c>
      <c r="E29" s="53">
        <v>1.0493000000000001E-2</v>
      </c>
      <c r="F29" s="44">
        <v>179433.10638300001</v>
      </c>
      <c r="G29" s="66">
        <v>0.19148899999999999</v>
      </c>
      <c r="H29" s="43">
        <v>28</v>
      </c>
      <c r="I29" s="44">
        <v>140793.607143</v>
      </c>
      <c r="J29" s="74">
        <v>7.1429000000000006E-2</v>
      </c>
      <c r="K29" s="44">
        <v>19</v>
      </c>
      <c r="L29" s="44">
        <v>236375.526316</v>
      </c>
      <c r="M29" s="66">
        <v>0.368421</v>
      </c>
      <c r="N29" s="43">
        <v>0</v>
      </c>
      <c r="O29" s="44">
        <v>0</v>
      </c>
      <c r="P29" s="74">
        <v>0</v>
      </c>
    </row>
    <row r="30" spans="1:16" s="3" customFormat="1" ht="15" customHeight="1" x14ac:dyDescent="0.2">
      <c r="A30" s="111"/>
      <c r="B30" s="114"/>
      <c r="C30" s="84" t="s">
        <v>56</v>
      </c>
      <c r="D30" s="35">
        <v>49</v>
      </c>
      <c r="E30" s="55">
        <v>7.1349999999999998E-3</v>
      </c>
      <c r="F30" s="35">
        <v>140098.061224</v>
      </c>
      <c r="G30" s="68">
        <v>4.0815999999999998E-2</v>
      </c>
      <c r="H30" s="43">
        <v>42</v>
      </c>
      <c r="I30" s="44">
        <v>127714.666667</v>
      </c>
      <c r="J30" s="74">
        <v>2.3810000000000001E-2</v>
      </c>
      <c r="K30" s="35">
        <v>7</v>
      </c>
      <c r="L30" s="35">
        <v>214398.428571</v>
      </c>
      <c r="M30" s="68">
        <v>0.14285700000000001</v>
      </c>
      <c r="N30" s="43">
        <v>0</v>
      </c>
      <c r="O30" s="44">
        <v>0</v>
      </c>
      <c r="P30" s="74">
        <v>0</v>
      </c>
    </row>
    <row r="31" spans="1:16" s="3" customFormat="1" ht="15" customHeight="1" x14ac:dyDescent="0.2">
      <c r="A31" s="112"/>
      <c r="B31" s="115"/>
      <c r="C31" s="85" t="s">
        <v>9</v>
      </c>
      <c r="D31" s="46">
        <v>2870</v>
      </c>
      <c r="E31" s="54">
        <v>4.2125000000000003E-2</v>
      </c>
      <c r="F31" s="46">
        <v>176917.93414600001</v>
      </c>
      <c r="G31" s="67">
        <v>0.35017399999999999</v>
      </c>
      <c r="H31" s="87">
        <v>1135</v>
      </c>
      <c r="I31" s="46">
        <v>183903.09779699999</v>
      </c>
      <c r="J31" s="75">
        <v>0.35682799999999998</v>
      </c>
      <c r="K31" s="46">
        <v>1735</v>
      </c>
      <c r="L31" s="46">
        <v>172348.38904899999</v>
      </c>
      <c r="M31" s="67">
        <v>0.34582099999999999</v>
      </c>
      <c r="N31" s="87">
        <v>0</v>
      </c>
      <c r="O31" s="46">
        <v>0</v>
      </c>
      <c r="P31" s="75">
        <v>0</v>
      </c>
    </row>
    <row r="32" spans="1:16" ht="15" customHeight="1" x14ac:dyDescent="0.2">
      <c r="A32" s="110">
        <v>3</v>
      </c>
      <c r="B32" s="113" t="s">
        <v>58</v>
      </c>
      <c r="C32" s="84" t="s">
        <v>46</v>
      </c>
      <c r="D32" s="44">
        <v>-2</v>
      </c>
      <c r="E32" s="44">
        <v>0</v>
      </c>
      <c r="F32" s="44">
        <v>31396.810482000001</v>
      </c>
      <c r="G32" s="66">
        <v>-7.7272999999999994E-2</v>
      </c>
      <c r="H32" s="43">
        <v>-4</v>
      </c>
      <c r="I32" s="44">
        <v>64288.127523000003</v>
      </c>
      <c r="J32" s="74">
        <v>0.20833299999999999</v>
      </c>
      <c r="K32" s="44">
        <v>2</v>
      </c>
      <c r="L32" s="44">
        <v>16312.323366000001</v>
      </c>
      <c r="M32" s="66">
        <v>-0.3</v>
      </c>
      <c r="N32" s="43">
        <v>0</v>
      </c>
      <c r="O32" s="44">
        <v>0</v>
      </c>
      <c r="P32" s="74">
        <v>0</v>
      </c>
    </row>
    <row r="33" spans="1:16" ht="15" customHeight="1" x14ac:dyDescent="0.2">
      <c r="A33" s="111"/>
      <c r="B33" s="114"/>
      <c r="C33" s="84" t="s">
        <v>47</v>
      </c>
      <c r="D33" s="44">
        <v>125</v>
      </c>
      <c r="E33" s="44">
        <v>0</v>
      </c>
      <c r="F33" s="44">
        <v>34047.810815999997</v>
      </c>
      <c r="G33" s="66">
        <v>3.5839999999999997E-2</v>
      </c>
      <c r="H33" s="43">
        <v>52</v>
      </c>
      <c r="I33" s="44">
        <v>60546.376075</v>
      </c>
      <c r="J33" s="74">
        <v>0.1</v>
      </c>
      <c r="K33" s="44">
        <v>73</v>
      </c>
      <c r="L33" s="44">
        <v>21693.726371000001</v>
      </c>
      <c r="M33" s="66">
        <v>1.4015E-2</v>
      </c>
      <c r="N33" s="43">
        <v>0</v>
      </c>
      <c r="O33" s="44">
        <v>0</v>
      </c>
      <c r="P33" s="74">
        <v>0</v>
      </c>
    </row>
    <row r="34" spans="1:16" ht="15" customHeight="1" x14ac:dyDescent="0.2">
      <c r="A34" s="111"/>
      <c r="B34" s="114"/>
      <c r="C34" s="84" t="s">
        <v>48</v>
      </c>
      <c r="D34" s="44">
        <v>55</v>
      </c>
      <c r="E34" s="44">
        <v>0</v>
      </c>
      <c r="F34" s="44">
        <v>33530.307059999999</v>
      </c>
      <c r="G34" s="66">
        <v>-1.8558000000000002E-2</v>
      </c>
      <c r="H34" s="43">
        <v>50</v>
      </c>
      <c r="I34" s="44">
        <v>40521.228391999997</v>
      </c>
      <c r="J34" s="74">
        <v>-2.7772000000000002E-2</v>
      </c>
      <c r="K34" s="44">
        <v>5</v>
      </c>
      <c r="L34" s="44">
        <v>28129.837877000002</v>
      </c>
      <c r="M34" s="66">
        <v>-1.6077999999999999E-2</v>
      </c>
      <c r="N34" s="43">
        <v>0</v>
      </c>
      <c r="O34" s="44">
        <v>0</v>
      </c>
      <c r="P34" s="74">
        <v>0</v>
      </c>
    </row>
    <row r="35" spans="1:16" ht="15" customHeight="1" x14ac:dyDescent="0.2">
      <c r="A35" s="111"/>
      <c r="B35" s="114"/>
      <c r="C35" s="84" t="s">
        <v>49</v>
      </c>
      <c r="D35" s="44">
        <v>-579</v>
      </c>
      <c r="E35" s="44">
        <v>0</v>
      </c>
      <c r="F35" s="44">
        <v>38258.215616000001</v>
      </c>
      <c r="G35" s="66">
        <v>2.9731E-2</v>
      </c>
      <c r="H35" s="43">
        <v>-167</v>
      </c>
      <c r="I35" s="44">
        <v>40088.483193</v>
      </c>
      <c r="J35" s="74">
        <v>3.4888000000000002E-2</v>
      </c>
      <c r="K35" s="44">
        <v>-412</v>
      </c>
      <c r="L35" s="44">
        <v>34882.761613000002</v>
      </c>
      <c r="M35" s="66">
        <v>1.7478E-2</v>
      </c>
      <c r="N35" s="43">
        <v>0</v>
      </c>
      <c r="O35" s="44">
        <v>0</v>
      </c>
      <c r="P35" s="74">
        <v>0</v>
      </c>
    </row>
    <row r="36" spans="1:16" ht="15" customHeight="1" x14ac:dyDescent="0.2">
      <c r="A36" s="111"/>
      <c r="B36" s="114"/>
      <c r="C36" s="84" t="s">
        <v>50</v>
      </c>
      <c r="D36" s="44">
        <v>-696</v>
      </c>
      <c r="E36" s="44">
        <v>0</v>
      </c>
      <c r="F36" s="44">
        <v>25783.718048999999</v>
      </c>
      <c r="G36" s="66">
        <v>-6.9772000000000001E-2</v>
      </c>
      <c r="H36" s="43">
        <v>-195</v>
      </c>
      <c r="I36" s="44">
        <v>31838.161285999999</v>
      </c>
      <c r="J36" s="74">
        <v>7.0945999999999995E-2</v>
      </c>
      <c r="K36" s="44">
        <v>-501</v>
      </c>
      <c r="L36" s="44">
        <v>21658.496520000001</v>
      </c>
      <c r="M36" s="66">
        <v>-0.14236299999999999</v>
      </c>
      <c r="N36" s="43">
        <v>0</v>
      </c>
      <c r="O36" s="44">
        <v>0</v>
      </c>
      <c r="P36" s="74">
        <v>0</v>
      </c>
    </row>
    <row r="37" spans="1:16" ht="15" customHeight="1" x14ac:dyDescent="0.2">
      <c r="A37" s="111"/>
      <c r="B37" s="114"/>
      <c r="C37" s="84" t="s">
        <v>51</v>
      </c>
      <c r="D37" s="44">
        <v>-549</v>
      </c>
      <c r="E37" s="44">
        <v>0</v>
      </c>
      <c r="F37" s="44">
        <v>8410.0696090000001</v>
      </c>
      <c r="G37" s="66">
        <v>-0.36295100000000002</v>
      </c>
      <c r="H37" s="43">
        <v>-162</v>
      </c>
      <c r="I37" s="44">
        <v>30940.302468000002</v>
      </c>
      <c r="J37" s="74">
        <v>4.4250999999999999E-2</v>
      </c>
      <c r="K37" s="44">
        <v>-387</v>
      </c>
      <c r="L37" s="44">
        <v>-3707.4357719999998</v>
      </c>
      <c r="M37" s="66">
        <v>-0.56632700000000002</v>
      </c>
      <c r="N37" s="43">
        <v>0</v>
      </c>
      <c r="O37" s="44">
        <v>0</v>
      </c>
      <c r="P37" s="74">
        <v>0</v>
      </c>
    </row>
    <row r="38" spans="1:16" s="3" customFormat="1" ht="15" customHeight="1" x14ac:dyDescent="0.2">
      <c r="A38" s="111"/>
      <c r="B38" s="114"/>
      <c r="C38" s="84" t="s">
        <v>52</v>
      </c>
      <c r="D38" s="35">
        <v>-475</v>
      </c>
      <c r="E38" s="35">
        <v>0</v>
      </c>
      <c r="F38" s="35">
        <v>9144.8807959999995</v>
      </c>
      <c r="G38" s="68">
        <v>-0.28357700000000002</v>
      </c>
      <c r="H38" s="43">
        <v>-122</v>
      </c>
      <c r="I38" s="44">
        <v>15156.002705999999</v>
      </c>
      <c r="J38" s="74">
        <v>-5.2003000000000001E-2</v>
      </c>
      <c r="K38" s="35">
        <v>-353</v>
      </c>
      <c r="L38" s="35">
        <v>7486.4987030000002</v>
      </c>
      <c r="M38" s="68">
        <v>-0.35870200000000002</v>
      </c>
      <c r="N38" s="43">
        <v>0</v>
      </c>
      <c r="O38" s="44">
        <v>0</v>
      </c>
      <c r="P38" s="74">
        <v>0</v>
      </c>
    </row>
    <row r="39" spans="1:16" ht="15" customHeight="1" x14ac:dyDescent="0.2">
      <c r="A39" s="111"/>
      <c r="B39" s="114"/>
      <c r="C39" s="84" t="s">
        <v>53</v>
      </c>
      <c r="D39" s="44">
        <v>-416</v>
      </c>
      <c r="E39" s="44">
        <v>0</v>
      </c>
      <c r="F39" s="44">
        <v>8101.0583029999998</v>
      </c>
      <c r="G39" s="66">
        <v>-0.30448399999999998</v>
      </c>
      <c r="H39" s="43">
        <v>-121</v>
      </c>
      <c r="I39" s="44">
        <v>7465.6000059999997</v>
      </c>
      <c r="J39" s="74">
        <v>-0.11814</v>
      </c>
      <c r="K39" s="44">
        <v>-295</v>
      </c>
      <c r="L39" s="44">
        <v>12033.899977999999</v>
      </c>
      <c r="M39" s="66">
        <v>-0.35587000000000002</v>
      </c>
      <c r="N39" s="43">
        <v>0</v>
      </c>
      <c r="O39" s="44">
        <v>0</v>
      </c>
      <c r="P39" s="74">
        <v>0</v>
      </c>
    </row>
    <row r="40" spans="1:16" ht="15" customHeight="1" x14ac:dyDescent="0.2">
      <c r="A40" s="111"/>
      <c r="B40" s="114"/>
      <c r="C40" s="84" t="s">
        <v>54</v>
      </c>
      <c r="D40" s="44">
        <v>-428</v>
      </c>
      <c r="E40" s="44">
        <v>0</v>
      </c>
      <c r="F40" s="44">
        <v>2607.9526660000001</v>
      </c>
      <c r="G40" s="66">
        <v>-0.47809800000000002</v>
      </c>
      <c r="H40" s="43">
        <v>-88</v>
      </c>
      <c r="I40" s="44">
        <v>3380.608013</v>
      </c>
      <c r="J40" s="74">
        <v>-8.5096000000000005E-2</v>
      </c>
      <c r="K40" s="44">
        <v>-340</v>
      </c>
      <c r="L40" s="44">
        <v>7328.84004</v>
      </c>
      <c r="M40" s="66">
        <v>-0.555871</v>
      </c>
      <c r="N40" s="43">
        <v>0</v>
      </c>
      <c r="O40" s="44">
        <v>0</v>
      </c>
      <c r="P40" s="74">
        <v>0</v>
      </c>
    </row>
    <row r="41" spans="1:16" ht="15" customHeight="1" x14ac:dyDescent="0.2">
      <c r="A41" s="111"/>
      <c r="B41" s="114"/>
      <c r="C41" s="84" t="s">
        <v>55</v>
      </c>
      <c r="D41" s="44">
        <v>-421</v>
      </c>
      <c r="E41" s="44">
        <v>0</v>
      </c>
      <c r="F41" s="44">
        <v>-39200.526968999999</v>
      </c>
      <c r="G41" s="66">
        <v>-0.52004899999999998</v>
      </c>
      <c r="H41" s="43">
        <v>-107</v>
      </c>
      <c r="I41" s="44">
        <v>-51762.304509000001</v>
      </c>
      <c r="J41" s="74">
        <v>-9.1534000000000004E-2</v>
      </c>
      <c r="K41" s="44">
        <v>-314</v>
      </c>
      <c r="L41" s="44">
        <v>7169.8436250000004</v>
      </c>
      <c r="M41" s="66">
        <v>-0.56551300000000004</v>
      </c>
      <c r="N41" s="43">
        <v>0</v>
      </c>
      <c r="O41" s="44">
        <v>0</v>
      </c>
      <c r="P41" s="74">
        <v>0</v>
      </c>
    </row>
    <row r="42" spans="1:16" s="3" customFormat="1" ht="15" customHeight="1" x14ac:dyDescent="0.2">
      <c r="A42" s="111"/>
      <c r="B42" s="114"/>
      <c r="C42" s="84" t="s">
        <v>56</v>
      </c>
      <c r="D42" s="35">
        <v>-485</v>
      </c>
      <c r="E42" s="35">
        <v>0</v>
      </c>
      <c r="F42" s="35">
        <v>-100078.56346799999</v>
      </c>
      <c r="G42" s="68">
        <v>-0.51910900000000004</v>
      </c>
      <c r="H42" s="43">
        <v>-126</v>
      </c>
      <c r="I42" s="44">
        <v>-66644.603235000002</v>
      </c>
      <c r="J42" s="74">
        <v>-6.5476000000000006E-2</v>
      </c>
      <c r="K42" s="35">
        <v>-359</v>
      </c>
      <c r="L42" s="35">
        <v>-46809.113075000001</v>
      </c>
      <c r="M42" s="68">
        <v>-0.63309899999999997</v>
      </c>
      <c r="N42" s="43">
        <v>0</v>
      </c>
      <c r="O42" s="44">
        <v>0</v>
      </c>
      <c r="P42" s="74">
        <v>0</v>
      </c>
    </row>
    <row r="43" spans="1:16" s="3" customFormat="1" ht="15" customHeight="1" x14ac:dyDescent="0.2">
      <c r="A43" s="112"/>
      <c r="B43" s="115"/>
      <c r="C43" s="85" t="s">
        <v>9</v>
      </c>
      <c r="D43" s="46">
        <v>-3871</v>
      </c>
      <c r="E43" s="46">
        <v>0</v>
      </c>
      <c r="F43" s="46">
        <v>-646.07601499999998</v>
      </c>
      <c r="G43" s="67">
        <v>-0.25463200000000002</v>
      </c>
      <c r="H43" s="87">
        <v>-990</v>
      </c>
      <c r="I43" s="46">
        <v>16039.627597999999</v>
      </c>
      <c r="J43" s="75">
        <v>-2.3407000000000001E-2</v>
      </c>
      <c r="K43" s="46">
        <v>-2881</v>
      </c>
      <c r="L43" s="46">
        <v>-9681.3159599999999</v>
      </c>
      <c r="M43" s="67">
        <v>-0.36236800000000002</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43</v>
      </c>
      <c r="E45" s="53">
        <v>6.2682000000000002E-2</v>
      </c>
      <c r="F45" s="44">
        <v>147904.48837199999</v>
      </c>
      <c r="G45" s="66">
        <v>0.13953499999999999</v>
      </c>
      <c r="H45" s="43">
        <v>11</v>
      </c>
      <c r="I45" s="44">
        <v>164586.18181800001</v>
      </c>
      <c r="J45" s="74">
        <v>9.0909000000000004E-2</v>
      </c>
      <c r="K45" s="44">
        <v>32</v>
      </c>
      <c r="L45" s="44">
        <v>142170.15625</v>
      </c>
      <c r="M45" s="66">
        <v>0.15625</v>
      </c>
      <c r="N45" s="43">
        <v>0</v>
      </c>
      <c r="O45" s="44">
        <v>0</v>
      </c>
      <c r="P45" s="74">
        <v>0</v>
      </c>
    </row>
    <row r="46" spans="1:16" ht="15" customHeight="1" x14ac:dyDescent="0.2">
      <c r="A46" s="111"/>
      <c r="B46" s="114"/>
      <c r="C46" s="84" t="s">
        <v>48</v>
      </c>
      <c r="D46" s="44">
        <v>356</v>
      </c>
      <c r="E46" s="53">
        <v>8.6031999999999997E-2</v>
      </c>
      <c r="F46" s="44">
        <v>176365.426966</v>
      </c>
      <c r="G46" s="66">
        <v>0.25280900000000001</v>
      </c>
      <c r="H46" s="43">
        <v>85</v>
      </c>
      <c r="I46" s="44">
        <v>171370.023529</v>
      </c>
      <c r="J46" s="74">
        <v>0.15294099999999999</v>
      </c>
      <c r="K46" s="44">
        <v>271</v>
      </c>
      <c r="L46" s="44">
        <v>177932.25092300001</v>
      </c>
      <c r="M46" s="66">
        <v>0.28413300000000002</v>
      </c>
      <c r="N46" s="43">
        <v>0</v>
      </c>
      <c r="O46" s="44">
        <v>0</v>
      </c>
      <c r="P46" s="74">
        <v>0</v>
      </c>
    </row>
    <row r="47" spans="1:16" ht="15" customHeight="1" x14ac:dyDescent="0.2">
      <c r="A47" s="111"/>
      <c r="B47" s="114"/>
      <c r="C47" s="84" t="s">
        <v>49</v>
      </c>
      <c r="D47" s="44">
        <v>919</v>
      </c>
      <c r="E47" s="53">
        <v>9.9805000000000005E-2</v>
      </c>
      <c r="F47" s="44">
        <v>196471.89227400001</v>
      </c>
      <c r="G47" s="66">
        <v>0.42110999999999998</v>
      </c>
      <c r="H47" s="43">
        <v>251</v>
      </c>
      <c r="I47" s="44">
        <v>196727.01593600001</v>
      </c>
      <c r="J47" s="74">
        <v>0.33864499999999997</v>
      </c>
      <c r="K47" s="44">
        <v>668</v>
      </c>
      <c r="L47" s="44">
        <v>196376.02994000001</v>
      </c>
      <c r="M47" s="66">
        <v>0.452096</v>
      </c>
      <c r="N47" s="43">
        <v>0</v>
      </c>
      <c r="O47" s="44">
        <v>0</v>
      </c>
      <c r="P47" s="74">
        <v>0</v>
      </c>
    </row>
    <row r="48" spans="1:16" ht="15" customHeight="1" x14ac:dyDescent="0.2">
      <c r="A48" s="111"/>
      <c r="B48" s="114"/>
      <c r="C48" s="84" t="s">
        <v>50</v>
      </c>
      <c r="D48" s="44">
        <v>937</v>
      </c>
      <c r="E48" s="53">
        <v>8.4445000000000006E-2</v>
      </c>
      <c r="F48" s="44">
        <v>218856.39914600001</v>
      </c>
      <c r="G48" s="66">
        <v>0.67129099999999997</v>
      </c>
      <c r="H48" s="43">
        <v>252</v>
      </c>
      <c r="I48" s="44">
        <v>213186.30158699999</v>
      </c>
      <c r="J48" s="74">
        <v>0.56349199999999999</v>
      </c>
      <c r="K48" s="44">
        <v>685</v>
      </c>
      <c r="L48" s="44">
        <v>220942.33284700001</v>
      </c>
      <c r="M48" s="66">
        <v>0.71094900000000005</v>
      </c>
      <c r="N48" s="43">
        <v>0</v>
      </c>
      <c r="O48" s="44">
        <v>0</v>
      </c>
      <c r="P48" s="74">
        <v>0</v>
      </c>
    </row>
    <row r="49" spans="1:16" ht="15" customHeight="1" x14ac:dyDescent="0.2">
      <c r="A49" s="111"/>
      <c r="B49" s="114"/>
      <c r="C49" s="84" t="s">
        <v>51</v>
      </c>
      <c r="D49" s="44">
        <v>706</v>
      </c>
      <c r="E49" s="53">
        <v>7.3251999999999998E-2</v>
      </c>
      <c r="F49" s="44">
        <v>236680.10481600001</v>
      </c>
      <c r="G49" s="66">
        <v>0.84702500000000003</v>
      </c>
      <c r="H49" s="43">
        <v>156</v>
      </c>
      <c r="I49" s="44">
        <v>226494.33333299999</v>
      </c>
      <c r="J49" s="74">
        <v>0.60256399999999999</v>
      </c>
      <c r="K49" s="44">
        <v>550</v>
      </c>
      <c r="L49" s="44">
        <v>239569.16</v>
      </c>
      <c r="M49" s="66">
        <v>0.91636399999999996</v>
      </c>
      <c r="N49" s="43">
        <v>0</v>
      </c>
      <c r="O49" s="44">
        <v>0</v>
      </c>
      <c r="P49" s="74">
        <v>0</v>
      </c>
    </row>
    <row r="50" spans="1:16" s="3" customFormat="1" ht="15" customHeight="1" x14ac:dyDescent="0.2">
      <c r="A50" s="111"/>
      <c r="B50" s="114"/>
      <c r="C50" s="84" t="s">
        <v>52</v>
      </c>
      <c r="D50" s="35">
        <v>503</v>
      </c>
      <c r="E50" s="55">
        <v>5.8851000000000001E-2</v>
      </c>
      <c r="F50" s="35">
        <v>248440.36580500001</v>
      </c>
      <c r="G50" s="68">
        <v>0.99006000000000005</v>
      </c>
      <c r="H50" s="43">
        <v>119</v>
      </c>
      <c r="I50" s="44">
        <v>232313.26050400001</v>
      </c>
      <c r="J50" s="74">
        <v>0.70588200000000001</v>
      </c>
      <c r="K50" s="35">
        <v>384</v>
      </c>
      <c r="L50" s="35">
        <v>253438.08854200001</v>
      </c>
      <c r="M50" s="68">
        <v>1.078125</v>
      </c>
      <c r="N50" s="43">
        <v>0</v>
      </c>
      <c r="O50" s="44">
        <v>0</v>
      </c>
      <c r="P50" s="74">
        <v>0</v>
      </c>
    </row>
    <row r="51" spans="1:16" ht="15" customHeight="1" x14ac:dyDescent="0.2">
      <c r="A51" s="111"/>
      <c r="B51" s="114"/>
      <c r="C51" s="84" t="s">
        <v>53</v>
      </c>
      <c r="D51" s="44">
        <v>338</v>
      </c>
      <c r="E51" s="53">
        <v>4.3101E-2</v>
      </c>
      <c r="F51" s="44">
        <v>252545.65680500001</v>
      </c>
      <c r="G51" s="66">
        <v>0.92899399999999999</v>
      </c>
      <c r="H51" s="43">
        <v>60</v>
      </c>
      <c r="I51" s="44">
        <v>224974.4</v>
      </c>
      <c r="J51" s="74">
        <v>0.51666699999999999</v>
      </c>
      <c r="K51" s="44">
        <v>278</v>
      </c>
      <c r="L51" s="44">
        <v>258496.28777</v>
      </c>
      <c r="M51" s="66">
        <v>1.0179860000000001</v>
      </c>
      <c r="N51" s="43">
        <v>0</v>
      </c>
      <c r="O51" s="44">
        <v>0</v>
      </c>
      <c r="P51" s="74">
        <v>0</v>
      </c>
    </row>
    <row r="52" spans="1:16" ht="15" customHeight="1" x14ac:dyDescent="0.2">
      <c r="A52" s="111"/>
      <c r="B52" s="114"/>
      <c r="C52" s="84" t="s">
        <v>54</v>
      </c>
      <c r="D52" s="44">
        <v>122</v>
      </c>
      <c r="E52" s="53">
        <v>2.1950000000000001E-2</v>
      </c>
      <c r="F52" s="44">
        <v>258410.877049</v>
      </c>
      <c r="G52" s="66">
        <v>0.77868899999999996</v>
      </c>
      <c r="H52" s="43">
        <v>22</v>
      </c>
      <c r="I52" s="44">
        <v>233740.90909100001</v>
      </c>
      <c r="J52" s="74">
        <v>0.227273</v>
      </c>
      <c r="K52" s="44">
        <v>100</v>
      </c>
      <c r="L52" s="44">
        <v>263838.27</v>
      </c>
      <c r="M52" s="66">
        <v>0.9</v>
      </c>
      <c r="N52" s="43">
        <v>0</v>
      </c>
      <c r="O52" s="44">
        <v>0</v>
      </c>
      <c r="P52" s="74">
        <v>0</v>
      </c>
    </row>
    <row r="53" spans="1:16" ht="15" customHeight="1" x14ac:dyDescent="0.2">
      <c r="A53" s="111"/>
      <c r="B53" s="114"/>
      <c r="C53" s="84" t="s">
        <v>55</v>
      </c>
      <c r="D53" s="44">
        <v>43</v>
      </c>
      <c r="E53" s="53">
        <v>9.5999999999999992E-3</v>
      </c>
      <c r="F53" s="44">
        <v>291688.51162800001</v>
      </c>
      <c r="G53" s="66">
        <v>0.93023299999999998</v>
      </c>
      <c r="H53" s="43">
        <v>7</v>
      </c>
      <c r="I53" s="44">
        <v>264379.428571</v>
      </c>
      <c r="J53" s="74">
        <v>0.57142899999999996</v>
      </c>
      <c r="K53" s="44">
        <v>36</v>
      </c>
      <c r="L53" s="44">
        <v>296998.61111100001</v>
      </c>
      <c r="M53" s="66">
        <v>1</v>
      </c>
      <c r="N53" s="43">
        <v>0</v>
      </c>
      <c r="O53" s="44">
        <v>0</v>
      </c>
      <c r="P53" s="74">
        <v>0</v>
      </c>
    </row>
    <row r="54" spans="1:16" s="3" customFormat="1" ht="15" customHeight="1" x14ac:dyDescent="0.2">
      <c r="A54" s="111"/>
      <c r="B54" s="114"/>
      <c r="C54" s="84" t="s">
        <v>56</v>
      </c>
      <c r="D54" s="35">
        <v>9</v>
      </c>
      <c r="E54" s="55">
        <v>1.31E-3</v>
      </c>
      <c r="F54" s="35">
        <v>275803.44444400002</v>
      </c>
      <c r="G54" s="68">
        <v>0.222222</v>
      </c>
      <c r="H54" s="43">
        <v>4</v>
      </c>
      <c r="I54" s="44">
        <v>222674.25</v>
      </c>
      <c r="J54" s="74">
        <v>0</v>
      </c>
      <c r="K54" s="35">
        <v>5</v>
      </c>
      <c r="L54" s="35">
        <v>318306.8</v>
      </c>
      <c r="M54" s="68">
        <v>0.4</v>
      </c>
      <c r="N54" s="43">
        <v>0</v>
      </c>
      <c r="O54" s="44">
        <v>0</v>
      </c>
      <c r="P54" s="74">
        <v>0</v>
      </c>
    </row>
    <row r="55" spans="1:16" s="3" customFormat="1" ht="15" customHeight="1" x14ac:dyDescent="0.2">
      <c r="A55" s="112"/>
      <c r="B55" s="115"/>
      <c r="C55" s="85" t="s">
        <v>9</v>
      </c>
      <c r="D55" s="46">
        <v>3976</v>
      </c>
      <c r="E55" s="54">
        <v>5.8359000000000001E-2</v>
      </c>
      <c r="F55" s="46">
        <v>221012.36267599999</v>
      </c>
      <c r="G55" s="67">
        <v>0.668763</v>
      </c>
      <c r="H55" s="87">
        <v>967</v>
      </c>
      <c r="I55" s="46">
        <v>210795.077559</v>
      </c>
      <c r="J55" s="75">
        <v>0.47466399999999997</v>
      </c>
      <c r="K55" s="46">
        <v>3009</v>
      </c>
      <c r="L55" s="46">
        <v>224295.88368200001</v>
      </c>
      <c r="M55" s="67">
        <v>0.73114000000000001</v>
      </c>
      <c r="N55" s="87">
        <v>0</v>
      </c>
      <c r="O55" s="46">
        <v>0</v>
      </c>
      <c r="P55" s="75">
        <v>0</v>
      </c>
    </row>
    <row r="56" spans="1:16" ht="15" customHeight="1" x14ac:dyDescent="0.2">
      <c r="A56" s="110">
        <v>5</v>
      </c>
      <c r="B56" s="113" t="s">
        <v>60</v>
      </c>
      <c r="C56" s="84" t="s">
        <v>46</v>
      </c>
      <c r="D56" s="44">
        <v>70</v>
      </c>
      <c r="E56" s="53">
        <v>1</v>
      </c>
      <c r="F56" s="44">
        <v>68509.485713999995</v>
      </c>
      <c r="G56" s="66">
        <v>8.5713999999999999E-2</v>
      </c>
      <c r="H56" s="43">
        <v>33</v>
      </c>
      <c r="I56" s="44">
        <v>76715.848484999995</v>
      </c>
      <c r="J56" s="74">
        <v>0.15151500000000001</v>
      </c>
      <c r="K56" s="44">
        <v>37</v>
      </c>
      <c r="L56" s="44">
        <v>61190.297296999997</v>
      </c>
      <c r="M56" s="66">
        <v>2.7026999999999999E-2</v>
      </c>
      <c r="N56" s="43">
        <v>0</v>
      </c>
      <c r="O56" s="44">
        <v>0</v>
      </c>
      <c r="P56" s="74">
        <v>0</v>
      </c>
    </row>
    <row r="57" spans="1:16" ht="15" customHeight="1" x14ac:dyDescent="0.2">
      <c r="A57" s="111"/>
      <c r="B57" s="114"/>
      <c r="C57" s="84" t="s">
        <v>47</v>
      </c>
      <c r="D57" s="44">
        <v>686</v>
      </c>
      <c r="E57" s="53">
        <v>1</v>
      </c>
      <c r="F57" s="44">
        <v>139468.221574</v>
      </c>
      <c r="G57" s="66">
        <v>0.107872</v>
      </c>
      <c r="H57" s="43">
        <v>199</v>
      </c>
      <c r="I57" s="44">
        <v>157346.53266299999</v>
      </c>
      <c r="J57" s="74">
        <v>0.155779</v>
      </c>
      <c r="K57" s="44">
        <v>487</v>
      </c>
      <c r="L57" s="44">
        <v>132162.71047200001</v>
      </c>
      <c r="M57" s="66">
        <v>8.8295999999999999E-2</v>
      </c>
      <c r="N57" s="43">
        <v>0</v>
      </c>
      <c r="O57" s="44">
        <v>0</v>
      </c>
      <c r="P57" s="74">
        <v>0</v>
      </c>
    </row>
    <row r="58" spans="1:16" ht="15" customHeight="1" x14ac:dyDescent="0.2">
      <c r="A58" s="111"/>
      <c r="B58" s="114"/>
      <c r="C58" s="84" t="s">
        <v>48</v>
      </c>
      <c r="D58" s="44">
        <v>4138</v>
      </c>
      <c r="E58" s="53">
        <v>1</v>
      </c>
      <c r="F58" s="44">
        <v>165599.569357</v>
      </c>
      <c r="G58" s="66">
        <v>0.18462999999999999</v>
      </c>
      <c r="H58" s="43">
        <v>1402</v>
      </c>
      <c r="I58" s="44">
        <v>175280.97860199999</v>
      </c>
      <c r="J58" s="74">
        <v>0.216833</v>
      </c>
      <c r="K58" s="44">
        <v>2736</v>
      </c>
      <c r="L58" s="44">
        <v>160638.554825</v>
      </c>
      <c r="M58" s="66">
        <v>0.168129</v>
      </c>
      <c r="N58" s="43">
        <v>0</v>
      </c>
      <c r="O58" s="44">
        <v>0</v>
      </c>
      <c r="P58" s="74">
        <v>0</v>
      </c>
    </row>
    <row r="59" spans="1:16" ht="15" customHeight="1" x14ac:dyDescent="0.2">
      <c r="A59" s="111"/>
      <c r="B59" s="114"/>
      <c r="C59" s="84" t="s">
        <v>49</v>
      </c>
      <c r="D59" s="44">
        <v>9208</v>
      </c>
      <c r="E59" s="53">
        <v>1</v>
      </c>
      <c r="F59" s="44">
        <v>192759.755756</v>
      </c>
      <c r="G59" s="66">
        <v>0.41290199999999999</v>
      </c>
      <c r="H59" s="43">
        <v>3170</v>
      </c>
      <c r="I59" s="44">
        <v>192537.75615100001</v>
      </c>
      <c r="J59" s="74">
        <v>0.36782300000000001</v>
      </c>
      <c r="K59" s="44">
        <v>6038</v>
      </c>
      <c r="L59" s="44">
        <v>192876.30738700001</v>
      </c>
      <c r="M59" s="66">
        <v>0.43656800000000001</v>
      </c>
      <c r="N59" s="43">
        <v>0</v>
      </c>
      <c r="O59" s="44">
        <v>0</v>
      </c>
      <c r="P59" s="74">
        <v>0</v>
      </c>
    </row>
    <row r="60" spans="1:16" ht="15" customHeight="1" x14ac:dyDescent="0.2">
      <c r="A60" s="111"/>
      <c r="B60" s="114"/>
      <c r="C60" s="84" t="s">
        <v>50</v>
      </c>
      <c r="D60" s="44">
        <v>11096</v>
      </c>
      <c r="E60" s="53">
        <v>1</v>
      </c>
      <c r="F60" s="44">
        <v>219455.438807</v>
      </c>
      <c r="G60" s="66">
        <v>0.69655699999999998</v>
      </c>
      <c r="H60" s="43">
        <v>3646</v>
      </c>
      <c r="I60" s="44">
        <v>211797.266045</v>
      </c>
      <c r="J60" s="74">
        <v>0.53785000000000005</v>
      </c>
      <c r="K60" s="44">
        <v>7450</v>
      </c>
      <c r="L60" s="44">
        <v>223203.31771800001</v>
      </c>
      <c r="M60" s="66">
        <v>0.77422800000000003</v>
      </c>
      <c r="N60" s="43">
        <v>0</v>
      </c>
      <c r="O60" s="44">
        <v>0</v>
      </c>
      <c r="P60" s="74">
        <v>0</v>
      </c>
    </row>
    <row r="61" spans="1:16" ht="15" customHeight="1" x14ac:dyDescent="0.2">
      <c r="A61" s="111"/>
      <c r="B61" s="114"/>
      <c r="C61" s="84" t="s">
        <v>51</v>
      </c>
      <c r="D61" s="44">
        <v>9638</v>
      </c>
      <c r="E61" s="53">
        <v>1</v>
      </c>
      <c r="F61" s="44">
        <v>243707.79072399999</v>
      </c>
      <c r="G61" s="66">
        <v>0.962233</v>
      </c>
      <c r="H61" s="43">
        <v>3130</v>
      </c>
      <c r="I61" s="44">
        <v>224435.899042</v>
      </c>
      <c r="J61" s="74">
        <v>0.62236400000000003</v>
      </c>
      <c r="K61" s="44">
        <v>6508</v>
      </c>
      <c r="L61" s="44">
        <v>252976.54010400001</v>
      </c>
      <c r="M61" s="66">
        <v>1.125691</v>
      </c>
      <c r="N61" s="43">
        <v>0</v>
      </c>
      <c r="O61" s="44">
        <v>0</v>
      </c>
      <c r="P61" s="74">
        <v>0</v>
      </c>
    </row>
    <row r="62" spans="1:16" s="3" customFormat="1" ht="15" customHeight="1" x14ac:dyDescent="0.2">
      <c r="A62" s="111"/>
      <c r="B62" s="114"/>
      <c r="C62" s="84" t="s">
        <v>52</v>
      </c>
      <c r="D62" s="35">
        <v>8547</v>
      </c>
      <c r="E62" s="55">
        <v>1</v>
      </c>
      <c r="F62" s="35">
        <v>259591.28103400001</v>
      </c>
      <c r="G62" s="68">
        <v>1.142272</v>
      </c>
      <c r="H62" s="43">
        <v>2587</v>
      </c>
      <c r="I62" s="44">
        <v>225763.591032</v>
      </c>
      <c r="J62" s="74">
        <v>0.62234199999999995</v>
      </c>
      <c r="K62" s="35">
        <v>5960</v>
      </c>
      <c r="L62" s="35">
        <v>274274.54177900002</v>
      </c>
      <c r="M62" s="68">
        <v>1.367953</v>
      </c>
      <c r="N62" s="43">
        <v>0</v>
      </c>
      <c r="O62" s="44">
        <v>0</v>
      </c>
      <c r="P62" s="74">
        <v>0</v>
      </c>
    </row>
    <row r="63" spans="1:16" ht="15" customHeight="1" x14ac:dyDescent="0.2">
      <c r="A63" s="111"/>
      <c r="B63" s="114"/>
      <c r="C63" s="84" t="s">
        <v>53</v>
      </c>
      <c r="D63" s="44">
        <v>7842</v>
      </c>
      <c r="E63" s="53">
        <v>1</v>
      </c>
      <c r="F63" s="44">
        <v>265445.66666699998</v>
      </c>
      <c r="G63" s="66">
        <v>1.1256060000000001</v>
      </c>
      <c r="H63" s="43">
        <v>2257</v>
      </c>
      <c r="I63" s="44">
        <v>223512.71200699999</v>
      </c>
      <c r="J63" s="74">
        <v>0.54541399999999995</v>
      </c>
      <c r="K63" s="44">
        <v>5585</v>
      </c>
      <c r="L63" s="44">
        <v>282391.53572099999</v>
      </c>
      <c r="M63" s="66">
        <v>1.3600719999999999</v>
      </c>
      <c r="N63" s="43">
        <v>0</v>
      </c>
      <c r="O63" s="44">
        <v>0</v>
      </c>
      <c r="P63" s="74">
        <v>0</v>
      </c>
    </row>
    <row r="64" spans="1:16" ht="15" customHeight="1" x14ac:dyDescent="0.2">
      <c r="A64" s="111"/>
      <c r="B64" s="114"/>
      <c r="C64" s="84" t="s">
        <v>54</v>
      </c>
      <c r="D64" s="44">
        <v>5558</v>
      </c>
      <c r="E64" s="53">
        <v>1</v>
      </c>
      <c r="F64" s="44">
        <v>258023.67056500001</v>
      </c>
      <c r="G64" s="66">
        <v>0.97067300000000001</v>
      </c>
      <c r="H64" s="43">
        <v>1572</v>
      </c>
      <c r="I64" s="44">
        <v>210895.52099200001</v>
      </c>
      <c r="J64" s="74">
        <v>0.37404599999999999</v>
      </c>
      <c r="K64" s="44">
        <v>3986</v>
      </c>
      <c r="L64" s="44">
        <v>276610.0858</v>
      </c>
      <c r="M64" s="66">
        <v>1.2059709999999999</v>
      </c>
      <c r="N64" s="43">
        <v>0</v>
      </c>
      <c r="O64" s="44">
        <v>0</v>
      </c>
      <c r="P64" s="74">
        <v>0</v>
      </c>
    </row>
    <row r="65" spans="1:16" ht="15" customHeight="1" x14ac:dyDescent="0.2">
      <c r="A65" s="111"/>
      <c r="B65" s="114"/>
      <c r="C65" s="84" t="s">
        <v>55</v>
      </c>
      <c r="D65" s="44">
        <v>4479</v>
      </c>
      <c r="E65" s="53">
        <v>1</v>
      </c>
      <c r="F65" s="44">
        <v>257097.03951800001</v>
      </c>
      <c r="G65" s="66">
        <v>0.85152899999999998</v>
      </c>
      <c r="H65" s="43">
        <v>1095</v>
      </c>
      <c r="I65" s="44">
        <v>212190.67032</v>
      </c>
      <c r="J65" s="74">
        <v>0.242009</v>
      </c>
      <c r="K65" s="44">
        <v>3384</v>
      </c>
      <c r="L65" s="44">
        <v>271627.91252999997</v>
      </c>
      <c r="M65" s="66">
        <v>1.048759</v>
      </c>
      <c r="N65" s="43">
        <v>0</v>
      </c>
      <c r="O65" s="44">
        <v>0</v>
      </c>
      <c r="P65" s="74">
        <v>0</v>
      </c>
    </row>
    <row r="66" spans="1:16" s="3" customFormat="1" ht="15" customHeight="1" x14ac:dyDescent="0.2">
      <c r="A66" s="111"/>
      <c r="B66" s="114"/>
      <c r="C66" s="84" t="s">
        <v>56</v>
      </c>
      <c r="D66" s="35">
        <v>6868</v>
      </c>
      <c r="E66" s="55">
        <v>1</v>
      </c>
      <c r="F66" s="35">
        <v>249529.83343</v>
      </c>
      <c r="G66" s="68">
        <v>0.57250999999999996</v>
      </c>
      <c r="H66" s="43">
        <v>2086</v>
      </c>
      <c r="I66" s="44">
        <v>195955.852828</v>
      </c>
      <c r="J66" s="74">
        <v>9.2521999999999993E-2</v>
      </c>
      <c r="K66" s="35">
        <v>4782</v>
      </c>
      <c r="L66" s="35">
        <v>272899.82998699998</v>
      </c>
      <c r="M66" s="68">
        <v>0.78188999999999997</v>
      </c>
      <c r="N66" s="43">
        <v>0</v>
      </c>
      <c r="O66" s="44">
        <v>0</v>
      </c>
      <c r="P66" s="74">
        <v>0</v>
      </c>
    </row>
    <row r="67" spans="1:16" s="3" customFormat="1" ht="15" customHeight="1" x14ac:dyDescent="0.2">
      <c r="A67" s="112"/>
      <c r="B67" s="115"/>
      <c r="C67" s="85" t="s">
        <v>9</v>
      </c>
      <c r="D67" s="46">
        <v>68130</v>
      </c>
      <c r="E67" s="54">
        <v>1</v>
      </c>
      <c r="F67" s="46">
        <v>234028.22021100001</v>
      </c>
      <c r="G67" s="67">
        <v>0.78350200000000003</v>
      </c>
      <c r="H67" s="87">
        <v>21177</v>
      </c>
      <c r="I67" s="46">
        <v>208990.340983</v>
      </c>
      <c r="J67" s="75">
        <v>0.43924999999999997</v>
      </c>
      <c r="K67" s="46">
        <v>46953</v>
      </c>
      <c r="L67" s="46">
        <v>245320.942048</v>
      </c>
      <c r="M67" s="67">
        <v>0.93876899999999996</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90" priority="30" operator="notEqual">
      <formula>H8+K8+N8</formula>
    </cfRule>
  </conditionalFormatting>
  <conditionalFormatting sqref="D20:D30">
    <cfRule type="cellIs" dxfId="489" priority="29" operator="notEqual">
      <formula>H20+K20+N20</formula>
    </cfRule>
  </conditionalFormatting>
  <conditionalFormatting sqref="D32:D42">
    <cfRule type="cellIs" dxfId="488" priority="28" operator="notEqual">
      <formula>H32+K32+N32</formula>
    </cfRule>
  </conditionalFormatting>
  <conditionalFormatting sqref="D44:D54">
    <cfRule type="cellIs" dxfId="487" priority="27" operator="notEqual">
      <formula>H44+K44+N44</formula>
    </cfRule>
  </conditionalFormatting>
  <conditionalFormatting sqref="D56:D66">
    <cfRule type="cellIs" dxfId="486" priority="26" operator="notEqual">
      <formula>H56+K56+N56</formula>
    </cfRule>
  </conditionalFormatting>
  <conditionalFormatting sqref="D19">
    <cfRule type="cellIs" dxfId="485" priority="25" operator="notEqual">
      <formula>SUM(D8:D18)</formula>
    </cfRule>
  </conditionalFormatting>
  <conditionalFormatting sqref="D31">
    <cfRule type="cellIs" dxfId="484" priority="24" operator="notEqual">
      <formula>H31+K31+N31</formula>
    </cfRule>
  </conditionalFormatting>
  <conditionalFormatting sqref="D31">
    <cfRule type="cellIs" dxfId="483" priority="23" operator="notEqual">
      <formula>SUM(D20:D30)</formula>
    </cfRule>
  </conditionalFormatting>
  <conditionalFormatting sqref="D43">
    <cfRule type="cellIs" dxfId="482" priority="22" operator="notEqual">
      <formula>H43+K43+N43</formula>
    </cfRule>
  </conditionalFormatting>
  <conditionalFormatting sqref="D43">
    <cfRule type="cellIs" dxfId="481" priority="21" operator="notEqual">
      <formula>SUM(D32:D42)</formula>
    </cfRule>
  </conditionalFormatting>
  <conditionalFormatting sqref="D55">
    <cfRule type="cellIs" dxfId="480" priority="20" operator="notEqual">
      <formula>H55+K55+N55</formula>
    </cfRule>
  </conditionalFormatting>
  <conditionalFormatting sqref="D55">
    <cfRule type="cellIs" dxfId="479" priority="19" operator="notEqual">
      <formula>SUM(D44:D54)</formula>
    </cfRule>
  </conditionalFormatting>
  <conditionalFormatting sqref="D67">
    <cfRule type="cellIs" dxfId="478" priority="18" operator="notEqual">
      <formula>H67+K67+N67</formula>
    </cfRule>
  </conditionalFormatting>
  <conditionalFormatting sqref="D67">
    <cfRule type="cellIs" dxfId="477" priority="17" operator="notEqual">
      <formula>SUM(D56:D66)</formula>
    </cfRule>
  </conditionalFormatting>
  <conditionalFormatting sqref="H19">
    <cfRule type="cellIs" dxfId="476" priority="16" operator="notEqual">
      <formula>SUM(H8:H18)</formula>
    </cfRule>
  </conditionalFormatting>
  <conditionalFormatting sqref="K19">
    <cfRule type="cellIs" dxfId="475" priority="15" operator="notEqual">
      <formula>SUM(K8:K18)</formula>
    </cfRule>
  </conditionalFormatting>
  <conditionalFormatting sqref="N19">
    <cfRule type="cellIs" dxfId="474" priority="14" operator="notEqual">
      <formula>SUM(N8:N18)</formula>
    </cfRule>
  </conditionalFormatting>
  <conditionalFormatting sqref="H31">
    <cfRule type="cellIs" dxfId="473" priority="13" operator="notEqual">
      <formula>SUM(H20:H30)</formula>
    </cfRule>
  </conditionalFormatting>
  <conditionalFormatting sqref="K31">
    <cfRule type="cellIs" dxfId="472" priority="12" operator="notEqual">
      <formula>SUM(K20:K30)</formula>
    </cfRule>
  </conditionalFormatting>
  <conditionalFormatting sqref="N31">
    <cfRule type="cellIs" dxfId="471" priority="11" operator="notEqual">
      <formula>SUM(N20:N30)</formula>
    </cfRule>
  </conditionalFormatting>
  <conditionalFormatting sqref="H43">
    <cfRule type="cellIs" dxfId="470" priority="10" operator="notEqual">
      <formula>SUM(H32:H42)</formula>
    </cfRule>
  </conditionalFormatting>
  <conditionalFormatting sqref="K43">
    <cfRule type="cellIs" dxfId="469" priority="9" operator="notEqual">
      <formula>SUM(K32:K42)</formula>
    </cfRule>
  </conditionalFormatting>
  <conditionalFormatting sqref="N43">
    <cfRule type="cellIs" dxfId="468" priority="8" operator="notEqual">
      <formula>SUM(N32:N42)</formula>
    </cfRule>
  </conditionalFormatting>
  <conditionalFormatting sqref="H55">
    <cfRule type="cellIs" dxfId="467" priority="7" operator="notEqual">
      <formula>SUM(H44:H54)</formula>
    </cfRule>
  </conditionalFormatting>
  <conditionalFormatting sqref="K55">
    <cfRule type="cellIs" dxfId="466" priority="6" operator="notEqual">
      <formula>SUM(K44:K54)</formula>
    </cfRule>
  </conditionalFormatting>
  <conditionalFormatting sqref="N55">
    <cfRule type="cellIs" dxfId="465" priority="5" operator="notEqual">
      <formula>SUM(N44:N54)</formula>
    </cfRule>
  </conditionalFormatting>
  <conditionalFormatting sqref="H67">
    <cfRule type="cellIs" dxfId="464" priority="4" operator="notEqual">
      <formula>SUM(H56:H66)</formula>
    </cfRule>
  </conditionalFormatting>
  <conditionalFormatting sqref="K67">
    <cfRule type="cellIs" dxfId="463" priority="3" operator="notEqual">
      <formula>SUM(K56:K66)</formula>
    </cfRule>
  </conditionalFormatting>
  <conditionalFormatting sqref="N67">
    <cfRule type="cellIs" dxfId="462" priority="2" operator="notEqual">
      <formula>SUM(N56:N66)</formula>
    </cfRule>
  </conditionalFormatting>
  <conditionalFormatting sqref="D32:D43">
    <cfRule type="cellIs" dxfId="46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64</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6</v>
      </c>
      <c r="E8" s="53">
        <v>0.3</v>
      </c>
      <c r="F8" s="44">
        <v>56898.052115999999</v>
      </c>
      <c r="G8" s="66">
        <v>0.16666700000000001</v>
      </c>
      <c r="H8" s="43">
        <v>3</v>
      </c>
      <c r="I8" s="44">
        <v>26976.555587999999</v>
      </c>
      <c r="J8" s="74">
        <v>0</v>
      </c>
      <c r="K8" s="44">
        <v>3</v>
      </c>
      <c r="L8" s="44">
        <v>86819.548645000003</v>
      </c>
      <c r="M8" s="66">
        <v>0.33333299999999999</v>
      </c>
      <c r="N8" s="43">
        <v>0</v>
      </c>
      <c r="O8" s="44">
        <v>0</v>
      </c>
      <c r="P8" s="74">
        <v>0</v>
      </c>
    </row>
    <row r="9" spans="1:16" ht="15" customHeight="1" x14ac:dyDescent="0.2">
      <c r="A9" s="111"/>
      <c r="B9" s="114"/>
      <c r="C9" s="84" t="s">
        <v>47</v>
      </c>
      <c r="D9" s="44">
        <v>35</v>
      </c>
      <c r="E9" s="53">
        <v>0.36082500000000001</v>
      </c>
      <c r="F9" s="44">
        <v>128450.935379</v>
      </c>
      <c r="G9" s="66">
        <v>8.5713999999999999E-2</v>
      </c>
      <c r="H9" s="43">
        <v>9</v>
      </c>
      <c r="I9" s="44">
        <v>113708.76435100001</v>
      </c>
      <c r="J9" s="74">
        <v>0</v>
      </c>
      <c r="K9" s="44">
        <v>26</v>
      </c>
      <c r="L9" s="44">
        <v>133553.99458100001</v>
      </c>
      <c r="M9" s="66">
        <v>0.115385</v>
      </c>
      <c r="N9" s="43">
        <v>0</v>
      </c>
      <c r="O9" s="44">
        <v>0</v>
      </c>
      <c r="P9" s="74">
        <v>0</v>
      </c>
    </row>
    <row r="10" spans="1:16" ht="15" customHeight="1" x14ac:dyDescent="0.2">
      <c r="A10" s="111"/>
      <c r="B10" s="114"/>
      <c r="C10" s="84" t="s">
        <v>48</v>
      </c>
      <c r="D10" s="44">
        <v>166</v>
      </c>
      <c r="E10" s="53">
        <v>0.20776</v>
      </c>
      <c r="F10" s="44">
        <v>117465.706465</v>
      </c>
      <c r="G10" s="66">
        <v>0.15060200000000001</v>
      </c>
      <c r="H10" s="43">
        <v>38</v>
      </c>
      <c r="I10" s="44">
        <v>129887.67868899999</v>
      </c>
      <c r="J10" s="74">
        <v>0.15789500000000001</v>
      </c>
      <c r="K10" s="44">
        <v>128</v>
      </c>
      <c r="L10" s="44">
        <v>113777.93346099999</v>
      </c>
      <c r="M10" s="66">
        <v>0.14843799999999999</v>
      </c>
      <c r="N10" s="43">
        <v>0</v>
      </c>
      <c r="O10" s="44">
        <v>0</v>
      </c>
      <c r="P10" s="74">
        <v>0</v>
      </c>
    </row>
    <row r="11" spans="1:16" ht="15" customHeight="1" x14ac:dyDescent="0.2">
      <c r="A11" s="111"/>
      <c r="B11" s="114"/>
      <c r="C11" s="84" t="s">
        <v>49</v>
      </c>
      <c r="D11" s="44">
        <v>376</v>
      </c>
      <c r="E11" s="53">
        <v>0.163053</v>
      </c>
      <c r="F11" s="44">
        <v>131410.34390499999</v>
      </c>
      <c r="G11" s="66">
        <v>0.24202099999999999</v>
      </c>
      <c r="H11" s="43">
        <v>106</v>
      </c>
      <c r="I11" s="44">
        <v>144772.554057</v>
      </c>
      <c r="J11" s="74">
        <v>0.367925</v>
      </c>
      <c r="K11" s="44">
        <v>270</v>
      </c>
      <c r="L11" s="44">
        <v>126164.439178</v>
      </c>
      <c r="M11" s="66">
        <v>0.19259299999999999</v>
      </c>
      <c r="N11" s="43">
        <v>0</v>
      </c>
      <c r="O11" s="44">
        <v>0</v>
      </c>
      <c r="P11" s="74">
        <v>0</v>
      </c>
    </row>
    <row r="12" spans="1:16" ht="15" customHeight="1" x14ac:dyDescent="0.2">
      <c r="A12" s="111"/>
      <c r="B12" s="114"/>
      <c r="C12" s="84" t="s">
        <v>50</v>
      </c>
      <c r="D12" s="44">
        <v>402</v>
      </c>
      <c r="E12" s="53">
        <v>0.133245</v>
      </c>
      <c r="F12" s="44">
        <v>158892.52562900001</v>
      </c>
      <c r="G12" s="66">
        <v>0.58955199999999996</v>
      </c>
      <c r="H12" s="43">
        <v>90</v>
      </c>
      <c r="I12" s="44">
        <v>164888.35937300001</v>
      </c>
      <c r="J12" s="74">
        <v>0.5</v>
      </c>
      <c r="K12" s="44">
        <v>312</v>
      </c>
      <c r="L12" s="44">
        <v>157162.95820299999</v>
      </c>
      <c r="M12" s="66">
        <v>0.61538499999999996</v>
      </c>
      <c r="N12" s="43">
        <v>0</v>
      </c>
      <c r="O12" s="44">
        <v>0</v>
      </c>
      <c r="P12" s="74">
        <v>0</v>
      </c>
    </row>
    <row r="13" spans="1:16" ht="15" customHeight="1" x14ac:dyDescent="0.2">
      <c r="A13" s="111"/>
      <c r="B13" s="114"/>
      <c r="C13" s="84" t="s">
        <v>51</v>
      </c>
      <c r="D13" s="44">
        <v>321</v>
      </c>
      <c r="E13" s="53">
        <v>0.11862499999999999</v>
      </c>
      <c r="F13" s="44">
        <v>183207.65663400001</v>
      </c>
      <c r="G13" s="66">
        <v>0.83800600000000003</v>
      </c>
      <c r="H13" s="43">
        <v>66</v>
      </c>
      <c r="I13" s="44">
        <v>192198.83257599999</v>
      </c>
      <c r="J13" s="74">
        <v>0.68181800000000004</v>
      </c>
      <c r="K13" s="44">
        <v>255</v>
      </c>
      <c r="L13" s="44">
        <v>180880.528743</v>
      </c>
      <c r="M13" s="66">
        <v>0.87843099999999996</v>
      </c>
      <c r="N13" s="43">
        <v>0</v>
      </c>
      <c r="O13" s="44">
        <v>0</v>
      </c>
      <c r="P13" s="74">
        <v>0</v>
      </c>
    </row>
    <row r="14" spans="1:16" s="3" customFormat="1" ht="15" customHeight="1" x14ac:dyDescent="0.2">
      <c r="A14" s="111"/>
      <c r="B14" s="114"/>
      <c r="C14" s="84" t="s">
        <v>52</v>
      </c>
      <c r="D14" s="35">
        <v>208</v>
      </c>
      <c r="E14" s="55">
        <v>8.7541999999999995E-2</v>
      </c>
      <c r="F14" s="35">
        <v>194107.602648</v>
      </c>
      <c r="G14" s="68">
        <v>0.87980800000000003</v>
      </c>
      <c r="H14" s="43">
        <v>51</v>
      </c>
      <c r="I14" s="44">
        <v>181949.38000899999</v>
      </c>
      <c r="J14" s="74">
        <v>0.45097999999999999</v>
      </c>
      <c r="K14" s="35">
        <v>157</v>
      </c>
      <c r="L14" s="35">
        <v>198057.08898299999</v>
      </c>
      <c r="M14" s="68">
        <v>1.0191079999999999</v>
      </c>
      <c r="N14" s="43">
        <v>0</v>
      </c>
      <c r="O14" s="44">
        <v>0</v>
      </c>
      <c r="P14" s="74">
        <v>0</v>
      </c>
    </row>
    <row r="15" spans="1:16" ht="15" customHeight="1" x14ac:dyDescent="0.2">
      <c r="A15" s="111"/>
      <c r="B15" s="114"/>
      <c r="C15" s="84" t="s">
        <v>53</v>
      </c>
      <c r="D15" s="44">
        <v>186</v>
      </c>
      <c r="E15" s="53">
        <v>9.5188999999999996E-2</v>
      </c>
      <c r="F15" s="44">
        <v>199274.59858699999</v>
      </c>
      <c r="G15" s="66">
        <v>0.93548399999999998</v>
      </c>
      <c r="H15" s="43">
        <v>42</v>
      </c>
      <c r="I15" s="44">
        <v>210622.11753700001</v>
      </c>
      <c r="J15" s="74">
        <v>0.73809499999999995</v>
      </c>
      <c r="K15" s="44">
        <v>144</v>
      </c>
      <c r="L15" s="44">
        <v>195964.90556000001</v>
      </c>
      <c r="M15" s="66">
        <v>0.99305600000000005</v>
      </c>
      <c r="N15" s="43">
        <v>0</v>
      </c>
      <c r="O15" s="44">
        <v>0</v>
      </c>
      <c r="P15" s="74">
        <v>0</v>
      </c>
    </row>
    <row r="16" spans="1:16" ht="15" customHeight="1" x14ac:dyDescent="0.2">
      <c r="A16" s="111"/>
      <c r="B16" s="114"/>
      <c r="C16" s="84" t="s">
        <v>54</v>
      </c>
      <c r="D16" s="44">
        <v>158</v>
      </c>
      <c r="E16" s="53">
        <v>9.8997000000000002E-2</v>
      </c>
      <c r="F16" s="44">
        <v>204250.364952</v>
      </c>
      <c r="G16" s="66">
        <v>0.84177199999999996</v>
      </c>
      <c r="H16" s="43">
        <v>36</v>
      </c>
      <c r="I16" s="44">
        <v>194281.36853599999</v>
      </c>
      <c r="J16" s="74">
        <v>0.38888899999999998</v>
      </c>
      <c r="K16" s="44">
        <v>122</v>
      </c>
      <c r="L16" s="44">
        <v>207192.03602500001</v>
      </c>
      <c r="M16" s="66">
        <v>0.97541</v>
      </c>
      <c r="N16" s="43">
        <v>0</v>
      </c>
      <c r="O16" s="44">
        <v>0</v>
      </c>
      <c r="P16" s="74">
        <v>0</v>
      </c>
    </row>
    <row r="17" spans="1:16" ht="15" customHeight="1" x14ac:dyDescent="0.2">
      <c r="A17" s="111"/>
      <c r="B17" s="114"/>
      <c r="C17" s="84" t="s">
        <v>55</v>
      </c>
      <c r="D17" s="44">
        <v>140</v>
      </c>
      <c r="E17" s="53">
        <v>0.12163300000000001</v>
      </c>
      <c r="F17" s="44">
        <v>216247.52241100001</v>
      </c>
      <c r="G17" s="66">
        <v>0.71428599999999998</v>
      </c>
      <c r="H17" s="43">
        <v>47</v>
      </c>
      <c r="I17" s="44">
        <v>201273.43028</v>
      </c>
      <c r="J17" s="74">
        <v>0.170213</v>
      </c>
      <c r="K17" s="44">
        <v>93</v>
      </c>
      <c r="L17" s="44">
        <v>223815.07434799999</v>
      </c>
      <c r="M17" s="66">
        <v>0.98924699999999999</v>
      </c>
      <c r="N17" s="43">
        <v>0</v>
      </c>
      <c r="O17" s="44">
        <v>0</v>
      </c>
      <c r="P17" s="74">
        <v>0</v>
      </c>
    </row>
    <row r="18" spans="1:16" s="3" customFormat="1" ht="15" customHeight="1" x14ac:dyDescent="0.2">
      <c r="A18" s="111"/>
      <c r="B18" s="114"/>
      <c r="C18" s="84" t="s">
        <v>56</v>
      </c>
      <c r="D18" s="35">
        <v>144</v>
      </c>
      <c r="E18" s="55">
        <v>0.106116</v>
      </c>
      <c r="F18" s="35">
        <v>228094.94128100001</v>
      </c>
      <c r="G18" s="68">
        <v>0.72222200000000003</v>
      </c>
      <c r="H18" s="43">
        <v>33</v>
      </c>
      <c r="I18" s="44">
        <v>184664.519959</v>
      </c>
      <c r="J18" s="74">
        <v>0.121212</v>
      </c>
      <c r="K18" s="35">
        <v>111</v>
      </c>
      <c r="L18" s="35">
        <v>241006.688161</v>
      </c>
      <c r="M18" s="68">
        <v>0.90090099999999995</v>
      </c>
      <c r="N18" s="43">
        <v>0</v>
      </c>
      <c r="O18" s="44">
        <v>0</v>
      </c>
      <c r="P18" s="74">
        <v>0</v>
      </c>
    </row>
    <row r="19" spans="1:16" s="3" customFormat="1" ht="15" customHeight="1" x14ac:dyDescent="0.2">
      <c r="A19" s="112"/>
      <c r="B19" s="115"/>
      <c r="C19" s="85" t="s">
        <v>9</v>
      </c>
      <c r="D19" s="46">
        <v>2142</v>
      </c>
      <c r="E19" s="54">
        <v>0.123252</v>
      </c>
      <c r="F19" s="46">
        <v>172391.48447600001</v>
      </c>
      <c r="G19" s="67">
        <v>0.61624599999999996</v>
      </c>
      <c r="H19" s="87">
        <v>521</v>
      </c>
      <c r="I19" s="46">
        <v>171947.14649899999</v>
      </c>
      <c r="J19" s="75">
        <v>0.41266799999999998</v>
      </c>
      <c r="K19" s="46">
        <v>1621</v>
      </c>
      <c r="L19" s="46">
        <v>172534.29760699999</v>
      </c>
      <c r="M19" s="67">
        <v>0.68167800000000001</v>
      </c>
      <c r="N19" s="87">
        <v>0</v>
      </c>
      <c r="O19" s="46">
        <v>0</v>
      </c>
      <c r="P19" s="75">
        <v>0</v>
      </c>
    </row>
    <row r="20" spans="1:16" ht="15" customHeight="1" x14ac:dyDescent="0.2">
      <c r="A20" s="110">
        <v>2</v>
      </c>
      <c r="B20" s="113" t="s">
        <v>57</v>
      </c>
      <c r="C20" s="84" t="s">
        <v>46</v>
      </c>
      <c r="D20" s="44">
        <v>3</v>
      </c>
      <c r="E20" s="53">
        <v>0.15</v>
      </c>
      <c r="F20" s="44">
        <v>80524</v>
      </c>
      <c r="G20" s="66">
        <v>0</v>
      </c>
      <c r="H20" s="43">
        <v>1</v>
      </c>
      <c r="I20" s="44">
        <v>79163</v>
      </c>
      <c r="J20" s="74">
        <v>0</v>
      </c>
      <c r="K20" s="44">
        <v>2</v>
      </c>
      <c r="L20" s="44">
        <v>81204.5</v>
      </c>
      <c r="M20" s="66">
        <v>0</v>
      </c>
      <c r="N20" s="43">
        <v>0</v>
      </c>
      <c r="O20" s="44">
        <v>0</v>
      </c>
      <c r="P20" s="74">
        <v>0</v>
      </c>
    </row>
    <row r="21" spans="1:16" ht="15" customHeight="1" x14ac:dyDescent="0.2">
      <c r="A21" s="111"/>
      <c r="B21" s="114"/>
      <c r="C21" s="84" t="s">
        <v>47</v>
      </c>
      <c r="D21" s="44">
        <v>33</v>
      </c>
      <c r="E21" s="53">
        <v>0.34020600000000001</v>
      </c>
      <c r="F21" s="44">
        <v>131554.878788</v>
      </c>
      <c r="G21" s="66">
        <v>6.0606E-2</v>
      </c>
      <c r="H21" s="43">
        <v>8</v>
      </c>
      <c r="I21" s="44">
        <v>180984.25</v>
      </c>
      <c r="J21" s="74">
        <v>0.25</v>
      </c>
      <c r="K21" s="44">
        <v>25</v>
      </c>
      <c r="L21" s="44">
        <v>115737.48</v>
      </c>
      <c r="M21" s="66">
        <v>0</v>
      </c>
      <c r="N21" s="43">
        <v>0</v>
      </c>
      <c r="O21" s="44">
        <v>0</v>
      </c>
      <c r="P21" s="74">
        <v>0</v>
      </c>
    </row>
    <row r="22" spans="1:16" ht="15" customHeight="1" x14ac:dyDescent="0.2">
      <c r="A22" s="111"/>
      <c r="B22" s="114"/>
      <c r="C22" s="84" t="s">
        <v>48</v>
      </c>
      <c r="D22" s="44">
        <v>137</v>
      </c>
      <c r="E22" s="53">
        <v>0.17146400000000001</v>
      </c>
      <c r="F22" s="44">
        <v>149989.83211700001</v>
      </c>
      <c r="G22" s="66">
        <v>0.153285</v>
      </c>
      <c r="H22" s="43">
        <v>48</v>
      </c>
      <c r="I22" s="44">
        <v>163236.85416700001</v>
      </c>
      <c r="J22" s="74">
        <v>0.22916700000000001</v>
      </c>
      <c r="K22" s="44">
        <v>89</v>
      </c>
      <c r="L22" s="44">
        <v>142845.37078699999</v>
      </c>
      <c r="M22" s="66">
        <v>0.11236</v>
      </c>
      <c r="N22" s="43">
        <v>0</v>
      </c>
      <c r="O22" s="44">
        <v>0</v>
      </c>
      <c r="P22" s="74">
        <v>0</v>
      </c>
    </row>
    <row r="23" spans="1:16" ht="15" customHeight="1" x14ac:dyDescent="0.2">
      <c r="A23" s="111"/>
      <c r="B23" s="114"/>
      <c r="C23" s="84" t="s">
        <v>49</v>
      </c>
      <c r="D23" s="44">
        <v>154</v>
      </c>
      <c r="E23" s="53">
        <v>6.6781999999999994E-2</v>
      </c>
      <c r="F23" s="44">
        <v>170703.59090899999</v>
      </c>
      <c r="G23" s="66">
        <v>0.246753</v>
      </c>
      <c r="H23" s="43">
        <v>65</v>
      </c>
      <c r="I23" s="44">
        <v>174962.10769199999</v>
      </c>
      <c r="J23" s="74">
        <v>0.27692299999999997</v>
      </c>
      <c r="K23" s="44">
        <v>89</v>
      </c>
      <c r="L23" s="44">
        <v>167593.43820199999</v>
      </c>
      <c r="M23" s="66">
        <v>0.224719</v>
      </c>
      <c r="N23" s="43">
        <v>0</v>
      </c>
      <c r="O23" s="44">
        <v>0</v>
      </c>
      <c r="P23" s="74">
        <v>0</v>
      </c>
    </row>
    <row r="24" spans="1:16" ht="15" customHeight="1" x14ac:dyDescent="0.2">
      <c r="A24" s="111"/>
      <c r="B24" s="114"/>
      <c r="C24" s="84" t="s">
        <v>50</v>
      </c>
      <c r="D24" s="44">
        <v>139</v>
      </c>
      <c r="E24" s="53">
        <v>4.6072000000000002E-2</v>
      </c>
      <c r="F24" s="44">
        <v>185569.53956800001</v>
      </c>
      <c r="G24" s="66">
        <v>0.453237</v>
      </c>
      <c r="H24" s="43">
        <v>49</v>
      </c>
      <c r="I24" s="44">
        <v>192337.08163299999</v>
      </c>
      <c r="J24" s="74">
        <v>0.57142899999999996</v>
      </c>
      <c r="K24" s="44">
        <v>90</v>
      </c>
      <c r="L24" s="44">
        <v>181884.988889</v>
      </c>
      <c r="M24" s="66">
        <v>0.38888899999999998</v>
      </c>
      <c r="N24" s="43">
        <v>0</v>
      </c>
      <c r="O24" s="44">
        <v>0</v>
      </c>
      <c r="P24" s="74">
        <v>0</v>
      </c>
    </row>
    <row r="25" spans="1:16" ht="15" customHeight="1" x14ac:dyDescent="0.2">
      <c r="A25" s="111"/>
      <c r="B25" s="114"/>
      <c r="C25" s="84" t="s">
        <v>51</v>
      </c>
      <c r="D25" s="44">
        <v>87</v>
      </c>
      <c r="E25" s="53">
        <v>3.2150999999999999E-2</v>
      </c>
      <c r="F25" s="44">
        <v>217580.10344800001</v>
      </c>
      <c r="G25" s="66">
        <v>0.89655200000000002</v>
      </c>
      <c r="H25" s="43">
        <v>29</v>
      </c>
      <c r="I25" s="44">
        <v>215246.62069000001</v>
      </c>
      <c r="J25" s="74">
        <v>0.93103400000000003</v>
      </c>
      <c r="K25" s="44">
        <v>58</v>
      </c>
      <c r="L25" s="44">
        <v>218746.844828</v>
      </c>
      <c r="M25" s="66">
        <v>0.87931000000000004</v>
      </c>
      <c r="N25" s="43">
        <v>0</v>
      </c>
      <c r="O25" s="44">
        <v>0</v>
      </c>
      <c r="P25" s="74">
        <v>0</v>
      </c>
    </row>
    <row r="26" spans="1:16" s="3" customFormat="1" ht="15" customHeight="1" x14ac:dyDescent="0.2">
      <c r="A26" s="111"/>
      <c r="B26" s="114"/>
      <c r="C26" s="84" t="s">
        <v>52</v>
      </c>
      <c r="D26" s="35">
        <v>54</v>
      </c>
      <c r="E26" s="55">
        <v>2.2727000000000001E-2</v>
      </c>
      <c r="F26" s="35">
        <v>206745.018519</v>
      </c>
      <c r="G26" s="68">
        <v>0.72222200000000003</v>
      </c>
      <c r="H26" s="43">
        <v>15</v>
      </c>
      <c r="I26" s="44">
        <v>214867.86666699999</v>
      </c>
      <c r="J26" s="74">
        <v>0.8</v>
      </c>
      <c r="K26" s="35">
        <v>39</v>
      </c>
      <c r="L26" s="35">
        <v>203620.846154</v>
      </c>
      <c r="M26" s="68">
        <v>0.69230800000000003</v>
      </c>
      <c r="N26" s="43">
        <v>0</v>
      </c>
      <c r="O26" s="44">
        <v>0</v>
      </c>
      <c r="P26" s="74">
        <v>0</v>
      </c>
    </row>
    <row r="27" spans="1:16" ht="15" customHeight="1" x14ac:dyDescent="0.2">
      <c r="A27" s="111"/>
      <c r="B27" s="114"/>
      <c r="C27" s="84" t="s">
        <v>53</v>
      </c>
      <c r="D27" s="44">
        <v>41</v>
      </c>
      <c r="E27" s="53">
        <v>2.0983000000000002E-2</v>
      </c>
      <c r="F27" s="44">
        <v>182912.95121999999</v>
      </c>
      <c r="G27" s="66">
        <v>0.19512199999999999</v>
      </c>
      <c r="H27" s="43">
        <v>12</v>
      </c>
      <c r="I27" s="44">
        <v>188331.66666700001</v>
      </c>
      <c r="J27" s="74">
        <v>0.16666700000000001</v>
      </c>
      <c r="K27" s="44">
        <v>29</v>
      </c>
      <c r="L27" s="44">
        <v>180670.72413799999</v>
      </c>
      <c r="M27" s="66">
        <v>0.206897</v>
      </c>
      <c r="N27" s="43">
        <v>0</v>
      </c>
      <c r="O27" s="44">
        <v>0</v>
      </c>
      <c r="P27" s="74">
        <v>0</v>
      </c>
    </row>
    <row r="28" spans="1:16" ht="15" customHeight="1" x14ac:dyDescent="0.2">
      <c r="A28" s="111"/>
      <c r="B28" s="114"/>
      <c r="C28" s="84" t="s">
        <v>54</v>
      </c>
      <c r="D28" s="44">
        <v>15</v>
      </c>
      <c r="E28" s="53">
        <v>9.3980000000000001E-3</v>
      </c>
      <c r="F28" s="44">
        <v>240325.06666700001</v>
      </c>
      <c r="G28" s="66">
        <v>0.466667</v>
      </c>
      <c r="H28" s="43">
        <v>2</v>
      </c>
      <c r="I28" s="44">
        <v>355799</v>
      </c>
      <c r="J28" s="74">
        <v>0.5</v>
      </c>
      <c r="K28" s="44">
        <v>13</v>
      </c>
      <c r="L28" s="44">
        <v>222559.846154</v>
      </c>
      <c r="M28" s="66">
        <v>0.461538</v>
      </c>
      <c r="N28" s="43">
        <v>0</v>
      </c>
      <c r="O28" s="44">
        <v>0</v>
      </c>
      <c r="P28" s="74">
        <v>0</v>
      </c>
    </row>
    <row r="29" spans="1:16" ht="15" customHeight="1" x14ac:dyDescent="0.2">
      <c r="A29" s="111"/>
      <c r="B29" s="114"/>
      <c r="C29" s="84" t="s">
        <v>55</v>
      </c>
      <c r="D29" s="44">
        <v>8</v>
      </c>
      <c r="E29" s="53">
        <v>6.9499999999999996E-3</v>
      </c>
      <c r="F29" s="44">
        <v>248864.875</v>
      </c>
      <c r="G29" s="66">
        <v>0.25</v>
      </c>
      <c r="H29" s="43">
        <v>3</v>
      </c>
      <c r="I29" s="44">
        <v>182670.33333299999</v>
      </c>
      <c r="J29" s="74">
        <v>0</v>
      </c>
      <c r="K29" s="44">
        <v>5</v>
      </c>
      <c r="L29" s="44">
        <v>288581.59999999998</v>
      </c>
      <c r="M29" s="66">
        <v>0.4</v>
      </c>
      <c r="N29" s="43">
        <v>0</v>
      </c>
      <c r="O29" s="44">
        <v>0</v>
      </c>
      <c r="P29" s="74">
        <v>0</v>
      </c>
    </row>
    <row r="30" spans="1:16" s="3" customFormat="1" ht="15" customHeight="1" x14ac:dyDescent="0.2">
      <c r="A30" s="111"/>
      <c r="B30" s="114"/>
      <c r="C30" s="84" t="s">
        <v>56</v>
      </c>
      <c r="D30" s="35">
        <v>6</v>
      </c>
      <c r="E30" s="55">
        <v>4.4219999999999997E-3</v>
      </c>
      <c r="F30" s="35">
        <v>221954.5</v>
      </c>
      <c r="G30" s="68">
        <v>0</v>
      </c>
      <c r="H30" s="43">
        <v>4</v>
      </c>
      <c r="I30" s="44">
        <v>157800.5</v>
      </c>
      <c r="J30" s="74">
        <v>0</v>
      </c>
      <c r="K30" s="35">
        <v>2</v>
      </c>
      <c r="L30" s="35">
        <v>350262.5</v>
      </c>
      <c r="M30" s="68">
        <v>0</v>
      </c>
      <c r="N30" s="43">
        <v>0</v>
      </c>
      <c r="O30" s="44">
        <v>0</v>
      </c>
      <c r="P30" s="74">
        <v>0</v>
      </c>
    </row>
    <row r="31" spans="1:16" s="3" customFormat="1" ht="15" customHeight="1" x14ac:dyDescent="0.2">
      <c r="A31" s="112"/>
      <c r="B31" s="115"/>
      <c r="C31" s="85" t="s">
        <v>9</v>
      </c>
      <c r="D31" s="46">
        <v>677</v>
      </c>
      <c r="E31" s="54">
        <v>3.8954999999999997E-2</v>
      </c>
      <c r="F31" s="46">
        <v>179814.86262900001</v>
      </c>
      <c r="G31" s="67">
        <v>0.38109300000000002</v>
      </c>
      <c r="H31" s="87">
        <v>236</v>
      </c>
      <c r="I31" s="46">
        <v>185489.07203400001</v>
      </c>
      <c r="J31" s="75">
        <v>0.42796600000000001</v>
      </c>
      <c r="K31" s="46">
        <v>441</v>
      </c>
      <c r="L31" s="46">
        <v>176778.32426299999</v>
      </c>
      <c r="M31" s="67">
        <v>0.35600900000000002</v>
      </c>
      <c r="N31" s="87">
        <v>0</v>
      </c>
      <c r="O31" s="46">
        <v>0</v>
      </c>
      <c r="P31" s="75">
        <v>0</v>
      </c>
    </row>
    <row r="32" spans="1:16" ht="15" customHeight="1" x14ac:dyDescent="0.2">
      <c r="A32" s="110">
        <v>3</v>
      </c>
      <c r="B32" s="113" t="s">
        <v>58</v>
      </c>
      <c r="C32" s="84" t="s">
        <v>46</v>
      </c>
      <c r="D32" s="44">
        <v>-3</v>
      </c>
      <c r="E32" s="44">
        <v>0</v>
      </c>
      <c r="F32" s="44">
        <v>23625.947884000001</v>
      </c>
      <c r="G32" s="66">
        <v>-0.16666700000000001</v>
      </c>
      <c r="H32" s="43">
        <v>-2</v>
      </c>
      <c r="I32" s="44">
        <v>52186.444411999997</v>
      </c>
      <c r="J32" s="74">
        <v>0</v>
      </c>
      <c r="K32" s="44">
        <v>-1</v>
      </c>
      <c r="L32" s="44">
        <v>-5615.0486449999999</v>
      </c>
      <c r="M32" s="66">
        <v>-0.33333299999999999</v>
      </c>
      <c r="N32" s="43">
        <v>0</v>
      </c>
      <c r="O32" s="44">
        <v>0</v>
      </c>
      <c r="P32" s="74">
        <v>0</v>
      </c>
    </row>
    <row r="33" spans="1:16" ht="15" customHeight="1" x14ac:dyDescent="0.2">
      <c r="A33" s="111"/>
      <c r="B33" s="114"/>
      <c r="C33" s="84" t="s">
        <v>47</v>
      </c>
      <c r="D33" s="44">
        <v>-2</v>
      </c>
      <c r="E33" s="44">
        <v>0</v>
      </c>
      <c r="F33" s="44">
        <v>3103.943409</v>
      </c>
      <c r="G33" s="66">
        <v>-2.5107999999999998E-2</v>
      </c>
      <c r="H33" s="43">
        <v>-1</v>
      </c>
      <c r="I33" s="44">
        <v>67275.485648999995</v>
      </c>
      <c r="J33" s="74">
        <v>0.25</v>
      </c>
      <c r="K33" s="44">
        <v>-1</v>
      </c>
      <c r="L33" s="44">
        <v>-17816.514580999999</v>
      </c>
      <c r="M33" s="66">
        <v>-0.115385</v>
      </c>
      <c r="N33" s="43">
        <v>0</v>
      </c>
      <c r="O33" s="44">
        <v>0</v>
      </c>
      <c r="P33" s="74">
        <v>0</v>
      </c>
    </row>
    <row r="34" spans="1:16" ht="15" customHeight="1" x14ac:dyDescent="0.2">
      <c r="A34" s="111"/>
      <c r="B34" s="114"/>
      <c r="C34" s="84" t="s">
        <v>48</v>
      </c>
      <c r="D34" s="44">
        <v>-29</v>
      </c>
      <c r="E34" s="44">
        <v>0</v>
      </c>
      <c r="F34" s="44">
        <v>32524.125650999998</v>
      </c>
      <c r="G34" s="66">
        <v>2.6819999999999999E-3</v>
      </c>
      <c r="H34" s="43">
        <v>10</v>
      </c>
      <c r="I34" s="44">
        <v>33349.175476999997</v>
      </c>
      <c r="J34" s="74">
        <v>7.1272000000000002E-2</v>
      </c>
      <c r="K34" s="44">
        <v>-39</v>
      </c>
      <c r="L34" s="44">
        <v>29067.437324999999</v>
      </c>
      <c r="M34" s="66">
        <v>-3.6077999999999999E-2</v>
      </c>
      <c r="N34" s="43">
        <v>0</v>
      </c>
      <c r="O34" s="44">
        <v>0</v>
      </c>
      <c r="P34" s="74">
        <v>0</v>
      </c>
    </row>
    <row r="35" spans="1:16" ht="15" customHeight="1" x14ac:dyDescent="0.2">
      <c r="A35" s="111"/>
      <c r="B35" s="114"/>
      <c r="C35" s="84" t="s">
        <v>49</v>
      </c>
      <c r="D35" s="44">
        <v>-222</v>
      </c>
      <c r="E35" s="44">
        <v>0</v>
      </c>
      <c r="F35" s="44">
        <v>39293.247003999997</v>
      </c>
      <c r="G35" s="66">
        <v>4.7320000000000001E-3</v>
      </c>
      <c r="H35" s="43">
        <v>-41</v>
      </c>
      <c r="I35" s="44">
        <v>30189.553636000001</v>
      </c>
      <c r="J35" s="74">
        <v>-9.1000999999999999E-2</v>
      </c>
      <c r="K35" s="44">
        <v>-181</v>
      </c>
      <c r="L35" s="44">
        <v>41428.999023999997</v>
      </c>
      <c r="M35" s="66">
        <v>3.2127000000000003E-2</v>
      </c>
      <c r="N35" s="43">
        <v>0</v>
      </c>
      <c r="O35" s="44">
        <v>0</v>
      </c>
      <c r="P35" s="74">
        <v>0</v>
      </c>
    </row>
    <row r="36" spans="1:16" ht="15" customHeight="1" x14ac:dyDescent="0.2">
      <c r="A36" s="111"/>
      <c r="B36" s="114"/>
      <c r="C36" s="84" t="s">
        <v>50</v>
      </c>
      <c r="D36" s="44">
        <v>-263</v>
      </c>
      <c r="E36" s="44">
        <v>0</v>
      </c>
      <c r="F36" s="44">
        <v>26677.013939</v>
      </c>
      <c r="G36" s="66">
        <v>-0.13631499999999999</v>
      </c>
      <c r="H36" s="43">
        <v>-41</v>
      </c>
      <c r="I36" s="44">
        <v>27448.722258999998</v>
      </c>
      <c r="J36" s="74">
        <v>7.1429000000000006E-2</v>
      </c>
      <c r="K36" s="44">
        <v>-222</v>
      </c>
      <c r="L36" s="44">
        <v>24722.030685999998</v>
      </c>
      <c r="M36" s="66">
        <v>-0.226496</v>
      </c>
      <c r="N36" s="43">
        <v>0</v>
      </c>
      <c r="O36" s="44">
        <v>0</v>
      </c>
      <c r="P36" s="74">
        <v>0</v>
      </c>
    </row>
    <row r="37" spans="1:16" ht="15" customHeight="1" x14ac:dyDescent="0.2">
      <c r="A37" s="111"/>
      <c r="B37" s="114"/>
      <c r="C37" s="84" t="s">
        <v>51</v>
      </c>
      <c r="D37" s="44">
        <v>-234</v>
      </c>
      <c r="E37" s="44">
        <v>0</v>
      </c>
      <c r="F37" s="44">
        <v>34372.446815000003</v>
      </c>
      <c r="G37" s="66">
        <v>5.8545E-2</v>
      </c>
      <c r="H37" s="43">
        <v>-37</v>
      </c>
      <c r="I37" s="44">
        <v>23047.788113999999</v>
      </c>
      <c r="J37" s="74">
        <v>0.24921599999999999</v>
      </c>
      <c r="K37" s="44">
        <v>-197</v>
      </c>
      <c r="L37" s="44">
        <v>37866.316084999999</v>
      </c>
      <c r="M37" s="66">
        <v>8.7900000000000001E-4</v>
      </c>
      <c r="N37" s="43">
        <v>0</v>
      </c>
      <c r="O37" s="44">
        <v>0</v>
      </c>
      <c r="P37" s="74">
        <v>0</v>
      </c>
    </row>
    <row r="38" spans="1:16" s="3" customFormat="1" ht="15" customHeight="1" x14ac:dyDescent="0.2">
      <c r="A38" s="111"/>
      <c r="B38" s="114"/>
      <c r="C38" s="84" t="s">
        <v>52</v>
      </c>
      <c r="D38" s="35">
        <v>-154</v>
      </c>
      <c r="E38" s="35">
        <v>0</v>
      </c>
      <c r="F38" s="35">
        <v>12637.415870000001</v>
      </c>
      <c r="G38" s="68">
        <v>-0.157585</v>
      </c>
      <c r="H38" s="43">
        <v>-36</v>
      </c>
      <c r="I38" s="44">
        <v>32918.486658000002</v>
      </c>
      <c r="J38" s="74">
        <v>0.34902</v>
      </c>
      <c r="K38" s="35">
        <v>-118</v>
      </c>
      <c r="L38" s="35">
        <v>5563.7571710000002</v>
      </c>
      <c r="M38" s="68">
        <v>-0.32680100000000001</v>
      </c>
      <c r="N38" s="43">
        <v>0</v>
      </c>
      <c r="O38" s="44">
        <v>0</v>
      </c>
      <c r="P38" s="74">
        <v>0</v>
      </c>
    </row>
    <row r="39" spans="1:16" ht="15" customHeight="1" x14ac:dyDescent="0.2">
      <c r="A39" s="111"/>
      <c r="B39" s="114"/>
      <c r="C39" s="84" t="s">
        <v>53</v>
      </c>
      <c r="D39" s="44">
        <v>-145</v>
      </c>
      <c r="E39" s="44">
        <v>0</v>
      </c>
      <c r="F39" s="44">
        <v>-16361.647367</v>
      </c>
      <c r="G39" s="66">
        <v>-0.74036199999999996</v>
      </c>
      <c r="H39" s="43">
        <v>-30</v>
      </c>
      <c r="I39" s="44">
        <v>-22290.450870000001</v>
      </c>
      <c r="J39" s="74">
        <v>-0.57142899999999996</v>
      </c>
      <c r="K39" s="44">
        <v>-115</v>
      </c>
      <c r="L39" s="44">
        <v>-15294.181422</v>
      </c>
      <c r="M39" s="66">
        <v>-0.78615900000000005</v>
      </c>
      <c r="N39" s="43">
        <v>0</v>
      </c>
      <c r="O39" s="44">
        <v>0</v>
      </c>
      <c r="P39" s="74">
        <v>0</v>
      </c>
    </row>
    <row r="40" spans="1:16" ht="15" customHeight="1" x14ac:dyDescent="0.2">
      <c r="A40" s="111"/>
      <c r="B40" s="114"/>
      <c r="C40" s="84" t="s">
        <v>54</v>
      </c>
      <c r="D40" s="44">
        <v>-143</v>
      </c>
      <c r="E40" s="44">
        <v>0</v>
      </c>
      <c r="F40" s="44">
        <v>36074.701715000003</v>
      </c>
      <c r="G40" s="66">
        <v>-0.37510500000000002</v>
      </c>
      <c r="H40" s="43">
        <v>-34</v>
      </c>
      <c r="I40" s="44">
        <v>161517.63146400001</v>
      </c>
      <c r="J40" s="74">
        <v>0.111111</v>
      </c>
      <c r="K40" s="44">
        <v>-109</v>
      </c>
      <c r="L40" s="44">
        <v>15367.810129</v>
      </c>
      <c r="M40" s="66">
        <v>-0.51387099999999997</v>
      </c>
      <c r="N40" s="43">
        <v>0</v>
      </c>
      <c r="O40" s="44">
        <v>0</v>
      </c>
      <c r="P40" s="74">
        <v>0</v>
      </c>
    </row>
    <row r="41" spans="1:16" ht="15" customHeight="1" x14ac:dyDescent="0.2">
      <c r="A41" s="111"/>
      <c r="B41" s="114"/>
      <c r="C41" s="84" t="s">
        <v>55</v>
      </c>
      <c r="D41" s="44">
        <v>-132</v>
      </c>
      <c r="E41" s="44">
        <v>0</v>
      </c>
      <c r="F41" s="44">
        <v>32617.352588999998</v>
      </c>
      <c r="G41" s="66">
        <v>-0.46428599999999998</v>
      </c>
      <c r="H41" s="43">
        <v>-44</v>
      </c>
      <c r="I41" s="44">
        <v>-18603.096946000001</v>
      </c>
      <c r="J41" s="74">
        <v>-0.170213</v>
      </c>
      <c r="K41" s="44">
        <v>-88</v>
      </c>
      <c r="L41" s="44">
        <v>64766.525651999997</v>
      </c>
      <c r="M41" s="66">
        <v>-0.58924699999999997</v>
      </c>
      <c r="N41" s="43">
        <v>0</v>
      </c>
      <c r="O41" s="44">
        <v>0</v>
      </c>
      <c r="P41" s="74">
        <v>0</v>
      </c>
    </row>
    <row r="42" spans="1:16" s="3" customFormat="1" ht="15" customHeight="1" x14ac:dyDescent="0.2">
      <c r="A42" s="111"/>
      <c r="B42" s="114"/>
      <c r="C42" s="84" t="s">
        <v>56</v>
      </c>
      <c r="D42" s="35">
        <v>-138</v>
      </c>
      <c r="E42" s="35">
        <v>0</v>
      </c>
      <c r="F42" s="35">
        <v>-6140.4412810000003</v>
      </c>
      <c r="G42" s="68">
        <v>-0.72222200000000003</v>
      </c>
      <c r="H42" s="43">
        <v>-29</v>
      </c>
      <c r="I42" s="44">
        <v>-26864.019959000001</v>
      </c>
      <c r="J42" s="74">
        <v>-0.121212</v>
      </c>
      <c r="K42" s="35">
        <v>-109</v>
      </c>
      <c r="L42" s="35">
        <v>109255.811839</v>
      </c>
      <c r="M42" s="68">
        <v>-0.90090099999999995</v>
      </c>
      <c r="N42" s="43">
        <v>0</v>
      </c>
      <c r="O42" s="44">
        <v>0</v>
      </c>
      <c r="P42" s="74">
        <v>0</v>
      </c>
    </row>
    <row r="43" spans="1:16" s="3" customFormat="1" ht="15" customHeight="1" x14ac:dyDescent="0.2">
      <c r="A43" s="112"/>
      <c r="B43" s="115"/>
      <c r="C43" s="85" t="s">
        <v>9</v>
      </c>
      <c r="D43" s="46">
        <v>-1465</v>
      </c>
      <c r="E43" s="46">
        <v>0</v>
      </c>
      <c r="F43" s="46">
        <v>7423.3781529999997</v>
      </c>
      <c r="G43" s="67">
        <v>-0.235153</v>
      </c>
      <c r="H43" s="87">
        <v>-285</v>
      </c>
      <c r="I43" s="46">
        <v>13541.925535</v>
      </c>
      <c r="J43" s="75">
        <v>1.5298000000000001E-2</v>
      </c>
      <c r="K43" s="46">
        <v>-1180</v>
      </c>
      <c r="L43" s="46">
        <v>4244.026656</v>
      </c>
      <c r="M43" s="67">
        <v>-0.32566899999999999</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9</v>
      </c>
      <c r="E45" s="53">
        <v>9.2784000000000005E-2</v>
      </c>
      <c r="F45" s="44">
        <v>176684.44444399999</v>
      </c>
      <c r="G45" s="66">
        <v>0.222222</v>
      </c>
      <c r="H45" s="43">
        <v>0</v>
      </c>
      <c r="I45" s="44">
        <v>0</v>
      </c>
      <c r="J45" s="74">
        <v>0</v>
      </c>
      <c r="K45" s="44">
        <v>9</v>
      </c>
      <c r="L45" s="44">
        <v>176684.44444399999</v>
      </c>
      <c r="M45" s="66">
        <v>0.222222</v>
      </c>
      <c r="N45" s="43">
        <v>0</v>
      </c>
      <c r="O45" s="44">
        <v>0</v>
      </c>
      <c r="P45" s="74">
        <v>0</v>
      </c>
    </row>
    <row r="46" spans="1:16" ht="15" customHeight="1" x14ac:dyDescent="0.2">
      <c r="A46" s="111"/>
      <c r="B46" s="114"/>
      <c r="C46" s="84" t="s">
        <v>48</v>
      </c>
      <c r="D46" s="44">
        <v>74</v>
      </c>
      <c r="E46" s="53">
        <v>9.2616000000000004E-2</v>
      </c>
      <c r="F46" s="44">
        <v>173154.189189</v>
      </c>
      <c r="G46" s="66">
        <v>0.148649</v>
      </c>
      <c r="H46" s="43">
        <v>13</v>
      </c>
      <c r="I46" s="44">
        <v>197737.307692</v>
      </c>
      <c r="J46" s="74">
        <v>7.6923000000000005E-2</v>
      </c>
      <c r="K46" s="44">
        <v>61</v>
      </c>
      <c r="L46" s="44">
        <v>167915.16393400001</v>
      </c>
      <c r="M46" s="66">
        <v>0.163934</v>
      </c>
      <c r="N46" s="43">
        <v>0</v>
      </c>
      <c r="O46" s="44">
        <v>0</v>
      </c>
      <c r="P46" s="74">
        <v>0</v>
      </c>
    </row>
    <row r="47" spans="1:16" ht="15" customHeight="1" x14ac:dyDescent="0.2">
      <c r="A47" s="111"/>
      <c r="B47" s="114"/>
      <c r="C47" s="84" t="s">
        <v>49</v>
      </c>
      <c r="D47" s="44">
        <v>251</v>
      </c>
      <c r="E47" s="53">
        <v>0.108846</v>
      </c>
      <c r="F47" s="44">
        <v>191987.812749</v>
      </c>
      <c r="G47" s="66">
        <v>0.39442199999999999</v>
      </c>
      <c r="H47" s="43">
        <v>63</v>
      </c>
      <c r="I47" s="44">
        <v>191847.23809500001</v>
      </c>
      <c r="J47" s="74">
        <v>0.34920600000000002</v>
      </c>
      <c r="K47" s="44">
        <v>188</v>
      </c>
      <c r="L47" s="44">
        <v>192034.920213</v>
      </c>
      <c r="M47" s="66">
        <v>0.40957399999999999</v>
      </c>
      <c r="N47" s="43">
        <v>0</v>
      </c>
      <c r="O47" s="44">
        <v>0</v>
      </c>
      <c r="P47" s="74">
        <v>0</v>
      </c>
    </row>
    <row r="48" spans="1:16" ht="15" customHeight="1" x14ac:dyDescent="0.2">
      <c r="A48" s="111"/>
      <c r="B48" s="114"/>
      <c r="C48" s="84" t="s">
        <v>50</v>
      </c>
      <c r="D48" s="44">
        <v>272</v>
      </c>
      <c r="E48" s="53">
        <v>9.0156E-2</v>
      </c>
      <c r="F48" s="44">
        <v>214754.48161799999</v>
      </c>
      <c r="G48" s="66">
        <v>0.56617600000000001</v>
      </c>
      <c r="H48" s="43">
        <v>56</v>
      </c>
      <c r="I48" s="44">
        <v>221189.482143</v>
      </c>
      <c r="J48" s="74">
        <v>0.51785700000000001</v>
      </c>
      <c r="K48" s="44">
        <v>216</v>
      </c>
      <c r="L48" s="44">
        <v>213086.14814800001</v>
      </c>
      <c r="M48" s="66">
        <v>0.578704</v>
      </c>
      <c r="N48" s="43">
        <v>0</v>
      </c>
      <c r="O48" s="44">
        <v>0</v>
      </c>
      <c r="P48" s="74">
        <v>0</v>
      </c>
    </row>
    <row r="49" spans="1:16" ht="15" customHeight="1" x14ac:dyDescent="0.2">
      <c r="A49" s="111"/>
      <c r="B49" s="114"/>
      <c r="C49" s="84" t="s">
        <v>51</v>
      </c>
      <c r="D49" s="44">
        <v>232</v>
      </c>
      <c r="E49" s="53">
        <v>8.5735000000000006E-2</v>
      </c>
      <c r="F49" s="44">
        <v>230660.137931</v>
      </c>
      <c r="G49" s="66">
        <v>0.72413799999999995</v>
      </c>
      <c r="H49" s="43">
        <v>45</v>
      </c>
      <c r="I49" s="44">
        <v>227242.11111100001</v>
      </c>
      <c r="J49" s="74">
        <v>0.66666700000000001</v>
      </c>
      <c r="K49" s="44">
        <v>187</v>
      </c>
      <c r="L49" s="44">
        <v>231482.65775400001</v>
      </c>
      <c r="M49" s="66">
        <v>0.73796799999999996</v>
      </c>
      <c r="N49" s="43">
        <v>0</v>
      </c>
      <c r="O49" s="44">
        <v>0</v>
      </c>
      <c r="P49" s="74">
        <v>0</v>
      </c>
    </row>
    <row r="50" spans="1:16" s="3" customFormat="1" ht="15" customHeight="1" x14ac:dyDescent="0.2">
      <c r="A50" s="111"/>
      <c r="B50" s="114"/>
      <c r="C50" s="84" t="s">
        <v>52</v>
      </c>
      <c r="D50" s="35">
        <v>164</v>
      </c>
      <c r="E50" s="55">
        <v>6.9024000000000002E-2</v>
      </c>
      <c r="F50" s="35">
        <v>240108.304878</v>
      </c>
      <c r="G50" s="68">
        <v>0.85365899999999995</v>
      </c>
      <c r="H50" s="43">
        <v>35</v>
      </c>
      <c r="I50" s="44">
        <v>241762.37142899999</v>
      </c>
      <c r="J50" s="74">
        <v>0.885714</v>
      </c>
      <c r="K50" s="35">
        <v>129</v>
      </c>
      <c r="L50" s="35">
        <v>239659.52713199999</v>
      </c>
      <c r="M50" s="68">
        <v>0.84496099999999996</v>
      </c>
      <c r="N50" s="43">
        <v>0</v>
      </c>
      <c r="O50" s="44">
        <v>0</v>
      </c>
      <c r="P50" s="74">
        <v>0</v>
      </c>
    </row>
    <row r="51" spans="1:16" ht="15" customHeight="1" x14ac:dyDescent="0.2">
      <c r="A51" s="111"/>
      <c r="B51" s="114"/>
      <c r="C51" s="84" t="s">
        <v>53</v>
      </c>
      <c r="D51" s="44">
        <v>104</v>
      </c>
      <c r="E51" s="53">
        <v>5.3224E-2</v>
      </c>
      <c r="F51" s="44">
        <v>227776.721154</v>
      </c>
      <c r="G51" s="66">
        <v>0.769231</v>
      </c>
      <c r="H51" s="43">
        <v>27</v>
      </c>
      <c r="I51" s="44">
        <v>205458.55555600001</v>
      </c>
      <c r="J51" s="74">
        <v>0.59259300000000004</v>
      </c>
      <c r="K51" s="44">
        <v>77</v>
      </c>
      <c r="L51" s="44">
        <v>235602.571429</v>
      </c>
      <c r="M51" s="66">
        <v>0.83116900000000005</v>
      </c>
      <c r="N51" s="43">
        <v>0</v>
      </c>
      <c r="O51" s="44">
        <v>0</v>
      </c>
      <c r="P51" s="74">
        <v>0</v>
      </c>
    </row>
    <row r="52" spans="1:16" ht="15" customHeight="1" x14ac:dyDescent="0.2">
      <c r="A52" s="111"/>
      <c r="B52" s="114"/>
      <c r="C52" s="84" t="s">
        <v>54</v>
      </c>
      <c r="D52" s="44">
        <v>42</v>
      </c>
      <c r="E52" s="53">
        <v>2.6315999999999999E-2</v>
      </c>
      <c r="F52" s="44">
        <v>254161.73809500001</v>
      </c>
      <c r="G52" s="66">
        <v>0.61904800000000004</v>
      </c>
      <c r="H52" s="43">
        <v>7</v>
      </c>
      <c r="I52" s="44">
        <v>231642.142857</v>
      </c>
      <c r="J52" s="74">
        <v>0.42857099999999998</v>
      </c>
      <c r="K52" s="44">
        <v>35</v>
      </c>
      <c r="L52" s="44">
        <v>258665.65714299999</v>
      </c>
      <c r="M52" s="66">
        <v>0.65714300000000003</v>
      </c>
      <c r="N52" s="43">
        <v>0</v>
      </c>
      <c r="O52" s="44">
        <v>0</v>
      </c>
      <c r="P52" s="74">
        <v>0</v>
      </c>
    </row>
    <row r="53" spans="1:16" ht="15" customHeight="1" x14ac:dyDescent="0.2">
      <c r="A53" s="111"/>
      <c r="B53" s="114"/>
      <c r="C53" s="84" t="s">
        <v>55</v>
      </c>
      <c r="D53" s="44">
        <v>12</v>
      </c>
      <c r="E53" s="53">
        <v>1.0426E-2</v>
      </c>
      <c r="F53" s="44">
        <v>264097.41666699998</v>
      </c>
      <c r="G53" s="66">
        <v>0.41666700000000001</v>
      </c>
      <c r="H53" s="43">
        <v>2</v>
      </c>
      <c r="I53" s="44">
        <v>209215</v>
      </c>
      <c r="J53" s="74">
        <v>0</v>
      </c>
      <c r="K53" s="44">
        <v>10</v>
      </c>
      <c r="L53" s="44">
        <v>275073.90000000002</v>
      </c>
      <c r="M53" s="66">
        <v>0.5</v>
      </c>
      <c r="N53" s="43">
        <v>0</v>
      </c>
      <c r="O53" s="44">
        <v>0</v>
      </c>
      <c r="P53" s="74">
        <v>0</v>
      </c>
    </row>
    <row r="54" spans="1:16" s="3" customFormat="1" ht="15" customHeight="1" x14ac:dyDescent="0.2">
      <c r="A54" s="111"/>
      <c r="B54" s="114"/>
      <c r="C54" s="84" t="s">
        <v>56</v>
      </c>
      <c r="D54" s="35">
        <v>3</v>
      </c>
      <c r="E54" s="55">
        <v>2.2109999999999999E-3</v>
      </c>
      <c r="F54" s="35">
        <v>315603</v>
      </c>
      <c r="G54" s="68">
        <v>1</v>
      </c>
      <c r="H54" s="43">
        <v>0</v>
      </c>
      <c r="I54" s="44">
        <v>0</v>
      </c>
      <c r="J54" s="74">
        <v>0</v>
      </c>
      <c r="K54" s="35">
        <v>3</v>
      </c>
      <c r="L54" s="35">
        <v>315603</v>
      </c>
      <c r="M54" s="68">
        <v>1</v>
      </c>
      <c r="N54" s="43">
        <v>0</v>
      </c>
      <c r="O54" s="44">
        <v>0</v>
      </c>
      <c r="P54" s="74">
        <v>0</v>
      </c>
    </row>
    <row r="55" spans="1:16" s="3" customFormat="1" ht="15" customHeight="1" x14ac:dyDescent="0.2">
      <c r="A55" s="112"/>
      <c r="B55" s="115"/>
      <c r="C55" s="85" t="s">
        <v>9</v>
      </c>
      <c r="D55" s="46">
        <v>1163</v>
      </c>
      <c r="E55" s="54">
        <v>6.6919999999999993E-2</v>
      </c>
      <c r="F55" s="46">
        <v>217004.466036</v>
      </c>
      <c r="G55" s="67">
        <v>0.59157400000000004</v>
      </c>
      <c r="H55" s="87">
        <v>248</v>
      </c>
      <c r="I55" s="46">
        <v>214993.774194</v>
      </c>
      <c r="J55" s="75">
        <v>0.53225800000000001</v>
      </c>
      <c r="K55" s="46">
        <v>915</v>
      </c>
      <c r="L55" s="46">
        <v>217549.44043700001</v>
      </c>
      <c r="M55" s="67">
        <v>0.60765000000000002</v>
      </c>
      <c r="N55" s="87">
        <v>0</v>
      </c>
      <c r="O55" s="46">
        <v>0</v>
      </c>
      <c r="P55" s="75">
        <v>0</v>
      </c>
    </row>
    <row r="56" spans="1:16" ht="15" customHeight="1" x14ac:dyDescent="0.2">
      <c r="A56" s="110">
        <v>5</v>
      </c>
      <c r="B56" s="113" t="s">
        <v>60</v>
      </c>
      <c r="C56" s="84" t="s">
        <v>46</v>
      </c>
      <c r="D56" s="44">
        <v>20</v>
      </c>
      <c r="E56" s="53">
        <v>1</v>
      </c>
      <c r="F56" s="44">
        <v>35784.050000000003</v>
      </c>
      <c r="G56" s="66">
        <v>0</v>
      </c>
      <c r="H56" s="43">
        <v>9</v>
      </c>
      <c r="I56" s="44">
        <v>31063.888889000002</v>
      </c>
      <c r="J56" s="74">
        <v>0</v>
      </c>
      <c r="K56" s="44">
        <v>11</v>
      </c>
      <c r="L56" s="44">
        <v>39646</v>
      </c>
      <c r="M56" s="66">
        <v>0</v>
      </c>
      <c r="N56" s="43">
        <v>0</v>
      </c>
      <c r="O56" s="44">
        <v>0</v>
      </c>
      <c r="P56" s="74">
        <v>0</v>
      </c>
    </row>
    <row r="57" spans="1:16" ht="15" customHeight="1" x14ac:dyDescent="0.2">
      <c r="A57" s="111"/>
      <c r="B57" s="114"/>
      <c r="C57" s="84" t="s">
        <v>47</v>
      </c>
      <c r="D57" s="44">
        <v>97</v>
      </c>
      <c r="E57" s="53">
        <v>1</v>
      </c>
      <c r="F57" s="44">
        <v>131575.65979400001</v>
      </c>
      <c r="G57" s="66">
        <v>4.1237000000000003E-2</v>
      </c>
      <c r="H57" s="43">
        <v>21</v>
      </c>
      <c r="I57" s="44">
        <v>171229.61904799999</v>
      </c>
      <c r="J57" s="74">
        <v>9.5238000000000003E-2</v>
      </c>
      <c r="K57" s="44">
        <v>76</v>
      </c>
      <c r="L57" s="44">
        <v>120618.644737</v>
      </c>
      <c r="M57" s="66">
        <v>2.6315999999999999E-2</v>
      </c>
      <c r="N57" s="43">
        <v>0</v>
      </c>
      <c r="O57" s="44">
        <v>0</v>
      </c>
      <c r="P57" s="74">
        <v>0</v>
      </c>
    </row>
    <row r="58" spans="1:16" ht="15" customHeight="1" x14ac:dyDescent="0.2">
      <c r="A58" s="111"/>
      <c r="B58" s="114"/>
      <c r="C58" s="84" t="s">
        <v>48</v>
      </c>
      <c r="D58" s="44">
        <v>799</v>
      </c>
      <c r="E58" s="53">
        <v>1</v>
      </c>
      <c r="F58" s="44">
        <v>159943.22152699999</v>
      </c>
      <c r="G58" s="66">
        <v>0.156446</v>
      </c>
      <c r="H58" s="43">
        <v>242</v>
      </c>
      <c r="I58" s="44">
        <v>168159.38842999999</v>
      </c>
      <c r="J58" s="74">
        <v>0.20247899999999999</v>
      </c>
      <c r="K58" s="44">
        <v>557</v>
      </c>
      <c r="L58" s="44">
        <v>156373.54039499999</v>
      </c>
      <c r="M58" s="66">
        <v>0.13644500000000001</v>
      </c>
      <c r="N58" s="43">
        <v>0</v>
      </c>
      <c r="O58" s="44">
        <v>0</v>
      </c>
      <c r="P58" s="74">
        <v>0</v>
      </c>
    </row>
    <row r="59" spans="1:16" ht="15" customHeight="1" x14ac:dyDescent="0.2">
      <c r="A59" s="111"/>
      <c r="B59" s="114"/>
      <c r="C59" s="84" t="s">
        <v>49</v>
      </c>
      <c r="D59" s="44">
        <v>2306</v>
      </c>
      <c r="E59" s="53">
        <v>1</v>
      </c>
      <c r="F59" s="44">
        <v>186301.01951400001</v>
      </c>
      <c r="G59" s="66">
        <v>0.31656499999999999</v>
      </c>
      <c r="H59" s="43">
        <v>707</v>
      </c>
      <c r="I59" s="44">
        <v>187025.243281</v>
      </c>
      <c r="J59" s="74">
        <v>0.32956200000000002</v>
      </c>
      <c r="K59" s="44">
        <v>1599</v>
      </c>
      <c r="L59" s="44">
        <v>185980.803002</v>
      </c>
      <c r="M59" s="66">
        <v>0.31081900000000001</v>
      </c>
      <c r="N59" s="43">
        <v>0</v>
      </c>
      <c r="O59" s="44">
        <v>0</v>
      </c>
      <c r="P59" s="74">
        <v>0</v>
      </c>
    </row>
    <row r="60" spans="1:16" ht="15" customHeight="1" x14ac:dyDescent="0.2">
      <c r="A60" s="111"/>
      <c r="B60" s="114"/>
      <c r="C60" s="84" t="s">
        <v>50</v>
      </c>
      <c r="D60" s="44">
        <v>3017</v>
      </c>
      <c r="E60" s="53">
        <v>1</v>
      </c>
      <c r="F60" s="44">
        <v>211230.658933</v>
      </c>
      <c r="G60" s="66">
        <v>0.58634399999999998</v>
      </c>
      <c r="H60" s="43">
        <v>875</v>
      </c>
      <c r="I60" s="44">
        <v>210640.67199999999</v>
      </c>
      <c r="J60" s="74">
        <v>0.54285700000000003</v>
      </c>
      <c r="K60" s="44">
        <v>2142</v>
      </c>
      <c r="L60" s="44">
        <v>211471.66666700001</v>
      </c>
      <c r="M60" s="66">
        <v>0.60410799999999998</v>
      </c>
      <c r="N60" s="43">
        <v>0</v>
      </c>
      <c r="O60" s="44">
        <v>0</v>
      </c>
      <c r="P60" s="74">
        <v>0</v>
      </c>
    </row>
    <row r="61" spans="1:16" ht="15" customHeight="1" x14ac:dyDescent="0.2">
      <c r="A61" s="111"/>
      <c r="B61" s="114"/>
      <c r="C61" s="84" t="s">
        <v>51</v>
      </c>
      <c r="D61" s="44">
        <v>2706</v>
      </c>
      <c r="E61" s="53">
        <v>1</v>
      </c>
      <c r="F61" s="44">
        <v>239282.03104199999</v>
      </c>
      <c r="G61" s="66">
        <v>0.91832999999999998</v>
      </c>
      <c r="H61" s="43">
        <v>802</v>
      </c>
      <c r="I61" s="44">
        <v>225682.416459</v>
      </c>
      <c r="J61" s="74">
        <v>0.69576099999999996</v>
      </c>
      <c r="K61" s="44">
        <v>1904</v>
      </c>
      <c r="L61" s="44">
        <v>245010.440126</v>
      </c>
      <c r="M61" s="66">
        <v>1.0120800000000001</v>
      </c>
      <c r="N61" s="43">
        <v>0</v>
      </c>
      <c r="O61" s="44">
        <v>0</v>
      </c>
      <c r="P61" s="74">
        <v>0</v>
      </c>
    </row>
    <row r="62" spans="1:16" s="3" customFormat="1" ht="15" customHeight="1" x14ac:dyDescent="0.2">
      <c r="A62" s="111"/>
      <c r="B62" s="114"/>
      <c r="C62" s="84" t="s">
        <v>52</v>
      </c>
      <c r="D62" s="35">
        <v>2376</v>
      </c>
      <c r="E62" s="55">
        <v>1</v>
      </c>
      <c r="F62" s="35">
        <v>249945.44739099999</v>
      </c>
      <c r="G62" s="68">
        <v>1.037037</v>
      </c>
      <c r="H62" s="43">
        <v>677</v>
      </c>
      <c r="I62" s="44">
        <v>231750.48596799999</v>
      </c>
      <c r="J62" s="74">
        <v>0.703102</v>
      </c>
      <c r="K62" s="35">
        <v>1699</v>
      </c>
      <c r="L62" s="35">
        <v>257195.58799299999</v>
      </c>
      <c r="M62" s="68">
        <v>1.1700999999999999</v>
      </c>
      <c r="N62" s="43">
        <v>0</v>
      </c>
      <c r="O62" s="44">
        <v>0</v>
      </c>
      <c r="P62" s="74">
        <v>0</v>
      </c>
    </row>
    <row r="63" spans="1:16" ht="15" customHeight="1" x14ac:dyDescent="0.2">
      <c r="A63" s="111"/>
      <c r="B63" s="114"/>
      <c r="C63" s="84" t="s">
        <v>53</v>
      </c>
      <c r="D63" s="44">
        <v>1954</v>
      </c>
      <c r="E63" s="53">
        <v>1</v>
      </c>
      <c r="F63" s="44">
        <v>251339.367963</v>
      </c>
      <c r="G63" s="66">
        <v>1.023541</v>
      </c>
      <c r="H63" s="43">
        <v>541</v>
      </c>
      <c r="I63" s="44">
        <v>214699.84658000001</v>
      </c>
      <c r="J63" s="74">
        <v>0.512015</v>
      </c>
      <c r="K63" s="44">
        <v>1413</v>
      </c>
      <c r="L63" s="44">
        <v>265367.66312799999</v>
      </c>
      <c r="M63" s="66">
        <v>1.2193909999999999</v>
      </c>
      <c r="N63" s="43">
        <v>0</v>
      </c>
      <c r="O63" s="44">
        <v>0</v>
      </c>
      <c r="P63" s="74">
        <v>0</v>
      </c>
    </row>
    <row r="64" spans="1:16" ht="15" customHeight="1" x14ac:dyDescent="0.2">
      <c r="A64" s="111"/>
      <c r="B64" s="114"/>
      <c r="C64" s="84" t="s">
        <v>54</v>
      </c>
      <c r="D64" s="44">
        <v>1596</v>
      </c>
      <c r="E64" s="53">
        <v>1</v>
      </c>
      <c r="F64" s="44">
        <v>253529.56203</v>
      </c>
      <c r="G64" s="66">
        <v>0.91102799999999995</v>
      </c>
      <c r="H64" s="43">
        <v>422</v>
      </c>
      <c r="I64" s="44">
        <v>209975.17298599999</v>
      </c>
      <c r="J64" s="74">
        <v>0.37677699999999997</v>
      </c>
      <c r="K64" s="44">
        <v>1174</v>
      </c>
      <c r="L64" s="44">
        <v>269185.39863700001</v>
      </c>
      <c r="M64" s="66">
        <v>1.1030660000000001</v>
      </c>
      <c r="N64" s="43">
        <v>0</v>
      </c>
      <c r="O64" s="44">
        <v>0</v>
      </c>
      <c r="P64" s="74">
        <v>0</v>
      </c>
    </row>
    <row r="65" spans="1:16" ht="15" customHeight="1" x14ac:dyDescent="0.2">
      <c r="A65" s="111"/>
      <c r="B65" s="114"/>
      <c r="C65" s="84" t="s">
        <v>55</v>
      </c>
      <c r="D65" s="44">
        <v>1151</v>
      </c>
      <c r="E65" s="53">
        <v>1</v>
      </c>
      <c r="F65" s="44">
        <v>260049.57862700001</v>
      </c>
      <c r="G65" s="66">
        <v>0.77237199999999995</v>
      </c>
      <c r="H65" s="43">
        <v>321</v>
      </c>
      <c r="I65" s="44">
        <v>217819.38006200001</v>
      </c>
      <c r="J65" s="74">
        <v>0.29283500000000001</v>
      </c>
      <c r="K65" s="44">
        <v>830</v>
      </c>
      <c r="L65" s="44">
        <v>276381.98072300002</v>
      </c>
      <c r="M65" s="66">
        <v>0.95783099999999999</v>
      </c>
      <c r="N65" s="43">
        <v>0</v>
      </c>
      <c r="O65" s="44">
        <v>0</v>
      </c>
      <c r="P65" s="74">
        <v>0</v>
      </c>
    </row>
    <row r="66" spans="1:16" s="3" customFormat="1" ht="15" customHeight="1" x14ac:dyDescent="0.2">
      <c r="A66" s="111"/>
      <c r="B66" s="114"/>
      <c r="C66" s="84" t="s">
        <v>56</v>
      </c>
      <c r="D66" s="35">
        <v>1357</v>
      </c>
      <c r="E66" s="55">
        <v>1</v>
      </c>
      <c r="F66" s="35">
        <v>249970.77892400001</v>
      </c>
      <c r="G66" s="68">
        <v>0.50626400000000005</v>
      </c>
      <c r="H66" s="43">
        <v>433</v>
      </c>
      <c r="I66" s="44">
        <v>199695.45496500001</v>
      </c>
      <c r="J66" s="74">
        <v>0.101617</v>
      </c>
      <c r="K66" s="35">
        <v>924</v>
      </c>
      <c r="L66" s="35">
        <v>273530.535714</v>
      </c>
      <c r="M66" s="68">
        <v>0.69588700000000003</v>
      </c>
      <c r="N66" s="43">
        <v>0</v>
      </c>
      <c r="O66" s="44">
        <v>0</v>
      </c>
      <c r="P66" s="74">
        <v>0</v>
      </c>
    </row>
    <row r="67" spans="1:16" s="3" customFormat="1" ht="15" customHeight="1" x14ac:dyDescent="0.2">
      <c r="A67" s="112"/>
      <c r="B67" s="115"/>
      <c r="C67" s="85" t="s">
        <v>9</v>
      </c>
      <c r="D67" s="46">
        <v>17379</v>
      </c>
      <c r="E67" s="54">
        <v>1</v>
      </c>
      <c r="F67" s="46">
        <v>229231.34127400001</v>
      </c>
      <c r="G67" s="67">
        <v>0.72541599999999995</v>
      </c>
      <c r="H67" s="87">
        <v>5050</v>
      </c>
      <c r="I67" s="46">
        <v>209930.707723</v>
      </c>
      <c r="J67" s="75">
        <v>0.46871299999999999</v>
      </c>
      <c r="K67" s="46">
        <v>12329</v>
      </c>
      <c r="L67" s="46">
        <v>237136.94589999999</v>
      </c>
      <c r="M67" s="67">
        <v>0.83056200000000002</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60" priority="30" operator="notEqual">
      <formula>H8+K8+N8</formula>
    </cfRule>
  </conditionalFormatting>
  <conditionalFormatting sqref="D20:D30">
    <cfRule type="cellIs" dxfId="459" priority="29" operator="notEqual">
      <formula>H20+K20+N20</formula>
    </cfRule>
  </conditionalFormatting>
  <conditionalFormatting sqref="D32:D42">
    <cfRule type="cellIs" dxfId="458" priority="28" operator="notEqual">
      <formula>H32+K32+N32</formula>
    </cfRule>
  </conditionalFormatting>
  <conditionalFormatting sqref="D44:D54">
    <cfRule type="cellIs" dxfId="457" priority="27" operator="notEqual">
      <formula>H44+K44+N44</formula>
    </cfRule>
  </conditionalFormatting>
  <conditionalFormatting sqref="D56:D66">
    <cfRule type="cellIs" dxfId="456" priority="26" operator="notEqual">
      <formula>H56+K56+N56</formula>
    </cfRule>
  </conditionalFormatting>
  <conditionalFormatting sqref="D19">
    <cfRule type="cellIs" dxfId="455" priority="25" operator="notEqual">
      <formula>SUM(D8:D18)</formula>
    </cfRule>
  </conditionalFormatting>
  <conditionalFormatting sqref="D31">
    <cfRule type="cellIs" dxfId="454" priority="24" operator="notEqual">
      <formula>H31+K31+N31</formula>
    </cfRule>
  </conditionalFormatting>
  <conditionalFormatting sqref="D31">
    <cfRule type="cellIs" dxfId="453" priority="23" operator="notEqual">
      <formula>SUM(D20:D30)</formula>
    </cfRule>
  </conditionalFormatting>
  <conditionalFormatting sqref="D43">
    <cfRule type="cellIs" dxfId="452" priority="22" operator="notEqual">
      <formula>H43+K43+N43</formula>
    </cfRule>
  </conditionalFormatting>
  <conditionalFormatting sqref="D43">
    <cfRule type="cellIs" dxfId="451" priority="21" operator="notEqual">
      <formula>SUM(D32:D42)</formula>
    </cfRule>
  </conditionalFormatting>
  <conditionalFormatting sqref="D55">
    <cfRule type="cellIs" dxfId="450" priority="20" operator="notEqual">
      <formula>H55+K55+N55</formula>
    </cfRule>
  </conditionalFormatting>
  <conditionalFormatting sqref="D55">
    <cfRule type="cellIs" dxfId="449" priority="19" operator="notEqual">
      <formula>SUM(D44:D54)</formula>
    </cfRule>
  </conditionalFormatting>
  <conditionalFormatting sqref="D67">
    <cfRule type="cellIs" dxfId="448" priority="18" operator="notEqual">
      <formula>H67+K67+N67</formula>
    </cfRule>
  </conditionalFormatting>
  <conditionalFormatting sqref="D67">
    <cfRule type="cellIs" dxfId="447" priority="17" operator="notEqual">
      <formula>SUM(D56:D66)</formula>
    </cfRule>
  </conditionalFormatting>
  <conditionalFormatting sqref="H19">
    <cfRule type="cellIs" dxfId="446" priority="16" operator="notEqual">
      <formula>SUM(H8:H18)</formula>
    </cfRule>
  </conditionalFormatting>
  <conditionalFormatting sqref="K19">
    <cfRule type="cellIs" dxfId="445" priority="15" operator="notEqual">
      <formula>SUM(K8:K18)</formula>
    </cfRule>
  </conditionalFormatting>
  <conditionalFormatting sqref="N19">
    <cfRule type="cellIs" dxfId="444" priority="14" operator="notEqual">
      <formula>SUM(N8:N18)</formula>
    </cfRule>
  </conditionalFormatting>
  <conditionalFormatting sqref="H31">
    <cfRule type="cellIs" dxfId="443" priority="13" operator="notEqual">
      <formula>SUM(H20:H30)</formula>
    </cfRule>
  </conditionalFormatting>
  <conditionalFormatting sqref="K31">
    <cfRule type="cellIs" dxfId="442" priority="12" operator="notEqual">
      <formula>SUM(K20:K30)</formula>
    </cfRule>
  </conditionalFormatting>
  <conditionalFormatting sqref="N31">
    <cfRule type="cellIs" dxfId="441" priority="11" operator="notEqual">
      <formula>SUM(N20:N30)</formula>
    </cfRule>
  </conditionalFormatting>
  <conditionalFormatting sqref="H43">
    <cfRule type="cellIs" dxfId="440" priority="10" operator="notEqual">
      <formula>SUM(H32:H42)</formula>
    </cfRule>
  </conditionalFormatting>
  <conditionalFormatting sqref="K43">
    <cfRule type="cellIs" dxfId="439" priority="9" operator="notEqual">
      <formula>SUM(K32:K42)</formula>
    </cfRule>
  </conditionalFormatting>
  <conditionalFormatting sqref="N43">
    <cfRule type="cellIs" dxfId="438" priority="8" operator="notEqual">
      <formula>SUM(N32:N42)</formula>
    </cfRule>
  </conditionalFormatting>
  <conditionalFormatting sqref="H55">
    <cfRule type="cellIs" dxfId="437" priority="7" operator="notEqual">
      <formula>SUM(H44:H54)</formula>
    </cfRule>
  </conditionalFormatting>
  <conditionalFormatting sqref="K55">
    <cfRule type="cellIs" dxfId="436" priority="6" operator="notEqual">
      <formula>SUM(K44:K54)</formula>
    </cfRule>
  </conditionalFormatting>
  <conditionalFormatting sqref="N55">
    <cfRule type="cellIs" dxfId="435" priority="5" operator="notEqual">
      <formula>SUM(N44:N54)</formula>
    </cfRule>
  </conditionalFormatting>
  <conditionalFormatting sqref="H67">
    <cfRule type="cellIs" dxfId="434" priority="4" operator="notEqual">
      <formula>SUM(H56:H66)</formula>
    </cfRule>
  </conditionalFormatting>
  <conditionalFormatting sqref="K67">
    <cfRule type="cellIs" dxfId="433" priority="3" operator="notEqual">
      <formula>SUM(K56:K66)</formula>
    </cfRule>
  </conditionalFormatting>
  <conditionalFormatting sqref="N67">
    <cfRule type="cellIs" dxfId="432" priority="2" operator="notEqual">
      <formula>SUM(N56:N66)</formula>
    </cfRule>
  </conditionalFormatting>
  <conditionalFormatting sqref="D32:D43">
    <cfRule type="cellIs" dxfId="43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65</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4</v>
      </c>
      <c r="E8" s="53">
        <v>0.121212</v>
      </c>
      <c r="F8" s="44">
        <v>136103.65395000001</v>
      </c>
      <c r="G8" s="66">
        <v>0.5</v>
      </c>
      <c r="H8" s="43">
        <v>3</v>
      </c>
      <c r="I8" s="44">
        <v>116841.995713</v>
      </c>
      <c r="J8" s="74">
        <v>0.66666700000000001</v>
      </c>
      <c r="K8" s="44">
        <v>1</v>
      </c>
      <c r="L8" s="44">
        <v>193888.62865900001</v>
      </c>
      <c r="M8" s="66">
        <v>0</v>
      </c>
      <c r="N8" s="43">
        <v>0</v>
      </c>
      <c r="O8" s="44">
        <v>0</v>
      </c>
      <c r="P8" s="74">
        <v>0</v>
      </c>
    </row>
    <row r="9" spans="1:16" ht="15" customHeight="1" x14ac:dyDescent="0.2">
      <c r="A9" s="111"/>
      <c r="B9" s="114"/>
      <c r="C9" s="84" t="s">
        <v>47</v>
      </c>
      <c r="D9" s="44">
        <v>49</v>
      </c>
      <c r="E9" s="53">
        <v>0.26063799999999998</v>
      </c>
      <c r="F9" s="44">
        <v>124889.543334</v>
      </c>
      <c r="G9" s="66">
        <v>0.14285700000000001</v>
      </c>
      <c r="H9" s="43">
        <v>9</v>
      </c>
      <c r="I9" s="44">
        <v>147903.71786599999</v>
      </c>
      <c r="J9" s="74">
        <v>0.44444400000000001</v>
      </c>
      <c r="K9" s="44">
        <v>40</v>
      </c>
      <c r="L9" s="44">
        <v>119711.35406500001</v>
      </c>
      <c r="M9" s="66">
        <v>7.4999999999999997E-2</v>
      </c>
      <c r="N9" s="43">
        <v>0</v>
      </c>
      <c r="O9" s="44">
        <v>0</v>
      </c>
      <c r="P9" s="74">
        <v>0</v>
      </c>
    </row>
    <row r="10" spans="1:16" ht="15" customHeight="1" x14ac:dyDescent="0.2">
      <c r="A10" s="111"/>
      <c r="B10" s="114"/>
      <c r="C10" s="84" t="s">
        <v>48</v>
      </c>
      <c r="D10" s="44">
        <v>240</v>
      </c>
      <c r="E10" s="53">
        <v>0.150565</v>
      </c>
      <c r="F10" s="44">
        <v>121692.994903</v>
      </c>
      <c r="G10" s="66">
        <v>0.14583299999999999</v>
      </c>
      <c r="H10" s="43">
        <v>79</v>
      </c>
      <c r="I10" s="44">
        <v>132814.66321599999</v>
      </c>
      <c r="J10" s="74">
        <v>0.240506</v>
      </c>
      <c r="K10" s="44">
        <v>161</v>
      </c>
      <c r="L10" s="44">
        <v>116235.77877400001</v>
      </c>
      <c r="M10" s="66">
        <v>9.9378999999999995E-2</v>
      </c>
      <c r="N10" s="43">
        <v>0</v>
      </c>
      <c r="O10" s="44">
        <v>0</v>
      </c>
      <c r="P10" s="74">
        <v>0</v>
      </c>
    </row>
    <row r="11" spans="1:16" ht="15" customHeight="1" x14ac:dyDescent="0.2">
      <c r="A11" s="111"/>
      <c r="B11" s="114"/>
      <c r="C11" s="84" t="s">
        <v>49</v>
      </c>
      <c r="D11" s="44">
        <v>639</v>
      </c>
      <c r="E11" s="53">
        <v>0.152725</v>
      </c>
      <c r="F11" s="44">
        <v>140584.15975399999</v>
      </c>
      <c r="G11" s="66">
        <v>0.35211300000000001</v>
      </c>
      <c r="H11" s="43">
        <v>237</v>
      </c>
      <c r="I11" s="44">
        <v>148192.44856300001</v>
      </c>
      <c r="J11" s="74">
        <v>0.392405</v>
      </c>
      <c r="K11" s="44">
        <v>402</v>
      </c>
      <c r="L11" s="44">
        <v>136098.676053</v>
      </c>
      <c r="M11" s="66">
        <v>0.32835799999999998</v>
      </c>
      <c r="N11" s="43">
        <v>0</v>
      </c>
      <c r="O11" s="44">
        <v>0</v>
      </c>
      <c r="P11" s="74">
        <v>0</v>
      </c>
    </row>
    <row r="12" spans="1:16" ht="15" customHeight="1" x14ac:dyDescent="0.2">
      <c r="A12" s="111"/>
      <c r="B12" s="114"/>
      <c r="C12" s="84" t="s">
        <v>50</v>
      </c>
      <c r="D12" s="44">
        <v>674</v>
      </c>
      <c r="E12" s="53">
        <v>0.114762</v>
      </c>
      <c r="F12" s="44">
        <v>166416.905669</v>
      </c>
      <c r="G12" s="66">
        <v>0.55786400000000003</v>
      </c>
      <c r="H12" s="43">
        <v>218</v>
      </c>
      <c r="I12" s="44">
        <v>180370.15768100001</v>
      </c>
      <c r="J12" s="74">
        <v>0.51376100000000002</v>
      </c>
      <c r="K12" s="44">
        <v>456</v>
      </c>
      <c r="L12" s="44">
        <v>159746.272031</v>
      </c>
      <c r="M12" s="66">
        <v>0.57894699999999999</v>
      </c>
      <c r="N12" s="43">
        <v>0</v>
      </c>
      <c r="O12" s="44">
        <v>0</v>
      </c>
      <c r="P12" s="74">
        <v>0</v>
      </c>
    </row>
    <row r="13" spans="1:16" ht="15" customHeight="1" x14ac:dyDescent="0.2">
      <c r="A13" s="111"/>
      <c r="B13" s="114"/>
      <c r="C13" s="84" t="s">
        <v>51</v>
      </c>
      <c r="D13" s="44">
        <v>577</v>
      </c>
      <c r="E13" s="53">
        <v>0.109156</v>
      </c>
      <c r="F13" s="44">
        <v>188499.83078300001</v>
      </c>
      <c r="G13" s="66">
        <v>0.83708800000000005</v>
      </c>
      <c r="H13" s="43">
        <v>152</v>
      </c>
      <c r="I13" s="44">
        <v>199888.04814100001</v>
      </c>
      <c r="J13" s="74">
        <v>0.67763200000000001</v>
      </c>
      <c r="K13" s="44">
        <v>425</v>
      </c>
      <c r="L13" s="44">
        <v>184426.86833900001</v>
      </c>
      <c r="M13" s="66">
        <v>0.89411799999999997</v>
      </c>
      <c r="N13" s="43">
        <v>0</v>
      </c>
      <c r="O13" s="44">
        <v>0</v>
      </c>
      <c r="P13" s="74">
        <v>0</v>
      </c>
    </row>
    <row r="14" spans="1:16" s="3" customFormat="1" ht="15" customHeight="1" x14ac:dyDescent="0.2">
      <c r="A14" s="111"/>
      <c r="B14" s="114"/>
      <c r="C14" s="84" t="s">
        <v>52</v>
      </c>
      <c r="D14" s="35">
        <v>471</v>
      </c>
      <c r="E14" s="55">
        <v>0.100213</v>
      </c>
      <c r="F14" s="35">
        <v>201610.91715600001</v>
      </c>
      <c r="G14" s="68">
        <v>0.99150700000000003</v>
      </c>
      <c r="H14" s="43">
        <v>110</v>
      </c>
      <c r="I14" s="44">
        <v>210620.08349799999</v>
      </c>
      <c r="J14" s="74">
        <v>0.81818199999999996</v>
      </c>
      <c r="K14" s="35">
        <v>361</v>
      </c>
      <c r="L14" s="35">
        <v>198865.741817</v>
      </c>
      <c r="M14" s="68">
        <v>1.0443210000000001</v>
      </c>
      <c r="N14" s="43">
        <v>0</v>
      </c>
      <c r="O14" s="44">
        <v>0</v>
      </c>
      <c r="P14" s="74">
        <v>0</v>
      </c>
    </row>
    <row r="15" spans="1:16" ht="15" customHeight="1" x14ac:dyDescent="0.2">
      <c r="A15" s="111"/>
      <c r="B15" s="114"/>
      <c r="C15" s="84" t="s">
        <v>53</v>
      </c>
      <c r="D15" s="44">
        <v>344</v>
      </c>
      <c r="E15" s="53">
        <v>8.2692000000000002E-2</v>
      </c>
      <c r="F15" s="44">
        <v>212231.638202</v>
      </c>
      <c r="G15" s="66">
        <v>1.008721</v>
      </c>
      <c r="H15" s="43">
        <v>88</v>
      </c>
      <c r="I15" s="44">
        <v>205722.326959</v>
      </c>
      <c r="J15" s="74">
        <v>0.69318199999999996</v>
      </c>
      <c r="K15" s="44">
        <v>256</v>
      </c>
      <c r="L15" s="44">
        <v>214469.213942</v>
      </c>
      <c r="M15" s="66">
        <v>1.1171880000000001</v>
      </c>
      <c r="N15" s="43">
        <v>0</v>
      </c>
      <c r="O15" s="44">
        <v>0</v>
      </c>
      <c r="P15" s="74">
        <v>0</v>
      </c>
    </row>
    <row r="16" spans="1:16" ht="15" customHeight="1" x14ac:dyDescent="0.2">
      <c r="A16" s="111"/>
      <c r="B16" s="114"/>
      <c r="C16" s="84" t="s">
        <v>54</v>
      </c>
      <c r="D16" s="44">
        <v>265</v>
      </c>
      <c r="E16" s="53">
        <v>8.5927000000000003E-2</v>
      </c>
      <c r="F16" s="44">
        <v>214532.71327499999</v>
      </c>
      <c r="G16" s="66">
        <v>0.92075499999999999</v>
      </c>
      <c r="H16" s="43">
        <v>66</v>
      </c>
      <c r="I16" s="44">
        <v>182679.34364100001</v>
      </c>
      <c r="J16" s="74">
        <v>0.40909099999999998</v>
      </c>
      <c r="K16" s="44">
        <v>199</v>
      </c>
      <c r="L16" s="44">
        <v>225097.147425</v>
      </c>
      <c r="M16" s="66">
        <v>1.090452</v>
      </c>
      <c r="N16" s="43">
        <v>0</v>
      </c>
      <c r="O16" s="44">
        <v>0</v>
      </c>
      <c r="P16" s="74">
        <v>0</v>
      </c>
    </row>
    <row r="17" spans="1:16" ht="15" customHeight="1" x14ac:dyDescent="0.2">
      <c r="A17" s="111"/>
      <c r="B17" s="114"/>
      <c r="C17" s="84" t="s">
        <v>55</v>
      </c>
      <c r="D17" s="44">
        <v>283</v>
      </c>
      <c r="E17" s="53">
        <v>0.11283899999999999</v>
      </c>
      <c r="F17" s="44">
        <v>220965.644225</v>
      </c>
      <c r="G17" s="66">
        <v>0.80565399999999998</v>
      </c>
      <c r="H17" s="43">
        <v>70</v>
      </c>
      <c r="I17" s="44">
        <v>205296.71473000001</v>
      </c>
      <c r="J17" s="74">
        <v>0.27142899999999998</v>
      </c>
      <c r="K17" s="44">
        <v>213</v>
      </c>
      <c r="L17" s="44">
        <v>226115.05767400001</v>
      </c>
      <c r="M17" s="66">
        <v>0.98122100000000001</v>
      </c>
      <c r="N17" s="43">
        <v>0</v>
      </c>
      <c r="O17" s="44">
        <v>0</v>
      </c>
      <c r="P17" s="74">
        <v>0</v>
      </c>
    </row>
    <row r="18" spans="1:16" s="3" customFormat="1" ht="15" customHeight="1" x14ac:dyDescent="0.2">
      <c r="A18" s="111"/>
      <c r="B18" s="114"/>
      <c r="C18" s="84" t="s">
        <v>56</v>
      </c>
      <c r="D18" s="35">
        <v>348</v>
      </c>
      <c r="E18" s="55">
        <v>8.6223999999999995E-2</v>
      </c>
      <c r="F18" s="35">
        <v>237743.94482199999</v>
      </c>
      <c r="G18" s="68">
        <v>0.47701100000000002</v>
      </c>
      <c r="H18" s="43">
        <v>107</v>
      </c>
      <c r="I18" s="44">
        <v>190738.06962299999</v>
      </c>
      <c r="J18" s="74">
        <v>8.4112000000000006E-2</v>
      </c>
      <c r="K18" s="35">
        <v>241</v>
      </c>
      <c r="L18" s="35">
        <v>258613.77322900001</v>
      </c>
      <c r="M18" s="68">
        <v>0.65145200000000003</v>
      </c>
      <c r="N18" s="43">
        <v>0</v>
      </c>
      <c r="O18" s="44">
        <v>0</v>
      </c>
      <c r="P18" s="74">
        <v>0</v>
      </c>
    </row>
    <row r="19" spans="1:16" s="3" customFormat="1" ht="15" customHeight="1" x14ac:dyDescent="0.2">
      <c r="A19" s="112"/>
      <c r="B19" s="115"/>
      <c r="C19" s="85" t="s">
        <v>9</v>
      </c>
      <c r="D19" s="46">
        <v>3894</v>
      </c>
      <c r="E19" s="54">
        <v>0.109241</v>
      </c>
      <c r="F19" s="46">
        <v>184057.206095</v>
      </c>
      <c r="G19" s="67">
        <v>0.66255799999999998</v>
      </c>
      <c r="H19" s="87">
        <v>1139</v>
      </c>
      <c r="I19" s="46">
        <v>180076.962214</v>
      </c>
      <c r="J19" s="75">
        <v>0.47322199999999998</v>
      </c>
      <c r="K19" s="46">
        <v>2755</v>
      </c>
      <c r="L19" s="46">
        <v>185702.758829</v>
      </c>
      <c r="M19" s="67">
        <v>0.74083500000000002</v>
      </c>
      <c r="N19" s="87">
        <v>0</v>
      </c>
      <c r="O19" s="46">
        <v>0</v>
      </c>
      <c r="P19" s="75">
        <v>0</v>
      </c>
    </row>
    <row r="20" spans="1:16" ht="15" customHeight="1" x14ac:dyDescent="0.2">
      <c r="A20" s="110">
        <v>2</v>
      </c>
      <c r="B20" s="113" t="s">
        <v>57</v>
      </c>
      <c r="C20" s="84" t="s">
        <v>46</v>
      </c>
      <c r="D20" s="44">
        <v>8</v>
      </c>
      <c r="E20" s="53">
        <v>0.242424</v>
      </c>
      <c r="F20" s="44">
        <v>92088.5</v>
      </c>
      <c r="G20" s="66">
        <v>0.125</v>
      </c>
      <c r="H20" s="43">
        <v>6</v>
      </c>
      <c r="I20" s="44">
        <v>80965.333333000002</v>
      </c>
      <c r="J20" s="74">
        <v>0.16666700000000001</v>
      </c>
      <c r="K20" s="44">
        <v>2</v>
      </c>
      <c r="L20" s="44">
        <v>125458</v>
      </c>
      <c r="M20" s="66">
        <v>0</v>
      </c>
      <c r="N20" s="43">
        <v>0</v>
      </c>
      <c r="O20" s="44">
        <v>0</v>
      </c>
      <c r="P20" s="74">
        <v>0</v>
      </c>
    </row>
    <row r="21" spans="1:16" ht="15" customHeight="1" x14ac:dyDescent="0.2">
      <c r="A21" s="111"/>
      <c r="B21" s="114"/>
      <c r="C21" s="84" t="s">
        <v>47</v>
      </c>
      <c r="D21" s="44">
        <v>77</v>
      </c>
      <c r="E21" s="53">
        <v>0.40957399999999999</v>
      </c>
      <c r="F21" s="44">
        <v>132053.46753200001</v>
      </c>
      <c r="G21" s="66">
        <v>5.1948000000000001E-2</v>
      </c>
      <c r="H21" s="43">
        <v>22</v>
      </c>
      <c r="I21" s="44">
        <v>168529.272727</v>
      </c>
      <c r="J21" s="74">
        <v>0.13636400000000001</v>
      </c>
      <c r="K21" s="44">
        <v>55</v>
      </c>
      <c r="L21" s="44">
        <v>117463.14545500001</v>
      </c>
      <c r="M21" s="66">
        <v>1.8182E-2</v>
      </c>
      <c r="N21" s="43">
        <v>0</v>
      </c>
      <c r="O21" s="44">
        <v>0</v>
      </c>
      <c r="P21" s="74">
        <v>0</v>
      </c>
    </row>
    <row r="22" spans="1:16" ht="15" customHeight="1" x14ac:dyDescent="0.2">
      <c r="A22" s="111"/>
      <c r="B22" s="114"/>
      <c r="C22" s="84" t="s">
        <v>48</v>
      </c>
      <c r="D22" s="44">
        <v>383</v>
      </c>
      <c r="E22" s="53">
        <v>0.24027599999999999</v>
      </c>
      <c r="F22" s="44">
        <v>151122.67101799999</v>
      </c>
      <c r="G22" s="66">
        <v>0.101828</v>
      </c>
      <c r="H22" s="43">
        <v>167</v>
      </c>
      <c r="I22" s="44">
        <v>160968.281437</v>
      </c>
      <c r="J22" s="74">
        <v>0.125749</v>
      </c>
      <c r="K22" s="44">
        <v>216</v>
      </c>
      <c r="L22" s="44">
        <v>143510.55555600001</v>
      </c>
      <c r="M22" s="66">
        <v>8.3333000000000004E-2</v>
      </c>
      <c r="N22" s="43">
        <v>0</v>
      </c>
      <c r="O22" s="44">
        <v>0</v>
      </c>
      <c r="P22" s="74">
        <v>0</v>
      </c>
    </row>
    <row r="23" spans="1:16" ht="15" customHeight="1" x14ac:dyDescent="0.2">
      <c r="A23" s="111"/>
      <c r="B23" s="114"/>
      <c r="C23" s="84" t="s">
        <v>49</v>
      </c>
      <c r="D23" s="44">
        <v>367</v>
      </c>
      <c r="E23" s="53">
        <v>8.7715000000000001E-2</v>
      </c>
      <c r="F23" s="44">
        <v>171544.14441400001</v>
      </c>
      <c r="G23" s="66">
        <v>0.31062699999999999</v>
      </c>
      <c r="H23" s="43">
        <v>135</v>
      </c>
      <c r="I23" s="44">
        <v>185120.29629599999</v>
      </c>
      <c r="J23" s="74">
        <v>0.36296299999999998</v>
      </c>
      <c r="K23" s="44">
        <v>232</v>
      </c>
      <c r="L23" s="44">
        <v>163644.22844800001</v>
      </c>
      <c r="M23" s="66">
        <v>0.28017199999999998</v>
      </c>
      <c r="N23" s="43">
        <v>0</v>
      </c>
      <c r="O23" s="44">
        <v>0</v>
      </c>
      <c r="P23" s="74">
        <v>0</v>
      </c>
    </row>
    <row r="24" spans="1:16" ht="15" customHeight="1" x14ac:dyDescent="0.2">
      <c r="A24" s="111"/>
      <c r="B24" s="114"/>
      <c r="C24" s="84" t="s">
        <v>50</v>
      </c>
      <c r="D24" s="44">
        <v>269</v>
      </c>
      <c r="E24" s="53">
        <v>4.5803000000000003E-2</v>
      </c>
      <c r="F24" s="44">
        <v>197919.54646799999</v>
      </c>
      <c r="G24" s="66">
        <v>0.55762100000000003</v>
      </c>
      <c r="H24" s="43">
        <v>79</v>
      </c>
      <c r="I24" s="44">
        <v>207321.556962</v>
      </c>
      <c r="J24" s="74">
        <v>0.632911</v>
      </c>
      <c r="K24" s="44">
        <v>190</v>
      </c>
      <c r="L24" s="44">
        <v>194010.28947399999</v>
      </c>
      <c r="M24" s="66">
        <v>0.52631600000000001</v>
      </c>
      <c r="N24" s="43">
        <v>0</v>
      </c>
      <c r="O24" s="44">
        <v>0</v>
      </c>
      <c r="P24" s="74">
        <v>0</v>
      </c>
    </row>
    <row r="25" spans="1:16" ht="15" customHeight="1" x14ac:dyDescent="0.2">
      <c r="A25" s="111"/>
      <c r="B25" s="114"/>
      <c r="C25" s="84" t="s">
        <v>51</v>
      </c>
      <c r="D25" s="44">
        <v>191</v>
      </c>
      <c r="E25" s="53">
        <v>3.6132999999999998E-2</v>
      </c>
      <c r="F25" s="44">
        <v>210145.53926699999</v>
      </c>
      <c r="G25" s="66">
        <v>0.59685900000000003</v>
      </c>
      <c r="H25" s="43">
        <v>60</v>
      </c>
      <c r="I25" s="44">
        <v>230594.25</v>
      </c>
      <c r="J25" s="74">
        <v>0.63333300000000003</v>
      </c>
      <c r="K25" s="44">
        <v>131</v>
      </c>
      <c r="L25" s="44">
        <v>200779.717557</v>
      </c>
      <c r="M25" s="66">
        <v>0.58015300000000003</v>
      </c>
      <c r="N25" s="43">
        <v>0</v>
      </c>
      <c r="O25" s="44">
        <v>0</v>
      </c>
      <c r="P25" s="74">
        <v>0</v>
      </c>
    </row>
    <row r="26" spans="1:16" s="3" customFormat="1" ht="15" customHeight="1" x14ac:dyDescent="0.2">
      <c r="A26" s="111"/>
      <c r="B26" s="114"/>
      <c r="C26" s="84" t="s">
        <v>52</v>
      </c>
      <c r="D26" s="35">
        <v>150</v>
      </c>
      <c r="E26" s="55">
        <v>3.1914999999999999E-2</v>
      </c>
      <c r="F26" s="35">
        <v>213332.086667</v>
      </c>
      <c r="G26" s="68">
        <v>0.64666699999999999</v>
      </c>
      <c r="H26" s="43">
        <v>47</v>
      </c>
      <c r="I26" s="44">
        <v>208851.829787</v>
      </c>
      <c r="J26" s="74">
        <v>0.38297900000000001</v>
      </c>
      <c r="K26" s="35">
        <v>103</v>
      </c>
      <c r="L26" s="35">
        <v>215376.47572799999</v>
      </c>
      <c r="M26" s="68">
        <v>0.76698999999999995</v>
      </c>
      <c r="N26" s="43">
        <v>0</v>
      </c>
      <c r="O26" s="44">
        <v>0</v>
      </c>
      <c r="P26" s="74">
        <v>0</v>
      </c>
    </row>
    <row r="27" spans="1:16" ht="15" customHeight="1" x14ac:dyDescent="0.2">
      <c r="A27" s="111"/>
      <c r="B27" s="114"/>
      <c r="C27" s="84" t="s">
        <v>53</v>
      </c>
      <c r="D27" s="44">
        <v>82</v>
      </c>
      <c r="E27" s="53">
        <v>1.9712E-2</v>
      </c>
      <c r="F27" s="44">
        <v>235297.097561</v>
      </c>
      <c r="G27" s="66">
        <v>0.59756100000000001</v>
      </c>
      <c r="H27" s="43">
        <v>31</v>
      </c>
      <c r="I27" s="44">
        <v>229647</v>
      </c>
      <c r="J27" s="74">
        <v>0.45161299999999999</v>
      </c>
      <c r="K27" s="44">
        <v>51</v>
      </c>
      <c r="L27" s="44">
        <v>238731.470588</v>
      </c>
      <c r="M27" s="66">
        <v>0.68627499999999997</v>
      </c>
      <c r="N27" s="43">
        <v>0</v>
      </c>
      <c r="O27" s="44">
        <v>0</v>
      </c>
      <c r="P27" s="74">
        <v>0</v>
      </c>
    </row>
    <row r="28" spans="1:16" ht="15" customHeight="1" x14ac:dyDescent="0.2">
      <c r="A28" s="111"/>
      <c r="B28" s="114"/>
      <c r="C28" s="84" t="s">
        <v>54</v>
      </c>
      <c r="D28" s="44">
        <v>29</v>
      </c>
      <c r="E28" s="53">
        <v>9.4029999999999999E-3</v>
      </c>
      <c r="F28" s="44">
        <v>229818.862069</v>
      </c>
      <c r="G28" s="66">
        <v>0.34482800000000002</v>
      </c>
      <c r="H28" s="43">
        <v>11</v>
      </c>
      <c r="I28" s="44">
        <v>233259.36363599999</v>
      </c>
      <c r="J28" s="74">
        <v>0.36363600000000001</v>
      </c>
      <c r="K28" s="44">
        <v>18</v>
      </c>
      <c r="L28" s="44">
        <v>227716.33333299999</v>
      </c>
      <c r="M28" s="66">
        <v>0.33333299999999999</v>
      </c>
      <c r="N28" s="43">
        <v>0</v>
      </c>
      <c r="O28" s="44">
        <v>0</v>
      </c>
      <c r="P28" s="74">
        <v>0</v>
      </c>
    </row>
    <row r="29" spans="1:16" ht="15" customHeight="1" x14ac:dyDescent="0.2">
      <c r="A29" s="111"/>
      <c r="B29" s="114"/>
      <c r="C29" s="84" t="s">
        <v>55</v>
      </c>
      <c r="D29" s="44">
        <v>18</v>
      </c>
      <c r="E29" s="53">
        <v>7.1770000000000002E-3</v>
      </c>
      <c r="F29" s="44">
        <v>239103</v>
      </c>
      <c r="G29" s="66">
        <v>0.16666700000000001</v>
      </c>
      <c r="H29" s="43">
        <v>8</v>
      </c>
      <c r="I29" s="44">
        <v>217631.25</v>
      </c>
      <c r="J29" s="74">
        <v>0.125</v>
      </c>
      <c r="K29" s="44">
        <v>10</v>
      </c>
      <c r="L29" s="44">
        <v>256280.4</v>
      </c>
      <c r="M29" s="66">
        <v>0.2</v>
      </c>
      <c r="N29" s="43">
        <v>0</v>
      </c>
      <c r="O29" s="44">
        <v>0</v>
      </c>
      <c r="P29" s="74">
        <v>0</v>
      </c>
    </row>
    <row r="30" spans="1:16" s="3" customFormat="1" ht="15" customHeight="1" x14ac:dyDescent="0.2">
      <c r="A30" s="111"/>
      <c r="B30" s="114"/>
      <c r="C30" s="84" t="s">
        <v>56</v>
      </c>
      <c r="D30" s="35">
        <v>18</v>
      </c>
      <c r="E30" s="55">
        <v>4.4600000000000004E-3</v>
      </c>
      <c r="F30" s="35">
        <v>95886.833333000002</v>
      </c>
      <c r="G30" s="68">
        <v>5.5556000000000001E-2</v>
      </c>
      <c r="H30" s="43">
        <v>15</v>
      </c>
      <c r="I30" s="44">
        <v>78896.600000000006</v>
      </c>
      <c r="J30" s="74">
        <v>6.6667000000000004E-2</v>
      </c>
      <c r="K30" s="35">
        <v>3</v>
      </c>
      <c r="L30" s="35">
        <v>180838</v>
      </c>
      <c r="M30" s="68">
        <v>0</v>
      </c>
      <c r="N30" s="43">
        <v>0</v>
      </c>
      <c r="O30" s="44">
        <v>0</v>
      </c>
      <c r="P30" s="74">
        <v>0</v>
      </c>
    </row>
    <row r="31" spans="1:16" s="3" customFormat="1" ht="15" customHeight="1" x14ac:dyDescent="0.2">
      <c r="A31" s="112"/>
      <c r="B31" s="115"/>
      <c r="C31" s="85" t="s">
        <v>9</v>
      </c>
      <c r="D31" s="46">
        <v>1592</v>
      </c>
      <c r="E31" s="54">
        <v>4.4660999999999999E-2</v>
      </c>
      <c r="F31" s="46">
        <v>181600.75628100001</v>
      </c>
      <c r="G31" s="67">
        <v>0.36557800000000001</v>
      </c>
      <c r="H31" s="87">
        <v>581</v>
      </c>
      <c r="I31" s="46">
        <v>187101.345955</v>
      </c>
      <c r="J31" s="75">
        <v>0.34423399999999998</v>
      </c>
      <c r="K31" s="46">
        <v>1011</v>
      </c>
      <c r="L31" s="46">
        <v>178439.68546000001</v>
      </c>
      <c r="M31" s="67">
        <v>0.37784400000000001</v>
      </c>
      <c r="N31" s="87">
        <v>0</v>
      </c>
      <c r="O31" s="46">
        <v>0</v>
      </c>
      <c r="P31" s="75">
        <v>0</v>
      </c>
    </row>
    <row r="32" spans="1:16" ht="15" customHeight="1" x14ac:dyDescent="0.2">
      <c r="A32" s="110">
        <v>3</v>
      </c>
      <c r="B32" s="113" t="s">
        <v>58</v>
      </c>
      <c r="C32" s="84" t="s">
        <v>46</v>
      </c>
      <c r="D32" s="44">
        <v>4</v>
      </c>
      <c r="E32" s="44">
        <v>0</v>
      </c>
      <c r="F32" s="44">
        <v>-44015.15395</v>
      </c>
      <c r="G32" s="66">
        <v>-0.375</v>
      </c>
      <c r="H32" s="43">
        <v>3</v>
      </c>
      <c r="I32" s="44">
        <v>-35876.662380000002</v>
      </c>
      <c r="J32" s="74">
        <v>-0.5</v>
      </c>
      <c r="K32" s="44">
        <v>1</v>
      </c>
      <c r="L32" s="44">
        <v>-68430.628658999995</v>
      </c>
      <c r="M32" s="66">
        <v>0</v>
      </c>
      <c r="N32" s="43">
        <v>0</v>
      </c>
      <c r="O32" s="44">
        <v>0</v>
      </c>
      <c r="P32" s="74">
        <v>0</v>
      </c>
    </row>
    <row r="33" spans="1:16" ht="15" customHeight="1" x14ac:dyDescent="0.2">
      <c r="A33" s="111"/>
      <c r="B33" s="114"/>
      <c r="C33" s="84" t="s">
        <v>47</v>
      </c>
      <c r="D33" s="44">
        <v>28</v>
      </c>
      <c r="E33" s="44">
        <v>0</v>
      </c>
      <c r="F33" s="44">
        <v>7163.9241979999997</v>
      </c>
      <c r="G33" s="66">
        <v>-9.0909000000000004E-2</v>
      </c>
      <c r="H33" s="43">
        <v>13</v>
      </c>
      <c r="I33" s="44">
        <v>20625.554861000001</v>
      </c>
      <c r="J33" s="74">
        <v>-0.30808099999999999</v>
      </c>
      <c r="K33" s="44">
        <v>15</v>
      </c>
      <c r="L33" s="44">
        <v>-2248.2086100000001</v>
      </c>
      <c r="M33" s="66">
        <v>-5.6818E-2</v>
      </c>
      <c r="N33" s="43">
        <v>0</v>
      </c>
      <c r="O33" s="44">
        <v>0</v>
      </c>
      <c r="P33" s="74">
        <v>0</v>
      </c>
    </row>
    <row r="34" spans="1:16" ht="15" customHeight="1" x14ac:dyDescent="0.2">
      <c r="A34" s="111"/>
      <c r="B34" s="114"/>
      <c r="C34" s="84" t="s">
        <v>48</v>
      </c>
      <c r="D34" s="44">
        <v>143</v>
      </c>
      <c r="E34" s="44">
        <v>0</v>
      </c>
      <c r="F34" s="44">
        <v>29429.676115999999</v>
      </c>
      <c r="G34" s="66">
        <v>-4.4006000000000003E-2</v>
      </c>
      <c r="H34" s="43">
        <v>88</v>
      </c>
      <c r="I34" s="44">
        <v>28153.618221000001</v>
      </c>
      <c r="J34" s="74">
        <v>-0.114758</v>
      </c>
      <c r="K34" s="44">
        <v>55</v>
      </c>
      <c r="L34" s="44">
        <v>27274.776782000001</v>
      </c>
      <c r="M34" s="66">
        <v>-1.6046000000000001E-2</v>
      </c>
      <c r="N34" s="43">
        <v>0</v>
      </c>
      <c r="O34" s="44">
        <v>0</v>
      </c>
      <c r="P34" s="74">
        <v>0</v>
      </c>
    </row>
    <row r="35" spans="1:16" ht="15" customHeight="1" x14ac:dyDescent="0.2">
      <c r="A35" s="111"/>
      <c r="B35" s="114"/>
      <c r="C35" s="84" t="s">
        <v>49</v>
      </c>
      <c r="D35" s="44">
        <v>-272</v>
      </c>
      <c r="E35" s="44">
        <v>0</v>
      </c>
      <c r="F35" s="44">
        <v>30959.984659999998</v>
      </c>
      <c r="G35" s="66">
        <v>-4.1486000000000002E-2</v>
      </c>
      <c r="H35" s="43">
        <v>-102</v>
      </c>
      <c r="I35" s="44">
        <v>36927.847733000002</v>
      </c>
      <c r="J35" s="74">
        <v>-2.9441999999999999E-2</v>
      </c>
      <c r="K35" s="44">
        <v>-170</v>
      </c>
      <c r="L35" s="44">
        <v>27545.552394999999</v>
      </c>
      <c r="M35" s="66">
        <v>-4.8186E-2</v>
      </c>
      <c r="N35" s="43">
        <v>0</v>
      </c>
      <c r="O35" s="44">
        <v>0</v>
      </c>
      <c r="P35" s="74">
        <v>0</v>
      </c>
    </row>
    <row r="36" spans="1:16" ht="15" customHeight="1" x14ac:dyDescent="0.2">
      <c r="A36" s="111"/>
      <c r="B36" s="114"/>
      <c r="C36" s="84" t="s">
        <v>50</v>
      </c>
      <c r="D36" s="44">
        <v>-405</v>
      </c>
      <c r="E36" s="44">
        <v>0</v>
      </c>
      <c r="F36" s="44">
        <v>31502.640800000001</v>
      </c>
      <c r="G36" s="66">
        <v>-2.43E-4</v>
      </c>
      <c r="H36" s="43">
        <v>-139</v>
      </c>
      <c r="I36" s="44">
        <v>26951.399281000002</v>
      </c>
      <c r="J36" s="74">
        <v>0.11915000000000001</v>
      </c>
      <c r="K36" s="44">
        <v>-266</v>
      </c>
      <c r="L36" s="44">
        <v>34264.017442999997</v>
      </c>
      <c r="M36" s="66">
        <v>-5.2631999999999998E-2</v>
      </c>
      <c r="N36" s="43">
        <v>0</v>
      </c>
      <c r="O36" s="44">
        <v>0</v>
      </c>
      <c r="P36" s="74">
        <v>0</v>
      </c>
    </row>
    <row r="37" spans="1:16" ht="15" customHeight="1" x14ac:dyDescent="0.2">
      <c r="A37" s="111"/>
      <c r="B37" s="114"/>
      <c r="C37" s="84" t="s">
        <v>51</v>
      </c>
      <c r="D37" s="44">
        <v>-386</v>
      </c>
      <c r="E37" s="44">
        <v>0</v>
      </c>
      <c r="F37" s="44">
        <v>21645.708483999999</v>
      </c>
      <c r="G37" s="66">
        <v>-0.24023</v>
      </c>
      <c r="H37" s="43">
        <v>-92</v>
      </c>
      <c r="I37" s="44">
        <v>30706.201859000001</v>
      </c>
      <c r="J37" s="74">
        <v>-4.4297999999999997E-2</v>
      </c>
      <c r="K37" s="44">
        <v>-294</v>
      </c>
      <c r="L37" s="44">
        <v>16352.849217999999</v>
      </c>
      <c r="M37" s="66">
        <v>-0.31396499999999999</v>
      </c>
      <c r="N37" s="43">
        <v>0</v>
      </c>
      <c r="O37" s="44">
        <v>0</v>
      </c>
      <c r="P37" s="74">
        <v>0</v>
      </c>
    </row>
    <row r="38" spans="1:16" s="3" customFormat="1" ht="15" customHeight="1" x14ac:dyDescent="0.2">
      <c r="A38" s="111"/>
      <c r="B38" s="114"/>
      <c r="C38" s="84" t="s">
        <v>52</v>
      </c>
      <c r="D38" s="35">
        <v>-321</v>
      </c>
      <c r="E38" s="35">
        <v>0</v>
      </c>
      <c r="F38" s="35">
        <v>11721.16951</v>
      </c>
      <c r="G38" s="68">
        <v>-0.34484100000000001</v>
      </c>
      <c r="H38" s="43">
        <v>-63</v>
      </c>
      <c r="I38" s="44">
        <v>-1768.2537110000001</v>
      </c>
      <c r="J38" s="74">
        <v>-0.43520300000000001</v>
      </c>
      <c r="K38" s="35">
        <v>-258</v>
      </c>
      <c r="L38" s="35">
        <v>16510.733910999999</v>
      </c>
      <c r="M38" s="68">
        <v>-0.27733099999999999</v>
      </c>
      <c r="N38" s="43">
        <v>0</v>
      </c>
      <c r="O38" s="44">
        <v>0</v>
      </c>
      <c r="P38" s="74">
        <v>0</v>
      </c>
    </row>
    <row r="39" spans="1:16" ht="15" customHeight="1" x14ac:dyDescent="0.2">
      <c r="A39" s="111"/>
      <c r="B39" s="114"/>
      <c r="C39" s="84" t="s">
        <v>53</v>
      </c>
      <c r="D39" s="44">
        <v>-262</v>
      </c>
      <c r="E39" s="44">
        <v>0</v>
      </c>
      <c r="F39" s="44">
        <v>23065.459359</v>
      </c>
      <c r="G39" s="66">
        <v>-0.41116000000000003</v>
      </c>
      <c r="H39" s="43">
        <v>-57</v>
      </c>
      <c r="I39" s="44">
        <v>23924.673040999998</v>
      </c>
      <c r="J39" s="74">
        <v>-0.24156900000000001</v>
      </c>
      <c r="K39" s="44">
        <v>-205</v>
      </c>
      <c r="L39" s="44">
        <v>24262.256646000002</v>
      </c>
      <c r="M39" s="66">
        <v>-0.43091299999999999</v>
      </c>
      <c r="N39" s="43">
        <v>0</v>
      </c>
      <c r="O39" s="44">
        <v>0</v>
      </c>
      <c r="P39" s="74">
        <v>0</v>
      </c>
    </row>
    <row r="40" spans="1:16" ht="15" customHeight="1" x14ac:dyDescent="0.2">
      <c r="A40" s="111"/>
      <c r="B40" s="114"/>
      <c r="C40" s="84" t="s">
        <v>54</v>
      </c>
      <c r="D40" s="44">
        <v>-236</v>
      </c>
      <c r="E40" s="44">
        <v>0</v>
      </c>
      <c r="F40" s="44">
        <v>15286.148794000001</v>
      </c>
      <c r="G40" s="66">
        <v>-0.57592699999999997</v>
      </c>
      <c r="H40" s="43">
        <v>-55</v>
      </c>
      <c r="I40" s="44">
        <v>50580.019996000003</v>
      </c>
      <c r="J40" s="74">
        <v>-4.5455000000000002E-2</v>
      </c>
      <c r="K40" s="44">
        <v>-181</v>
      </c>
      <c r="L40" s="44">
        <v>2619.1859079999999</v>
      </c>
      <c r="M40" s="66">
        <v>-0.75711899999999999</v>
      </c>
      <c r="N40" s="43">
        <v>0</v>
      </c>
      <c r="O40" s="44">
        <v>0</v>
      </c>
      <c r="P40" s="74">
        <v>0</v>
      </c>
    </row>
    <row r="41" spans="1:16" ht="15" customHeight="1" x14ac:dyDescent="0.2">
      <c r="A41" s="111"/>
      <c r="B41" s="114"/>
      <c r="C41" s="84" t="s">
        <v>55</v>
      </c>
      <c r="D41" s="44">
        <v>-265</v>
      </c>
      <c r="E41" s="44">
        <v>0</v>
      </c>
      <c r="F41" s="44">
        <v>18137.355775</v>
      </c>
      <c r="G41" s="66">
        <v>-0.63898699999999997</v>
      </c>
      <c r="H41" s="43">
        <v>-62</v>
      </c>
      <c r="I41" s="44">
        <v>12334.53527</v>
      </c>
      <c r="J41" s="74">
        <v>-0.146429</v>
      </c>
      <c r="K41" s="44">
        <v>-203</v>
      </c>
      <c r="L41" s="44">
        <v>30165.342326000002</v>
      </c>
      <c r="M41" s="66">
        <v>-0.78122100000000005</v>
      </c>
      <c r="N41" s="43">
        <v>0</v>
      </c>
      <c r="O41" s="44">
        <v>0</v>
      </c>
      <c r="P41" s="74">
        <v>0</v>
      </c>
    </row>
    <row r="42" spans="1:16" s="3" customFormat="1" ht="15" customHeight="1" x14ac:dyDescent="0.2">
      <c r="A42" s="111"/>
      <c r="B42" s="114"/>
      <c r="C42" s="84" t="s">
        <v>56</v>
      </c>
      <c r="D42" s="35">
        <v>-330</v>
      </c>
      <c r="E42" s="35">
        <v>0</v>
      </c>
      <c r="F42" s="35">
        <v>-141857.111488</v>
      </c>
      <c r="G42" s="68">
        <v>-0.421456</v>
      </c>
      <c r="H42" s="43">
        <v>-92</v>
      </c>
      <c r="I42" s="44">
        <v>-111841.469623</v>
      </c>
      <c r="J42" s="74">
        <v>-1.7444999999999999E-2</v>
      </c>
      <c r="K42" s="35">
        <v>-238</v>
      </c>
      <c r="L42" s="35">
        <v>-77775.773228999999</v>
      </c>
      <c r="M42" s="68">
        <v>-0.65145200000000003</v>
      </c>
      <c r="N42" s="43">
        <v>0</v>
      </c>
      <c r="O42" s="44">
        <v>0</v>
      </c>
      <c r="P42" s="74">
        <v>0</v>
      </c>
    </row>
    <row r="43" spans="1:16" s="3" customFormat="1" ht="15" customHeight="1" x14ac:dyDescent="0.2">
      <c r="A43" s="112"/>
      <c r="B43" s="115"/>
      <c r="C43" s="85" t="s">
        <v>9</v>
      </c>
      <c r="D43" s="46">
        <v>-2302</v>
      </c>
      <c r="E43" s="46">
        <v>0</v>
      </c>
      <c r="F43" s="46">
        <v>-2456.4498140000001</v>
      </c>
      <c r="G43" s="67">
        <v>-0.29698000000000002</v>
      </c>
      <c r="H43" s="87">
        <v>-558</v>
      </c>
      <c r="I43" s="46">
        <v>7024.3837409999996</v>
      </c>
      <c r="J43" s="75">
        <v>-0.12898799999999999</v>
      </c>
      <c r="K43" s="46">
        <v>-1744</v>
      </c>
      <c r="L43" s="46">
        <v>-7263.0733689999997</v>
      </c>
      <c r="M43" s="67">
        <v>-0.36299100000000001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11</v>
      </c>
      <c r="E45" s="53">
        <v>5.8511000000000001E-2</v>
      </c>
      <c r="F45" s="44">
        <v>160645.09090899999</v>
      </c>
      <c r="G45" s="66">
        <v>0.272727</v>
      </c>
      <c r="H45" s="43">
        <v>1</v>
      </c>
      <c r="I45" s="44">
        <v>119961</v>
      </c>
      <c r="J45" s="74">
        <v>0</v>
      </c>
      <c r="K45" s="44">
        <v>10</v>
      </c>
      <c r="L45" s="44">
        <v>164713.5</v>
      </c>
      <c r="M45" s="66">
        <v>0.3</v>
      </c>
      <c r="N45" s="43">
        <v>0</v>
      </c>
      <c r="O45" s="44">
        <v>0</v>
      </c>
      <c r="P45" s="74">
        <v>0</v>
      </c>
    </row>
    <row r="46" spans="1:16" ht="15" customHeight="1" x14ac:dyDescent="0.2">
      <c r="A46" s="111"/>
      <c r="B46" s="114"/>
      <c r="C46" s="84" t="s">
        <v>48</v>
      </c>
      <c r="D46" s="44">
        <v>165</v>
      </c>
      <c r="E46" s="53">
        <v>0.10351299999999999</v>
      </c>
      <c r="F46" s="44">
        <v>172916.58181800001</v>
      </c>
      <c r="G46" s="66">
        <v>0.15757599999999999</v>
      </c>
      <c r="H46" s="43">
        <v>49</v>
      </c>
      <c r="I46" s="44">
        <v>172578.95918400001</v>
      </c>
      <c r="J46" s="74">
        <v>0.10204100000000001</v>
      </c>
      <c r="K46" s="44">
        <v>116</v>
      </c>
      <c r="L46" s="44">
        <v>173059.19827600001</v>
      </c>
      <c r="M46" s="66">
        <v>0.181034</v>
      </c>
      <c r="N46" s="43">
        <v>0</v>
      </c>
      <c r="O46" s="44">
        <v>0</v>
      </c>
      <c r="P46" s="74">
        <v>0</v>
      </c>
    </row>
    <row r="47" spans="1:16" ht="15" customHeight="1" x14ac:dyDescent="0.2">
      <c r="A47" s="111"/>
      <c r="B47" s="114"/>
      <c r="C47" s="84" t="s">
        <v>49</v>
      </c>
      <c r="D47" s="44">
        <v>493</v>
      </c>
      <c r="E47" s="53">
        <v>0.11783</v>
      </c>
      <c r="F47" s="44">
        <v>200099.46247500001</v>
      </c>
      <c r="G47" s="66">
        <v>0.442191</v>
      </c>
      <c r="H47" s="43">
        <v>107</v>
      </c>
      <c r="I47" s="44">
        <v>198965.33644899999</v>
      </c>
      <c r="J47" s="74">
        <v>0.30841099999999999</v>
      </c>
      <c r="K47" s="44">
        <v>386</v>
      </c>
      <c r="L47" s="44">
        <v>200413.84456</v>
      </c>
      <c r="M47" s="66">
        <v>0.47927500000000001</v>
      </c>
      <c r="N47" s="43">
        <v>0</v>
      </c>
      <c r="O47" s="44">
        <v>0</v>
      </c>
      <c r="P47" s="74">
        <v>0</v>
      </c>
    </row>
    <row r="48" spans="1:16" ht="15" customHeight="1" x14ac:dyDescent="0.2">
      <c r="A48" s="111"/>
      <c r="B48" s="114"/>
      <c r="C48" s="84" t="s">
        <v>50</v>
      </c>
      <c r="D48" s="44">
        <v>524</v>
      </c>
      <c r="E48" s="53">
        <v>8.9221999999999996E-2</v>
      </c>
      <c r="F48" s="44">
        <v>223041.347328</v>
      </c>
      <c r="G48" s="66">
        <v>0.677481</v>
      </c>
      <c r="H48" s="43">
        <v>92</v>
      </c>
      <c r="I48" s="44">
        <v>211907.47826100001</v>
      </c>
      <c r="J48" s="74">
        <v>0.47826099999999999</v>
      </c>
      <c r="K48" s="44">
        <v>432</v>
      </c>
      <c r="L48" s="44">
        <v>225412.449074</v>
      </c>
      <c r="M48" s="66">
        <v>0.71990699999999996</v>
      </c>
      <c r="N48" s="43">
        <v>0</v>
      </c>
      <c r="O48" s="44">
        <v>0</v>
      </c>
      <c r="P48" s="74">
        <v>0</v>
      </c>
    </row>
    <row r="49" spans="1:16" ht="15" customHeight="1" x14ac:dyDescent="0.2">
      <c r="A49" s="111"/>
      <c r="B49" s="114"/>
      <c r="C49" s="84" t="s">
        <v>51</v>
      </c>
      <c r="D49" s="44">
        <v>429</v>
      </c>
      <c r="E49" s="53">
        <v>8.1157999999999994E-2</v>
      </c>
      <c r="F49" s="44">
        <v>241221.90909100001</v>
      </c>
      <c r="G49" s="66">
        <v>0.88578100000000004</v>
      </c>
      <c r="H49" s="43">
        <v>99</v>
      </c>
      <c r="I49" s="44">
        <v>237010.161616</v>
      </c>
      <c r="J49" s="74">
        <v>0.75757600000000003</v>
      </c>
      <c r="K49" s="44">
        <v>330</v>
      </c>
      <c r="L49" s="44">
        <v>242485.43333299999</v>
      </c>
      <c r="M49" s="66">
        <v>0.92424200000000001</v>
      </c>
      <c r="N49" s="43">
        <v>0</v>
      </c>
      <c r="O49" s="44">
        <v>0</v>
      </c>
      <c r="P49" s="74">
        <v>0</v>
      </c>
    </row>
    <row r="50" spans="1:16" s="3" customFormat="1" ht="15" customHeight="1" x14ac:dyDescent="0.2">
      <c r="A50" s="111"/>
      <c r="B50" s="114"/>
      <c r="C50" s="84" t="s">
        <v>52</v>
      </c>
      <c r="D50" s="35">
        <v>316</v>
      </c>
      <c r="E50" s="55">
        <v>6.7234000000000002E-2</v>
      </c>
      <c r="F50" s="35">
        <v>249372.58544299999</v>
      </c>
      <c r="G50" s="68">
        <v>0.92721500000000001</v>
      </c>
      <c r="H50" s="43">
        <v>67</v>
      </c>
      <c r="I50" s="44">
        <v>255274.83582099999</v>
      </c>
      <c r="J50" s="74">
        <v>0.68656700000000004</v>
      </c>
      <c r="K50" s="35">
        <v>249</v>
      </c>
      <c r="L50" s="35">
        <v>247784.42971900001</v>
      </c>
      <c r="M50" s="68">
        <v>0.99196799999999996</v>
      </c>
      <c r="N50" s="43">
        <v>0</v>
      </c>
      <c r="O50" s="44">
        <v>0</v>
      </c>
      <c r="P50" s="74">
        <v>0</v>
      </c>
    </row>
    <row r="51" spans="1:16" ht="15" customHeight="1" x14ac:dyDescent="0.2">
      <c r="A51" s="111"/>
      <c r="B51" s="114"/>
      <c r="C51" s="84" t="s">
        <v>53</v>
      </c>
      <c r="D51" s="44">
        <v>174</v>
      </c>
      <c r="E51" s="53">
        <v>4.1827000000000003E-2</v>
      </c>
      <c r="F51" s="44">
        <v>261208.33333299999</v>
      </c>
      <c r="G51" s="66">
        <v>1.0229889999999999</v>
      </c>
      <c r="H51" s="43">
        <v>29</v>
      </c>
      <c r="I51" s="44">
        <v>271673</v>
      </c>
      <c r="J51" s="74">
        <v>0.86206899999999997</v>
      </c>
      <c r="K51" s="44">
        <v>145</v>
      </c>
      <c r="L51" s="44">
        <v>259115.4</v>
      </c>
      <c r="M51" s="66">
        <v>1.055172</v>
      </c>
      <c r="N51" s="43">
        <v>0</v>
      </c>
      <c r="O51" s="44">
        <v>0</v>
      </c>
      <c r="P51" s="74">
        <v>0</v>
      </c>
    </row>
    <row r="52" spans="1:16" ht="15" customHeight="1" x14ac:dyDescent="0.2">
      <c r="A52" s="111"/>
      <c r="B52" s="114"/>
      <c r="C52" s="84" t="s">
        <v>54</v>
      </c>
      <c r="D52" s="44">
        <v>71</v>
      </c>
      <c r="E52" s="53">
        <v>2.3022000000000001E-2</v>
      </c>
      <c r="F52" s="44">
        <v>240619.29577500001</v>
      </c>
      <c r="G52" s="66">
        <v>0.690141</v>
      </c>
      <c r="H52" s="43">
        <v>8</v>
      </c>
      <c r="I52" s="44">
        <v>186690.625</v>
      </c>
      <c r="J52" s="74">
        <v>0.125</v>
      </c>
      <c r="K52" s="44">
        <v>63</v>
      </c>
      <c r="L52" s="44">
        <v>247467.38095200001</v>
      </c>
      <c r="M52" s="66">
        <v>0.76190500000000005</v>
      </c>
      <c r="N52" s="43">
        <v>0</v>
      </c>
      <c r="O52" s="44">
        <v>0</v>
      </c>
      <c r="P52" s="74">
        <v>0</v>
      </c>
    </row>
    <row r="53" spans="1:16" ht="15" customHeight="1" x14ac:dyDescent="0.2">
      <c r="A53" s="111"/>
      <c r="B53" s="114"/>
      <c r="C53" s="84" t="s">
        <v>55</v>
      </c>
      <c r="D53" s="44">
        <v>23</v>
      </c>
      <c r="E53" s="53">
        <v>9.1710000000000003E-3</v>
      </c>
      <c r="F53" s="44">
        <v>294276</v>
      </c>
      <c r="G53" s="66">
        <v>0.91304300000000005</v>
      </c>
      <c r="H53" s="43">
        <v>2</v>
      </c>
      <c r="I53" s="44">
        <v>255667.5</v>
      </c>
      <c r="J53" s="74">
        <v>0</v>
      </c>
      <c r="K53" s="44">
        <v>21</v>
      </c>
      <c r="L53" s="44">
        <v>297953</v>
      </c>
      <c r="M53" s="66">
        <v>1</v>
      </c>
      <c r="N53" s="43">
        <v>0</v>
      </c>
      <c r="O53" s="44">
        <v>0</v>
      </c>
      <c r="P53" s="74">
        <v>0</v>
      </c>
    </row>
    <row r="54" spans="1:16" s="3" customFormat="1" ht="15" customHeight="1" x14ac:dyDescent="0.2">
      <c r="A54" s="111"/>
      <c r="B54" s="114"/>
      <c r="C54" s="84" t="s">
        <v>56</v>
      </c>
      <c r="D54" s="35">
        <v>11</v>
      </c>
      <c r="E54" s="55">
        <v>2.725E-3</v>
      </c>
      <c r="F54" s="35">
        <v>323036.272727</v>
      </c>
      <c r="G54" s="68">
        <v>0.63636400000000004</v>
      </c>
      <c r="H54" s="43">
        <v>3</v>
      </c>
      <c r="I54" s="44">
        <v>313927.33333300002</v>
      </c>
      <c r="J54" s="74">
        <v>0</v>
      </c>
      <c r="K54" s="35">
        <v>8</v>
      </c>
      <c r="L54" s="35">
        <v>326452.125</v>
      </c>
      <c r="M54" s="68">
        <v>0.875</v>
      </c>
      <c r="N54" s="43">
        <v>0</v>
      </c>
      <c r="O54" s="44">
        <v>0</v>
      </c>
      <c r="P54" s="74">
        <v>0</v>
      </c>
    </row>
    <row r="55" spans="1:16" s="3" customFormat="1" ht="15" customHeight="1" x14ac:dyDescent="0.2">
      <c r="A55" s="112"/>
      <c r="B55" s="115"/>
      <c r="C55" s="85" t="s">
        <v>9</v>
      </c>
      <c r="D55" s="46">
        <v>2217</v>
      </c>
      <c r="E55" s="54">
        <v>6.2195E-2</v>
      </c>
      <c r="F55" s="46">
        <v>225964.33739299999</v>
      </c>
      <c r="G55" s="67">
        <v>0.69012200000000001</v>
      </c>
      <c r="H55" s="87">
        <v>457</v>
      </c>
      <c r="I55" s="46">
        <v>220467.588621</v>
      </c>
      <c r="J55" s="75">
        <v>0.50109400000000004</v>
      </c>
      <c r="K55" s="46">
        <v>1760</v>
      </c>
      <c r="L55" s="46">
        <v>227391.61818200001</v>
      </c>
      <c r="M55" s="67">
        <v>0.739205</v>
      </c>
      <c r="N55" s="87">
        <v>0</v>
      </c>
      <c r="O55" s="46">
        <v>0</v>
      </c>
      <c r="P55" s="75">
        <v>0</v>
      </c>
    </row>
    <row r="56" spans="1:16" ht="15" customHeight="1" x14ac:dyDescent="0.2">
      <c r="A56" s="110">
        <v>5</v>
      </c>
      <c r="B56" s="113" t="s">
        <v>60</v>
      </c>
      <c r="C56" s="84" t="s">
        <v>46</v>
      </c>
      <c r="D56" s="44">
        <v>33</v>
      </c>
      <c r="E56" s="53">
        <v>1</v>
      </c>
      <c r="F56" s="44">
        <v>56947.696969999997</v>
      </c>
      <c r="G56" s="66">
        <v>9.0909000000000004E-2</v>
      </c>
      <c r="H56" s="43">
        <v>19</v>
      </c>
      <c r="I56" s="44">
        <v>63667.736841999998</v>
      </c>
      <c r="J56" s="74">
        <v>0.105263</v>
      </c>
      <c r="K56" s="44">
        <v>14</v>
      </c>
      <c r="L56" s="44">
        <v>47827.642856999999</v>
      </c>
      <c r="M56" s="66">
        <v>7.1429000000000006E-2</v>
      </c>
      <c r="N56" s="43">
        <v>0</v>
      </c>
      <c r="O56" s="44">
        <v>0</v>
      </c>
      <c r="P56" s="74">
        <v>0</v>
      </c>
    </row>
    <row r="57" spans="1:16" ht="15" customHeight="1" x14ac:dyDescent="0.2">
      <c r="A57" s="111"/>
      <c r="B57" s="114"/>
      <c r="C57" s="84" t="s">
        <v>47</v>
      </c>
      <c r="D57" s="44">
        <v>188</v>
      </c>
      <c r="E57" s="53">
        <v>1</v>
      </c>
      <c r="F57" s="44">
        <v>135789.845745</v>
      </c>
      <c r="G57" s="66">
        <v>0.111702</v>
      </c>
      <c r="H57" s="43">
        <v>61</v>
      </c>
      <c r="I57" s="44">
        <v>149893.967213</v>
      </c>
      <c r="J57" s="74">
        <v>0.163934</v>
      </c>
      <c r="K57" s="44">
        <v>127</v>
      </c>
      <c r="L57" s="44">
        <v>129015.425197</v>
      </c>
      <c r="M57" s="66">
        <v>8.6613999999999997E-2</v>
      </c>
      <c r="N57" s="43">
        <v>0</v>
      </c>
      <c r="O57" s="44">
        <v>0</v>
      </c>
      <c r="P57" s="74">
        <v>0</v>
      </c>
    </row>
    <row r="58" spans="1:16" ht="15" customHeight="1" x14ac:dyDescent="0.2">
      <c r="A58" s="111"/>
      <c r="B58" s="114"/>
      <c r="C58" s="84" t="s">
        <v>48</v>
      </c>
      <c r="D58" s="44">
        <v>1594</v>
      </c>
      <c r="E58" s="53">
        <v>1</v>
      </c>
      <c r="F58" s="44">
        <v>163612.629862</v>
      </c>
      <c r="G58" s="66">
        <v>0.14240900000000001</v>
      </c>
      <c r="H58" s="43">
        <v>595</v>
      </c>
      <c r="I58" s="44">
        <v>168269.54453799999</v>
      </c>
      <c r="J58" s="74">
        <v>0.163025</v>
      </c>
      <c r="K58" s="44">
        <v>999</v>
      </c>
      <c r="L58" s="44">
        <v>160838.991992</v>
      </c>
      <c r="M58" s="66">
        <v>0.13013</v>
      </c>
      <c r="N58" s="43">
        <v>0</v>
      </c>
      <c r="O58" s="44">
        <v>0</v>
      </c>
      <c r="P58" s="74">
        <v>0</v>
      </c>
    </row>
    <row r="59" spans="1:16" ht="15" customHeight="1" x14ac:dyDescent="0.2">
      <c r="A59" s="111"/>
      <c r="B59" s="114"/>
      <c r="C59" s="84" t="s">
        <v>49</v>
      </c>
      <c r="D59" s="44">
        <v>4184</v>
      </c>
      <c r="E59" s="53">
        <v>1</v>
      </c>
      <c r="F59" s="44">
        <v>191713.87834600001</v>
      </c>
      <c r="G59" s="66">
        <v>0.360182</v>
      </c>
      <c r="H59" s="43">
        <v>1397</v>
      </c>
      <c r="I59" s="44">
        <v>194318.160344</v>
      </c>
      <c r="J59" s="74">
        <v>0.35433100000000001</v>
      </c>
      <c r="K59" s="44">
        <v>2787</v>
      </c>
      <c r="L59" s="44">
        <v>190408.46681000001</v>
      </c>
      <c r="M59" s="66">
        <v>0.36311399999999999</v>
      </c>
      <c r="N59" s="43">
        <v>0</v>
      </c>
      <c r="O59" s="44">
        <v>0</v>
      </c>
      <c r="P59" s="74">
        <v>0</v>
      </c>
    </row>
    <row r="60" spans="1:16" ht="15" customHeight="1" x14ac:dyDescent="0.2">
      <c r="A60" s="111"/>
      <c r="B60" s="114"/>
      <c r="C60" s="84" t="s">
        <v>50</v>
      </c>
      <c r="D60" s="44">
        <v>5873</v>
      </c>
      <c r="E60" s="53">
        <v>1</v>
      </c>
      <c r="F60" s="44">
        <v>220658.891367</v>
      </c>
      <c r="G60" s="66">
        <v>0.65877699999999995</v>
      </c>
      <c r="H60" s="43">
        <v>1697</v>
      </c>
      <c r="I60" s="44">
        <v>219519.18503200001</v>
      </c>
      <c r="J60" s="74">
        <v>0.56982900000000003</v>
      </c>
      <c r="K60" s="44">
        <v>4176</v>
      </c>
      <c r="L60" s="44">
        <v>221122.03352500001</v>
      </c>
      <c r="M60" s="66">
        <v>0.69492299999999996</v>
      </c>
      <c r="N60" s="43">
        <v>0</v>
      </c>
      <c r="O60" s="44">
        <v>0</v>
      </c>
      <c r="P60" s="74">
        <v>0</v>
      </c>
    </row>
    <row r="61" spans="1:16" ht="15" customHeight="1" x14ac:dyDescent="0.2">
      <c r="A61" s="111"/>
      <c r="B61" s="114"/>
      <c r="C61" s="84" t="s">
        <v>51</v>
      </c>
      <c r="D61" s="44">
        <v>5286</v>
      </c>
      <c r="E61" s="53">
        <v>1</v>
      </c>
      <c r="F61" s="44">
        <v>246388.799092</v>
      </c>
      <c r="G61" s="66">
        <v>0.96784000000000003</v>
      </c>
      <c r="H61" s="43">
        <v>1512</v>
      </c>
      <c r="I61" s="44">
        <v>229840.376984</v>
      </c>
      <c r="J61" s="74">
        <v>0.67261899999999997</v>
      </c>
      <c r="K61" s="44">
        <v>3774</v>
      </c>
      <c r="L61" s="44">
        <v>253018.691574</v>
      </c>
      <c r="M61" s="66">
        <v>1.0861160000000001</v>
      </c>
      <c r="N61" s="43">
        <v>0</v>
      </c>
      <c r="O61" s="44">
        <v>0</v>
      </c>
      <c r="P61" s="74">
        <v>0</v>
      </c>
    </row>
    <row r="62" spans="1:16" s="3" customFormat="1" ht="15" customHeight="1" x14ac:dyDescent="0.2">
      <c r="A62" s="111"/>
      <c r="B62" s="114"/>
      <c r="C62" s="84" t="s">
        <v>52</v>
      </c>
      <c r="D62" s="35">
        <v>4700</v>
      </c>
      <c r="E62" s="55">
        <v>1</v>
      </c>
      <c r="F62" s="35">
        <v>259364.13617000001</v>
      </c>
      <c r="G62" s="68">
        <v>1.1397870000000001</v>
      </c>
      <c r="H62" s="43">
        <v>1349</v>
      </c>
      <c r="I62" s="44">
        <v>232868.11119299999</v>
      </c>
      <c r="J62" s="74">
        <v>0.69977800000000001</v>
      </c>
      <c r="K62" s="35">
        <v>3351</v>
      </c>
      <c r="L62" s="35">
        <v>270030.54550900002</v>
      </c>
      <c r="M62" s="68">
        <v>1.3169200000000001</v>
      </c>
      <c r="N62" s="43">
        <v>0</v>
      </c>
      <c r="O62" s="44">
        <v>0</v>
      </c>
      <c r="P62" s="74">
        <v>0</v>
      </c>
    </row>
    <row r="63" spans="1:16" ht="15" customHeight="1" x14ac:dyDescent="0.2">
      <c r="A63" s="111"/>
      <c r="B63" s="114"/>
      <c r="C63" s="84" t="s">
        <v>53</v>
      </c>
      <c r="D63" s="44">
        <v>4160</v>
      </c>
      <c r="E63" s="53">
        <v>1</v>
      </c>
      <c r="F63" s="44">
        <v>267237.17355800001</v>
      </c>
      <c r="G63" s="66">
        <v>1.1730769999999999</v>
      </c>
      <c r="H63" s="43">
        <v>1200</v>
      </c>
      <c r="I63" s="44">
        <v>228835.95916699999</v>
      </c>
      <c r="J63" s="74">
        <v>0.594167</v>
      </c>
      <c r="K63" s="44">
        <v>2960</v>
      </c>
      <c r="L63" s="44">
        <v>282805.23344600003</v>
      </c>
      <c r="M63" s="66">
        <v>1.40777</v>
      </c>
      <c r="N63" s="43">
        <v>0</v>
      </c>
      <c r="O63" s="44">
        <v>0</v>
      </c>
      <c r="P63" s="74">
        <v>0</v>
      </c>
    </row>
    <row r="64" spans="1:16" ht="15" customHeight="1" x14ac:dyDescent="0.2">
      <c r="A64" s="111"/>
      <c r="B64" s="114"/>
      <c r="C64" s="84" t="s">
        <v>54</v>
      </c>
      <c r="D64" s="44">
        <v>3084</v>
      </c>
      <c r="E64" s="53">
        <v>1</v>
      </c>
      <c r="F64" s="44">
        <v>269981.54636799998</v>
      </c>
      <c r="G64" s="66">
        <v>1.060311</v>
      </c>
      <c r="H64" s="43">
        <v>879</v>
      </c>
      <c r="I64" s="44">
        <v>227399.85438</v>
      </c>
      <c r="J64" s="74">
        <v>0.46416400000000002</v>
      </c>
      <c r="K64" s="44">
        <v>2205</v>
      </c>
      <c r="L64" s="44">
        <v>286956.28888900002</v>
      </c>
      <c r="M64" s="66">
        <v>1.2979590000000001</v>
      </c>
      <c r="N64" s="43">
        <v>0</v>
      </c>
      <c r="O64" s="44">
        <v>0</v>
      </c>
      <c r="P64" s="74">
        <v>0</v>
      </c>
    </row>
    <row r="65" spans="1:16" ht="15" customHeight="1" x14ac:dyDescent="0.2">
      <c r="A65" s="111"/>
      <c r="B65" s="114"/>
      <c r="C65" s="84" t="s">
        <v>55</v>
      </c>
      <c r="D65" s="44">
        <v>2508</v>
      </c>
      <c r="E65" s="53">
        <v>1</v>
      </c>
      <c r="F65" s="44">
        <v>267764.885167</v>
      </c>
      <c r="G65" s="66">
        <v>0.80063799999999996</v>
      </c>
      <c r="H65" s="43">
        <v>777</v>
      </c>
      <c r="I65" s="44">
        <v>225798.967825</v>
      </c>
      <c r="J65" s="74">
        <v>0.29214899999999999</v>
      </c>
      <c r="K65" s="44">
        <v>1731</v>
      </c>
      <c r="L65" s="44">
        <v>286602.27267500001</v>
      </c>
      <c r="M65" s="66">
        <v>1.028885</v>
      </c>
      <c r="N65" s="43">
        <v>0</v>
      </c>
      <c r="O65" s="44">
        <v>0</v>
      </c>
      <c r="P65" s="74">
        <v>0</v>
      </c>
    </row>
    <row r="66" spans="1:16" s="3" customFormat="1" ht="15" customHeight="1" x14ac:dyDescent="0.2">
      <c r="A66" s="111"/>
      <c r="B66" s="114"/>
      <c r="C66" s="84" t="s">
        <v>56</v>
      </c>
      <c r="D66" s="35">
        <v>4036</v>
      </c>
      <c r="E66" s="55">
        <v>1</v>
      </c>
      <c r="F66" s="35">
        <v>251062.522795</v>
      </c>
      <c r="G66" s="68">
        <v>0.48339900000000002</v>
      </c>
      <c r="H66" s="43">
        <v>1414</v>
      </c>
      <c r="I66" s="44">
        <v>203771.89745399999</v>
      </c>
      <c r="J66" s="74">
        <v>0.10820399999999999</v>
      </c>
      <c r="K66" s="35">
        <v>2622</v>
      </c>
      <c r="L66" s="35">
        <v>276565.55263200001</v>
      </c>
      <c r="M66" s="68">
        <v>0.68573600000000001</v>
      </c>
      <c r="N66" s="43">
        <v>0</v>
      </c>
      <c r="O66" s="44">
        <v>0</v>
      </c>
      <c r="P66" s="74">
        <v>0</v>
      </c>
    </row>
    <row r="67" spans="1:16" s="3" customFormat="1" ht="15" customHeight="1" x14ac:dyDescent="0.2">
      <c r="A67" s="112"/>
      <c r="B67" s="115"/>
      <c r="C67" s="85" t="s">
        <v>9</v>
      </c>
      <c r="D67" s="46">
        <v>35646</v>
      </c>
      <c r="E67" s="54">
        <v>1</v>
      </c>
      <c r="F67" s="46">
        <v>239490.03731099999</v>
      </c>
      <c r="G67" s="67">
        <v>0.79136499999999999</v>
      </c>
      <c r="H67" s="87">
        <v>10900</v>
      </c>
      <c r="I67" s="46">
        <v>215980.251468</v>
      </c>
      <c r="J67" s="75">
        <v>0.46174300000000001</v>
      </c>
      <c r="K67" s="46">
        <v>24746</v>
      </c>
      <c r="L67" s="46">
        <v>249845.515598</v>
      </c>
      <c r="M67" s="67">
        <v>0.93655500000000003</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30" priority="30" operator="notEqual">
      <formula>H8+K8+N8</formula>
    </cfRule>
  </conditionalFormatting>
  <conditionalFormatting sqref="D20:D30">
    <cfRule type="cellIs" dxfId="429" priority="29" operator="notEqual">
      <formula>H20+K20+N20</formula>
    </cfRule>
  </conditionalFormatting>
  <conditionalFormatting sqref="D32:D42">
    <cfRule type="cellIs" dxfId="428" priority="28" operator="notEqual">
      <formula>H32+K32+N32</formula>
    </cfRule>
  </conditionalFormatting>
  <conditionalFormatting sqref="D44:D54">
    <cfRule type="cellIs" dxfId="427" priority="27" operator="notEqual">
      <formula>H44+K44+N44</formula>
    </cfRule>
  </conditionalFormatting>
  <conditionalFormatting sqref="D56:D66">
    <cfRule type="cellIs" dxfId="426" priority="26" operator="notEqual">
      <formula>H56+K56+N56</formula>
    </cfRule>
  </conditionalFormatting>
  <conditionalFormatting sqref="D19">
    <cfRule type="cellIs" dxfId="425" priority="25" operator="notEqual">
      <formula>SUM(D8:D18)</formula>
    </cfRule>
  </conditionalFormatting>
  <conditionalFormatting sqref="D31">
    <cfRule type="cellIs" dxfId="424" priority="24" operator="notEqual">
      <formula>H31+K31+N31</formula>
    </cfRule>
  </conditionalFormatting>
  <conditionalFormatting sqref="D31">
    <cfRule type="cellIs" dxfId="423" priority="23" operator="notEqual">
      <formula>SUM(D20:D30)</formula>
    </cfRule>
  </conditionalFormatting>
  <conditionalFormatting sqref="D43">
    <cfRule type="cellIs" dxfId="422" priority="22" operator="notEqual">
      <formula>H43+K43+N43</formula>
    </cfRule>
  </conditionalFormatting>
  <conditionalFormatting sqref="D43">
    <cfRule type="cellIs" dxfId="421" priority="21" operator="notEqual">
      <formula>SUM(D32:D42)</formula>
    </cfRule>
  </conditionalFormatting>
  <conditionalFormatting sqref="D55">
    <cfRule type="cellIs" dxfId="420" priority="20" operator="notEqual">
      <formula>H55+K55+N55</formula>
    </cfRule>
  </conditionalFormatting>
  <conditionalFormatting sqref="D55">
    <cfRule type="cellIs" dxfId="419" priority="19" operator="notEqual">
      <formula>SUM(D44:D54)</formula>
    </cfRule>
  </conditionalFormatting>
  <conditionalFormatting sqref="D67">
    <cfRule type="cellIs" dxfId="418" priority="18" operator="notEqual">
      <formula>H67+K67+N67</formula>
    </cfRule>
  </conditionalFormatting>
  <conditionalFormatting sqref="D67">
    <cfRule type="cellIs" dxfId="417" priority="17" operator="notEqual">
      <formula>SUM(D56:D66)</formula>
    </cfRule>
  </conditionalFormatting>
  <conditionalFormatting sqref="H19">
    <cfRule type="cellIs" dxfId="416" priority="16" operator="notEqual">
      <formula>SUM(H8:H18)</formula>
    </cfRule>
  </conditionalFormatting>
  <conditionalFormatting sqref="K19">
    <cfRule type="cellIs" dxfId="415" priority="15" operator="notEqual">
      <formula>SUM(K8:K18)</formula>
    </cfRule>
  </conditionalFormatting>
  <conditionalFormatting sqref="N19">
    <cfRule type="cellIs" dxfId="414" priority="14" operator="notEqual">
      <formula>SUM(N8:N18)</formula>
    </cfRule>
  </conditionalFormatting>
  <conditionalFormatting sqref="H31">
    <cfRule type="cellIs" dxfId="413" priority="13" operator="notEqual">
      <formula>SUM(H20:H30)</formula>
    </cfRule>
  </conditionalFormatting>
  <conditionalFormatting sqref="K31">
    <cfRule type="cellIs" dxfId="412" priority="12" operator="notEqual">
      <formula>SUM(K20:K30)</formula>
    </cfRule>
  </conditionalFormatting>
  <conditionalFormatting sqref="N31">
    <cfRule type="cellIs" dxfId="411" priority="11" operator="notEqual">
      <formula>SUM(N20:N30)</formula>
    </cfRule>
  </conditionalFormatting>
  <conditionalFormatting sqref="H43">
    <cfRule type="cellIs" dxfId="410" priority="10" operator="notEqual">
      <formula>SUM(H32:H42)</formula>
    </cfRule>
  </conditionalFormatting>
  <conditionalFormatting sqref="K43">
    <cfRule type="cellIs" dxfId="409" priority="9" operator="notEqual">
      <formula>SUM(K32:K42)</formula>
    </cfRule>
  </conditionalFormatting>
  <conditionalFormatting sqref="N43">
    <cfRule type="cellIs" dxfId="408" priority="8" operator="notEqual">
      <formula>SUM(N32:N42)</formula>
    </cfRule>
  </conditionalFormatting>
  <conditionalFormatting sqref="H55">
    <cfRule type="cellIs" dxfId="407" priority="7" operator="notEqual">
      <formula>SUM(H44:H54)</formula>
    </cfRule>
  </conditionalFormatting>
  <conditionalFormatting sqref="K55">
    <cfRule type="cellIs" dxfId="406" priority="6" operator="notEqual">
      <formula>SUM(K44:K54)</formula>
    </cfRule>
  </conditionalFormatting>
  <conditionalFormatting sqref="N55">
    <cfRule type="cellIs" dxfId="405" priority="5" operator="notEqual">
      <formula>SUM(N44:N54)</formula>
    </cfRule>
  </conditionalFormatting>
  <conditionalFormatting sqref="H67">
    <cfRule type="cellIs" dxfId="404" priority="4" operator="notEqual">
      <formula>SUM(H56:H66)</formula>
    </cfRule>
  </conditionalFormatting>
  <conditionalFormatting sqref="K67">
    <cfRule type="cellIs" dxfId="403" priority="3" operator="notEqual">
      <formula>SUM(K56:K66)</formula>
    </cfRule>
  </conditionalFormatting>
  <conditionalFormatting sqref="N67">
    <cfRule type="cellIs" dxfId="402" priority="2" operator="notEqual">
      <formula>SUM(N56:N66)</formula>
    </cfRule>
  </conditionalFormatting>
  <conditionalFormatting sqref="D32:D43">
    <cfRule type="cellIs" dxfId="40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95"/>
  <sheetViews>
    <sheetView zoomScaleNormal="100" workbookViewId="0">
      <pane xSplit="2" ySplit="7" topLeftCell="C8" activePane="bottomRight" state="frozen"/>
      <selection pane="topRight" activeCell="C1" sqref="C1"/>
      <selection pane="bottomLeft" activeCell="A9" sqref="A9"/>
      <selection pane="bottomRight" activeCell="C8" sqref="C8"/>
    </sheetView>
  </sheetViews>
  <sheetFormatPr baseColWidth="10" defaultColWidth="10.5" defaultRowHeight="15" customHeight="1" x14ac:dyDescent="0.2"/>
  <cols>
    <col min="1" max="1" width="5" style="3" customWidth="1"/>
    <col min="2" max="2" width="15.83203125" style="1" customWidth="1"/>
    <col min="3" max="3" width="15.6640625" style="80" customWidth="1"/>
    <col min="4" max="4" width="16.5" style="36" customWidth="1"/>
    <col min="5" max="5" width="12.33203125" style="49" customWidth="1"/>
    <col min="6" max="6" width="16.5" style="36" customWidth="1"/>
    <col min="7" max="7" width="16.5" style="62" customWidth="1"/>
    <col min="8" max="9" width="16.5" style="36" customWidth="1"/>
    <col min="10" max="10" width="16.5" style="62" customWidth="1"/>
    <col min="11" max="12" width="16.5" style="36" customWidth="1"/>
    <col min="13" max="13" width="16.5" style="62" customWidth="1"/>
    <col min="14" max="15" width="16.5" style="36" customWidth="1"/>
    <col min="16" max="16" width="16.5" style="62" customWidth="1"/>
    <col min="17" max="28" width="16.5" style="1" customWidth="1"/>
    <col min="29" max="16384" width="10.5" style="1"/>
  </cols>
  <sheetData>
    <row r="1" spans="1:16" ht="15" customHeight="1" x14ac:dyDescent="0.2">
      <c r="B1" s="42"/>
    </row>
    <row r="2" spans="1:16" ht="24.6" customHeight="1" x14ac:dyDescent="0.2">
      <c r="A2" s="116" t="s">
        <v>66</v>
      </c>
      <c r="B2" s="116"/>
      <c r="C2" s="116"/>
      <c r="D2" s="116"/>
      <c r="E2" s="116"/>
      <c r="F2" s="116"/>
      <c r="G2" s="116"/>
      <c r="H2" s="116"/>
      <c r="I2" s="116"/>
      <c r="J2" s="116"/>
      <c r="K2" s="116"/>
      <c r="L2" s="116"/>
      <c r="M2" s="116"/>
      <c r="N2" s="116"/>
      <c r="O2" s="116"/>
      <c r="P2" s="116"/>
    </row>
    <row r="3" spans="1:16" s="21" customFormat="1" ht="15" customHeight="1" x14ac:dyDescent="0.2">
      <c r="A3" s="117" t="str">
        <f>+Notas!C6</f>
        <v>JULIO 2024 Y JULIO 2025</v>
      </c>
      <c r="B3" s="117"/>
      <c r="C3" s="117"/>
      <c r="D3" s="117"/>
      <c r="E3" s="117"/>
      <c r="F3" s="117"/>
      <c r="G3" s="117"/>
      <c r="H3" s="117"/>
      <c r="I3" s="117"/>
      <c r="J3" s="117"/>
      <c r="K3" s="117"/>
      <c r="L3" s="117"/>
      <c r="M3" s="117"/>
      <c r="N3" s="117"/>
      <c r="O3" s="117"/>
      <c r="P3" s="117"/>
    </row>
    <row r="4" spans="1:16" ht="15" customHeight="1" x14ac:dyDescent="0.2">
      <c r="A4" s="34"/>
      <c r="B4" s="34"/>
      <c r="C4" s="40"/>
      <c r="D4" s="57"/>
      <c r="E4" s="50"/>
      <c r="F4" s="57"/>
      <c r="G4" s="63"/>
      <c r="H4" s="57"/>
      <c r="I4" s="57"/>
      <c r="J4" s="63"/>
      <c r="K4" s="57"/>
      <c r="L4" s="57"/>
      <c r="M4" s="63"/>
      <c r="N4" s="57"/>
      <c r="O4" s="57"/>
      <c r="P4" s="63"/>
    </row>
    <row r="5" spans="1:16" ht="15" customHeight="1" x14ac:dyDescent="0.2">
      <c r="A5" s="20"/>
      <c r="B5" s="20"/>
      <c r="C5" s="20"/>
      <c r="D5" s="58"/>
      <c r="E5" s="51"/>
      <c r="F5" s="58"/>
      <c r="G5" s="64"/>
      <c r="H5" s="58"/>
      <c r="I5" s="58"/>
      <c r="J5" s="64"/>
      <c r="K5" s="58"/>
      <c r="L5" s="58"/>
      <c r="M5" s="64"/>
      <c r="N5" s="58"/>
      <c r="O5" s="58"/>
      <c r="P5" s="64"/>
    </row>
    <row r="6" spans="1:16" ht="21.6" customHeight="1" x14ac:dyDescent="0.2">
      <c r="A6" s="118" t="s">
        <v>5</v>
      </c>
      <c r="B6" s="118" t="s">
        <v>35</v>
      </c>
      <c r="C6" s="120" t="s">
        <v>36</v>
      </c>
      <c r="D6" s="122" t="s">
        <v>37</v>
      </c>
      <c r="E6" s="122"/>
      <c r="F6" s="122"/>
      <c r="G6" s="122"/>
      <c r="H6" s="123" t="s">
        <v>42</v>
      </c>
      <c r="I6" s="122"/>
      <c r="J6" s="124"/>
      <c r="K6" s="122" t="s">
        <v>43</v>
      </c>
      <c r="L6" s="122"/>
      <c r="M6" s="122"/>
      <c r="N6" s="123" t="s">
        <v>44</v>
      </c>
      <c r="O6" s="122"/>
      <c r="P6" s="124"/>
    </row>
    <row r="7" spans="1:16" s="2" customFormat="1" ht="42" x14ac:dyDescent="0.2">
      <c r="A7" s="119"/>
      <c r="B7" s="119"/>
      <c r="C7" s="121"/>
      <c r="D7" s="71" t="s">
        <v>38</v>
      </c>
      <c r="E7" s="52" t="s">
        <v>39</v>
      </c>
      <c r="F7" s="59" t="s">
        <v>40</v>
      </c>
      <c r="G7" s="65" t="s">
        <v>41</v>
      </c>
      <c r="H7" s="72" t="s">
        <v>38</v>
      </c>
      <c r="I7" s="59" t="s">
        <v>40</v>
      </c>
      <c r="J7" s="73" t="s">
        <v>41</v>
      </c>
      <c r="K7" s="71" t="s">
        <v>38</v>
      </c>
      <c r="L7" s="59" t="s">
        <v>40</v>
      </c>
      <c r="M7" s="65" t="s">
        <v>41</v>
      </c>
      <c r="N7" s="72" t="s">
        <v>38</v>
      </c>
      <c r="O7" s="59" t="s">
        <v>40</v>
      </c>
      <c r="P7" s="73" t="s">
        <v>41</v>
      </c>
    </row>
    <row r="8" spans="1:16" ht="15" customHeight="1" x14ac:dyDescent="0.2">
      <c r="A8" s="110">
        <v>1</v>
      </c>
      <c r="B8" s="113" t="s">
        <v>45</v>
      </c>
      <c r="C8" s="84" t="s">
        <v>46</v>
      </c>
      <c r="D8" s="44">
        <v>9</v>
      </c>
      <c r="E8" s="53">
        <v>8.1081E-2</v>
      </c>
      <c r="F8" s="44">
        <v>92444.746669999993</v>
      </c>
      <c r="G8" s="66">
        <v>0.111111</v>
      </c>
      <c r="H8" s="43">
        <v>3</v>
      </c>
      <c r="I8" s="44">
        <v>97583.899415000007</v>
      </c>
      <c r="J8" s="74">
        <v>0</v>
      </c>
      <c r="K8" s="44">
        <v>6</v>
      </c>
      <c r="L8" s="44">
        <v>89875.170297999997</v>
      </c>
      <c r="M8" s="66">
        <v>0.16666700000000001</v>
      </c>
      <c r="N8" s="43">
        <v>0</v>
      </c>
      <c r="O8" s="44">
        <v>0</v>
      </c>
      <c r="P8" s="74">
        <v>0</v>
      </c>
    </row>
    <row r="9" spans="1:16" ht="15" customHeight="1" x14ac:dyDescent="0.2">
      <c r="A9" s="111"/>
      <c r="B9" s="114"/>
      <c r="C9" s="84" t="s">
        <v>47</v>
      </c>
      <c r="D9" s="44">
        <v>122</v>
      </c>
      <c r="E9" s="53">
        <v>0.209983</v>
      </c>
      <c r="F9" s="44">
        <v>109120.331961</v>
      </c>
      <c r="G9" s="66">
        <v>7.3770000000000002E-2</v>
      </c>
      <c r="H9" s="43">
        <v>31</v>
      </c>
      <c r="I9" s="44">
        <v>115613.11304700001</v>
      </c>
      <c r="J9" s="74">
        <v>3.2258000000000002E-2</v>
      </c>
      <c r="K9" s="44">
        <v>91</v>
      </c>
      <c r="L9" s="44">
        <v>106908.50543799999</v>
      </c>
      <c r="M9" s="66">
        <v>8.7912000000000004E-2</v>
      </c>
      <c r="N9" s="43">
        <v>0</v>
      </c>
      <c r="O9" s="44">
        <v>0</v>
      </c>
      <c r="P9" s="74">
        <v>0</v>
      </c>
    </row>
    <row r="10" spans="1:16" ht="15" customHeight="1" x14ac:dyDescent="0.2">
      <c r="A10" s="111"/>
      <c r="B10" s="114"/>
      <c r="C10" s="84" t="s">
        <v>48</v>
      </c>
      <c r="D10" s="44">
        <v>873</v>
      </c>
      <c r="E10" s="53">
        <v>0.18429400000000001</v>
      </c>
      <c r="F10" s="44">
        <v>123639.169603</v>
      </c>
      <c r="G10" s="66">
        <v>0.142039</v>
      </c>
      <c r="H10" s="43">
        <v>337</v>
      </c>
      <c r="I10" s="44">
        <v>132561.64406399999</v>
      </c>
      <c r="J10" s="74">
        <v>0.19584599999999999</v>
      </c>
      <c r="K10" s="44">
        <v>536</v>
      </c>
      <c r="L10" s="44">
        <v>118029.33024900001</v>
      </c>
      <c r="M10" s="66">
        <v>0.108209</v>
      </c>
      <c r="N10" s="43">
        <v>0</v>
      </c>
      <c r="O10" s="44">
        <v>0</v>
      </c>
      <c r="P10" s="74">
        <v>0</v>
      </c>
    </row>
    <row r="11" spans="1:16" ht="15" customHeight="1" x14ac:dyDescent="0.2">
      <c r="A11" s="111"/>
      <c r="B11" s="114"/>
      <c r="C11" s="84" t="s">
        <v>49</v>
      </c>
      <c r="D11" s="44">
        <v>1764</v>
      </c>
      <c r="E11" s="53">
        <v>0.13703099999999999</v>
      </c>
      <c r="F11" s="44">
        <v>133932.40355700001</v>
      </c>
      <c r="G11" s="66">
        <v>0.26814100000000002</v>
      </c>
      <c r="H11" s="43">
        <v>648</v>
      </c>
      <c r="I11" s="44">
        <v>152611.15856099999</v>
      </c>
      <c r="J11" s="74">
        <v>0.40895100000000001</v>
      </c>
      <c r="K11" s="44">
        <v>1116</v>
      </c>
      <c r="L11" s="44">
        <v>123086.67484399999</v>
      </c>
      <c r="M11" s="66">
        <v>0.18637999999999999</v>
      </c>
      <c r="N11" s="43">
        <v>0</v>
      </c>
      <c r="O11" s="44">
        <v>0</v>
      </c>
      <c r="P11" s="74">
        <v>0</v>
      </c>
    </row>
    <row r="12" spans="1:16" ht="15" customHeight="1" x14ac:dyDescent="0.2">
      <c r="A12" s="111"/>
      <c r="B12" s="114"/>
      <c r="C12" s="84" t="s">
        <v>50</v>
      </c>
      <c r="D12" s="44">
        <v>1961</v>
      </c>
      <c r="E12" s="53">
        <v>0.11329400000000001</v>
      </c>
      <c r="F12" s="44">
        <v>159867.61553400001</v>
      </c>
      <c r="G12" s="66">
        <v>0.48444700000000002</v>
      </c>
      <c r="H12" s="43">
        <v>716</v>
      </c>
      <c r="I12" s="44">
        <v>185578.112547</v>
      </c>
      <c r="J12" s="74">
        <v>0.620112</v>
      </c>
      <c r="K12" s="44">
        <v>1245</v>
      </c>
      <c r="L12" s="44">
        <v>145081.498376</v>
      </c>
      <c r="M12" s="66">
        <v>0.40642600000000001</v>
      </c>
      <c r="N12" s="43">
        <v>0</v>
      </c>
      <c r="O12" s="44">
        <v>0</v>
      </c>
      <c r="P12" s="74">
        <v>0</v>
      </c>
    </row>
    <row r="13" spans="1:16" ht="15" customHeight="1" x14ac:dyDescent="0.2">
      <c r="A13" s="111"/>
      <c r="B13" s="114"/>
      <c r="C13" s="84" t="s">
        <v>51</v>
      </c>
      <c r="D13" s="44">
        <v>1576</v>
      </c>
      <c r="E13" s="53">
        <v>9.8218E-2</v>
      </c>
      <c r="F13" s="44">
        <v>180691.70677600001</v>
      </c>
      <c r="G13" s="66">
        <v>0.70431500000000002</v>
      </c>
      <c r="H13" s="43">
        <v>514</v>
      </c>
      <c r="I13" s="44">
        <v>202285.762067</v>
      </c>
      <c r="J13" s="74">
        <v>0.80544700000000002</v>
      </c>
      <c r="K13" s="44">
        <v>1062</v>
      </c>
      <c r="L13" s="44">
        <v>170240.346682</v>
      </c>
      <c r="M13" s="66">
        <v>0.65536700000000003</v>
      </c>
      <c r="N13" s="43">
        <v>0</v>
      </c>
      <c r="O13" s="44">
        <v>0</v>
      </c>
      <c r="P13" s="74">
        <v>0</v>
      </c>
    </row>
    <row r="14" spans="1:16" s="3" customFormat="1" ht="15" customHeight="1" x14ac:dyDescent="0.2">
      <c r="A14" s="111"/>
      <c r="B14" s="114"/>
      <c r="C14" s="84" t="s">
        <v>52</v>
      </c>
      <c r="D14" s="35">
        <v>1243</v>
      </c>
      <c r="E14" s="55">
        <v>8.9779999999999999E-2</v>
      </c>
      <c r="F14" s="35">
        <v>190575.915912</v>
      </c>
      <c r="G14" s="68">
        <v>0.78841499999999998</v>
      </c>
      <c r="H14" s="43">
        <v>400</v>
      </c>
      <c r="I14" s="44">
        <v>196521.391787</v>
      </c>
      <c r="J14" s="74">
        <v>0.61250000000000004</v>
      </c>
      <c r="K14" s="35">
        <v>843</v>
      </c>
      <c r="L14" s="35">
        <v>187754.812293</v>
      </c>
      <c r="M14" s="68">
        <v>0.87188600000000005</v>
      </c>
      <c r="N14" s="43">
        <v>0</v>
      </c>
      <c r="O14" s="44">
        <v>0</v>
      </c>
      <c r="P14" s="74">
        <v>0</v>
      </c>
    </row>
    <row r="15" spans="1:16" ht="15" customHeight="1" x14ac:dyDescent="0.2">
      <c r="A15" s="111"/>
      <c r="B15" s="114"/>
      <c r="C15" s="84" t="s">
        <v>53</v>
      </c>
      <c r="D15" s="44">
        <v>998</v>
      </c>
      <c r="E15" s="53">
        <v>8.1850000000000006E-2</v>
      </c>
      <c r="F15" s="44">
        <v>192474.52546899999</v>
      </c>
      <c r="G15" s="66">
        <v>0.79158300000000004</v>
      </c>
      <c r="H15" s="43">
        <v>316</v>
      </c>
      <c r="I15" s="44">
        <v>196181.26864900001</v>
      </c>
      <c r="J15" s="74">
        <v>0.56962000000000002</v>
      </c>
      <c r="K15" s="44">
        <v>682</v>
      </c>
      <c r="L15" s="44">
        <v>190757.03156199999</v>
      </c>
      <c r="M15" s="66">
        <v>0.894428</v>
      </c>
      <c r="N15" s="43">
        <v>0</v>
      </c>
      <c r="O15" s="44">
        <v>0</v>
      </c>
      <c r="P15" s="74">
        <v>0</v>
      </c>
    </row>
    <row r="16" spans="1:16" ht="15" customHeight="1" x14ac:dyDescent="0.2">
      <c r="A16" s="111"/>
      <c r="B16" s="114"/>
      <c r="C16" s="84" t="s">
        <v>54</v>
      </c>
      <c r="D16" s="44">
        <v>768</v>
      </c>
      <c r="E16" s="53">
        <v>7.4657000000000001E-2</v>
      </c>
      <c r="F16" s="44">
        <v>189436.261657</v>
      </c>
      <c r="G16" s="66">
        <v>0.66796900000000003</v>
      </c>
      <c r="H16" s="43">
        <v>234</v>
      </c>
      <c r="I16" s="44">
        <v>192009.048041</v>
      </c>
      <c r="J16" s="74">
        <v>0.43162400000000001</v>
      </c>
      <c r="K16" s="44">
        <v>534</v>
      </c>
      <c r="L16" s="44">
        <v>188308.86088200001</v>
      </c>
      <c r="M16" s="66">
        <v>0.771536</v>
      </c>
      <c r="N16" s="43">
        <v>0</v>
      </c>
      <c r="O16" s="44">
        <v>0</v>
      </c>
      <c r="P16" s="74">
        <v>0</v>
      </c>
    </row>
    <row r="17" spans="1:16" ht="15" customHeight="1" x14ac:dyDescent="0.2">
      <c r="A17" s="111"/>
      <c r="B17" s="114"/>
      <c r="C17" s="84" t="s">
        <v>55</v>
      </c>
      <c r="D17" s="44">
        <v>785</v>
      </c>
      <c r="E17" s="53">
        <v>8.9765999999999999E-2</v>
      </c>
      <c r="F17" s="44">
        <v>201322.09615600001</v>
      </c>
      <c r="G17" s="66">
        <v>0.55159199999999997</v>
      </c>
      <c r="H17" s="43">
        <v>300</v>
      </c>
      <c r="I17" s="44">
        <v>194011.76051600001</v>
      </c>
      <c r="J17" s="74">
        <v>0.23666699999999999</v>
      </c>
      <c r="K17" s="44">
        <v>485</v>
      </c>
      <c r="L17" s="44">
        <v>205843.95325200001</v>
      </c>
      <c r="M17" s="66">
        <v>0.74639200000000006</v>
      </c>
      <c r="N17" s="43">
        <v>0</v>
      </c>
      <c r="O17" s="44">
        <v>0</v>
      </c>
      <c r="P17" s="74">
        <v>0</v>
      </c>
    </row>
    <row r="18" spans="1:16" s="3" customFormat="1" ht="15" customHeight="1" x14ac:dyDescent="0.2">
      <c r="A18" s="111"/>
      <c r="B18" s="114"/>
      <c r="C18" s="84" t="s">
        <v>56</v>
      </c>
      <c r="D18" s="35">
        <v>1242</v>
      </c>
      <c r="E18" s="55">
        <v>6.1261000000000003E-2</v>
      </c>
      <c r="F18" s="35">
        <v>235796.148128</v>
      </c>
      <c r="G18" s="68">
        <v>0.41706900000000002</v>
      </c>
      <c r="H18" s="43">
        <v>466</v>
      </c>
      <c r="I18" s="44">
        <v>209913.960922</v>
      </c>
      <c r="J18" s="74">
        <v>9.8711999999999994E-2</v>
      </c>
      <c r="K18" s="35">
        <v>776</v>
      </c>
      <c r="L18" s="35">
        <v>251338.80178499999</v>
      </c>
      <c r="M18" s="68">
        <v>0.60824699999999998</v>
      </c>
      <c r="N18" s="43">
        <v>0</v>
      </c>
      <c r="O18" s="44">
        <v>0</v>
      </c>
      <c r="P18" s="74">
        <v>0</v>
      </c>
    </row>
    <row r="19" spans="1:16" s="3" customFormat="1" ht="15" customHeight="1" x14ac:dyDescent="0.2">
      <c r="A19" s="112"/>
      <c r="B19" s="115"/>
      <c r="C19" s="85" t="s">
        <v>9</v>
      </c>
      <c r="D19" s="46">
        <v>11341</v>
      </c>
      <c r="E19" s="54">
        <v>9.6931000000000003E-2</v>
      </c>
      <c r="F19" s="46">
        <v>174761.31843799999</v>
      </c>
      <c r="G19" s="67">
        <v>0.52032400000000001</v>
      </c>
      <c r="H19" s="87">
        <v>3965</v>
      </c>
      <c r="I19" s="46">
        <v>183063.370008</v>
      </c>
      <c r="J19" s="75">
        <v>0.46229500000000001</v>
      </c>
      <c r="K19" s="46">
        <v>7376</v>
      </c>
      <c r="L19" s="46">
        <v>170298.515499</v>
      </c>
      <c r="M19" s="67">
        <v>0.55151799999999995</v>
      </c>
      <c r="N19" s="87">
        <v>0</v>
      </c>
      <c r="O19" s="46">
        <v>0</v>
      </c>
      <c r="P19" s="75">
        <v>0</v>
      </c>
    </row>
    <row r="20" spans="1:16" ht="15" customHeight="1" x14ac:dyDescent="0.2">
      <c r="A20" s="110">
        <v>2</v>
      </c>
      <c r="B20" s="113" t="s">
        <v>57</v>
      </c>
      <c r="C20" s="84" t="s">
        <v>46</v>
      </c>
      <c r="D20" s="44">
        <v>26</v>
      </c>
      <c r="E20" s="53">
        <v>0.234234</v>
      </c>
      <c r="F20" s="44">
        <v>98354.230769000002</v>
      </c>
      <c r="G20" s="66">
        <v>0.115385</v>
      </c>
      <c r="H20" s="43">
        <v>13</v>
      </c>
      <c r="I20" s="44">
        <v>92260.230769000002</v>
      </c>
      <c r="J20" s="74">
        <v>0</v>
      </c>
      <c r="K20" s="44">
        <v>13</v>
      </c>
      <c r="L20" s="44">
        <v>104448.230769</v>
      </c>
      <c r="M20" s="66">
        <v>0.230769</v>
      </c>
      <c r="N20" s="43">
        <v>0</v>
      </c>
      <c r="O20" s="44">
        <v>0</v>
      </c>
      <c r="P20" s="74">
        <v>0</v>
      </c>
    </row>
    <row r="21" spans="1:16" ht="15" customHeight="1" x14ac:dyDescent="0.2">
      <c r="A21" s="111"/>
      <c r="B21" s="114"/>
      <c r="C21" s="84" t="s">
        <v>47</v>
      </c>
      <c r="D21" s="44">
        <v>237</v>
      </c>
      <c r="E21" s="53">
        <v>0.40791699999999997</v>
      </c>
      <c r="F21" s="44">
        <v>132828.02531600001</v>
      </c>
      <c r="G21" s="66">
        <v>8.8608000000000006E-2</v>
      </c>
      <c r="H21" s="43">
        <v>95</v>
      </c>
      <c r="I21" s="44">
        <v>138925.115789</v>
      </c>
      <c r="J21" s="74">
        <v>8.4210999999999994E-2</v>
      </c>
      <c r="K21" s="44">
        <v>142</v>
      </c>
      <c r="L21" s="44">
        <v>128748.985915</v>
      </c>
      <c r="M21" s="66">
        <v>9.1549000000000005E-2</v>
      </c>
      <c r="N21" s="43">
        <v>0</v>
      </c>
      <c r="O21" s="44">
        <v>0</v>
      </c>
      <c r="P21" s="74">
        <v>0</v>
      </c>
    </row>
    <row r="22" spans="1:16" ht="15" customHeight="1" x14ac:dyDescent="0.2">
      <c r="A22" s="111"/>
      <c r="B22" s="114"/>
      <c r="C22" s="84" t="s">
        <v>48</v>
      </c>
      <c r="D22" s="44">
        <v>973</v>
      </c>
      <c r="E22" s="53">
        <v>0.205404</v>
      </c>
      <c r="F22" s="44">
        <v>151715.961973</v>
      </c>
      <c r="G22" s="66">
        <v>8.1192E-2</v>
      </c>
      <c r="H22" s="43">
        <v>413</v>
      </c>
      <c r="I22" s="44">
        <v>153551.14043599999</v>
      </c>
      <c r="J22" s="74">
        <v>8.2323999999999994E-2</v>
      </c>
      <c r="K22" s="44">
        <v>560</v>
      </c>
      <c r="L22" s="44">
        <v>150362.517857</v>
      </c>
      <c r="M22" s="66">
        <v>8.0356999999999998E-2</v>
      </c>
      <c r="N22" s="43">
        <v>0</v>
      </c>
      <c r="O22" s="44">
        <v>0</v>
      </c>
      <c r="P22" s="74">
        <v>0</v>
      </c>
    </row>
    <row r="23" spans="1:16" ht="15" customHeight="1" x14ac:dyDescent="0.2">
      <c r="A23" s="111"/>
      <c r="B23" s="114"/>
      <c r="C23" s="84" t="s">
        <v>49</v>
      </c>
      <c r="D23" s="44">
        <v>883</v>
      </c>
      <c r="E23" s="53">
        <v>6.8593000000000001E-2</v>
      </c>
      <c r="F23" s="44">
        <v>169085.52095100001</v>
      </c>
      <c r="G23" s="66">
        <v>0.21517600000000001</v>
      </c>
      <c r="H23" s="43">
        <v>375</v>
      </c>
      <c r="I23" s="44">
        <v>167929.389333</v>
      </c>
      <c r="J23" s="74">
        <v>0.218667</v>
      </c>
      <c r="K23" s="44">
        <v>508</v>
      </c>
      <c r="L23" s="44">
        <v>169938.96456699999</v>
      </c>
      <c r="M23" s="66">
        <v>0.21259800000000001</v>
      </c>
      <c r="N23" s="43">
        <v>0</v>
      </c>
      <c r="O23" s="44">
        <v>0</v>
      </c>
      <c r="P23" s="74">
        <v>0</v>
      </c>
    </row>
    <row r="24" spans="1:16" ht="15" customHeight="1" x14ac:dyDescent="0.2">
      <c r="A24" s="111"/>
      <c r="B24" s="114"/>
      <c r="C24" s="84" t="s">
        <v>50</v>
      </c>
      <c r="D24" s="44">
        <v>594</v>
      </c>
      <c r="E24" s="53">
        <v>3.4317E-2</v>
      </c>
      <c r="F24" s="44">
        <v>193182.09764299999</v>
      </c>
      <c r="G24" s="66">
        <v>0.380471</v>
      </c>
      <c r="H24" s="43">
        <v>252</v>
      </c>
      <c r="I24" s="44">
        <v>195646.04761899999</v>
      </c>
      <c r="J24" s="74">
        <v>0.36904799999999999</v>
      </c>
      <c r="K24" s="44">
        <v>342</v>
      </c>
      <c r="L24" s="44">
        <v>191366.55555600001</v>
      </c>
      <c r="M24" s="66">
        <v>0.38888899999999998</v>
      </c>
      <c r="N24" s="43">
        <v>0</v>
      </c>
      <c r="O24" s="44">
        <v>0</v>
      </c>
      <c r="P24" s="74">
        <v>0</v>
      </c>
    </row>
    <row r="25" spans="1:16" ht="15" customHeight="1" x14ac:dyDescent="0.2">
      <c r="A25" s="111"/>
      <c r="B25" s="114"/>
      <c r="C25" s="84" t="s">
        <v>51</v>
      </c>
      <c r="D25" s="44">
        <v>453</v>
      </c>
      <c r="E25" s="53">
        <v>2.8230999999999999E-2</v>
      </c>
      <c r="F25" s="44">
        <v>209700.370861</v>
      </c>
      <c r="G25" s="66">
        <v>0.50772600000000001</v>
      </c>
      <c r="H25" s="43">
        <v>163</v>
      </c>
      <c r="I25" s="44">
        <v>215892.15337399999</v>
      </c>
      <c r="J25" s="74">
        <v>0.57055199999999995</v>
      </c>
      <c r="K25" s="44">
        <v>290</v>
      </c>
      <c r="L25" s="44">
        <v>206220.16206900001</v>
      </c>
      <c r="M25" s="66">
        <v>0.472414</v>
      </c>
      <c r="N25" s="43">
        <v>0</v>
      </c>
      <c r="O25" s="44">
        <v>0</v>
      </c>
      <c r="P25" s="74">
        <v>0</v>
      </c>
    </row>
    <row r="26" spans="1:16" s="3" customFormat="1" ht="15" customHeight="1" x14ac:dyDescent="0.2">
      <c r="A26" s="111"/>
      <c r="B26" s="114"/>
      <c r="C26" s="84" t="s">
        <v>52</v>
      </c>
      <c r="D26" s="35">
        <v>305</v>
      </c>
      <c r="E26" s="55">
        <v>2.2030000000000001E-2</v>
      </c>
      <c r="F26" s="35">
        <v>210015.22623</v>
      </c>
      <c r="G26" s="68">
        <v>0.53442599999999996</v>
      </c>
      <c r="H26" s="43">
        <v>126</v>
      </c>
      <c r="I26" s="44">
        <v>204287.38095200001</v>
      </c>
      <c r="J26" s="74">
        <v>0.38888899999999998</v>
      </c>
      <c r="K26" s="35">
        <v>179</v>
      </c>
      <c r="L26" s="35">
        <v>214047.117318</v>
      </c>
      <c r="M26" s="68">
        <v>0.63687199999999999</v>
      </c>
      <c r="N26" s="43">
        <v>0</v>
      </c>
      <c r="O26" s="44">
        <v>0</v>
      </c>
      <c r="P26" s="74">
        <v>0</v>
      </c>
    </row>
    <row r="27" spans="1:16" ht="15" customHeight="1" x14ac:dyDescent="0.2">
      <c r="A27" s="111"/>
      <c r="B27" s="114"/>
      <c r="C27" s="84" t="s">
        <v>53</v>
      </c>
      <c r="D27" s="44">
        <v>242</v>
      </c>
      <c r="E27" s="53">
        <v>1.9847E-2</v>
      </c>
      <c r="F27" s="44">
        <v>222173.13636400001</v>
      </c>
      <c r="G27" s="66">
        <v>0.57024799999999998</v>
      </c>
      <c r="H27" s="43">
        <v>83</v>
      </c>
      <c r="I27" s="44">
        <v>213111.048193</v>
      </c>
      <c r="J27" s="74">
        <v>0.44578299999999998</v>
      </c>
      <c r="K27" s="44">
        <v>159</v>
      </c>
      <c r="L27" s="44">
        <v>226903.66037699999</v>
      </c>
      <c r="M27" s="66">
        <v>0.63522000000000001</v>
      </c>
      <c r="N27" s="43">
        <v>0</v>
      </c>
      <c r="O27" s="44">
        <v>0</v>
      </c>
      <c r="P27" s="74">
        <v>0</v>
      </c>
    </row>
    <row r="28" spans="1:16" ht="15" customHeight="1" x14ac:dyDescent="0.2">
      <c r="A28" s="111"/>
      <c r="B28" s="114"/>
      <c r="C28" s="84" t="s">
        <v>54</v>
      </c>
      <c r="D28" s="44">
        <v>93</v>
      </c>
      <c r="E28" s="53">
        <v>9.0410000000000004E-3</v>
      </c>
      <c r="F28" s="44">
        <v>220651.483871</v>
      </c>
      <c r="G28" s="66">
        <v>0.37634400000000001</v>
      </c>
      <c r="H28" s="43">
        <v>26</v>
      </c>
      <c r="I28" s="44">
        <v>205897.26923100001</v>
      </c>
      <c r="J28" s="74">
        <v>0.15384600000000001</v>
      </c>
      <c r="K28" s="44">
        <v>67</v>
      </c>
      <c r="L28" s="44">
        <v>226377</v>
      </c>
      <c r="M28" s="66">
        <v>0.46268700000000001</v>
      </c>
      <c r="N28" s="43">
        <v>0</v>
      </c>
      <c r="O28" s="44">
        <v>0</v>
      </c>
      <c r="P28" s="74">
        <v>0</v>
      </c>
    </row>
    <row r="29" spans="1:16" ht="15" customHeight="1" x14ac:dyDescent="0.2">
      <c r="A29" s="111"/>
      <c r="B29" s="114"/>
      <c r="C29" s="84" t="s">
        <v>55</v>
      </c>
      <c r="D29" s="44">
        <v>56</v>
      </c>
      <c r="E29" s="53">
        <v>6.404E-3</v>
      </c>
      <c r="F29" s="44">
        <v>234331.607143</v>
      </c>
      <c r="G29" s="66">
        <v>0.30357099999999998</v>
      </c>
      <c r="H29" s="43">
        <v>20</v>
      </c>
      <c r="I29" s="44">
        <v>163988.25</v>
      </c>
      <c r="J29" s="74">
        <v>0.25</v>
      </c>
      <c r="K29" s="44">
        <v>36</v>
      </c>
      <c r="L29" s="44">
        <v>273411.25</v>
      </c>
      <c r="M29" s="66">
        <v>0.33333299999999999</v>
      </c>
      <c r="N29" s="43">
        <v>0</v>
      </c>
      <c r="O29" s="44">
        <v>0</v>
      </c>
      <c r="P29" s="74">
        <v>0</v>
      </c>
    </row>
    <row r="30" spans="1:16" s="3" customFormat="1" ht="15" customHeight="1" x14ac:dyDescent="0.2">
      <c r="A30" s="111"/>
      <c r="B30" s="114"/>
      <c r="C30" s="84" t="s">
        <v>56</v>
      </c>
      <c r="D30" s="35">
        <v>99</v>
      </c>
      <c r="E30" s="55">
        <v>4.8830000000000002E-3</v>
      </c>
      <c r="F30" s="35">
        <v>140164.959596</v>
      </c>
      <c r="G30" s="68">
        <v>8.0808000000000005E-2</v>
      </c>
      <c r="H30" s="43">
        <v>87</v>
      </c>
      <c r="I30" s="44">
        <v>121167.52873599999</v>
      </c>
      <c r="J30" s="74">
        <v>8.0460000000000004E-2</v>
      </c>
      <c r="K30" s="35">
        <v>12</v>
      </c>
      <c r="L30" s="35">
        <v>277896.33333300002</v>
      </c>
      <c r="M30" s="68">
        <v>8.3333000000000004E-2</v>
      </c>
      <c r="N30" s="43">
        <v>0</v>
      </c>
      <c r="O30" s="44">
        <v>0</v>
      </c>
      <c r="P30" s="74">
        <v>0</v>
      </c>
    </row>
    <row r="31" spans="1:16" s="3" customFormat="1" ht="15" customHeight="1" x14ac:dyDescent="0.2">
      <c r="A31" s="112"/>
      <c r="B31" s="115"/>
      <c r="C31" s="85" t="s">
        <v>9</v>
      </c>
      <c r="D31" s="46">
        <v>3961</v>
      </c>
      <c r="E31" s="54">
        <v>3.3854000000000002E-2</v>
      </c>
      <c r="F31" s="46">
        <v>178248.94319600001</v>
      </c>
      <c r="G31" s="67">
        <v>0.28023199999999998</v>
      </c>
      <c r="H31" s="87">
        <v>1653</v>
      </c>
      <c r="I31" s="46">
        <v>174158.33756799999</v>
      </c>
      <c r="J31" s="75">
        <v>0.24924399999999999</v>
      </c>
      <c r="K31" s="46">
        <v>2308</v>
      </c>
      <c r="L31" s="46">
        <v>181178.65338</v>
      </c>
      <c r="M31" s="67">
        <v>0.30242599999999997</v>
      </c>
      <c r="N31" s="87">
        <v>0</v>
      </c>
      <c r="O31" s="46">
        <v>0</v>
      </c>
      <c r="P31" s="75">
        <v>0</v>
      </c>
    </row>
    <row r="32" spans="1:16" ht="15" customHeight="1" x14ac:dyDescent="0.2">
      <c r="A32" s="110">
        <v>3</v>
      </c>
      <c r="B32" s="113" t="s">
        <v>58</v>
      </c>
      <c r="C32" s="84" t="s">
        <v>46</v>
      </c>
      <c r="D32" s="44">
        <v>17</v>
      </c>
      <c r="E32" s="44">
        <v>0</v>
      </c>
      <c r="F32" s="44">
        <v>5909.4840990000002</v>
      </c>
      <c r="G32" s="66">
        <v>4.274E-3</v>
      </c>
      <c r="H32" s="43">
        <v>10</v>
      </c>
      <c r="I32" s="44">
        <v>-5323.6686449999997</v>
      </c>
      <c r="J32" s="74">
        <v>0</v>
      </c>
      <c r="K32" s="44">
        <v>7</v>
      </c>
      <c r="L32" s="44">
        <v>14573.060471000001</v>
      </c>
      <c r="M32" s="66">
        <v>6.4102999999999993E-2</v>
      </c>
      <c r="N32" s="43">
        <v>0</v>
      </c>
      <c r="O32" s="44">
        <v>0</v>
      </c>
      <c r="P32" s="74">
        <v>0</v>
      </c>
    </row>
    <row r="33" spans="1:16" ht="15" customHeight="1" x14ac:dyDescent="0.2">
      <c r="A33" s="111"/>
      <c r="B33" s="114"/>
      <c r="C33" s="84" t="s">
        <v>47</v>
      </c>
      <c r="D33" s="44">
        <v>115</v>
      </c>
      <c r="E33" s="44">
        <v>0</v>
      </c>
      <c r="F33" s="44">
        <v>23707.693354999999</v>
      </c>
      <c r="G33" s="66">
        <v>1.4836999999999999E-2</v>
      </c>
      <c r="H33" s="43">
        <v>64</v>
      </c>
      <c r="I33" s="44">
        <v>23312.002742000001</v>
      </c>
      <c r="J33" s="74">
        <v>5.1951999999999998E-2</v>
      </c>
      <c r="K33" s="44">
        <v>51</v>
      </c>
      <c r="L33" s="44">
        <v>21840.480478000001</v>
      </c>
      <c r="M33" s="66">
        <v>3.637E-3</v>
      </c>
      <c r="N33" s="43">
        <v>0</v>
      </c>
      <c r="O33" s="44">
        <v>0</v>
      </c>
      <c r="P33" s="74">
        <v>0</v>
      </c>
    </row>
    <row r="34" spans="1:16" ht="15" customHeight="1" x14ac:dyDescent="0.2">
      <c r="A34" s="111"/>
      <c r="B34" s="114"/>
      <c r="C34" s="84" t="s">
        <v>48</v>
      </c>
      <c r="D34" s="44">
        <v>100</v>
      </c>
      <c r="E34" s="44">
        <v>0</v>
      </c>
      <c r="F34" s="44">
        <v>28076.792371</v>
      </c>
      <c r="G34" s="66">
        <v>-6.0846999999999998E-2</v>
      </c>
      <c r="H34" s="43">
        <v>76</v>
      </c>
      <c r="I34" s="44">
        <v>20989.496371000001</v>
      </c>
      <c r="J34" s="74">
        <v>-0.113521</v>
      </c>
      <c r="K34" s="44">
        <v>24</v>
      </c>
      <c r="L34" s="44">
        <v>32333.187608</v>
      </c>
      <c r="M34" s="66">
        <v>-2.7851999999999998E-2</v>
      </c>
      <c r="N34" s="43">
        <v>0</v>
      </c>
      <c r="O34" s="44">
        <v>0</v>
      </c>
      <c r="P34" s="74">
        <v>0</v>
      </c>
    </row>
    <row r="35" spans="1:16" ht="15" customHeight="1" x14ac:dyDescent="0.2">
      <c r="A35" s="111"/>
      <c r="B35" s="114"/>
      <c r="C35" s="84" t="s">
        <v>49</v>
      </c>
      <c r="D35" s="44">
        <v>-881</v>
      </c>
      <c r="E35" s="44">
        <v>0</v>
      </c>
      <c r="F35" s="44">
        <v>35153.117395000001</v>
      </c>
      <c r="G35" s="66">
        <v>-5.2964999999999998E-2</v>
      </c>
      <c r="H35" s="43">
        <v>-273</v>
      </c>
      <c r="I35" s="44">
        <v>15318.230772000001</v>
      </c>
      <c r="J35" s="74">
        <v>-0.19028400000000001</v>
      </c>
      <c r="K35" s="44">
        <v>-608</v>
      </c>
      <c r="L35" s="44">
        <v>46852.289723000002</v>
      </c>
      <c r="M35" s="66">
        <v>2.6218000000000002E-2</v>
      </c>
      <c r="N35" s="43">
        <v>0</v>
      </c>
      <c r="O35" s="44">
        <v>0</v>
      </c>
      <c r="P35" s="74">
        <v>0</v>
      </c>
    </row>
    <row r="36" spans="1:16" ht="15" customHeight="1" x14ac:dyDescent="0.2">
      <c r="A36" s="111"/>
      <c r="B36" s="114"/>
      <c r="C36" s="84" t="s">
        <v>50</v>
      </c>
      <c r="D36" s="44">
        <v>-1367</v>
      </c>
      <c r="E36" s="44">
        <v>0</v>
      </c>
      <c r="F36" s="44">
        <v>33314.482108999997</v>
      </c>
      <c r="G36" s="66">
        <v>-0.103975</v>
      </c>
      <c r="H36" s="43">
        <v>-464</v>
      </c>
      <c r="I36" s="44">
        <v>10067.935072</v>
      </c>
      <c r="J36" s="74">
        <v>-0.25106400000000001</v>
      </c>
      <c r="K36" s="44">
        <v>-903</v>
      </c>
      <c r="L36" s="44">
        <v>46285.057180000003</v>
      </c>
      <c r="M36" s="66">
        <v>-1.7537000000000001E-2</v>
      </c>
      <c r="N36" s="43">
        <v>0</v>
      </c>
      <c r="O36" s="44">
        <v>0</v>
      </c>
      <c r="P36" s="74">
        <v>0</v>
      </c>
    </row>
    <row r="37" spans="1:16" ht="15" customHeight="1" x14ac:dyDescent="0.2">
      <c r="A37" s="111"/>
      <c r="B37" s="114"/>
      <c r="C37" s="84" t="s">
        <v>51</v>
      </c>
      <c r="D37" s="44">
        <v>-1123</v>
      </c>
      <c r="E37" s="44">
        <v>0</v>
      </c>
      <c r="F37" s="44">
        <v>29008.664085</v>
      </c>
      <c r="G37" s="66">
        <v>-0.19658800000000001</v>
      </c>
      <c r="H37" s="43">
        <v>-351</v>
      </c>
      <c r="I37" s="44">
        <v>13606.391307</v>
      </c>
      <c r="J37" s="74">
        <v>-0.23489499999999999</v>
      </c>
      <c r="K37" s="44">
        <v>-772</v>
      </c>
      <c r="L37" s="44">
        <v>35979.815387000002</v>
      </c>
      <c r="M37" s="66">
        <v>-0.182953</v>
      </c>
      <c r="N37" s="43">
        <v>0</v>
      </c>
      <c r="O37" s="44">
        <v>0</v>
      </c>
      <c r="P37" s="74">
        <v>0</v>
      </c>
    </row>
    <row r="38" spans="1:16" s="3" customFormat="1" ht="15" customHeight="1" x14ac:dyDescent="0.2">
      <c r="A38" s="111"/>
      <c r="B38" s="114"/>
      <c r="C38" s="84" t="s">
        <v>52</v>
      </c>
      <c r="D38" s="35">
        <v>-938</v>
      </c>
      <c r="E38" s="35">
        <v>0</v>
      </c>
      <c r="F38" s="35">
        <v>19439.310318</v>
      </c>
      <c r="G38" s="68">
        <v>-0.25398900000000002</v>
      </c>
      <c r="H38" s="43">
        <v>-274</v>
      </c>
      <c r="I38" s="44">
        <v>7765.9891660000003</v>
      </c>
      <c r="J38" s="74">
        <v>-0.223611</v>
      </c>
      <c r="K38" s="35">
        <v>-664</v>
      </c>
      <c r="L38" s="35">
        <v>26292.305025000001</v>
      </c>
      <c r="M38" s="68">
        <v>-0.235015</v>
      </c>
      <c r="N38" s="43">
        <v>0</v>
      </c>
      <c r="O38" s="44">
        <v>0</v>
      </c>
      <c r="P38" s="74">
        <v>0</v>
      </c>
    </row>
    <row r="39" spans="1:16" ht="15" customHeight="1" x14ac:dyDescent="0.2">
      <c r="A39" s="111"/>
      <c r="B39" s="114"/>
      <c r="C39" s="84" t="s">
        <v>53</v>
      </c>
      <c r="D39" s="44">
        <v>-756</v>
      </c>
      <c r="E39" s="44">
        <v>0</v>
      </c>
      <c r="F39" s="44">
        <v>29698.610894000001</v>
      </c>
      <c r="G39" s="66">
        <v>-0.221335</v>
      </c>
      <c r="H39" s="43">
        <v>-233</v>
      </c>
      <c r="I39" s="44">
        <v>16929.779543000001</v>
      </c>
      <c r="J39" s="74">
        <v>-0.123837</v>
      </c>
      <c r="K39" s="44">
        <v>-523</v>
      </c>
      <c r="L39" s="44">
        <v>36146.628815999997</v>
      </c>
      <c r="M39" s="66">
        <v>-0.25920799999999999</v>
      </c>
      <c r="N39" s="43">
        <v>0</v>
      </c>
      <c r="O39" s="44">
        <v>0</v>
      </c>
      <c r="P39" s="74">
        <v>0</v>
      </c>
    </row>
    <row r="40" spans="1:16" ht="15" customHeight="1" x14ac:dyDescent="0.2">
      <c r="A40" s="111"/>
      <c r="B40" s="114"/>
      <c r="C40" s="84" t="s">
        <v>54</v>
      </c>
      <c r="D40" s="44">
        <v>-675</v>
      </c>
      <c r="E40" s="44">
        <v>0</v>
      </c>
      <c r="F40" s="44">
        <v>31215.222214000001</v>
      </c>
      <c r="G40" s="66">
        <v>-0.29162500000000002</v>
      </c>
      <c r="H40" s="43">
        <v>-208</v>
      </c>
      <c r="I40" s="44">
        <v>13888.22119</v>
      </c>
      <c r="J40" s="74">
        <v>-0.27777800000000002</v>
      </c>
      <c r="K40" s="44">
        <v>-467</v>
      </c>
      <c r="L40" s="44">
        <v>38068.139117999999</v>
      </c>
      <c r="M40" s="66">
        <v>-0.30884899999999998</v>
      </c>
      <c r="N40" s="43">
        <v>0</v>
      </c>
      <c r="O40" s="44">
        <v>0</v>
      </c>
      <c r="P40" s="74">
        <v>0</v>
      </c>
    </row>
    <row r="41" spans="1:16" ht="15" customHeight="1" x14ac:dyDescent="0.2">
      <c r="A41" s="111"/>
      <c r="B41" s="114"/>
      <c r="C41" s="84" t="s">
        <v>55</v>
      </c>
      <c r="D41" s="44">
        <v>-729</v>
      </c>
      <c r="E41" s="44">
        <v>0</v>
      </c>
      <c r="F41" s="44">
        <v>33009.510987000001</v>
      </c>
      <c r="G41" s="66">
        <v>-0.24802099999999999</v>
      </c>
      <c r="H41" s="43">
        <v>-280</v>
      </c>
      <c r="I41" s="44">
        <v>-30023.510515999998</v>
      </c>
      <c r="J41" s="74">
        <v>1.3332999999999999E-2</v>
      </c>
      <c r="K41" s="44">
        <v>-449</v>
      </c>
      <c r="L41" s="44">
        <v>67567.296747999993</v>
      </c>
      <c r="M41" s="66">
        <v>-0.41305799999999998</v>
      </c>
      <c r="N41" s="43">
        <v>0</v>
      </c>
      <c r="O41" s="44">
        <v>0</v>
      </c>
      <c r="P41" s="74">
        <v>0</v>
      </c>
    </row>
    <row r="42" spans="1:16" s="3" customFormat="1" ht="15" customHeight="1" x14ac:dyDescent="0.2">
      <c r="A42" s="111"/>
      <c r="B42" s="114"/>
      <c r="C42" s="84" t="s">
        <v>56</v>
      </c>
      <c r="D42" s="35">
        <v>-1143</v>
      </c>
      <c r="E42" s="35">
        <v>0</v>
      </c>
      <c r="F42" s="35">
        <v>-95631.188532</v>
      </c>
      <c r="G42" s="68">
        <v>-0.33626099999999998</v>
      </c>
      <c r="H42" s="43">
        <v>-379</v>
      </c>
      <c r="I42" s="44">
        <v>-88746.432186000005</v>
      </c>
      <c r="J42" s="74">
        <v>-1.8252999999999998E-2</v>
      </c>
      <c r="K42" s="35">
        <v>-764</v>
      </c>
      <c r="L42" s="35">
        <v>26557.531548999999</v>
      </c>
      <c r="M42" s="68">
        <v>-0.52491399999999999</v>
      </c>
      <c r="N42" s="43">
        <v>0</v>
      </c>
      <c r="O42" s="44">
        <v>0</v>
      </c>
      <c r="P42" s="74">
        <v>0</v>
      </c>
    </row>
    <row r="43" spans="1:16" s="3" customFormat="1" ht="15" customHeight="1" x14ac:dyDescent="0.2">
      <c r="A43" s="112"/>
      <c r="B43" s="115"/>
      <c r="C43" s="85" t="s">
        <v>9</v>
      </c>
      <c r="D43" s="46">
        <v>-7380</v>
      </c>
      <c r="E43" s="46">
        <v>0</v>
      </c>
      <c r="F43" s="46">
        <v>3487.6247579999999</v>
      </c>
      <c r="G43" s="67">
        <v>-0.240092</v>
      </c>
      <c r="H43" s="87">
        <v>-2312</v>
      </c>
      <c r="I43" s="46">
        <v>-8905.0324400000009</v>
      </c>
      <c r="J43" s="75">
        <v>-0.21305099999999999</v>
      </c>
      <c r="K43" s="46">
        <v>-5068</v>
      </c>
      <c r="L43" s="46">
        <v>10880.13788</v>
      </c>
      <c r="M43" s="67">
        <v>-0.24909200000000001</v>
      </c>
      <c r="N43" s="87">
        <v>0</v>
      </c>
      <c r="O43" s="46">
        <v>0</v>
      </c>
      <c r="P43" s="75">
        <v>0</v>
      </c>
    </row>
    <row r="44" spans="1:16" ht="15" customHeight="1" x14ac:dyDescent="0.2">
      <c r="A44" s="110">
        <v>4</v>
      </c>
      <c r="B44" s="113" t="s">
        <v>59</v>
      </c>
      <c r="C44" s="84" t="s">
        <v>46</v>
      </c>
      <c r="D44" s="44">
        <v>0</v>
      </c>
      <c r="E44" s="53">
        <v>0</v>
      </c>
      <c r="F44" s="44">
        <v>0</v>
      </c>
      <c r="G44" s="66">
        <v>0</v>
      </c>
      <c r="H44" s="43">
        <v>0</v>
      </c>
      <c r="I44" s="44">
        <v>0</v>
      </c>
      <c r="J44" s="74">
        <v>0</v>
      </c>
      <c r="K44" s="44">
        <v>0</v>
      </c>
      <c r="L44" s="44">
        <v>0</v>
      </c>
      <c r="M44" s="66">
        <v>0</v>
      </c>
      <c r="N44" s="43">
        <v>0</v>
      </c>
      <c r="O44" s="44">
        <v>0</v>
      </c>
      <c r="P44" s="74">
        <v>0</v>
      </c>
    </row>
    <row r="45" spans="1:16" ht="15" customHeight="1" x14ac:dyDescent="0.2">
      <c r="A45" s="111"/>
      <c r="B45" s="114"/>
      <c r="C45" s="84" t="s">
        <v>47</v>
      </c>
      <c r="D45" s="44">
        <v>24</v>
      </c>
      <c r="E45" s="53">
        <v>4.1307999999999997E-2</v>
      </c>
      <c r="F45" s="44">
        <v>194349.29166700001</v>
      </c>
      <c r="G45" s="66">
        <v>0.375</v>
      </c>
      <c r="H45" s="43">
        <v>7</v>
      </c>
      <c r="I45" s="44">
        <v>190922.714286</v>
      </c>
      <c r="J45" s="74">
        <v>0.28571400000000002</v>
      </c>
      <c r="K45" s="44">
        <v>17</v>
      </c>
      <c r="L45" s="44">
        <v>195760.23529400001</v>
      </c>
      <c r="M45" s="66">
        <v>0.41176499999999999</v>
      </c>
      <c r="N45" s="43">
        <v>0</v>
      </c>
      <c r="O45" s="44">
        <v>0</v>
      </c>
      <c r="P45" s="74">
        <v>0</v>
      </c>
    </row>
    <row r="46" spans="1:16" ht="15" customHeight="1" x14ac:dyDescent="0.2">
      <c r="A46" s="111"/>
      <c r="B46" s="114"/>
      <c r="C46" s="84" t="s">
        <v>48</v>
      </c>
      <c r="D46" s="44">
        <v>346</v>
      </c>
      <c r="E46" s="53">
        <v>7.3041999999999996E-2</v>
      </c>
      <c r="F46" s="44">
        <v>173432.23988400001</v>
      </c>
      <c r="G46" s="66">
        <v>0.13583799999999999</v>
      </c>
      <c r="H46" s="43">
        <v>113</v>
      </c>
      <c r="I46" s="44">
        <v>174712.04424799999</v>
      </c>
      <c r="J46" s="74">
        <v>8.8496000000000005E-2</v>
      </c>
      <c r="K46" s="44">
        <v>233</v>
      </c>
      <c r="L46" s="44">
        <v>172811.562232</v>
      </c>
      <c r="M46" s="66">
        <v>0.15879799999999999</v>
      </c>
      <c r="N46" s="43">
        <v>0</v>
      </c>
      <c r="O46" s="44">
        <v>0</v>
      </c>
      <c r="P46" s="74">
        <v>0</v>
      </c>
    </row>
    <row r="47" spans="1:16" ht="15" customHeight="1" x14ac:dyDescent="0.2">
      <c r="A47" s="111"/>
      <c r="B47" s="114"/>
      <c r="C47" s="84" t="s">
        <v>49</v>
      </c>
      <c r="D47" s="44">
        <v>1128</v>
      </c>
      <c r="E47" s="53">
        <v>8.7624999999999995E-2</v>
      </c>
      <c r="F47" s="44">
        <v>195329.987589</v>
      </c>
      <c r="G47" s="66">
        <v>0.296099</v>
      </c>
      <c r="H47" s="43">
        <v>395</v>
      </c>
      <c r="I47" s="44">
        <v>192781.27848099999</v>
      </c>
      <c r="J47" s="74">
        <v>0.25569599999999998</v>
      </c>
      <c r="K47" s="44">
        <v>733</v>
      </c>
      <c r="L47" s="44">
        <v>196703.43929099999</v>
      </c>
      <c r="M47" s="66">
        <v>0.31787199999999999</v>
      </c>
      <c r="N47" s="43">
        <v>0</v>
      </c>
      <c r="O47" s="44">
        <v>0</v>
      </c>
      <c r="P47" s="74">
        <v>0</v>
      </c>
    </row>
    <row r="48" spans="1:16" ht="15" customHeight="1" x14ac:dyDescent="0.2">
      <c r="A48" s="111"/>
      <c r="B48" s="114"/>
      <c r="C48" s="84" t="s">
        <v>50</v>
      </c>
      <c r="D48" s="44">
        <v>1228</v>
      </c>
      <c r="E48" s="53">
        <v>7.0945999999999995E-2</v>
      </c>
      <c r="F48" s="44">
        <v>218931.68648199999</v>
      </c>
      <c r="G48" s="66">
        <v>0.50651500000000005</v>
      </c>
      <c r="H48" s="43">
        <v>390</v>
      </c>
      <c r="I48" s="44">
        <v>220488.20256400001</v>
      </c>
      <c r="J48" s="74">
        <v>0.48717899999999997</v>
      </c>
      <c r="K48" s="44">
        <v>838</v>
      </c>
      <c r="L48" s="44">
        <v>218207.29355599999</v>
      </c>
      <c r="M48" s="66">
        <v>0.515513</v>
      </c>
      <c r="N48" s="43">
        <v>0</v>
      </c>
      <c r="O48" s="44">
        <v>0</v>
      </c>
      <c r="P48" s="74">
        <v>0</v>
      </c>
    </row>
    <row r="49" spans="1:16" ht="15" customHeight="1" x14ac:dyDescent="0.2">
      <c r="A49" s="111"/>
      <c r="B49" s="114"/>
      <c r="C49" s="84" t="s">
        <v>51</v>
      </c>
      <c r="D49" s="44">
        <v>954</v>
      </c>
      <c r="E49" s="53">
        <v>5.9454E-2</v>
      </c>
      <c r="F49" s="44">
        <v>248834.52306100001</v>
      </c>
      <c r="G49" s="66">
        <v>0.90880499999999997</v>
      </c>
      <c r="H49" s="43">
        <v>283</v>
      </c>
      <c r="I49" s="44">
        <v>237137.31095399999</v>
      </c>
      <c r="J49" s="74">
        <v>0.73498200000000002</v>
      </c>
      <c r="K49" s="44">
        <v>671</v>
      </c>
      <c r="L49" s="44">
        <v>253767.92250399999</v>
      </c>
      <c r="M49" s="66">
        <v>0.98211599999999999</v>
      </c>
      <c r="N49" s="43">
        <v>0</v>
      </c>
      <c r="O49" s="44">
        <v>0</v>
      </c>
      <c r="P49" s="74">
        <v>0</v>
      </c>
    </row>
    <row r="50" spans="1:16" s="3" customFormat="1" ht="15" customHeight="1" x14ac:dyDescent="0.2">
      <c r="A50" s="111"/>
      <c r="B50" s="114"/>
      <c r="C50" s="84" t="s">
        <v>52</v>
      </c>
      <c r="D50" s="35">
        <v>652</v>
      </c>
      <c r="E50" s="55">
        <v>4.7093000000000003E-2</v>
      </c>
      <c r="F50" s="35">
        <v>257764.22852800001</v>
      </c>
      <c r="G50" s="68">
        <v>0.99539900000000003</v>
      </c>
      <c r="H50" s="43">
        <v>191</v>
      </c>
      <c r="I50" s="44">
        <v>245681.706806</v>
      </c>
      <c r="J50" s="74">
        <v>0.77486900000000003</v>
      </c>
      <c r="K50" s="35">
        <v>461</v>
      </c>
      <c r="L50" s="35">
        <v>262770.21908900002</v>
      </c>
      <c r="M50" s="68">
        <v>1.086768</v>
      </c>
      <c r="N50" s="43">
        <v>0</v>
      </c>
      <c r="O50" s="44">
        <v>0</v>
      </c>
      <c r="P50" s="74">
        <v>0</v>
      </c>
    </row>
    <row r="51" spans="1:16" ht="15" customHeight="1" x14ac:dyDescent="0.2">
      <c r="A51" s="111"/>
      <c r="B51" s="114"/>
      <c r="C51" s="84" t="s">
        <v>53</v>
      </c>
      <c r="D51" s="44">
        <v>456</v>
      </c>
      <c r="E51" s="53">
        <v>3.7399000000000002E-2</v>
      </c>
      <c r="F51" s="44">
        <v>255633.55701799999</v>
      </c>
      <c r="G51" s="66">
        <v>0.857456</v>
      </c>
      <c r="H51" s="43">
        <v>136</v>
      </c>
      <c r="I51" s="44">
        <v>244270.625</v>
      </c>
      <c r="J51" s="74">
        <v>0.639706</v>
      </c>
      <c r="K51" s="44">
        <v>320</v>
      </c>
      <c r="L51" s="44">
        <v>260462.80312500001</v>
      </c>
      <c r="M51" s="66">
        <v>0.95</v>
      </c>
      <c r="N51" s="43">
        <v>0</v>
      </c>
      <c r="O51" s="44">
        <v>0</v>
      </c>
      <c r="P51" s="74">
        <v>0</v>
      </c>
    </row>
    <row r="52" spans="1:16" ht="15" customHeight="1" x14ac:dyDescent="0.2">
      <c r="A52" s="111"/>
      <c r="B52" s="114"/>
      <c r="C52" s="84" t="s">
        <v>54</v>
      </c>
      <c r="D52" s="44">
        <v>185</v>
      </c>
      <c r="E52" s="53">
        <v>1.7984E-2</v>
      </c>
      <c r="F52" s="44">
        <v>279820.92432400002</v>
      </c>
      <c r="G52" s="66">
        <v>0.82702699999999996</v>
      </c>
      <c r="H52" s="43">
        <v>58</v>
      </c>
      <c r="I52" s="44">
        <v>240282.62069000001</v>
      </c>
      <c r="J52" s="74">
        <v>0.293103</v>
      </c>
      <c r="K52" s="44">
        <v>127</v>
      </c>
      <c r="L52" s="44">
        <v>297877.78740199999</v>
      </c>
      <c r="M52" s="66">
        <v>1.0708660000000001</v>
      </c>
      <c r="N52" s="43">
        <v>0</v>
      </c>
      <c r="O52" s="44">
        <v>0</v>
      </c>
      <c r="P52" s="74">
        <v>0</v>
      </c>
    </row>
    <row r="53" spans="1:16" ht="15" customHeight="1" x14ac:dyDescent="0.2">
      <c r="A53" s="111"/>
      <c r="B53" s="114"/>
      <c r="C53" s="84" t="s">
        <v>55</v>
      </c>
      <c r="D53" s="44">
        <v>60</v>
      </c>
      <c r="E53" s="53">
        <v>6.8609999999999999E-3</v>
      </c>
      <c r="F53" s="44">
        <v>281658.2</v>
      </c>
      <c r="G53" s="66">
        <v>0.61666699999999997</v>
      </c>
      <c r="H53" s="43">
        <v>17</v>
      </c>
      <c r="I53" s="44">
        <v>242208.64705900001</v>
      </c>
      <c r="J53" s="74">
        <v>5.8824000000000001E-2</v>
      </c>
      <c r="K53" s="44">
        <v>43</v>
      </c>
      <c r="L53" s="44">
        <v>297254.53488400002</v>
      </c>
      <c r="M53" s="66">
        <v>0.83720899999999998</v>
      </c>
      <c r="N53" s="43">
        <v>0</v>
      </c>
      <c r="O53" s="44">
        <v>0</v>
      </c>
      <c r="P53" s="74">
        <v>0</v>
      </c>
    </row>
    <row r="54" spans="1:16" s="3" customFormat="1" ht="15" customHeight="1" x14ac:dyDescent="0.2">
      <c r="A54" s="111"/>
      <c r="B54" s="114"/>
      <c r="C54" s="84" t="s">
        <v>56</v>
      </c>
      <c r="D54" s="35">
        <v>13</v>
      </c>
      <c r="E54" s="55">
        <v>6.4099999999999997E-4</v>
      </c>
      <c r="F54" s="35">
        <v>337935.46153799997</v>
      </c>
      <c r="G54" s="68">
        <v>0.30769200000000002</v>
      </c>
      <c r="H54" s="43">
        <v>5</v>
      </c>
      <c r="I54" s="44">
        <v>297526.59999999998</v>
      </c>
      <c r="J54" s="74">
        <v>0</v>
      </c>
      <c r="K54" s="35">
        <v>8</v>
      </c>
      <c r="L54" s="35">
        <v>363191</v>
      </c>
      <c r="M54" s="68">
        <v>0.5</v>
      </c>
      <c r="N54" s="43">
        <v>0</v>
      </c>
      <c r="O54" s="44">
        <v>0</v>
      </c>
      <c r="P54" s="74">
        <v>0</v>
      </c>
    </row>
    <row r="55" spans="1:16" s="3" customFormat="1" ht="15" customHeight="1" x14ac:dyDescent="0.2">
      <c r="A55" s="112"/>
      <c r="B55" s="115"/>
      <c r="C55" s="85" t="s">
        <v>9</v>
      </c>
      <c r="D55" s="46">
        <v>5046</v>
      </c>
      <c r="E55" s="54">
        <v>4.3128E-2</v>
      </c>
      <c r="F55" s="46">
        <v>227691.46115700001</v>
      </c>
      <c r="G55" s="67">
        <v>0.61692400000000003</v>
      </c>
      <c r="H55" s="87">
        <v>1595</v>
      </c>
      <c r="I55" s="46">
        <v>219445.37053300001</v>
      </c>
      <c r="J55" s="75">
        <v>0.47899700000000001</v>
      </c>
      <c r="K55" s="46">
        <v>3451</v>
      </c>
      <c r="L55" s="46">
        <v>231502.67951300001</v>
      </c>
      <c r="M55" s="67">
        <v>0.68067200000000005</v>
      </c>
      <c r="N55" s="87">
        <v>0</v>
      </c>
      <c r="O55" s="46">
        <v>0</v>
      </c>
      <c r="P55" s="75">
        <v>0</v>
      </c>
    </row>
    <row r="56" spans="1:16" ht="15" customHeight="1" x14ac:dyDescent="0.2">
      <c r="A56" s="110">
        <v>5</v>
      </c>
      <c r="B56" s="113" t="s">
        <v>60</v>
      </c>
      <c r="C56" s="84" t="s">
        <v>46</v>
      </c>
      <c r="D56" s="44">
        <v>111</v>
      </c>
      <c r="E56" s="53">
        <v>1</v>
      </c>
      <c r="F56" s="44">
        <v>50230.765765999997</v>
      </c>
      <c r="G56" s="66">
        <v>5.4053999999999998E-2</v>
      </c>
      <c r="H56" s="43">
        <v>51</v>
      </c>
      <c r="I56" s="44">
        <v>57435.745097999999</v>
      </c>
      <c r="J56" s="74">
        <v>3.9216000000000001E-2</v>
      </c>
      <c r="K56" s="44">
        <v>60</v>
      </c>
      <c r="L56" s="44">
        <v>44106.533332999999</v>
      </c>
      <c r="M56" s="66">
        <v>6.6667000000000004E-2</v>
      </c>
      <c r="N56" s="43">
        <v>0</v>
      </c>
      <c r="O56" s="44">
        <v>0</v>
      </c>
      <c r="P56" s="74">
        <v>0</v>
      </c>
    </row>
    <row r="57" spans="1:16" ht="15" customHeight="1" x14ac:dyDescent="0.2">
      <c r="A57" s="111"/>
      <c r="B57" s="114"/>
      <c r="C57" s="84" t="s">
        <v>47</v>
      </c>
      <c r="D57" s="44">
        <v>581</v>
      </c>
      <c r="E57" s="53">
        <v>1</v>
      </c>
      <c r="F57" s="44">
        <v>132027.88812399999</v>
      </c>
      <c r="G57" s="66">
        <v>0.111876</v>
      </c>
      <c r="H57" s="43">
        <v>239</v>
      </c>
      <c r="I57" s="44">
        <v>131536.029289</v>
      </c>
      <c r="J57" s="74">
        <v>0.125523</v>
      </c>
      <c r="K57" s="44">
        <v>342</v>
      </c>
      <c r="L57" s="44">
        <v>132371.61403500001</v>
      </c>
      <c r="M57" s="66">
        <v>0.102339</v>
      </c>
      <c r="N57" s="43">
        <v>0</v>
      </c>
      <c r="O57" s="44">
        <v>0</v>
      </c>
      <c r="P57" s="74">
        <v>0</v>
      </c>
    </row>
    <row r="58" spans="1:16" ht="15" customHeight="1" x14ac:dyDescent="0.2">
      <c r="A58" s="111"/>
      <c r="B58" s="114"/>
      <c r="C58" s="84" t="s">
        <v>48</v>
      </c>
      <c r="D58" s="44">
        <v>4737</v>
      </c>
      <c r="E58" s="53">
        <v>1</v>
      </c>
      <c r="F58" s="44">
        <v>159349.052776</v>
      </c>
      <c r="G58" s="66">
        <v>0.10323</v>
      </c>
      <c r="H58" s="43">
        <v>2014</v>
      </c>
      <c r="I58" s="44">
        <v>161085.893247</v>
      </c>
      <c r="J58" s="74">
        <v>0.111718</v>
      </c>
      <c r="K58" s="44">
        <v>2723</v>
      </c>
      <c r="L58" s="44">
        <v>158064.441425</v>
      </c>
      <c r="M58" s="66">
        <v>9.6951999999999997E-2</v>
      </c>
      <c r="N58" s="43">
        <v>0</v>
      </c>
      <c r="O58" s="44">
        <v>0</v>
      </c>
      <c r="P58" s="74">
        <v>0</v>
      </c>
    </row>
    <row r="59" spans="1:16" ht="15" customHeight="1" x14ac:dyDescent="0.2">
      <c r="A59" s="111"/>
      <c r="B59" s="114"/>
      <c r="C59" s="84" t="s">
        <v>49</v>
      </c>
      <c r="D59" s="44">
        <v>12873</v>
      </c>
      <c r="E59" s="53">
        <v>1</v>
      </c>
      <c r="F59" s="44">
        <v>184243.06867099999</v>
      </c>
      <c r="G59" s="66">
        <v>0.271032</v>
      </c>
      <c r="H59" s="43">
        <v>5262</v>
      </c>
      <c r="I59" s="44">
        <v>186636.31356899999</v>
      </c>
      <c r="J59" s="74">
        <v>0.31299900000000003</v>
      </c>
      <c r="K59" s="44">
        <v>7611</v>
      </c>
      <c r="L59" s="44">
        <v>182588.456313</v>
      </c>
      <c r="M59" s="66">
        <v>0.24201800000000001</v>
      </c>
      <c r="N59" s="43">
        <v>0</v>
      </c>
      <c r="O59" s="44">
        <v>0</v>
      </c>
      <c r="P59" s="74">
        <v>0</v>
      </c>
    </row>
    <row r="60" spans="1:16" ht="15" customHeight="1" x14ac:dyDescent="0.2">
      <c r="A60" s="111"/>
      <c r="B60" s="114"/>
      <c r="C60" s="84" t="s">
        <v>50</v>
      </c>
      <c r="D60" s="44">
        <v>17309</v>
      </c>
      <c r="E60" s="53">
        <v>1</v>
      </c>
      <c r="F60" s="44">
        <v>210066.195794</v>
      </c>
      <c r="G60" s="66">
        <v>0.52920400000000001</v>
      </c>
      <c r="H60" s="43">
        <v>6593</v>
      </c>
      <c r="I60" s="44">
        <v>216460.757622</v>
      </c>
      <c r="J60" s="74">
        <v>0.58258799999999999</v>
      </c>
      <c r="K60" s="44">
        <v>10716</v>
      </c>
      <c r="L60" s="44">
        <v>206131.952968</v>
      </c>
      <c r="M60" s="66">
        <v>0.496361</v>
      </c>
      <c r="N60" s="43">
        <v>0</v>
      </c>
      <c r="O60" s="44">
        <v>0</v>
      </c>
      <c r="P60" s="74">
        <v>0</v>
      </c>
    </row>
    <row r="61" spans="1:16" ht="15" customHeight="1" x14ac:dyDescent="0.2">
      <c r="A61" s="111"/>
      <c r="B61" s="114"/>
      <c r="C61" s="84" t="s">
        <v>51</v>
      </c>
      <c r="D61" s="44">
        <v>16046</v>
      </c>
      <c r="E61" s="53">
        <v>1</v>
      </c>
      <c r="F61" s="44">
        <v>237440.89879100001</v>
      </c>
      <c r="G61" s="66">
        <v>0.81989299999999998</v>
      </c>
      <c r="H61" s="43">
        <v>5906</v>
      </c>
      <c r="I61" s="44">
        <v>234707.38469400001</v>
      </c>
      <c r="J61" s="74">
        <v>0.71537399999999995</v>
      </c>
      <c r="K61" s="44">
        <v>10140</v>
      </c>
      <c r="L61" s="44">
        <v>239033.02248499999</v>
      </c>
      <c r="M61" s="66">
        <v>0.88076900000000002</v>
      </c>
      <c r="N61" s="43">
        <v>0</v>
      </c>
      <c r="O61" s="44">
        <v>0</v>
      </c>
      <c r="P61" s="74">
        <v>0</v>
      </c>
    </row>
    <row r="62" spans="1:16" s="3" customFormat="1" ht="15" customHeight="1" x14ac:dyDescent="0.2">
      <c r="A62" s="111"/>
      <c r="B62" s="114"/>
      <c r="C62" s="84" t="s">
        <v>52</v>
      </c>
      <c r="D62" s="35">
        <v>13845</v>
      </c>
      <c r="E62" s="55">
        <v>1</v>
      </c>
      <c r="F62" s="35">
        <v>249526.55334099999</v>
      </c>
      <c r="G62" s="68">
        <v>0.98981600000000003</v>
      </c>
      <c r="H62" s="43">
        <v>4979</v>
      </c>
      <c r="I62" s="44">
        <v>231706.059851</v>
      </c>
      <c r="J62" s="74">
        <v>0.71158900000000003</v>
      </c>
      <c r="K62" s="35">
        <v>8866</v>
      </c>
      <c r="L62" s="35">
        <v>259534.24983099999</v>
      </c>
      <c r="M62" s="68">
        <v>1.146064</v>
      </c>
      <c r="N62" s="43">
        <v>0</v>
      </c>
      <c r="O62" s="44">
        <v>0</v>
      </c>
      <c r="P62" s="74">
        <v>0</v>
      </c>
    </row>
    <row r="63" spans="1:16" ht="15" customHeight="1" x14ac:dyDescent="0.2">
      <c r="A63" s="111"/>
      <c r="B63" s="114"/>
      <c r="C63" s="84" t="s">
        <v>53</v>
      </c>
      <c r="D63" s="44">
        <v>12193</v>
      </c>
      <c r="E63" s="53">
        <v>1</v>
      </c>
      <c r="F63" s="44">
        <v>254921.340769</v>
      </c>
      <c r="G63" s="66">
        <v>1.018043</v>
      </c>
      <c r="H63" s="43">
        <v>4398</v>
      </c>
      <c r="I63" s="44">
        <v>229313.380855</v>
      </c>
      <c r="J63" s="74">
        <v>0.66461999999999999</v>
      </c>
      <c r="K63" s="44">
        <v>7795</v>
      </c>
      <c r="L63" s="44">
        <v>269369.552149</v>
      </c>
      <c r="M63" s="66">
        <v>1.2174469999999999</v>
      </c>
      <c r="N63" s="43">
        <v>0</v>
      </c>
      <c r="O63" s="44">
        <v>0</v>
      </c>
      <c r="P63" s="74">
        <v>0</v>
      </c>
    </row>
    <row r="64" spans="1:16" ht="15" customHeight="1" x14ac:dyDescent="0.2">
      <c r="A64" s="111"/>
      <c r="B64" s="114"/>
      <c r="C64" s="84" t="s">
        <v>54</v>
      </c>
      <c r="D64" s="44">
        <v>10287</v>
      </c>
      <c r="E64" s="53">
        <v>1</v>
      </c>
      <c r="F64" s="44">
        <v>250238.54602899999</v>
      </c>
      <c r="G64" s="66">
        <v>0.86614199999999997</v>
      </c>
      <c r="H64" s="43">
        <v>3795</v>
      </c>
      <c r="I64" s="44">
        <v>216051.004743</v>
      </c>
      <c r="J64" s="74">
        <v>0.45586300000000002</v>
      </c>
      <c r="K64" s="44">
        <v>6492</v>
      </c>
      <c r="L64" s="44">
        <v>270223.40727000003</v>
      </c>
      <c r="M64" s="66">
        <v>1.105977</v>
      </c>
      <c r="N64" s="43">
        <v>0</v>
      </c>
      <c r="O64" s="44">
        <v>0</v>
      </c>
      <c r="P64" s="74">
        <v>0</v>
      </c>
    </row>
    <row r="65" spans="1:16" ht="15" customHeight="1" x14ac:dyDescent="0.2">
      <c r="A65" s="111"/>
      <c r="B65" s="114"/>
      <c r="C65" s="84" t="s">
        <v>55</v>
      </c>
      <c r="D65" s="44">
        <v>8745</v>
      </c>
      <c r="E65" s="53">
        <v>1</v>
      </c>
      <c r="F65" s="44">
        <v>253496.18010299999</v>
      </c>
      <c r="G65" s="66">
        <v>0.66312199999999999</v>
      </c>
      <c r="H65" s="43">
        <v>3233</v>
      </c>
      <c r="I65" s="44">
        <v>221125.54253000001</v>
      </c>
      <c r="J65" s="74">
        <v>0.26940900000000001</v>
      </c>
      <c r="K65" s="44">
        <v>5512</v>
      </c>
      <c r="L65" s="44">
        <v>272482.80406400003</v>
      </c>
      <c r="M65" s="66">
        <v>0.89404899999999998</v>
      </c>
      <c r="N65" s="43">
        <v>0</v>
      </c>
      <c r="O65" s="44">
        <v>0</v>
      </c>
      <c r="P65" s="74">
        <v>0</v>
      </c>
    </row>
    <row r="66" spans="1:16" s="3" customFormat="1" ht="15" customHeight="1" x14ac:dyDescent="0.2">
      <c r="A66" s="111"/>
      <c r="B66" s="114"/>
      <c r="C66" s="84" t="s">
        <v>56</v>
      </c>
      <c r="D66" s="35">
        <v>20274</v>
      </c>
      <c r="E66" s="55">
        <v>1</v>
      </c>
      <c r="F66" s="35">
        <v>245512.28509399999</v>
      </c>
      <c r="G66" s="68">
        <v>0.40352199999999999</v>
      </c>
      <c r="H66" s="43">
        <v>8448</v>
      </c>
      <c r="I66" s="44">
        <v>196039.45123100001</v>
      </c>
      <c r="J66" s="74">
        <v>8.3333000000000004E-2</v>
      </c>
      <c r="K66" s="35">
        <v>11826</v>
      </c>
      <c r="L66" s="35">
        <v>280853.60933499999</v>
      </c>
      <c r="M66" s="68">
        <v>0.63225100000000001</v>
      </c>
      <c r="N66" s="43">
        <v>0</v>
      </c>
      <c r="O66" s="44">
        <v>0</v>
      </c>
      <c r="P66" s="74">
        <v>0</v>
      </c>
    </row>
    <row r="67" spans="1:16" s="3" customFormat="1" ht="15" customHeight="1" x14ac:dyDescent="0.2">
      <c r="A67" s="112"/>
      <c r="B67" s="115"/>
      <c r="C67" s="85" t="s">
        <v>9</v>
      </c>
      <c r="D67" s="46">
        <v>117001</v>
      </c>
      <c r="E67" s="54">
        <v>1</v>
      </c>
      <c r="F67" s="46">
        <v>230650.92498400001</v>
      </c>
      <c r="G67" s="67">
        <v>0.64419999999999999</v>
      </c>
      <c r="H67" s="87">
        <v>44918</v>
      </c>
      <c r="I67" s="46">
        <v>211659.460372</v>
      </c>
      <c r="J67" s="75">
        <v>0.43948999999999999</v>
      </c>
      <c r="K67" s="46">
        <v>72083</v>
      </c>
      <c r="L67" s="46">
        <v>242485.31877099999</v>
      </c>
      <c r="M67" s="67">
        <v>0.77176299999999998</v>
      </c>
      <c r="N67" s="87">
        <v>0</v>
      </c>
      <c r="O67" s="46">
        <v>0</v>
      </c>
      <c r="P67" s="75">
        <v>0</v>
      </c>
    </row>
    <row r="68" spans="1:16" s="3" customFormat="1" ht="15" customHeight="1" x14ac:dyDescent="0.2">
      <c r="A68" s="78"/>
      <c r="B68" s="79"/>
      <c r="C68" s="81"/>
      <c r="D68" s="45"/>
      <c r="E68" s="76"/>
      <c r="F68" s="45"/>
      <c r="G68" s="77"/>
      <c r="H68" s="45"/>
      <c r="I68" s="45"/>
      <c r="J68" s="77"/>
      <c r="K68" s="45"/>
      <c r="L68" s="45"/>
      <c r="M68" s="77"/>
      <c r="N68" s="45"/>
      <c r="O68" s="45"/>
      <c r="P68" s="77"/>
    </row>
    <row r="69" spans="1:16" s="37" customFormat="1" ht="15" customHeight="1" x14ac:dyDescent="0.2">
      <c r="A69" s="38" t="s">
        <v>2</v>
      </c>
      <c r="C69" s="82"/>
      <c r="D69" s="86">
        <f>+Nacional!D69</f>
        <v>45894</v>
      </c>
      <c r="F69" s="60"/>
      <c r="G69" s="69"/>
      <c r="H69" s="60"/>
      <c r="I69" s="60"/>
      <c r="J69" s="69"/>
      <c r="K69" s="60"/>
      <c r="L69" s="60"/>
      <c r="M69" s="69"/>
      <c r="N69" s="60"/>
      <c r="O69" s="60"/>
      <c r="P69" s="69"/>
    </row>
    <row r="70" spans="1:16" ht="15" customHeight="1" x14ac:dyDescent="0.2">
      <c r="A70" s="47"/>
      <c r="B70" s="24"/>
      <c r="C70" s="83"/>
      <c r="D70" s="61"/>
      <c r="E70" s="56"/>
      <c r="F70" s="61"/>
      <c r="G70" s="70"/>
      <c r="H70" s="61"/>
      <c r="I70" s="61"/>
      <c r="J70" s="70"/>
      <c r="K70" s="61"/>
      <c r="L70" s="61"/>
      <c r="M70" s="70"/>
      <c r="N70" s="61"/>
      <c r="O70" s="61"/>
      <c r="P70" s="70"/>
    </row>
    <row r="71" spans="1:16" ht="15" customHeight="1" x14ac:dyDescent="0.2">
      <c r="A71" s="48"/>
      <c r="C71" s="23"/>
      <c r="D71" s="35"/>
      <c r="E71" s="55"/>
      <c r="F71" s="35"/>
      <c r="G71" s="68"/>
      <c r="H71" s="35"/>
      <c r="I71" s="35"/>
      <c r="J71" s="68"/>
      <c r="K71" s="35"/>
      <c r="L71" s="35"/>
      <c r="M71" s="68"/>
      <c r="N71" s="35"/>
      <c r="O71" s="35"/>
      <c r="P71" s="68"/>
    </row>
    <row r="72" spans="1:16" ht="15" customHeight="1" x14ac:dyDescent="0.2">
      <c r="A72" s="48"/>
      <c r="C72" s="23"/>
      <c r="D72" s="35"/>
      <c r="E72" s="55"/>
      <c r="F72" s="35"/>
      <c r="G72" s="68"/>
      <c r="H72" s="35"/>
      <c r="I72" s="35"/>
      <c r="J72" s="68"/>
      <c r="K72" s="35"/>
      <c r="L72" s="35"/>
      <c r="M72" s="68"/>
      <c r="N72" s="35"/>
      <c r="O72" s="35"/>
      <c r="P72" s="68"/>
    </row>
    <row r="73" spans="1:16" ht="15" customHeight="1" x14ac:dyDescent="0.2">
      <c r="A73" s="48"/>
      <c r="C73" s="23"/>
      <c r="D73" s="35"/>
      <c r="E73" s="55"/>
      <c r="F73" s="35"/>
      <c r="G73" s="68"/>
      <c r="H73" s="35"/>
      <c r="I73" s="35"/>
      <c r="J73" s="68"/>
      <c r="K73" s="35"/>
      <c r="L73" s="35"/>
      <c r="M73" s="68"/>
      <c r="N73" s="35"/>
      <c r="O73" s="35"/>
      <c r="P73" s="68"/>
    </row>
    <row r="74" spans="1:16" ht="15" customHeight="1" x14ac:dyDescent="0.2">
      <c r="A74" s="48"/>
      <c r="C74" s="23"/>
      <c r="D74" s="35"/>
      <c r="E74" s="55"/>
      <c r="F74" s="35"/>
      <c r="G74" s="68"/>
      <c r="H74" s="35"/>
      <c r="I74" s="35"/>
      <c r="J74" s="68"/>
      <c r="K74" s="35"/>
      <c r="L74" s="35"/>
      <c r="M74" s="68"/>
      <c r="N74" s="35"/>
      <c r="O74" s="35"/>
      <c r="P74" s="68"/>
    </row>
    <row r="75" spans="1:16" ht="15" customHeight="1" x14ac:dyDescent="0.2">
      <c r="A75" s="48"/>
      <c r="C75" s="23"/>
      <c r="D75" s="35"/>
      <c r="E75" s="55"/>
      <c r="F75" s="35"/>
      <c r="G75" s="68"/>
      <c r="H75" s="35"/>
      <c r="I75" s="35"/>
      <c r="J75" s="68"/>
      <c r="K75" s="35"/>
      <c r="L75" s="35"/>
      <c r="M75" s="68"/>
      <c r="N75" s="35"/>
      <c r="O75" s="35"/>
      <c r="P75" s="68"/>
    </row>
    <row r="76" spans="1:16" ht="15" customHeight="1" x14ac:dyDescent="0.2">
      <c r="A76" s="48"/>
      <c r="C76" s="23"/>
      <c r="D76" s="35"/>
      <c r="E76" s="55"/>
      <c r="F76" s="35"/>
      <c r="G76" s="68"/>
      <c r="H76" s="35"/>
      <c r="I76" s="35"/>
      <c r="J76" s="68"/>
      <c r="K76" s="35"/>
      <c r="L76" s="35"/>
      <c r="M76" s="68"/>
      <c r="N76" s="35"/>
      <c r="O76" s="35"/>
      <c r="P76" s="68"/>
    </row>
    <row r="77" spans="1:16" ht="15" customHeight="1" x14ac:dyDescent="0.2">
      <c r="A77" s="48"/>
      <c r="C77" s="23"/>
      <c r="D77" s="35"/>
      <c r="E77" s="55"/>
      <c r="F77" s="35"/>
      <c r="G77" s="68"/>
      <c r="H77" s="35"/>
      <c r="I77" s="35"/>
      <c r="J77" s="68"/>
      <c r="K77" s="35"/>
      <c r="L77" s="35"/>
      <c r="M77" s="68"/>
      <c r="N77" s="35"/>
      <c r="O77" s="35"/>
      <c r="P77" s="68"/>
    </row>
    <row r="78" spans="1:16" ht="15" customHeight="1" x14ac:dyDescent="0.2">
      <c r="A78" s="48"/>
      <c r="C78" s="23"/>
      <c r="D78" s="35"/>
      <c r="E78" s="55"/>
      <c r="F78" s="35"/>
      <c r="G78" s="68"/>
      <c r="H78" s="35"/>
      <c r="I78" s="35"/>
      <c r="J78" s="68"/>
      <c r="K78" s="35"/>
      <c r="L78" s="35"/>
      <c r="M78" s="68"/>
      <c r="N78" s="35"/>
      <c r="O78" s="35"/>
      <c r="P78" s="68"/>
    </row>
    <row r="79" spans="1:16" ht="15" customHeight="1" x14ac:dyDescent="0.2">
      <c r="A79" s="48"/>
      <c r="C79" s="23"/>
      <c r="D79" s="35"/>
      <c r="E79" s="55"/>
      <c r="F79" s="35"/>
      <c r="G79" s="68"/>
      <c r="H79" s="35"/>
      <c r="I79" s="35"/>
      <c r="J79" s="68"/>
      <c r="K79" s="35"/>
      <c r="L79" s="35"/>
      <c r="M79" s="68"/>
      <c r="N79" s="35"/>
      <c r="O79" s="35"/>
      <c r="P79" s="68"/>
    </row>
    <row r="80" spans="1:16" ht="15" customHeight="1" x14ac:dyDescent="0.2">
      <c r="A80" s="48"/>
      <c r="C80" s="23"/>
      <c r="D80" s="35"/>
      <c r="E80" s="55"/>
      <c r="F80" s="35"/>
      <c r="G80" s="68"/>
      <c r="H80" s="35"/>
      <c r="I80" s="35"/>
      <c r="J80" s="68"/>
      <c r="K80" s="35"/>
      <c r="L80" s="35"/>
      <c r="M80" s="68"/>
      <c r="N80" s="35"/>
      <c r="O80" s="35"/>
      <c r="P80" s="68"/>
    </row>
    <row r="81" spans="1:16" ht="15" customHeight="1" x14ac:dyDescent="0.2">
      <c r="A81" s="48"/>
      <c r="C81" s="23"/>
      <c r="D81" s="35"/>
      <c r="E81" s="55"/>
      <c r="F81" s="35"/>
      <c r="G81" s="68"/>
      <c r="H81" s="35"/>
      <c r="I81" s="35"/>
      <c r="J81" s="68"/>
      <c r="K81" s="35"/>
      <c r="L81" s="35"/>
      <c r="M81" s="68"/>
      <c r="N81" s="35"/>
      <c r="O81" s="35"/>
      <c r="P81" s="68"/>
    </row>
    <row r="82" spans="1:16" ht="15" customHeight="1" x14ac:dyDescent="0.2">
      <c r="A82" s="48"/>
      <c r="C82" s="23"/>
      <c r="D82" s="35"/>
      <c r="E82" s="55"/>
      <c r="F82" s="35"/>
      <c r="G82" s="68"/>
      <c r="H82" s="35"/>
      <c r="I82" s="35"/>
      <c r="J82" s="68"/>
      <c r="K82" s="35"/>
      <c r="L82" s="35"/>
      <c r="M82" s="68"/>
      <c r="N82" s="35"/>
      <c r="O82" s="35"/>
      <c r="P82" s="68"/>
    </row>
    <row r="83" spans="1:16" ht="15" customHeight="1" x14ac:dyDescent="0.2">
      <c r="A83" s="48"/>
      <c r="C83" s="23"/>
      <c r="D83" s="35"/>
      <c r="E83" s="55"/>
      <c r="F83" s="35"/>
      <c r="G83" s="68"/>
      <c r="H83" s="35"/>
      <c r="I83" s="35"/>
      <c r="J83" s="68"/>
      <c r="K83" s="35"/>
      <c r="L83" s="35"/>
      <c r="M83" s="68"/>
      <c r="N83" s="35"/>
      <c r="O83" s="35"/>
      <c r="P83" s="68"/>
    </row>
    <row r="84" spans="1:16" ht="15" customHeight="1" x14ac:dyDescent="0.2">
      <c r="A84" s="48"/>
      <c r="C84" s="23"/>
      <c r="D84" s="35"/>
      <c r="E84" s="55"/>
      <c r="F84" s="35"/>
      <c r="G84" s="68"/>
      <c r="H84" s="35"/>
      <c r="I84" s="35"/>
      <c r="J84" s="68"/>
      <c r="K84" s="35"/>
      <c r="L84" s="35"/>
      <c r="M84" s="68"/>
      <c r="N84" s="35"/>
      <c r="O84" s="35"/>
      <c r="P84" s="68"/>
    </row>
    <row r="85" spans="1:16" ht="15" customHeight="1" x14ac:dyDescent="0.2">
      <c r="A85" s="48"/>
      <c r="C85" s="23"/>
      <c r="D85" s="35"/>
      <c r="E85" s="55"/>
      <c r="F85" s="35"/>
      <c r="G85" s="68"/>
      <c r="H85" s="35"/>
      <c r="I85" s="35"/>
      <c r="J85" s="68"/>
      <c r="K85" s="35"/>
      <c r="L85" s="35"/>
      <c r="M85" s="68"/>
      <c r="N85" s="35"/>
      <c r="O85" s="35"/>
      <c r="P85" s="68"/>
    </row>
    <row r="86" spans="1:16" ht="15" customHeight="1" x14ac:dyDescent="0.2">
      <c r="A86" s="48"/>
      <c r="C86" s="23"/>
      <c r="D86" s="35"/>
      <c r="E86" s="55"/>
      <c r="F86" s="35"/>
      <c r="G86" s="68"/>
      <c r="H86" s="35"/>
      <c r="I86" s="35"/>
      <c r="J86" s="68"/>
      <c r="K86" s="35"/>
      <c r="L86" s="35"/>
      <c r="M86" s="68"/>
      <c r="N86" s="35"/>
      <c r="O86" s="35"/>
      <c r="P86" s="68"/>
    </row>
    <row r="87" spans="1:16" ht="15" customHeight="1" x14ac:dyDescent="0.2">
      <c r="A87" s="48"/>
      <c r="C87" s="23"/>
      <c r="D87" s="35"/>
      <c r="E87" s="55"/>
      <c r="F87" s="35"/>
      <c r="G87" s="68"/>
      <c r="H87" s="35"/>
      <c r="I87" s="35"/>
      <c r="J87" s="68"/>
      <c r="K87" s="35"/>
      <c r="L87" s="35"/>
      <c r="M87" s="68"/>
      <c r="N87" s="35"/>
      <c r="O87" s="35"/>
      <c r="P87" s="68"/>
    </row>
    <row r="88" spans="1:16" ht="15" customHeight="1" x14ac:dyDescent="0.2">
      <c r="A88" s="48"/>
      <c r="C88" s="23"/>
      <c r="D88" s="35"/>
      <c r="E88" s="55"/>
      <c r="F88" s="35"/>
      <c r="G88" s="68"/>
      <c r="H88" s="35"/>
      <c r="I88" s="35"/>
      <c r="J88" s="68"/>
      <c r="K88" s="35"/>
      <c r="L88" s="35"/>
      <c r="M88" s="68"/>
      <c r="N88" s="35"/>
      <c r="O88" s="35"/>
      <c r="P88" s="68"/>
    </row>
    <row r="89" spans="1:16" ht="15" customHeight="1" x14ac:dyDescent="0.2">
      <c r="A89" s="48"/>
      <c r="C89" s="23"/>
      <c r="D89" s="35"/>
      <c r="E89" s="55"/>
      <c r="F89" s="35"/>
      <c r="G89" s="68"/>
      <c r="H89" s="35"/>
      <c r="I89" s="35"/>
      <c r="J89" s="68"/>
      <c r="K89" s="35"/>
      <c r="L89" s="35"/>
      <c r="M89" s="68"/>
      <c r="N89" s="35"/>
      <c r="O89" s="35"/>
      <c r="P89" s="68"/>
    </row>
    <row r="90" spans="1:16" ht="15" customHeight="1" x14ac:dyDescent="0.2">
      <c r="A90" s="48"/>
      <c r="C90" s="23"/>
      <c r="D90" s="35"/>
      <c r="E90" s="55"/>
      <c r="F90" s="35"/>
      <c r="G90" s="68"/>
      <c r="H90" s="35"/>
      <c r="I90" s="35"/>
      <c r="J90" s="68"/>
      <c r="K90" s="35"/>
      <c r="L90" s="35"/>
      <c r="M90" s="68"/>
      <c r="N90" s="35"/>
      <c r="O90" s="35"/>
      <c r="P90" s="68"/>
    </row>
    <row r="91" spans="1:16" ht="15" customHeight="1" x14ac:dyDescent="0.2">
      <c r="A91" s="48"/>
      <c r="C91" s="23"/>
      <c r="D91" s="35"/>
      <c r="E91" s="55"/>
      <c r="F91" s="35"/>
      <c r="G91" s="68"/>
      <c r="H91" s="35"/>
      <c r="I91" s="35"/>
      <c r="J91" s="68"/>
      <c r="K91" s="35"/>
      <c r="L91" s="35"/>
      <c r="M91" s="68"/>
      <c r="N91" s="35"/>
      <c r="O91" s="35"/>
      <c r="P91" s="68"/>
    </row>
    <row r="92" spans="1:16" ht="15" customHeight="1" x14ac:dyDescent="0.2">
      <c r="A92" s="48"/>
      <c r="C92" s="23"/>
      <c r="D92" s="35"/>
      <c r="E92" s="55"/>
      <c r="F92" s="35"/>
      <c r="G92" s="68"/>
      <c r="H92" s="35"/>
      <c r="I92" s="35"/>
      <c r="J92" s="68"/>
      <c r="K92" s="35"/>
      <c r="L92" s="35"/>
      <c r="M92" s="68"/>
      <c r="N92" s="35"/>
      <c r="O92" s="35"/>
      <c r="P92" s="68"/>
    </row>
    <row r="93" spans="1:16" ht="15" customHeight="1" x14ac:dyDescent="0.2">
      <c r="A93" s="48"/>
      <c r="C93" s="23"/>
      <c r="D93" s="35"/>
      <c r="E93" s="55"/>
      <c r="F93" s="35"/>
      <c r="G93" s="68"/>
      <c r="H93" s="35"/>
      <c r="I93" s="35"/>
      <c r="J93" s="68"/>
      <c r="K93" s="35"/>
      <c r="L93" s="35"/>
      <c r="M93" s="68"/>
      <c r="N93" s="35"/>
      <c r="O93" s="35"/>
      <c r="P93" s="68"/>
    </row>
    <row r="94" spans="1:16" ht="15" customHeight="1" x14ac:dyDescent="0.2">
      <c r="A94" s="48"/>
      <c r="C94" s="23"/>
      <c r="D94" s="35"/>
      <c r="E94" s="55"/>
      <c r="F94" s="35"/>
      <c r="G94" s="68"/>
      <c r="H94" s="35"/>
      <c r="I94" s="35"/>
      <c r="J94" s="68"/>
      <c r="K94" s="35"/>
      <c r="L94" s="35"/>
      <c r="M94" s="68"/>
      <c r="N94" s="35"/>
      <c r="O94" s="35"/>
      <c r="P94" s="68"/>
    </row>
    <row r="95" spans="1:16" ht="15" customHeight="1" x14ac:dyDescent="0.2">
      <c r="A95" s="48"/>
      <c r="C95" s="23"/>
      <c r="D95" s="35"/>
      <c r="E95" s="55"/>
      <c r="F95" s="35"/>
      <c r="G95" s="68"/>
      <c r="H95" s="35"/>
      <c r="I95" s="35"/>
      <c r="J95" s="68"/>
      <c r="K95" s="35"/>
      <c r="L95" s="35"/>
      <c r="M95" s="68"/>
      <c r="N95" s="35"/>
      <c r="O95" s="35"/>
      <c r="P95" s="68"/>
    </row>
  </sheetData>
  <mergeCells count="19">
    <mergeCell ref="A2:P2"/>
    <mergeCell ref="A3:P3"/>
    <mergeCell ref="A6:A7"/>
    <mergeCell ref="B6:B7"/>
    <mergeCell ref="C6:C7"/>
    <mergeCell ref="D6:G6"/>
    <mergeCell ref="H6:J6"/>
    <mergeCell ref="K6:M6"/>
    <mergeCell ref="N6:P6"/>
    <mergeCell ref="A44:A55"/>
    <mergeCell ref="B44:B55"/>
    <mergeCell ref="A56:A67"/>
    <mergeCell ref="B56:B67"/>
    <mergeCell ref="A8:A19"/>
    <mergeCell ref="B8:B19"/>
    <mergeCell ref="A20:A31"/>
    <mergeCell ref="B20:B31"/>
    <mergeCell ref="A32:A43"/>
    <mergeCell ref="B32:B43"/>
  </mergeCells>
  <conditionalFormatting sqref="D8:D19">
    <cfRule type="cellIs" dxfId="400" priority="30" operator="notEqual">
      <formula>H8+K8+N8</formula>
    </cfRule>
  </conditionalFormatting>
  <conditionalFormatting sqref="D20:D30">
    <cfRule type="cellIs" dxfId="399" priority="29" operator="notEqual">
      <formula>H20+K20+N20</formula>
    </cfRule>
  </conditionalFormatting>
  <conditionalFormatting sqref="D32:D42">
    <cfRule type="cellIs" dxfId="398" priority="28" operator="notEqual">
      <formula>H32+K32+N32</formula>
    </cfRule>
  </conditionalFormatting>
  <conditionalFormatting sqref="D44:D54">
    <cfRule type="cellIs" dxfId="397" priority="27" operator="notEqual">
      <formula>H44+K44+N44</formula>
    </cfRule>
  </conditionalFormatting>
  <conditionalFormatting sqref="D56:D66">
    <cfRule type="cellIs" dxfId="396" priority="26" operator="notEqual">
      <formula>H56+K56+N56</formula>
    </cfRule>
  </conditionalFormatting>
  <conditionalFormatting sqref="D19">
    <cfRule type="cellIs" dxfId="395" priority="25" operator="notEqual">
      <formula>SUM(D8:D18)</formula>
    </cfRule>
  </conditionalFormatting>
  <conditionalFormatting sqref="D31">
    <cfRule type="cellIs" dxfId="394" priority="24" operator="notEqual">
      <formula>H31+K31+N31</formula>
    </cfRule>
  </conditionalFormatting>
  <conditionalFormatting sqref="D31">
    <cfRule type="cellIs" dxfId="393" priority="23" operator="notEqual">
      <formula>SUM(D20:D30)</formula>
    </cfRule>
  </conditionalFormatting>
  <conditionalFormatting sqref="D43">
    <cfRule type="cellIs" dxfId="392" priority="22" operator="notEqual">
      <formula>H43+K43+N43</formula>
    </cfRule>
  </conditionalFormatting>
  <conditionalFormatting sqref="D43">
    <cfRule type="cellIs" dxfId="391" priority="21" operator="notEqual">
      <formula>SUM(D32:D42)</formula>
    </cfRule>
  </conditionalFormatting>
  <conditionalFormatting sqref="D55">
    <cfRule type="cellIs" dxfId="390" priority="20" operator="notEqual">
      <formula>H55+K55+N55</formula>
    </cfRule>
  </conditionalFormatting>
  <conditionalFormatting sqref="D55">
    <cfRule type="cellIs" dxfId="389" priority="19" operator="notEqual">
      <formula>SUM(D44:D54)</formula>
    </cfRule>
  </conditionalFormatting>
  <conditionalFormatting sqref="D67">
    <cfRule type="cellIs" dxfId="388" priority="18" operator="notEqual">
      <formula>H67+K67+N67</formula>
    </cfRule>
  </conditionalFormatting>
  <conditionalFormatting sqref="D67">
    <cfRule type="cellIs" dxfId="387" priority="17" operator="notEqual">
      <formula>SUM(D56:D66)</formula>
    </cfRule>
  </conditionalFormatting>
  <conditionalFormatting sqref="H19">
    <cfRule type="cellIs" dxfId="386" priority="16" operator="notEqual">
      <formula>SUM(H8:H18)</formula>
    </cfRule>
  </conditionalFormatting>
  <conditionalFormatting sqref="K19">
    <cfRule type="cellIs" dxfId="385" priority="15" operator="notEqual">
      <formula>SUM(K8:K18)</formula>
    </cfRule>
  </conditionalFormatting>
  <conditionalFormatting sqref="N19">
    <cfRule type="cellIs" dxfId="384" priority="14" operator="notEqual">
      <formula>SUM(N8:N18)</formula>
    </cfRule>
  </conditionalFormatting>
  <conditionalFormatting sqref="H31">
    <cfRule type="cellIs" dxfId="383" priority="13" operator="notEqual">
      <formula>SUM(H20:H30)</formula>
    </cfRule>
  </conditionalFormatting>
  <conditionalFormatting sqref="K31">
    <cfRule type="cellIs" dxfId="382" priority="12" operator="notEqual">
      <formula>SUM(K20:K30)</formula>
    </cfRule>
  </conditionalFormatting>
  <conditionalFormatting sqref="N31">
    <cfRule type="cellIs" dxfId="381" priority="11" operator="notEqual">
      <formula>SUM(N20:N30)</formula>
    </cfRule>
  </conditionalFormatting>
  <conditionalFormatting sqref="H43">
    <cfRule type="cellIs" dxfId="380" priority="10" operator="notEqual">
      <formula>SUM(H32:H42)</formula>
    </cfRule>
  </conditionalFormatting>
  <conditionalFormatting sqref="K43">
    <cfRule type="cellIs" dxfId="379" priority="9" operator="notEqual">
      <formula>SUM(K32:K42)</formula>
    </cfRule>
  </conditionalFormatting>
  <conditionalFormatting sqref="N43">
    <cfRule type="cellIs" dxfId="378" priority="8" operator="notEqual">
      <formula>SUM(N32:N42)</formula>
    </cfRule>
  </conditionalFormatting>
  <conditionalFormatting sqref="H55">
    <cfRule type="cellIs" dxfId="377" priority="7" operator="notEqual">
      <formula>SUM(H44:H54)</formula>
    </cfRule>
  </conditionalFormatting>
  <conditionalFormatting sqref="K55">
    <cfRule type="cellIs" dxfId="376" priority="6" operator="notEqual">
      <formula>SUM(K44:K54)</formula>
    </cfRule>
  </conditionalFormatting>
  <conditionalFormatting sqref="N55">
    <cfRule type="cellIs" dxfId="375" priority="5" operator="notEqual">
      <formula>SUM(N44:N54)</formula>
    </cfRule>
  </conditionalFormatting>
  <conditionalFormatting sqref="H67">
    <cfRule type="cellIs" dxfId="374" priority="4" operator="notEqual">
      <formula>SUM(H56:H66)</formula>
    </cfRule>
  </conditionalFormatting>
  <conditionalFormatting sqref="K67">
    <cfRule type="cellIs" dxfId="373" priority="3" operator="notEqual">
      <formula>SUM(K56:K66)</formula>
    </cfRule>
  </conditionalFormatting>
  <conditionalFormatting sqref="N67">
    <cfRule type="cellIs" dxfId="372" priority="2" operator="notEqual">
      <formula>SUM(N56:N66)</formula>
    </cfRule>
  </conditionalFormatting>
  <conditionalFormatting sqref="D32:D43">
    <cfRule type="cellIs" dxfId="371" priority="1" operator="notEqual">
      <formula>D20-D8</formula>
    </cfRule>
  </conditionalFormatting>
  <printOptions horizontalCentered="1"/>
  <pageMargins left="0.31496062992125984" right="0.31496062992125984" top="0.74803149606299213" bottom="0.74803149606299213" header="0.31496062992125984" footer="0.31496062992125984"/>
  <pageSetup scale="66" fitToHeight="0" orientation="landscape" r:id="rId1"/>
  <rowBreaks count="1" manualBreakCount="1">
    <brk id="43"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41</vt:i4>
      </vt:variant>
    </vt:vector>
  </HeadingPairs>
  <TitlesOfParts>
    <vt:vector size="63" baseType="lpstr">
      <vt:lpstr>Indice</vt:lpstr>
      <vt:lpstr>Notas</vt:lpstr>
      <vt:lpstr>Nacional</vt:lpstr>
      <vt:lpstr>XV</vt:lpstr>
      <vt:lpstr>I</vt:lpstr>
      <vt:lpstr>II</vt:lpstr>
      <vt:lpstr>III</vt:lpstr>
      <vt:lpstr>IV</vt:lpstr>
      <vt:lpstr>V</vt:lpstr>
      <vt:lpstr>VI</vt:lpstr>
      <vt:lpstr>VII</vt:lpstr>
      <vt:lpstr>XVI</vt:lpstr>
      <vt:lpstr>VIII</vt:lpstr>
      <vt:lpstr>IX</vt:lpstr>
      <vt:lpstr>XIV</vt:lpstr>
      <vt:lpstr>X</vt:lpstr>
      <vt:lpstr>XI</vt:lpstr>
      <vt:lpstr>XII</vt:lpstr>
      <vt:lpstr>RM</vt:lpstr>
      <vt:lpstr>SI</vt:lpstr>
      <vt:lpstr>Ficha Metadatos</vt:lpstr>
      <vt:lpstr>Total</vt:lpstr>
      <vt:lpstr>'Ficha Metadatos'!Área_de_impresión</vt:lpstr>
      <vt:lpstr>I!Área_de_impresión</vt:lpstr>
      <vt:lpstr>II!Área_de_impresión</vt:lpstr>
      <vt:lpstr>III!Área_de_impresión</vt:lpstr>
      <vt:lpstr>Indice!Área_de_impresión</vt:lpstr>
      <vt:lpstr>IV!Área_de_impresión</vt:lpstr>
      <vt:lpstr>IX!Área_de_impresión</vt:lpstr>
      <vt:lpstr>Nacional!Área_de_impresión</vt:lpstr>
      <vt:lpstr>Notas!Área_de_impresión</vt:lpstr>
      <vt:lpstr>RM!Área_de_impresión</vt:lpstr>
      <vt:lpstr>SI!Área_de_impresión</vt:lpstr>
      <vt:lpstr>Total!Área_de_impresión</vt:lpstr>
      <vt:lpstr>V!Área_de_impresión</vt:lpstr>
      <vt:lpstr>VI!Área_de_impresión</vt:lpstr>
      <vt:lpstr>VII!Área_de_impresión</vt:lpstr>
      <vt:lpstr>VIII!Área_de_impresión</vt:lpstr>
      <vt:lpstr>X!Área_de_impresión</vt:lpstr>
      <vt:lpstr>XI!Área_de_impresión</vt:lpstr>
      <vt:lpstr>XII!Área_de_impresión</vt:lpstr>
      <vt:lpstr>XIV!Área_de_impresión</vt:lpstr>
      <vt:lpstr>XV!Área_de_impresión</vt:lpstr>
      <vt:lpstr>XVI!Área_de_impresión</vt:lpstr>
      <vt:lpstr>I!Títulos_a_imprimir</vt:lpstr>
      <vt:lpstr>II!Títulos_a_imprimir</vt:lpstr>
      <vt:lpstr>III!Títulos_a_imprimir</vt:lpstr>
      <vt:lpstr>IV!Títulos_a_imprimir</vt:lpstr>
      <vt:lpstr>IX!Títulos_a_imprimir</vt:lpstr>
      <vt:lpstr>Nacional!Títulos_a_imprimir</vt:lpstr>
      <vt:lpstr>RM!Títulos_a_imprimir</vt:lpstr>
      <vt:lpstr>SI!Títulos_a_imprimir</vt:lpstr>
      <vt:lpstr>Total!Títulos_a_imprimir</vt:lpstr>
      <vt:lpstr>V!Títulos_a_imprimir</vt:lpstr>
      <vt:lpstr>VI!Títulos_a_imprimir</vt:lpstr>
      <vt:lpstr>VII!Títulos_a_imprimir</vt:lpstr>
      <vt:lpstr>VIII!Títulos_a_imprimir</vt:lpstr>
      <vt:lpstr>X!Títulos_a_imprimir</vt:lpstr>
      <vt:lpstr>XI!Títulos_a_imprimir</vt:lpstr>
      <vt:lpstr>XII!Títulos_a_imprimir</vt:lpstr>
      <vt:lpstr>XIV!Títulos_a_imprimir</vt:lpstr>
      <vt:lpstr>XV!Títulos_a_imprimir</vt:lpstr>
      <vt:lpstr>XVI!Títulos_a_imprimir</vt:lpstr>
    </vt:vector>
  </TitlesOfParts>
  <Company>Superintendencia de 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Estadística Mensual de Movilidad de Cartera de Cotizantes del Sistema Isapre</dc:title>
  <dc:subject>Nivel Regional</dc:subject>
  <dc:creator>Claudia Uribe</dc:creator>
  <cp:lastModifiedBy>Claudia Ester Uribe Alvarado</cp:lastModifiedBy>
  <cp:lastPrinted>2021-03-23T12:42:17Z</cp:lastPrinted>
  <dcterms:created xsi:type="dcterms:W3CDTF">2021-02-08T18:40:03Z</dcterms:created>
  <dcterms:modified xsi:type="dcterms:W3CDTF">2025-08-25T14:49:31Z</dcterms:modified>
</cp:coreProperties>
</file>