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D:\OneDrive - superdesalud.gob.cl\Mis Documentos\LABORAL\Estadisticas\Cartera\2025\Est. Mensual Movilidad\Reportes\"/>
    </mc:Choice>
  </mc:AlternateContent>
  <xr:revisionPtr revIDLastSave="2" documentId="6_{0ABA7FC0-51AD-4DB4-9179-891CD98A8D01}" xr6:coauthVersionLast="36" xr6:coauthVersionMax="36" xr10:uidLastSave="{CDF9188D-62DD-4249-AD3A-067DDBD5B6F1}"/>
  <workbookProtection workbookAlgorithmName="SHA-512" workbookHashValue="vvsm/4AcmtO5OItMFmlNJrk00ebUKpF3UEx3aCimjaIjzllJzbf8rHlCtbt/CJwaX931xgBal2D3PP5dgcTXCQ==" workbookSaltValue="/WAW4FGx6NhlgM6BPac3mQ==" workbookSpinCount="100000" lockStructure="1"/>
  <bookViews>
    <workbookView xWindow="0" yWindow="0" windowWidth="23040" windowHeight="9810" tabRatio="756" xr2:uid="{00000000-000D-0000-FFFF-FFFF00000000}"/>
  </bookViews>
  <sheets>
    <sheet name="Indice" sheetId="1" r:id="rId1"/>
    <sheet name="Notas" sheetId="5" r:id="rId2"/>
    <sheet name="Nacional" sheetId="22" r:id="rId3"/>
    <sheet name="XV" sheetId="23" r:id="rId4"/>
    <sheet name="I" sheetId="24" r:id="rId5"/>
    <sheet name="II" sheetId="25" r:id="rId6"/>
    <sheet name="III" sheetId="26" r:id="rId7"/>
    <sheet name="IV" sheetId="27" r:id="rId8"/>
    <sheet name="V" sheetId="28" r:id="rId9"/>
    <sheet name="VI" sheetId="29" r:id="rId10"/>
    <sheet name="VII" sheetId="30" r:id="rId11"/>
    <sheet name="XVI" sheetId="31" r:id="rId12"/>
    <sheet name="VIII" sheetId="32" r:id="rId13"/>
    <sheet name="IX" sheetId="33" r:id="rId14"/>
    <sheet name="XIV" sheetId="34" r:id="rId15"/>
    <sheet name="X" sheetId="35" r:id="rId16"/>
    <sheet name="XI" sheetId="36" r:id="rId17"/>
    <sheet name="XII" sheetId="37" r:id="rId18"/>
    <sheet name="RM" sheetId="38" r:id="rId19"/>
    <sheet name="SI" sheetId="39" r:id="rId20"/>
    <sheet name="Ficha Metadatos" sheetId="41" r:id="rId21"/>
    <sheet name="Total" sheetId="40" state="hidden" r:id="rId22"/>
  </sheets>
  <definedNames>
    <definedName name="_xlnm.Print_Area" localSheetId="20">'Ficha Metadatos'!$A$1:$H$21</definedName>
    <definedName name="_xlnm.Print_Area" localSheetId="4">I!$A$1:$P$71</definedName>
    <definedName name="_xlnm.Print_Area" localSheetId="5">II!$A$1:$P$71</definedName>
    <definedName name="_xlnm.Print_Area" localSheetId="6">III!$A$1:$P$71</definedName>
    <definedName name="_xlnm.Print_Area" localSheetId="0">Indice!$A$1:$I$42</definedName>
    <definedName name="_xlnm.Print_Area" localSheetId="7">IV!$A$1:$P$71</definedName>
    <definedName name="_xlnm.Print_Area" localSheetId="13">IX!$A$1:$P$71</definedName>
    <definedName name="_xlnm.Print_Area" localSheetId="2">Nacional!$A$1:$P$71</definedName>
    <definedName name="_xlnm.Print_Area" localSheetId="1">Notas!$A$1:$I$25</definedName>
    <definedName name="_xlnm.Print_Area" localSheetId="18">RM!$A$1:$P$71</definedName>
    <definedName name="_xlnm.Print_Area" localSheetId="19">SI!$A$1:$P$71</definedName>
    <definedName name="_xlnm.Print_Area" localSheetId="21">Total!$A$1:$P$71</definedName>
    <definedName name="_xlnm.Print_Area" localSheetId="8">V!$A$1:$P$71</definedName>
    <definedName name="_xlnm.Print_Area" localSheetId="9">VI!$A$1:$P$71</definedName>
    <definedName name="_xlnm.Print_Area" localSheetId="10">VII!$A$1:$P$71</definedName>
    <definedName name="_xlnm.Print_Area" localSheetId="12">VIII!$A$1:$P$71</definedName>
    <definedName name="_xlnm.Print_Area" localSheetId="15">X!$A$1:$P$71</definedName>
    <definedName name="_xlnm.Print_Area" localSheetId="16">XI!$A$1:$P$71</definedName>
    <definedName name="_xlnm.Print_Area" localSheetId="17">XII!$A$1:$P$71</definedName>
    <definedName name="_xlnm.Print_Area" localSheetId="14">XIV!$A$1:$P$71</definedName>
    <definedName name="_xlnm.Print_Area" localSheetId="3">XV!$A$1:$P$71</definedName>
    <definedName name="_xlnm.Print_Area" localSheetId="11">XVI!$A$1:$P$71</definedName>
    <definedName name="_xlnm.Print_Titles" localSheetId="4">I!$2:$7</definedName>
    <definedName name="_xlnm.Print_Titles" localSheetId="5">II!$2:$7</definedName>
    <definedName name="_xlnm.Print_Titles" localSheetId="6">III!$2:$7</definedName>
    <definedName name="_xlnm.Print_Titles" localSheetId="7">IV!$2:$7</definedName>
    <definedName name="_xlnm.Print_Titles" localSheetId="13">IX!$2:$7</definedName>
    <definedName name="_xlnm.Print_Titles" localSheetId="2">Nacional!$2:$7</definedName>
    <definedName name="_xlnm.Print_Titles" localSheetId="18">RM!$2:$7</definedName>
    <definedName name="_xlnm.Print_Titles" localSheetId="19">SI!$2:$7</definedName>
    <definedName name="_xlnm.Print_Titles" localSheetId="21">Total!$2:$7</definedName>
    <definedName name="_xlnm.Print_Titles" localSheetId="8">V!$2:$7</definedName>
    <definedName name="_xlnm.Print_Titles" localSheetId="9">VI!$2:$7</definedName>
    <definedName name="_xlnm.Print_Titles" localSheetId="10">VII!$2:$7</definedName>
    <definedName name="_xlnm.Print_Titles" localSheetId="12">VIII!$2:$7</definedName>
    <definedName name="_xlnm.Print_Titles" localSheetId="15">X!$2:$7</definedName>
    <definedName name="_xlnm.Print_Titles" localSheetId="16">XI!$2:$7</definedName>
    <definedName name="_xlnm.Print_Titles" localSheetId="17">XII!$2:$7</definedName>
    <definedName name="_xlnm.Print_Titles" localSheetId="14">XIV!$2:$7</definedName>
    <definedName name="_xlnm.Print_Titles" localSheetId="3">XV!$2:$7</definedName>
    <definedName name="_xlnm.Print_Titles" localSheetId="11">XVI!$2:$7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 l="1"/>
  <c r="N67" i="40" l="1"/>
  <c r="N66" i="40"/>
  <c r="N65" i="40"/>
  <c r="N64" i="40"/>
  <c r="N63" i="40"/>
  <c r="N62" i="40"/>
  <c r="N61" i="40"/>
  <c r="N60" i="40"/>
  <c r="N59" i="40"/>
  <c r="N58" i="40"/>
  <c r="N57" i="40"/>
  <c r="N56" i="40"/>
  <c r="N55" i="40"/>
  <c r="N54" i="40"/>
  <c r="N53" i="40"/>
  <c r="N52" i="40"/>
  <c r="N51" i="40"/>
  <c r="N50" i="40"/>
  <c r="N49" i="40"/>
  <c r="N48" i="40"/>
  <c r="N47" i="40"/>
  <c r="N46" i="40"/>
  <c r="N45" i="40"/>
  <c r="N44" i="40"/>
  <c r="N43" i="40"/>
  <c r="N42" i="40"/>
  <c r="N41" i="40"/>
  <c r="N40" i="40"/>
  <c r="N39" i="40"/>
  <c r="N38" i="40"/>
  <c r="N37" i="40"/>
  <c r="N36" i="40"/>
  <c r="N35" i="40"/>
  <c r="N34" i="40"/>
  <c r="N33" i="40"/>
  <c r="N32" i="40"/>
  <c r="N31" i="40"/>
  <c r="N30" i="40"/>
  <c r="N29" i="40"/>
  <c r="N28" i="40"/>
  <c r="N27" i="40"/>
  <c r="N26" i="40"/>
  <c r="N25" i="40"/>
  <c r="N24" i="40"/>
  <c r="N23" i="40"/>
  <c r="N22" i="40"/>
  <c r="N21" i="40"/>
  <c r="N20" i="40"/>
  <c r="N19" i="40"/>
  <c r="N18" i="40"/>
  <c r="N17" i="40"/>
  <c r="N16" i="40"/>
  <c r="N15" i="40"/>
  <c r="N14" i="40"/>
  <c r="N13" i="40"/>
  <c r="N12" i="40"/>
  <c r="N11" i="40"/>
  <c r="N10" i="40"/>
  <c r="N9" i="40"/>
  <c r="N8" i="40"/>
  <c r="K67" i="40"/>
  <c r="K66" i="40"/>
  <c r="K65" i="40"/>
  <c r="K64" i="40"/>
  <c r="K63" i="40"/>
  <c r="K62" i="40"/>
  <c r="K61" i="40"/>
  <c r="K60" i="40"/>
  <c r="K59" i="40"/>
  <c r="K58" i="40"/>
  <c r="K57" i="40"/>
  <c r="K56" i="40"/>
  <c r="K55" i="40"/>
  <c r="K54" i="40"/>
  <c r="K53" i="40"/>
  <c r="K52" i="40"/>
  <c r="K51" i="40"/>
  <c r="K50" i="40"/>
  <c r="K49" i="40"/>
  <c r="K48" i="40"/>
  <c r="K47" i="40"/>
  <c r="K46" i="40"/>
  <c r="K45" i="40"/>
  <c r="K44" i="40"/>
  <c r="K43" i="40"/>
  <c r="K42" i="40"/>
  <c r="K41" i="40"/>
  <c r="K40" i="40"/>
  <c r="K39" i="40"/>
  <c r="K38" i="40"/>
  <c r="K37" i="40"/>
  <c r="K36" i="40"/>
  <c r="K35" i="40"/>
  <c r="K34" i="40"/>
  <c r="K33" i="40"/>
  <c r="K32" i="40"/>
  <c r="K31" i="40"/>
  <c r="K30" i="40"/>
  <c r="K29" i="40"/>
  <c r="K28" i="40"/>
  <c r="K27" i="40"/>
  <c r="K26" i="40"/>
  <c r="K25" i="40"/>
  <c r="K24" i="40"/>
  <c r="K23" i="40"/>
  <c r="K22" i="40"/>
  <c r="K21" i="40"/>
  <c r="K20" i="40"/>
  <c r="K19" i="40"/>
  <c r="K18" i="40"/>
  <c r="K17" i="40"/>
  <c r="K16" i="40"/>
  <c r="K15" i="40"/>
  <c r="K14" i="40"/>
  <c r="K13" i="40"/>
  <c r="K12" i="40"/>
  <c r="K11" i="40"/>
  <c r="K10" i="40"/>
  <c r="K9" i="40"/>
  <c r="K8" i="40"/>
  <c r="H67" i="40"/>
  <c r="H66" i="40"/>
  <c r="H65" i="40"/>
  <c r="H64" i="40"/>
  <c r="H63" i="40"/>
  <c r="H62" i="40"/>
  <c r="H61" i="40"/>
  <c r="H60" i="40"/>
  <c r="H59" i="40"/>
  <c r="H58" i="40"/>
  <c r="H57" i="40"/>
  <c r="H56" i="40"/>
  <c r="H55" i="40"/>
  <c r="H54" i="40"/>
  <c r="H53" i="40"/>
  <c r="H52" i="40"/>
  <c r="H51" i="40"/>
  <c r="H50" i="40"/>
  <c r="H49" i="40"/>
  <c r="H48" i="40"/>
  <c r="H47" i="40"/>
  <c r="H46" i="40"/>
  <c r="H45" i="40"/>
  <c r="H44" i="40"/>
  <c r="H43" i="40"/>
  <c r="H42" i="40"/>
  <c r="H41" i="40"/>
  <c r="H40" i="40"/>
  <c r="H39" i="40"/>
  <c r="H38" i="40"/>
  <c r="H37" i="40"/>
  <c r="H36" i="40"/>
  <c r="H35" i="40"/>
  <c r="H34" i="40"/>
  <c r="H33" i="40"/>
  <c r="H32" i="40"/>
  <c r="H31" i="40"/>
  <c r="H30" i="40"/>
  <c r="H29" i="40"/>
  <c r="H28" i="40"/>
  <c r="H27" i="40"/>
  <c r="H26" i="40"/>
  <c r="H25" i="40"/>
  <c r="H24" i="40"/>
  <c r="H23" i="40"/>
  <c r="H22" i="40"/>
  <c r="H21" i="40"/>
  <c r="H20" i="40"/>
  <c r="H19" i="40"/>
  <c r="H18" i="40"/>
  <c r="H17" i="40"/>
  <c r="H16" i="40"/>
  <c r="H15" i="40"/>
  <c r="H14" i="40"/>
  <c r="H13" i="40"/>
  <c r="H12" i="40"/>
  <c r="H11" i="40"/>
  <c r="H10" i="40"/>
  <c r="H9" i="40"/>
  <c r="H8" i="40"/>
  <c r="D67" i="40"/>
  <c r="D66" i="40"/>
  <c r="D65" i="40"/>
  <c r="D64" i="40"/>
  <c r="D63" i="40"/>
  <c r="D62" i="40"/>
  <c r="D61" i="40"/>
  <c r="D60" i="40"/>
  <c r="D59" i="40"/>
  <c r="D58" i="40"/>
  <c r="D57" i="40"/>
  <c r="D56" i="40"/>
  <c r="D55" i="40"/>
  <c r="D54" i="40"/>
  <c r="D53" i="40"/>
  <c r="D52" i="40"/>
  <c r="D51" i="40"/>
  <c r="D50" i="40"/>
  <c r="D49" i="40"/>
  <c r="D48" i="40"/>
  <c r="D47" i="40"/>
  <c r="D46" i="40"/>
  <c r="D45" i="40"/>
  <c r="D44" i="40"/>
  <c r="D43" i="40"/>
  <c r="D42" i="40"/>
  <c r="D41" i="40"/>
  <c r="D40" i="40"/>
  <c r="D39" i="40"/>
  <c r="D38" i="40"/>
  <c r="D37" i="40"/>
  <c r="D36" i="40"/>
  <c r="D35" i="40"/>
  <c r="D34" i="40"/>
  <c r="D33" i="40"/>
  <c r="D32" i="40"/>
  <c r="D31" i="40"/>
  <c r="D30" i="40"/>
  <c r="D29" i="40"/>
  <c r="D28" i="40"/>
  <c r="D27" i="40"/>
  <c r="D26" i="40"/>
  <c r="D25" i="40"/>
  <c r="D24" i="40"/>
  <c r="D23" i="40"/>
  <c r="D22" i="40"/>
  <c r="D21" i="40"/>
  <c r="D20" i="40"/>
  <c r="D19" i="40"/>
  <c r="D18" i="40"/>
  <c r="D17" i="40"/>
  <c r="D16" i="40"/>
  <c r="D15" i="40"/>
  <c r="D14" i="40"/>
  <c r="D13" i="40"/>
  <c r="D12" i="40"/>
  <c r="D11" i="40"/>
  <c r="D10" i="40"/>
  <c r="D9" i="40"/>
  <c r="D8" i="40"/>
  <c r="D69" i="40"/>
  <c r="D69" i="39"/>
  <c r="D69" i="38"/>
  <c r="D69" i="37"/>
  <c r="D69" i="36"/>
  <c r="D69" i="35"/>
  <c r="D69" i="34"/>
  <c r="D69" i="33"/>
  <c r="D69" i="32"/>
  <c r="D69" i="31"/>
  <c r="D69" i="30"/>
  <c r="D69" i="29"/>
  <c r="D69" i="28"/>
  <c r="D69" i="27"/>
  <c r="D69" i="26"/>
  <c r="D69" i="25" l="1"/>
  <c r="D69" i="24"/>
  <c r="D69" i="23"/>
  <c r="C6" i="5" l="1"/>
  <c r="A3" i="40" l="1"/>
  <c r="A3" i="34"/>
  <c r="A3" i="28"/>
  <c r="A3" i="39"/>
  <c r="A3" i="33"/>
  <c r="A3" i="26"/>
  <c r="A3" i="27"/>
  <c r="A3" i="38"/>
  <c r="A3" i="31"/>
  <c r="A3" i="35"/>
  <c r="A3" i="32"/>
  <c r="A3" i="37"/>
  <c r="A3" i="36"/>
  <c r="A3" i="30"/>
  <c r="A3" i="29"/>
  <c r="A3" i="24"/>
  <c r="A3" i="23"/>
  <c r="A3" i="22"/>
  <c r="A3" i="25"/>
</calcChain>
</file>

<file path=xl/sharedStrings.xml><?xml version="1.0" encoding="utf-8"?>
<sst xmlns="http://schemas.openxmlformats.org/spreadsheetml/2006/main" count="1738" uniqueCount="129">
  <si>
    <t>INDICE</t>
  </si>
  <si>
    <t>CONTENIDO</t>
  </si>
  <si>
    <t>Fecha extracción de información:</t>
  </si>
  <si>
    <t>HOJA</t>
  </si>
  <si>
    <t>NOTAS</t>
  </si>
  <si>
    <t>N°</t>
  </si>
  <si>
    <t>DESCRIPCIÓN</t>
  </si>
  <si>
    <t>La información presentada corresponde a "Información provisional" dado que se genera desde los datos suministrados mensualmente por las Instituciones de Salud Previsional (Isapres), por lo que están sujetas a modificación producto de revisiones posteriores de la Superintendencia de Salud.</t>
  </si>
  <si>
    <t xml:space="preserve">Fuente de Información: Superintendencia de Salud, Archivos Maestros de Cotizantes y Cargas de Isapres, Contratos y Cotizaciones de Salud. </t>
  </si>
  <si>
    <t>Total</t>
  </si>
  <si>
    <t>La categoría S/I corresponde a "Sin dato disponible" al momento de la elaboración del producto estadístico.</t>
  </si>
  <si>
    <t>(1) Cotizantes que abandonan el Sistema Isapre, Cotización Pactada promedio y Número de cargas promedio, por Sexo y Tramo de Edad.</t>
  </si>
  <si>
    <t>(4) Cotizantes que se cambian de Isapre, Cotización Pactada promedio y Número de cargas promedio, por Sexo y Tramo de Edad.</t>
  </si>
  <si>
    <t>(3) Diferencia de Cotizantes que abandonan y los que ingresan al Sistema Isapre, Cotización Pactada promedio y Número de cargas promedio, por Sexo y Tramo de Edad.</t>
  </si>
  <si>
    <t>(5) Cotizantes Vigentes, Cotización Pactada promedio y Número de cargas promedio, por Sexo y Tramo de Edad.</t>
  </si>
  <si>
    <t>XV</t>
  </si>
  <si>
    <t>I</t>
  </si>
  <si>
    <t>II</t>
  </si>
  <si>
    <t>III</t>
  </si>
  <si>
    <t>IV</t>
  </si>
  <si>
    <t>V</t>
  </si>
  <si>
    <t>VI</t>
  </si>
  <si>
    <t>VII</t>
  </si>
  <si>
    <t>XVI</t>
  </si>
  <si>
    <t>VIII</t>
  </si>
  <si>
    <t>IX</t>
  </si>
  <si>
    <t>XIV</t>
  </si>
  <si>
    <t>X</t>
  </si>
  <si>
    <t>XI</t>
  </si>
  <si>
    <t>XII</t>
  </si>
  <si>
    <t>RM</t>
  </si>
  <si>
    <t>SI</t>
  </si>
  <si>
    <r>
      <t xml:space="preserve">La </t>
    </r>
    <r>
      <rPr>
        <u/>
        <sz val="9"/>
        <rFont val="Verdana"/>
        <family val="2"/>
      </rPr>
      <t>Diferencia de Cotizantes</t>
    </r>
    <r>
      <rPr>
        <sz val="9"/>
        <rFont val="Verdana"/>
        <family val="2"/>
      </rPr>
      <t xml:space="preserve"> corresponde al resultado neto entre los cotizantes que </t>
    </r>
    <r>
      <rPr>
        <u/>
        <sz val="9"/>
        <rFont val="Verdana"/>
        <family val="2"/>
      </rPr>
      <t>ingresan</t>
    </r>
    <r>
      <rPr>
        <sz val="9"/>
        <rFont val="Verdana"/>
        <family val="2"/>
      </rPr>
      <t xml:space="preserve"> al Sistema Isapre (Cuadro 2) y los que lo </t>
    </r>
    <r>
      <rPr>
        <u/>
        <sz val="9"/>
        <rFont val="Verdana"/>
        <family val="2"/>
      </rPr>
      <t>abandonan</t>
    </r>
    <r>
      <rPr>
        <sz val="9"/>
        <rFont val="Verdana"/>
        <family val="2"/>
      </rPr>
      <t xml:space="preserve"> (Cuadro 1), considerando también las diferencias en la Cotización Pactada promedio y Número de Cargas promedio, para cada Tramo de Edad, Sexo y Región.</t>
    </r>
  </si>
  <si>
    <t>XV - REGIÓN DE ARICA Y PARINACOTA</t>
  </si>
  <si>
    <t>NIVEL NACIONAL</t>
  </si>
  <si>
    <t>Cuadro</t>
  </si>
  <si>
    <t>Tramo de Edad</t>
  </si>
  <si>
    <t>Sistema Isapre</t>
  </si>
  <si>
    <t>N° Cotizantes</t>
  </si>
  <si>
    <t>% de Cotizantes Vigentes</t>
  </si>
  <si>
    <t>Cotización Pactada Promedio por Cotizante ($)</t>
  </si>
  <si>
    <t>N° Cargas Promedio por Cotizante</t>
  </si>
  <si>
    <t>Sexo Femenino</t>
  </si>
  <si>
    <t>Sexo Masculino</t>
  </si>
  <si>
    <t>Sin Información Sexo</t>
  </si>
  <si>
    <t>Cotizantes que abandonan el Sistema Isapre</t>
  </si>
  <si>
    <t>0 a 19 años</t>
  </si>
  <si>
    <t>20 a 24 años</t>
  </si>
  <si>
    <t>25 a 29 años</t>
  </si>
  <si>
    <t>30 a 34 años</t>
  </si>
  <si>
    <t>35 a 39 años</t>
  </si>
  <si>
    <t>40 a 44 años</t>
  </si>
  <si>
    <t>45 a 49 años</t>
  </si>
  <si>
    <t>50 a 54 años</t>
  </si>
  <si>
    <t>55 a 59 años</t>
  </si>
  <si>
    <t>60 a 64 años</t>
  </si>
  <si>
    <t>65 y más años</t>
  </si>
  <si>
    <t>Cotizantes que ingresan al Sistema Isapre</t>
  </si>
  <si>
    <t>Diferencia de Cotizantes</t>
  </si>
  <si>
    <t>Cotizantes que se cambian de Isapre</t>
  </si>
  <si>
    <t>Cotizantes Vigentes</t>
  </si>
  <si>
    <t>Nacional</t>
  </si>
  <si>
    <t>I - REGIÓN DE TARAPACÁ</t>
  </si>
  <si>
    <t>II - REGIÓN DE ANTOFAGASTA</t>
  </si>
  <si>
    <t>III - REGIÓN DE ATACAMA</t>
  </si>
  <si>
    <t>IV - REGIÓN DE COQUIMBO</t>
  </si>
  <si>
    <t>V - REGIÓN DE VALPARAISO</t>
  </si>
  <si>
    <t>VI - REGIÓN DEL LIBERTADOR BERNARDO O´HIGGINS</t>
  </si>
  <si>
    <t>VII - REGIÓN DEL MAULE</t>
  </si>
  <si>
    <t>XVI- REGIÓN DE ÑUBLE</t>
  </si>
  <si>
    <t>VIII - REGIÓN DEL BIOBÍO</t>
  </si>
  <si>
    <t>IX - REGIÓN DE LA ARAUCANÍA</t>
  </si>
  <si>
    <t>XIV - REGIÓN DE LOS RÍOS</t>
  </si>
  <si>
    <t>X - REGIÓN DE LOS LAGOS</t>
  </si>
  <si>
    <t>XI - REGIÓN DE AYSÉN DEL GENERAL CARLOS IBÁÑEZ DEL CAMPO</t>
  </si>
  <si>
    <t>XII - REGIÓN DE MAGALLANES Y LA ANTÁRTICA CHILENA</t>
  </si>
  <si>
    <t>XIII - REGIÓN METROPOLITANA DE SANTIAGO</t>
  </si>
  <si>
    <t>S/I - SIN INFORMACIÓN DE REGIÓN</t>
  </si>
  <si>
    <t>TOTAL</t>
  </si>
  <si>
    <r>
      <t xml:space="preserve">Los Cotizantes que </t>
    </r>
    <r>
      <rPr>
        <u/>
        <sz val="9"/>
        <rFont val="Verdana"/>
        <family val="2"/>
      </rPr>
      <t>abandonan el Sistema Isapre</t>
    </r>
    <r>
      <rPr>
        <sz val="9"/>
        <rFont val="Verdana"/>
        <family val="2"/>
      </rPr>
      <t xml:space="preserve"> son aquellos Cotizantes que se encontraban con beneficios vigentes en el periodo 1 de información (del año anterior) y no se encuentran en el periodo 2 de información (del año actual). Se infiere que estos cotizantes se cambiaron a FONASA, a otro Sistema de Salud, o que han fallecido. Para ellos se incorpora el porcentaje que significan respecto al total de Cotizantes Vigentes (del periodo de información 2), la Cotización Pactada promedio (actualizada según variación del IPC entre ambos periodos) y el Número de Cargas promedio, para cada Tramo de Edad, Sexo y Región, que fueron informados en el periodo de información 1.</t>
    </r>
  </si>
  <si>
    <r>
      <t xml:space="preserve">Los Cotizantes que </t>
    </r>
    <r>
      <rPr>
        <u/>
        <sz val="9"/>
        <rFont val="Verdana"/>
        <family val="2"/>
      </rPr>
      <t>ingresan al Sistema Isapre</t>
    </r>
    <r>
      <rPr>
        <sz val="9"/>
        <rFont val="Verdana"/>
        <family val="2"/>
      </rPr>
      <t xml:space="preserve"> son aquellos Cotizantes que no se encontraban en el periodo 1 de información (del año anterior) y se encuentran con beneficios vigentes en el periodo 2 de información (del año actual). Se infiere que estos cotizantes vienen de FONASA u otro Sistema de Salud o que ingresan por primera vez a trabajar. Para ellos se incorpora el porcentaje que significan respecto al total de Cotizantes Vigentes, la Cotización Pactada promedio y el Número de Cargas promedio, para cada Tramo de Edad, Sexo y Región, que fueron informados en el periodo de información 2.</t>
    </r>
  </si>
  <si>
    <r>
      <t xml:space="preserve">Los Cotizantes que </t>
    </r>
    <r>
      <rPr>
        <u/>
        <sz val="9"/>
        <rFont val="Verdana"/>
        <family val="2"/>
      </rPr>
      <t>se cambian de Isapre</t>
    </r>
    <r>
      <rPr>
        <sz val="9"/>
        <rFont val="Verdana"/>
        <family val="2"/>
      </rPr>
      <t xml:space="preserve"> son aquellos Cotizantes que en el periodo de información 2 (año actual) se encuentran con beneficios vigentes en una Isapre distinta a la que se encontraban en el periodo de información 1 (año anterior). Para ellos se incorpora el porcentaje que significan respecto al total de Cotizantes Vigentes, la Cotización Pactada promedio y el Número de Cargas promedio, para cada tramo de edad, Sexo y Región, que fueron informados en el periodo de información 2.</t>
    </r>
  </si>
  <si>
    <t>ESTADÍSTICA MENSUAL DE MOVILIDAD DE CARTERA DE COTIZANTES DEL SISTEMA ISAPRE A NIVEL REGIONAL</t>
  </si>
  <si>
    <r>
      <t xml:space="preserve">La </t>
    </r>
    <r>
      <rPr>
        <b/>
        <sz val="9"/>
        <color indexed="63"/>
        <rFont val="Verdana"/>
        <family val="2"/>
      </rPr>
      <t>Estadística Mensual de Movilidad de Cartera de Cotizantes del Sistema Isapre a Nivel Regional</t>
    </r>
    <r>
      <rPr>
        <sz val="9"/>
        <color indexed="63"/>
        <rFont val="Verdana"/>
        <family val="2"/>
      </rPr>
      <t xml:space="preserve"> contiene los siguientes cuadros de información, a Nivel Nacional y para cada Región del país:</t>
    </r>
  </si>
  <si>
    <t>Estadística Mensual de Movilidad de Cartera de Cotizantes del Sistema Isapre - Nivel Nacional</t>
  </si>
  <si>
    <t>Estadística Mensual de Movilidad de Cartera de Cotizantes del Sistema Isapre a Nivel Regional - Región de Arica y Parinacota</t>
  </si>
  <si>
    <t>Estadística Mensual de Movilidad de Cartera de Cotizantes del Sistema Isapre a Nivel Regional - Región de Tarapacá</t>
  </si>
  <si>
    <t>Estadística Mensual de Movilidad de Cartera de Cotizantes del Sistema Isapre a Nivel Regional - Región de Antofagasta</t>
  </si>
  <si>
    <t>Estadística Mensual de Movilidad de Cartera de Cotizantes del Sistema Isapre a Nivel Regional - Región de Atacama</t>
  </si>
  <si>
    <t>Estadística Mensual de Movilidad de Cartera de Cotizantes del Sistema Isapre a Nivel Regional - Región de Coquimbo</t>
  </si>
  <si>
    <t>Estadística Mensual de Movilidad de Cartera de Cotizantes del Sistema Isapre a Nivel Regional - Región del Libertador Bernardo O´higgins</t>
  </si>
  <si>
    <t>Estadística Mensual de Movilidad de Cartera de Cotizantes del Sistema Isapre a Nivel Regional - Región del Maule</t>
  </si>
  <si>
    <t>Estadística Mensual de Movilidad de Cartera de Cotizantes del Sistema Isapre a Nivel Regional - Región de Ñuble</t>
  </si>
  <si>
    <t>Estadística Mensual de Movilidad de Cartera de Cotizantes del Sistema Isapre a Nivel Regional - Región del Biobío</t>
  </si>
  <si>
    <t>Estadística Mensual de Movilidad de Cartera de Cotizantes del Sistema Isapre a Nivel Regional - Región de La Araucanía</t>
  </si>
  <si>
    <t>Estadística Mensual de Movilidad de Cartera de Cotizantes del Sistema Isapre a Nivel Regional - Región de Los Ríos</t>
  </si>
  <si>
    <t>Estadística Mensual de Movilidad de Cartera de Cotizantes del Sistema Isapre a Nivel Regional - Región de Los Lagos</t>
  </si>
  <si>
    <t>Estadística Mensual de Movilidad de Cartera de Cotizantes del Sistema Isapre a Nivel Regional - Región de Aysén del General Carlos Ibáñez del Campo</t>
  </si>
  <si>
    <t>Estadística Mensual de Movilidad de Cartera de Cotizantes del Sistema Isapre a Nivel Regional - Región de Magallanes y la Antártica Chilena</t>
  </si>
  <si>
    <t>Estadística Mensual de Movilidad de Cartera de Cotizantes del Sistema Isapre a Nivel Regional - Región Metropolitana de Santiago</t>
  </si>
  <si>
    <t>Estadística Mensual de Movilidad de Cartera de Cotizantes del Sistema Isapre a Nivel Regional - Sin Información Región</t>
  </si>
  <si>
    <t>(2) Cotizantes que ingresan al Sistema Isapre, Cotización Pactada promedio y Número de cargas promedio, por Sexo y Tramo de Edad.</t>
  </si>
  <si>
    <t>Los Cotizantes que se movilizan en el Sistema Isapre corresponde a la sumatoria de aquellos que ingresaron al Sistema, los que lo abandonaron y los que se cambiaron de Isapre.</t>
  </si>
  <si>
    <t>Estadística Mensual de Movilidad de Cartera de Cotizantes del Sistema Isapre a Nivel Regional - Región de Valparaíso</t>
  </si>
  <si>
    <t>FICHA METADATOS</t>
  </si>
  <si>
    <t>ITEM</t>
  </si>
  <si>
    <t>DETALLE</t>
  </si>
  <si>
    <t>Título</t>
  </si>
  <si>
    <t>Resumen</t>
  </si>
  <si>
    <t>Fuente de Información</t>
  </si>
  <si>
    <t xml:space="preserve">Archivos Maestros de Cotizantes y Cargas de Isapres, Contratos y Cotizaciones de Salud. </t>
  </si>
  <si>
    <t>Cobertura</t>
  </si>
  <si>
    <t>Universo</t>
  </si>
  <si>
    <t>Frecuencia de Publicación</t>
  </si>
  <si>
    <t>Mensual.</t>
  </si>
  <si>
    <t>Periodo de Análisis de la Estadística</t>
  </si>
  <si>
    <t>Área Responsable</t>
  </si>
  <si>
    <t>Unidad de Datos y Estadísticas.</t>
  </si>
  <si>
    <t>Modo de Recolección de Datos</t>
  </si>
  <si>
    <t>Registro administrativo. Información proporcionada por las Instituciones de Salud Previsional, vía extranet.</t>
  </si>
  <si>
    <t>Palabras Claves</t>
  </si>
  <si>
    <t>Estadistica Mensual de Movilidad de Cartera de Cotizantes del Sistema Isapre a Nivel Regional.</t>
  </si>
  <si>
    <t xml:space="preserve">Contiene información de los Cotizantes que se movilizan en el Sistema Isapre: Cotizantes que abandonan el Sistema Isapre, Cotizantes que ingresan al Sistema Isapre y Cotizantes que se cambian de Isapre, Cargas y Cotización promedio, por Tramo de Edad y Sexo del Cotizante. </t>
  </si>
  <si>
    <t>Nacional y Regional.</t>
  </si>
  <si>
    <t>Cotizantes del Sistema Isapre, con beneficios vigentes.</t>
  </si>
  <si>
    <t>Cotizantes, Isapres, Movilidad.</t>
  </si>
  <si>
    <t>Ficha Metadatos</t>
  </si>
  <si>
    <t>Ficha Metadatos de la Estadística.</t>
  </si>
  <si>
    <t>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</si>
</sst>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64" formatCode="General_)"/>
    <numFmt numFmtId="165" formatCode="0.0%"/>
    <numFmt numFmtId="166" formatCode="_ * #,##0.0_ ;_ * \-#,##0.0_ ;_ * &quot;-&quot;_ ;_ @_ "/>
  </numFmts>
  <fonts count="30" x14ac:knownFonts="1">
    <font>
      <sz val="9"/>
      <color theme="1"/>
      <name val="Calibri"/>
      <family val="2"/>
      <scheme val="minor"/>
    </font>
    <font>
      <b/>
      <sz val="9"/>
      <color indexed="63"/>
      <name val="Verdana"/>
      <family val="2"/>
    </font>
    <font>
      <sz val="12"/>
      <name val="Times"/>
      <family val="1"/>
    </font>
    <font>
      <sz val="9"/>
      <name val="Verdana"/>
      <family val="2"/>
    </font>
    <font>
      <sz val="10"/>
      <name val="Helv"/>
    </font>
    <font>
      <b/>
      <sz val="9"/>
      <name val="Verdana"/>
      <family val="2"/>
    </font>
    <font>
      <u/>
      <sz val="9.6"/>
      <color indexed="12"/>
      <name val="Times"/>
      <family val="1"/>
    </font>
    <font>
      <b/>
      <i/>
      <sz val="9"/>
      <color indexed="8"/>
      <name val="Verdana"/>
      <family val="2"/>
    </font>
    <font>
      <b/>
      <sz val="10.5"/>
      <color rgb="FF0067B7"/>
      <name val="Verdana"/>
      <family val="2"/>
    </font>
    <font>
      <sz val="8.5"/>
      <name val="Verdana"/>
      <family val="2"/>
    </font>
    <font>
      <b/>
      <sz val="8.5"/>
      <name val="Verdana"/>
      <family val="2"/>
    </font>
    <font>
      <sz val="8"/>
      <name val="Verdana"/>
      <family val="2"/>
    </font>
    <font>
      <b/>
      <sz val="15"/>
      <color rgb="FF0067B7"/>
      <name val="Verdana"/>
      <family val="2"/>
    </font>
    <font>
      <b/>
      <sz val="15"/>
      <color rgb="FF0070C0"/>
      <name val="Verdana"/>
      <family val="2"/>
    </font>
    <font>
      <sz val="10"/>
      <name val="Verdana"/>
      <family val="2"/>
    </font>
    <font>
      <sz val="12"/>
      <name val="Verdana"/>
      <family val="2"/>
    </font>
    <font>
      <b/>
      <sz val="12"/>
      <color indexed="63"/>
      <name val="Verdana"/>
      <family val="2"/>
    </font>
    <font>
      <b/>
      <sz val="10"/>
      <name val="Verdana"/>
      <family val="2"/>
    </font>
    <font>
      <sz val="9"/>
      <color theme="1"/>
      <name val="Verdana"/>
      <family val="2"/>
    </font>
    <font>
      <b/>
      <sz val="12"/>
      <name val="Verdana"/>
      <family val="2"/>
    </font>
    <font>
      <b/>
      <sz val="14"/>
      <color rgb="FF0067B7"/>
      <name val="Verdana"/>
      <family val="2"/>
    </font>
    <font>
      <b/>
      <u/>
      <sz val="10"/>
      <name val="Verdana"/>
      <family val="2"/>
    </font>
    <font>
      <b/>
      <sz val="8"/>
      <color theme="1"/>
      <name val="Verdana"/>
      <family val="2"/>
    </font>
    <font>
      <b/>
      <sz val="8"/>
      <name val="Verdana"/>
      <family val="2"/>
    </font>
    <font>
      <sz val="8.5"/>
      <color theme="1"/>
      <name val="Verdana"/>
      <family val="2"/>
    </font>
    <font>
      <sz val="9"/>
      <color indexed="63"/>
      <name val="Verdana"/>
      <family val="2"/>
    </font>
    <font>
      <sz val="9"/>
      <color theme="1"/>
      <name val="Calibri"/>
      <family val="2"/>
      <scheme val="minor"/>
    </font>
    <font>
      <u/>
      <sz val="9"/>
      <name val="Verdana"/>
      <family val="2"/>
    </font>
    <font>
      <sz val="8.5"/>
      <color rgb="FFFF0000"/>
      <name val="Verdana"/>
      <family val="2"/>
    </font>
    <font>
      <b/>
      <sz val="14"/>
      <color rgb="FF0070C0"/>
      <name val="Verdana"/>
      <family val="2"/>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27">
    <border>
      <left/>
      <right/>
      <top/>
      <bottom/>
      <diagonal/>
    </border>
    <border>
      <left style="dotted">
        <color indexed="8"/>
      </left>
      <right/>
      <top/>
      <bottom/>
      <diagonal/>
    </border>
    <border>
      <left/>
      <right style="dotted">
        <color indexed="8"/>
      </right>
      <top/>
      <bottom/>
      <diagonal/>
    </border>
    <border>
      <left/>
      <right/>
      <top/>
      <bottom style="double">
        <color theme="0" tint="-0.499984740745262"/>
      </bottom>
      <diagonal/>
    </border>
    <border>
      <left style="dotted">
        <color theme="0" tint="-0.499984740745262"/>
      </left>
      <right/>
      <top/>
      <bottom/>
      <diagonal/>
    </border>
    <border>
      <left style="dotted">
        <color theme="0" tint="-0.499984740745262"/>
      </left>
      <right/>
      <top/>
      <bottom style="double">
        <color theme="0" tint="-0.499984740745262"/>
      </bottom>
      <diagonal/>
    </border>
    <border>
      <left/>
      <right/>
      <top style="thin">
        <color indexed="8"/>
      </top>
      <bottom/>
      <diagonal/>
    </border>
    <border>
      <left/>
      <right style="dotted">
        <color indexed="8"/>
      </right>
      <top style="thin">
        <color indexed="8"/>
      </top>
      <bottom/>
      <diagonal/>
    </border>
    <border>
      <left/>
      <right/>
      <top style="thin">
        <color indexed="8"/>
      </top>
      <bottom style="thin">
        <color indexed="64"/>
      </bottom>
      <diagonal/>
    </border>
    <border>
      <left style="dotted">
        <color indexed="8"/>
      </left>
      <right/>
      <top style="thin">
        <color indexed="8"/>
      </top>
      <bottom style="thin">
        <color indexed="64"/>
      </bottom>
      <diagonal/>
    </border>
    <border>
      <left/>
      <right style="dotted">
        <color indexed="8"/>
      </right>
      <top/>
      <bottom style="thin">
        <color indexed="64"/>
      </bottom>
      <diagonal/>
    </border>
    <border>
      <left/>
      <right style="dotted">
        <color theme="0" tint="-0.499984740745262"/>
      </right>
      <top/>
      <bottom/>
      <diagonal/>
    </border>
    <border>
      <left style="dotted">
        <color auto="1"/>
      </left>
      <right/>
      <top/>
      <bottom/>
      <diagonal/>
    </border>
    <border>
      <left/>
      <right/>
      <top/>
      <bottom style="dotted">
        <color auto="1"/>
      </bottom>
      <diagonal/>
    </border>
    <border>
      <left style="dotted">
        <color auto="1"/>
      </left>
      <right/>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right/>
      <top/>
      <bottom style="thin">
        <color indexed="8"/>
      </bottom>
      <diagonal/>
    </border>
    <border>
      <left style="dotted">
        <color indexed="8"/>
      </left>
      <right/>
      <top/>
      <bottom style="thin">
        <color indexed="8"/>
      </bottom>
      <diagonal/>
    </border>
    <border>
      <left/>
      <right style="dotted">
        <color indexed="8"/>
      </right>
      <top/>
      <bottom style="thin">
        <color indexed="8"/>
      </bottom>
      <diagonal/>
    </border>
    <border>
      <left/>
      <right/>
      <top/>
      <bottom style="thin">
        <color indexed="64"/>
      </bottom>
      <diagonal/>
    </border>
    <border>
      <left/>
      <right style="dotted">
        <color indexed="8"/>
      </right>
      <top style="thin">
        <color indexed="8"/>
      </top>
      <bottom style="thin">
        <color indexed="64"/>
      </bottom>
      <diagonal/>
    </border>
    <border>
      <left style="dotted">
        <color indexed="8"/>
      </left>
      <right style="dotted">
        <color indexed="8"/>
      </right>
      <top style="thin">
        <color indexed="8"/>
      </top>
      <bottom/>
      <diagonal/>
    </border>
    <border>
      <left style="dotted">
        <color indexed="8"/>
      </left>
      <right style="dotted">
        <color indexed="8"/>
      </right>
      <top/>
      <bottom style="thin">
        <color indexed="8"/>
      </bottom>
      <diagonal/>
    </border>
    <border>
      <left style="dotted">
        <color indexed="8"/>
      </left>
      <right style="dotted">
        <color indexed="8"/>
      </right>
      <top/>
      <bottom/>
      <diagonal/>
    </border>
    <border>
      <left style="dotted">
        <color indexed="8"/>
      </left>
      <right style="dotted">
        <color indexed="8"/>
      </right>
      <top/>
      <bottom style="thin">
        <color indexed="64"/>
      </bottom>
      <diagonal/>
    </border>
    <border>
      <left style="dotted">
        <color indexed="64"/>
      </left>
      <right/>
      <top/>
      <bottom style="thin">
        <color indexed="64"/>
      </bottom>
      <diagonal/>
    </border>
  </borders>
  <cellStyleXfs count="6">
    <xf numFmtId="0" fontId="0" fillId="0" borderId="0"/>
    <xf numFmtId="164" fontId="2" fillId="0" borderId="0"/>
    <xf numFmtId="37" fontId="4" fillId="0" borderId="0"/>
    <xf numFmtId="0" fontId="6" fillId="0" borderId="0" applyNumberFormat="0" applyFill="0" applyBorder="0" applyAlignment="0" applyProtection="0">
      <alignment vertical="top"/>
      <protection locked="0"/>
    </xf>
    <xf numFmtId="41" fontId="26" fillId="0" borderId="0" applyFont="0" applyFill="0" applyBorder="0" applyAlignment="0" applyProtection="0"/>
    <xf numFmtId="9" fontId="26" fillId="0" borderId="0" applyFont="0" applyFill="0" applyBorder="0" applyAlignment="0" applyProtection="0"/>
  </cellStyleXfs>
  <cellXfs count="129">
    <xf numFmtId="0" fontId="0" fillId="0" borderId="0" xfId="0"/>
    <xf numFmtId="0" fontId="9" fillId="2" borderId="0" xfId="0" applyFont="1" applyFill="1" applyAlignment="1">
      <alignment vertical="center"/>
    </xf>
    <xf numFmtId="0" fontId="9" fillId="2" borderId="0" xfId="0" applyFont="1" applyFill="1" applyAlignment="1">
      <alignment vertical="center" wrapText="1"/>
    </xf>
    <xf numFmtId="0" fontId="10" fillId="2" borderId="0" xfId="0" applyFont="1" applyFill="1" applyAlignment="1">
      <alignment vertical="center"/>
    </xf>
    <xf numFmtId="164" fontId="13" fillId="2" borderId="0" xfId="1" applyFont="1" applyFill="1" applyAlignment="1">
      <alignment vertical="center"/>
    </xf>
    <xf numFmtId="164" fontId="15" fillId="2" borderId="0" xfId="1" applyFont="1" applyFill="1" applyAlignment="1">
      <alignment vertical="center"/>
    </xf>
    <xf numFmtId="164" fontId="3" fillId="2" borderId="0" xfId="1" applyFont="1" applyFill="1" applyAlignment="1">
      <alignment vertical="center"/>
    </xf>
    <xf numFmtId="164" fontId="1" fillId="2" borderId="0" xfId="1" applyFont="1" applyFill="1" applyAlignment="1">
      <alignment horizontal="left" vertical="center"/>
    </xf>
    <xf numFmtId="164" fontId="3" fillId="2" borderId="0" xfId="1" applyFont="1" applyFill="1" applyAlignment="1">
      <alignment vertical="center" wrapText="1"/>
    </xf>
    <xf numFmtId="164" fontId="3" fillId="2" borderId="0" xfId="1" applyFont="1" applyFill="1" applyBorder="1" applyAlignment="1">
      <alignment vertical="center"/>
    </xf>
    <xf numFmtId="17" fontId="7" fillId="2" borderId="0" xfId="0" quotePrefix="1" applyNumberFormat="1" applyFont="1" applyFill="1" applyBorder="1" applyAlignment="1">
      <alignment vertical="center"/>
    </xf>
    <xf numFmtId="49" fontId="1" fillId="2" borderId="0" xfId="0" applyNumberFormat="1" applyFont="1" applyFill="1" applyAlignment="1" applyProtection="1">
      <alignment vertical="center"/>
    </xf>
    <xf numFmtId="164" fontId="16" fillId="2" borderId="0" xfId="1" applyFont="1" applyFill="1" applyAlignment="1">
      <alignment vertical="center"/>
    </xf>
    <xf numFmtId="164" fontId="5" fillId="2" borderId="0" xfId="3" applyNumberFormat="1" applyFont="1" applyFill="1" applyAlignment="1" applyProtection="1">
      <alignment vertical="center"/>
    </xf>
    <xf numFmtId="164" fontId="14" fillId="2" borderId="0" xfId="1" applyFont="1" applyFill="1" applyAlignment="1">
      <alignment vertical="center"/>
    </xf>
    <xf numFmtId="164" fontId="19" fillId="2" borderId="0" xfId="1" applyFont="1" applyFill="1" applyAlignment="1">
      <alignment horizontal="right" vertical="center"/>
    </xf>
    <xf numFmtId="164" fontId="20" fillId="2" borderId="0" xfId="1" applyFont="1" applyFill="1" applyAlignment="1">
      <alignment vertical="center"/>
    </xf>
    <xf numFmtId="0" fontId="18" fillId="2" borderId="0" xfId="0" applyFont="1" applyFill="1" applyAlignment="1">
      <alignment vertical="center"/>
    </xf>
    <xf numFmtId="37" fontId="17" fillId="2" borderId="0" xfId="2" applyFont="1" applyFill="1" applyBorder="1" applyAlignment="1">
      <alignment horizontal="center" vertical="center"/>
    </xf>
    <xf numFmtId="37" fontId="17" fillId="2" borderId="4" xfId="2" applyFont="1" applyFill="1" applyBorder="1" applyAlignment="1">
      <alignment horizontal="center" vertical="center"/>
    </xf>
    <xf numFmtId="17" fontId="8" fillId="2" borderId="0" xfId="0" applyNumberFormat="1" applyFont="1" applyFill="1" applyAlignment="1" applyProtection="1">
      <alignment horizontal="center" vertical="center"/>
    </xf>
    <xf numFmtId="0" fontId="14" fillId="2" borderId="0" xfId="0" applyFont="1" applyFill="1" applyAlignment="1">
      <alignment vertical="center"/>
    </xf>
    <xf numFmtId="164" fontId="9" fillId="2" borderId="0" xfId="1" applyFont="1" applyFill="1" applyAlignment="1">
      <alignment vertical="center"/>
    </xf>
    <xf numFmtId="37" fontId="9" fillId="2" borderId="0" xfId="0" applyNumberFormat="1" applyFont="1" applyFill="1" applyAlignment="1" applyProtection="1">
      <alignment horizontal="center" vertical="center"/>
    </xf>
    <xf numFmtId="37" fontId="9" fillId="2" borderId="0" xfId="0" applyNumberFormat="1" applyFont="1" applyFill="1" applyAlignment="1" applyProtection="1">
      <alignment vertical="center" wrapText="1"/>
    </xf>
    <xf numFmtId="37" fontId="17" fillId="2" borderId="3" xfId="2" applyFont="1" applyFill="1" applyBorder="1" applyAlignment="1">
      <alignment horizontal="center" vertical="center"/>
    </xf>
    <xf numFmtId="164" fontId="25" fillId="2" borderId="0" xfId="1" applyFont="1" applyFill="1" applyBorder="1" applyAlignment="1">
      <alignment horizontal="left" vertical="center"/>
    </xf>
    <xf numFmtId="0" fontId="24" fillId="2" borderId="0" xfId="0" applyFont="1" applyFill="1" applyBorder="1" applyAlignment="1">
      <alignment horizontal="left" vertical="center"/>
    </xf>
    <xf numFmtId="164" fontId="19" fillId="2" borderId="0" xfId="1" quotePrefix="1" applyFont="1" applyFill="1" applyAlignment="1">
      <alignment horizontal="left" vertical="center"/>
    </xf>
    <xf numFmtId="37" fontId="17" fillId="2" borderId="12" xfId="2" applyFont="1" applyFill="1" applyBorder="1" applyAlignment="1">
      <alignment horizontal="center" vertical="center"/>
    </xf>
    <xf numFmtId="164" fontId="14" fillId="2" borderId="0" xfId="1" applyFont="1" applyFill="1" applyBorder="1" applyAlignment="1">
      <alignment vertical="center"/>
    </xf>
    <xf numFmtId="37" fontId="5" fillId="2" borderId="13" xfId="2" applyFont="1" applyFill="1" applyBorder="1" applyAlignment="1">
      <alignment horizontal="center" vertical="center"/>
    </xf>
    <xf numFmtId="37" fontId="5" fillId="2" borderId="15" xfId="2" applyFont="1" applyFill="1" applyBorder="1" applyAlignment="1">
      <alignment horizontal="center" vertical="center"/>
    </xf>
    <xf numFmtId="164" fontId="3" fillId="2" borderId="0" xfId="1" applyFont="1" applyFill="1" applyAlignment="1">
      <alignment horizontal="justify" vertical="center"/>
    </xf>
    <xf numFmtId="37" fontId="21" fillId="2" borderId="0" xfId="0" applyNumberFormat="1" applyFont="1" applyFill="1" applyAlignment="1" applyProtection="1">
      <alignment vertical="center"/>
    </xf>
    <xf numFmtId="41" fontId="9" fillId="2" borderId="0" xfId="4" applyFont="1" applyFill="1" applyAlignment="1" applyProtection="1">
      <alignment vertical="center"/>
    </xf>
    <xf numFmtId="41" fontId="9" fillId="2" borderId="0" xfId="4" applyFont="1" applyFill="1" applyAlignment="1">
      <alignment vertical="center"/>
    </xf>
    <xf numFmtId="164" fontId="11" fillId="2" borderId="0" xfId="1" applyFont="1" applyFill="1" applyAlignment="1">
      <alignment vertical="center"/>
    </xf>
    <xf numFmtId="0" fontId="22" fillId="2" borderId="0" xfId="0" applyFont="1" applyFill="1" applyAlignment="1">
      <alignment vertical="center"/>
    </xf>
    <xf numFmtId="37" fontId="17" fillId="2" borderId="3" xfId="2" applyFont="1" applyFill="1" applyBorder="1" applyAlignment="1">
      <alignment horizontal="center" vertical="center"/>
    </xf>
    <xf numFmtId="37" fontId="21" fillId="2" borderId="0" xfId="0" applyNumberFormat="1" applyFont="1" applyFill="1" applyAlignment="1" applyProtection="1">
      <alignment horizontal="center" vertical="center"/>
    </xf>
    <xf numFmtId="0" fontId="24" fillId="2" borderId="4" xfId="0" applyFont="1" applyFill="1" applyBorder="1" applyAlignment="1">
      <alignment horizontal="left" vertical="center" indent="2"/>
    </xf>
    <xf numFmtId="0" fontId="28" fillId="2" borderId="0" xfId="0" applyFont="1" applyFill="1" applyAlignment="1">
      <alignment vertical="center"/>
    </xf>
    <xf numFmtId="41" fontId="9" fillId="2" borderId="1" xfId="4" applyFont="1" applyFill="1" applyBorder="1" applyAlignment="1" applyProtection="1">
      <alignment vertical="center"/>
    </xf>
    <xf numFmtId="41" fontId="9" fillId="2" borderId="0" xfId="4" applyFont="1" applyFill="1" applyBorder="1" applyAlignment="1" applyProtection="1">
      <alignment vertical="center"/>
    </xf>
    <xf numFmtId="41" fontId="10" fillId="2" borderId="0" xfId="4" applyFont="1" applyFill="1" applyBorder="1" applyAlignment="1" applyProtection="1">
      <alignment vertical="center"/>
    </xf>
    <xf numFmtId="41" fontId="10" fillId="2" borderId="20" xfId="4" applyFont="1" applyFill="1" applyBorder="1" applyAlignment="1" applyProtection="1">
      <alignment vertical="center"/>
    </xf>
    <xf numFmtId="37" fontId="10" fillId="2" borderId="0" xfId="0" applyNumberFormat="1" applyFont="1" applyFill="1" applyAlignment="1" applyProtection="1">
      <alignment vertical="center" wrapText="1"/>
    </xf>
    <xf numFmtId="37" fontId="10" fillId="2" borderId="0" xfId="0" applyNumberFormat="1" applyFont="1" applyFill="1" applyAlignment="1" applyProtection="1">
      <alignment vertical="center"/>
    </xf>
    <xf numFmtId="165" fontId="9" fillId="2" borderId="0" xfId="5" applyNumberFormat="1" applyFont="1" applyFill="1" applyAlignment="1">
      <alignment vertical="center"/>
    </xf>
    <xf numFmtId="165" fontId="21" fillId="2" borderId="0" xfId="5" applyNumberFormat="1" applyFont="1" applyFill="1" applyAlignment="1" applyProtection="1">
      <alignment vertical="center"/>
    </xf>
    <xf numFmtId="165" fontId="8" fillId="2" borderId="0" xfId="5" applyNumberFormat="1" applyFont="1" applyFill="1" applyAlignment="1" applyProtection="1">
      <alignment horizontal="center" vertical="center"/>
    </xf>
    <xf numFmtId="165" fontId="23" fillId="3" borderId="17" xfId="5" applyNumberFormat="1" applyFont="1" applyFill="1" applyBorder="1" applyAlignment="1" applyProtection="1">
      <alignment horizontal="center" vertical="center" wrapText="1"/>
    </xf>
    <xf numFmtId="165" fontId="9" fillId="2" borderId="0" xfId="5" applyNumberFormat="1" applyFont="1" applyFill="1" applyBorder="1" applyAlignment="1" applyProtection="1">
      <alignment vertical="center"/>
    </xf>
    <xf numFmtId="165" fontId="10" fillId="2" borderId="20" xfId="5" applyNumberFormat="1" applyFont="1" applyFill="1" applyBorder="1" applyAlignment="1" applyProtection="1">
      <alignment vertical="center"/>
    </xf>
    <xf numFmtId="165" fontId="9" fillId="2" borderId="0" xfId="5" applyNumberFormat="1" applyFont="1" applyFill="1" applyAlignment="1" applyProtection="1">
      <alignment vertical="center"/>
    </xf>
    <xf numFmtId="165" fontId="9" fillId="2" borderId="0" xfId="5" applyNumberFormat="1" applyFont="1" applyFill="1" applyAlignment="1" applyProtection="1">
      <alignment vertical="center" wrapText="1"/>
    </xf>
    <xf numFmtId="41" fontId="21" fillId="2" borderId="0" xfId="4" applyFont="1" applyFill="1" applyAlignment="1" applyProtection="1">
      <alignment vertical="center"/>
    </xf>
    <xf numFmtId="41" fontId="8" fillId="2" borderId="0" xfId="4" applyFont="1" applyFill="1" applyAlignment="1" applyProtection="1">
      <alignment horizontal="center" vertical="center"/>
    </xf>
    <xf numFmtId="41" fontId="23" fillId="3" borderId="17" xfId="4" applyFont="1" applyFill="1" applyBorder="1" applyAlignment="1" applyProtection="1">
      <alignment horizontal="center" vertical="center" wrapText="1"/>
    </xf>
    <xf numFmtId="41" fontId="11" fillId="2" borderId="0" xfId="4" applyFont="1" applyFill="1" applyAlignment="1">
      <alignment vertical="center"/>
    </xf>
    <xf numFmtId="41" fontId="9" fillId="2" borderId="0" xfId="4" applyFont="1" applyFill="1" applyAlignment="1" applyProtection="1">
      <alignment vertical="center" wrapText="1"/>
    </xf>
    <xf numFmtId="166" fontId="9" fillId="2" borderId="0" xfId="4" applyNumberFormat="1" applyFont="1" applyFill="1" applyAlignment="1">
      <alignment vertical="center"/>
    </xf>
    <xf numFmtId="166" fontId="21" fillId="2" borderId="0" xfId="4" applyNumberFormat="1" applyFont="1" applyFill="1" applyAlignment="1" applyProtection="1">
      <alignment vertical="center"/>
    </xf>
    <xf numFmtId="166" fontId="8" fillId="2" borderId="0" xfId="4" applyNumberFormat="1" applyFont="1" applyFill="1" applyAlignment="1" applyProtection="1">
      <alignment horizontal="center" vertical="center"/>
    </xf>
    <xf numFmtId="166" fontId="23" fillId="3" borderId="17" xfId="4" applyNumberFormat="1" applyFont="1" applyFill="1" applyBorder="1" applyAlignment="1" applyProtection="1">
      <alignment horizontal="center" vertical="center" wrapText="1"/>
    </xf>
    <xf numFmtId="166" fontId="9" fillId="2" borderId="0" xfId="4" applyNumberFormat="1" applyFont="1" applyFill="1" applyBorder="1" applyAlignment="1" applyProtection="1">
      <alignment vertical="center"/>
    </xf>
    <xf numFmtId="166" fontId="10" fillId="2" borderId="20" xfId="4" applyNumberFormat="1" applyFont="1" applyFill="1" applyBorder="1" applyAlignment="1" applyProtection="1">
      <alignment vertical="center"/>
    </xf>
    <xf numFmtId="166" fontId="9" fillId="2" borderId="0" xfId="4" applyNumberFormat="1" applyFont="1" applyFill="1" applyAlignment="1" applyProtection="1">
      <alignment vertical="center"/>
    </xf>
    <xf numFmtId="166" fontId="11" fillId="2" borderId="0" xfId="4" applyNumberFormat="1" applyFont="1" applyFill="1" applyAlignment="1">
      <alignment vertical="center"/>
    </xf>
    <xf numFmtId="166" fontId="9" fillId="2" borderId="0" xfId="4" applyNumberFormat="1" applyFont="1" applyFill="1" applyAlignment="1" applyProtection="1">
      <alignment vertical="center" wrapText="1"/>
    </xf>
    <xf numFmtId="41" fontId="23" fillId="3" borderId="17" xfId="4" quotePrefix="1" applyFont="1" applyFill="1" applyBorder="1" applyAlignment="1" applyProtection="1">
      <alignment horizontal="center" vertical="center" wrapText="1"/>
    </xf>
    <xf numFmtId="41" fontId="23" fillId="3" borderId="18" xfId="4" quotePrefix="1" applyFont="1" applyFill="1" applyBorder="1" applyAlignment="1" applyProtection="1">
      <alignment horizontal="center" vertical="center" wrapText="1"/>
    </xf>
    <xf numFmtId="166" fontId="23" fillId="3" borderId="19" xfId="4" applyNumberFormat="1" applyFont="1" applyFill="1" applyBorder="1" applyAlignment="1" applyProtection="1">
      <alignment horizontal="center" vertical="center" wrapText="1"/>
    </xf>
    <xf numFmtId="166" fontId="9" fillId="2" borderId="2" xfId="4" applyNumberFormat="1" applyFont="1" applyFill="1" applyBorder="1" applyAlignment="1" applyProtection="1">
      <alignment vertical="center"/>
    </xf>
    <xf numFmtId="166" fontId="10" fillId="2" borderId="10" xfId="4" applyNumberFormat="1" applyFont="1" applyFill="1" applyBorder="1" applyAlignment="1" applyProtection="1">
      <alignment vertical="center"/>
    </xf>
    <xf numFmtId="165" fontId="10" fillId="2" borderId="0" xfId="5" applyNumberFormat="1" applyFont="1" applyFill="1" applyBorder="1" applyAlignment="1" applyProtection="1">
      <alignment vertical="center"/>
    </xf>
    <xf numFmtId="166" fontId="10" fillId="2" borderId="0" xfId="4" applyNumberFormat="1" applyFont="1" applyFill="1" applyBorder="1" applyAlignment="1" applyProtection="1">
      <alignment vertical="center"/>
    </xf>
    <xf numFmtId="0" fontId="10" fillId="2" borderId="0" xfId="0" applyNumberFormat="1" applyFont="1" applyFill="1" applyBorder="1" applyAlignment="1" applyProtection="1">
      <alignment horizontal="center" vertical="center"/>
    </xf>
    <xf numFmtId="37" fontId="10" fillId="2" borderId="0" xfId="0" applyNumberFormat="1" applyFont="1" applyFill="1" applyBorder="1" applyAlignment="1" applyProtection="1">
      <alignment horizontal="center" vertical="center" wrapText="1"/>
    </xf>
    <xf numFmtId="0" fontId="9" fillId="2" borderId="0" xfId="0" applyFont="1" applyFill="1" applyAlignment="1">
      <alignment horizontal="center" vertical="center"/>
    </xf>
    <xf numFmtId="41" fontId="10" fillId="2" borderId="0" xfId="4" applyFont="1" applyFill="1" applyBorder="1" applyAlignment="1" applyProtection="1">
      <alignment horizontal="center" vertical="center"/>
    </xf>
    <xf numFmtId="164" fontId="11" fillId="2" borderId="0" xfId="1" applyFont="1" applyFill="1" applyAlignment="1">
      <alignment horizontal="center" vertical="center"/>
    </xf>
    <xf numFmtId="37" fontId="9" fillId="2" borderId="0" xfId="0" applyNumberFormat="1" applyFont="1" applyFill="1" applyAlignment="1" applyProtection="1">
      <alignment horizontal="center" vertical="center" wrapText="1"/>
    </xf>
    <xf numFmtId="41" fontId="11" fillId="2" borderId="24" xfId="4" applyFont="1" applyFill="1" applyBorder="1" applyAlignment="1" applyProtection="1">
      <alignment horizontal="center" vertical="center"/>
    </xf>
    <xf numFmtId="41" fontId="23" fillId="2" borderId="25" xfId="4" applyFont="1" applyFill="1" applyBorder="1" applyAlignment="1" applyProtection="1">
      <alignment horizontal="center" vertical="center"/>
    </xf>
    <xf numFmtId="14" fontId="11" fillId="2" borderId="0" xfId="3" applyNumberFormat="1" applyFont="1" applyFill="1" applyAlignment="1" applyProtection="1">
      <alignment horizontal="center" vertical="center"/>
    </xf>
    <xf numFmtId="41" fontId="10" fillId="2" borderId="26" xfId="4" applyFont="1" applyFill="1" applyBorder="1" applyAlignment="1" applyProtection="1">
      <alignment vertical="center"/>
    </xf>
    <xf numFmtId="17" fontId="3" fillId="2" borderId="11" xfId="3" quotePrefix="1" applyNumberFormat="1" applyFont="1" applyFill="1" applyBorder="1" applyAlignment="1" applyProtection="1">
      <alignment horizontal="center" vertical="center"/>
    </xf>
    <xf numFmtId="164" fontId="13" fillId="2" borderId="0" xfId="1" applyFont="1" applyFill="1" applyAlignment="1">
      <alignment vertical="center" wrapText="1"/>
    </xf>
    <xf numFmtId="164" fontId="15" fillId="2" borderId="0" xfId="1" applyFont="1" applyFill="1" applyAlignment="1">
      <alignment vertical="center" wrapText="1"/>
    </xf>
    <xf numFmtId="164" fontId="19" fillId="2" borderId="0" xfId="1" applyFont="1" applyFill="1" applyAlignment="1">
      <alignment horizontal="left" vertical="center"/>
    </xf>
    <xf numFmtId="164" fontId="19" fillId="2" borderId="0" xfId="1" applyFont="1" applyFill="1" applyAlignment="1">
      <alignment vertical="center"/>
    </xf>
    <xf numFmtId="164" fontId="1" fillId="2" borderId="0" xfId="1" applyFont="1" applyFill="1" applyAlignment="1">
      <alignment horizontal="left" vertical="center" wrapText="1"/>
    </xf>
    <xf numFmtId="37" fontId="17" fillId="2" borderId="3" xfId="2" applyFont="1" applyFill="1" applyBorder="1" applyAlignment="1">
      <alignment horizontal="center" vertical="center" wrapText="1"/>
    </xf>
    <xf numFmtId="37" fontId="17" fillId="2" borderId="0" xfId="2" applyFont="1" applyFill="1" applyBorder="1" applyAlignment="1">
      <alignment horizontal="center" vertical="center" wrapText="1"/>
    </xf>
    <xf numFmtId="37" fontId="5" fillId="2" borderId="13" xfId="2" applyFont="1" applyFill="1" applyBorder="1" applyAlignment="1">
      <alignment horizontal="left" vertical="center" wrapText="1" indent="3"/>
    </xf>
    <xf numFmtId="37" fontId="5" fillId="2" borderId="15" xfId="2" applyFont="1" applyFill="1" applyBorder="1" applyAlignment="1">
      <alignment horizontal="left" vertical="center" wrapText="1" indent="3"/>
    </xf>
    <xf numFmtId="164" fontId="12" fillId="2" borderId="0" xfId="1" applyFont="1" applyFill="1" applyAlignment="1">
      <alignment horizontal="center" vertical="center"/>
    </xf>
    <xf numFmtId="164" fontId="13" fillId="2" borderId="0" xfId="1" applyFont="1" applyFill="1" applyAlignment="1">
      <alignment horizontal="center" vertical="center" wrapText="1"/>
    </xf>
    <xf numFmtId="164" fontId="25" fillId="2" borderId="0" xfId="1" applyFont="1" applyFill="1" applyBorder="1" applyAlignment="1">
      <alignment horizontal="justify" vertical="center" wrapText="1"/>
    </xf>
    <xf numFmtId="37" fontId="17" fillId="2" borderId="5" xfId="2" applyFont="1" applyFill="1" applyBorder="1" applyAlignment="1">
      <alignment horizontal="center" vertical="center"/>
    </xf>
    <xf numFmtId="37" fontId="17" fillId="2" borderId="3" xfId="2" applyFont="1" applyFill="1" applyBorder="1" applyAlignment="1">
      <alignment horizontal="center" vertical="center"/>
    </xf>
    <xf numFmtId="164" fontId="19" fillId="2" borderId="0" xfId="1" applyFont="1" applyFill="1" applyAlignment="1">
      <alignment horizontal="center" vertical="center"/>
    </xf>
    <xf numFmtId="37" fontId="3" fillId="2" borderId="16" xfId="2" applyFont="1" applyFill="1" applyBorder="1" applyAlignment="1">
      <alignment horizontal="justify" vertical="center" wrapText="1"/>
    </xf>
    <xf numFmtId="37" fontId="3" fillId="2" borderId="15" xfId="2" applyFont="1" applyFill="1" applyBorder="1" applyAlignment="1">
      <alignment horizontal="justify" vertical="center" wrapText="1"/>
    </xf>
    <xf numFmtId="37" fontId="3" fillId="2" borderId="14" xfId="2" applyFont="1" applyFill="1" applyBorder="1" applyAlignment="1">
      <alignment horizontal="justify" vertical="center" wrapText="1"/>
    </xf>
    <xf numFmtId="37" fontId="3" fillId="2" borderId="13" xfId="2" applyFont="1" applyFill="1" applyBorder="1" applyAlignment="1">
      <alignment horizontal="justify" vertical="center" wrapText="1"/>
    </xf>
    <xf numFmtId="37" fontId="3" fillId="2" borderId="16" xfId="2" applyFont="1" applyFill="1" applyBorder="1" applyAlignment="1">
      <alignment horizontal="left" vertical="center" wrapText="1"/>
    </xf>
    <xf numFmtId="37" fontId="3" fillId="2" borderId="15" xfId="2" applyFont="1" applyFill="1" applyBorder="1" applyAlignment="1">
      <alignment horizontal="left" vertical="center" wrapText="1"/>
    </xf>
    <xf numFmtId="37" fontId="29" fillId="2" borderId="0" xfId="0" applyNumberFormat="1" applyFont="1" applyFill="1" applyAlignment="1" applyProtection="1">
      <alignment horizontal="center" vertical="center"/>
    </xf>
    <xf numFmtId="17" fontId="17" fillId="2" borderId="0" xfId="0" applyNumberFormat="1" applyFont="1" applyFill="1" applyAlignment="1" applyProtection="1">
      <alignment horizontal="center" vertical="center"/>
    </xf>
    <xf numFmtId="37" fontId="10" fillId="3" borderId="6" xfId="0" applyNumberFormat="1" applyFont="1" applyFill="1" applyBorder="1" applyAlignment="1" applyProtection="1">
      <alignment horizontal="center" vertical="center" wrapText="1"/>
    </xf>
    <xf numFmtId="37" fontId="10" fillId="3" borderId="17" xfId="0" applyNumberFormat="1" applyFont="1" applyFill="1" applyBorder="1" applyAlignment="1" applyProtection="1">
      <alignment horizontal="center" vertical="center" wrapText="1"/>
    </xf>
    <xf numFmtId="164" fontId="10" fillId="3" borderId="22" xfId="0" applyNumberFormat="1" applyFont="1" applyFill="1" applyBorder="1" applyAlignment="1" applyProtection="1">
      <alignment horizontal="center" vertical="center" wrapText="1"/>
    </xf>
    <xf numFmtId="164" fontId="10" fillId="3" borderId="23" xfId="0" applyNumberFormat="1" applyFont="1" applyFill="1" applyBorder="1" applyAlignment="1" applyProtection="1">
      <alignment horizontal="center" vertical="center" wrapText="1"/>
    </xf>
    <xf numFmtId="37" fontId="10" fillId="3" borderId="8" xfId="0" applyNumberFormat="1" applyFont="1" applyFill="1" applyBorder="1" applyAlignment="1" applyProtection="1">
      <alignment horizontal="center" vertical="center"/>
    </xf>
    <xf numFmtId="37" fontId="10" fillId="3" borderId="9" xfId="0" applyNumberFormat="1" applyFont="1" applyFill="1" applyBorder="1" applyAlignment="1" applyProtection="1">
      <alignment horizontal="center" vertical="center"/>
    </xf>
    <xf numFmtId="37" fontId="10" fillId="3" borderId="21" xfId="0" applyNumberFormat="1" applyFont="1" applyFill="1" applyBorder="1" applyAlignment="1" applyProtection="1">
      <alignment horizontal="center" vertical="center"/>
    </xf>
    <xf numFmtId="0" fontId="10" fillId="2" borderId="6" xfId="0" applyNumberFormat="1" applyFont="1" applyFill="1" applyBorder="1" applyAlignment="1" applyProtection="1">
      <alignment horizontal="center" vertical="center"/>
    </xf>
    <xf numFmtId="0" fontId="10" fillId="2" borderId="0" xfId="0" applyNumberFormat="1" applyFont="1" applyFill="1" applyAlignment="1" applyProtection="1">
      <alignment horizontal="center" vertical="center"/>
    </xf>
    <xf numFmtId="0" fontId="10" fillId="2" borderId="20" xfId="0" applyNumberFormat="1" applyFont="1" applyFill="1" applyBorder="1" applyAlignment="1" applyProtection="1">
      <alignment horizontal="center" vertical="center"/>
    </xf>
    <xf numFmtId="37" fontId="10" fillId="2" borderId="7" xfId="0" applyNumberFormat="1" applyFont="1" applyFill="1" applyBorder="1" applyAlignment="1" applyProtection="1">
      <alignment horizontal="center" vertical="center" wrapText="1"/>
    </xf>
    <xf numFmtId="37" fontId="10" fillId="2" borderId="2" xfId="0" applyNumberFormat="1" applyFont="1" applyFill="1" applyBorder="1" applyAlignment="1" applyProtection="1">
      <alignment horizontal="center" vertical="center" wrapText="1"/>
    </xf>
    <xf numFmtId="37" fontId="10" fillId="2" borderId="10" xfId="0" applyNumberFormat="1" applyFont="1" applyFill="1" applyBorder="1" applyAlignment="1" applyProtection="1">
      <alignment horizontal="center" vertical="center" wrapText="1"/>
    </xf>
    <xf numFmtId="37" fontId="3" fillId="2" borderId="16" xfId="2" applyFont="1" applyFill="1" applyBorder="1" applyAlignment="1">
      <alignment horizontal="left" vertical="center" wrapText="1" indent="1"/>
    </xf>
    <xf numFmtId="37" fontId="3" fillId="2" borderId="15" xfId="2" applyFont="1" applyFill="1" applyBorder="1" applyAlignment="1">
      <alignment horizontal="left" vertical="center" wrapText="1" indent="1"/>
    </xf>
    <xf numFmtId="37" fontId="3" fillId="2" borderId="14" xfId="2" applyFont="1" applyFill="1" applyBorder="1" applyAlignment="1">
      <alignment horizontal="left" vertical="center" wrapText="1" indent="1"/>
    </xf>
    <xf numFmtId="37" fontId="3" fillId="2" borderId="13" xfId="2" applyFont="1" applyFill="1" applyBorder="1" applyAlignment="1">
      <alignment horizontal="left" vertical="center" wrapText="1" indent="1"/>
    </xf>
  </cellXfs>
  <cellStyles count="6">
    <cellStyle name="Hipervínculo" xfId="3" builtinId="8"/>
    <cellStyle name="Millares [0]" xfId="4" builtinId="6"/>
    <cellStyle name="Normal" xfId="0" builtinId="0"/>
    <cellStyle name="Normal_Cartera dic 2000" xfId="2" xr:uid="{00000000-0005-0000-0000-000003000000}"/>
    <cellStyle name="Normal_Licencias dic 1996" xfId="1" xr:uid="{00000000-0005-0000-0000-000004000000}"/>
    <cellStyle name="Porcentaje" xfId="5" builtinId="5"/>
  </cellStyles>
  <dxfs count="581">
    <dxf>
      <fill>
        <patternFill>
          <bgColor theme="7" tint="-0.24994659260841701"/>
        </patternFill>
      </fill>
    </dxf>
    <dxf>
      <fill>
        <patternFill>
          <bgColor rgb="FFFFC0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png"/><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40</xdr:row>
      <xdr:rowOff>137160</xdr:rowOff>
    </xdr:from>
    <xdr:to>
      <xdr:col>1</xdr:col>
      <xdr:colOff>601980</xdr:colOff>
      <xdr:row>41</xdr:row>
      <xdr:rowOff>22860</xdr:rowOff>
    </xdr:to>
    <xdr:pic>
      <xdr:nvPicPr>
        <xdr:cNvPr id="2" name="Picture 41" descr="pi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68240"/>
          <a:ext cx="9601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335280</xdr:colOff>
      <xdr:row>1</xdr:row>
      <xdr:rowOff>141562</xdr:rowOff>
    </xdr:from>
    <xdr:to>
      <xdr:col>1</xdr:col>
      <xdr:colOff>1798320</xdr:colOff>
      <xdr:row>4</xdr:row>
      <xdr:rowOff>76503</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5280" y="286342"/>
          <a:ext cx="1821180" cy="57502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0</xdr:rowOff>
    </xdr:from>
    <xdr:to>
      <xdr:col>16</xdr:col>
      <xdr:colOff>776220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900-000003000000}"/>
            </a:ext>
          </a:extLst>
        </xdr:cNvPr>
        <xdr:cNvSpPr/>
      </xdr:nvSpPr>
      <xdr:spPr>
        <a:xfrm>
          <a:off x="1329690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A00-000003000000}"/>
            </a:ext>
          </a:extLst>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2</xdr:row>
      <xdr:rowOff>0</xdr:rowOff>
    </xdr:from>
    <xdr:to>
      <xdr:col>16</xdr:col>
      <xdr:colOff>783840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B00-000003000000}"/>
            </a:ext>
          </a:extLst>
        </xdr:cNvPr>
        <xdr:cNvSpPr/>
      </xdr:nvSpPr>
      <xdr:spPr>
        <a:xfrm>
          <a:off x="1330452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0</xdr:rowOff>
    </xdr:from>
    <xdr:to>
      <xdr:col>16</xdr:col>
      <xdr:colOff>776220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C00-000003000000}"/>
            </a:ext>
          </a:extLst>
        </xdr:cNvPr>
        <xdr:cNvSpPr/>
      </xdr:nvSpPr>
      <xdr:spPr>
        <a:xfrm>
          <a:off x="1329690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251460</xdr:colOff>
      <xdr:row>2</xdr:row>
      <xdr:rowOff>7620</xdr:rowOff>
    </xdr:from>
    <xdr:to>
      <xdr:col>16</xdr:col>
      <xdr:colOff>791460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D00-000003000000}"/>
            </a:ext>
          </a:extLst>
        </xdr:cNvPr>
        <xdr:cNvSpPr/>
      </xdr:nvSpPr>
      <xdr:spPr>
        <a:xfrm>
          <a:off x="1331214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205740</xdr:colOff>
      <xdr:row>1</xdr:row>
      <xdr:rowOff>304800</xdr:rowOff>
    </xdr:from>
    <xdr:to>
      <xdr:col>16</xdr:col>
      <xdr:colOff>745740</xdr:colOff>
      <xdr:row>2</xdr:row>
      <xdr:rowOff>152400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E00-000003000000}"/>
            </a:ext>
          </a:extLst>
        </xdr:cNvPr>
        <xdr:cNvSpPr/>
      </xdr:nvSpPr>
      <xdr:spPr>
        <a:xfrm>
          <a:off x="1326642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7620</xdr:rowOff>
    </xdr:from>
    <xdr:to>
      <xdr:col>16</xdr:col>
      <xdr:colOff>753360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F00-000003000000}"/>
            </a:ext>
          </a:extLst>
        </xdr:cNvPr>
        <xdr:cNvSpPr/>
      </xdr:nvSpPr>
      <xdr:spPr>
        <a:xfrm>
          <a:off x="1327404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1</xdr:row>
      <xdr:rowOff>304800</xdr:rowOff>
    </xdr:from>
    <xdr:to>
      <xdr:col>16</xdr:col>
      <xdr:colOff>753360</xdr:colOff>
      <xdr:row>2</xdr:row>
      <xdr:rowOff>152400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000-000003000000}"/>
            </a:ext>
          </a:extLst>
        </xdr:cNvPr>
        <xdr:cNvSpPr/>
      </xdr:nvSpPr>
      <xdr:spPr>
        <a:xfrm>
          <a:off x="1327404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220980</xdr:colOff>
      <xdr:row>2</xdr:row>
      <xdr:rowOff>7620</xdr:rowOff>
    </xdr:from>
    <xdr:to>
      <xdr:col>16</xdr:col>
      <xdr:colOff>760980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100-000003000000}"/>
            </a:ext>
          </a:extLst>
        </xdr:cNvPr>
        <xdr:cNvSpPr/>
      </xdr:nvSpPr>
      <xdr:spPr>
        <a:xfrm>
          <a:off x="1328166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228600</xdr:colOff>
      <xdr:row>2</xdr:row>
      <xdr:rowOff>7620</xdr:rowOff>
    </xdr:from>
    <xdr:to>
      <xdr:col>16</xdr:col>
      <xdr:colOff>768600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200-000003000000}"/>
            </a:ext>
          </a:extLst>
        </xdr:cNvPr>
        <xdr:cNvSpPr/>
      </xdr:nvSpPr>
      <xdr:spPr>
        <a:xfrm>
          <a:off x="1328928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23</xdr:row>
      <xdr:rowOff>137160</xdr:rowOff>
    </xdr:from>
    <xdr:to>
      <xdr:col>1</xdr:col>
      <xdr:colOff>601980</xdr:colOff>
      <xdr:row>24</xdr:row>
      <xdr:rowOff>22860</xdr:rowOff>
    </xdr:to>
    <xdr:pic>
      <xdr:nvPicPr>
        <xdr:cNvPr id="2" name="Picture 41" descr="pie">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740140"/>
          <a:ext cx="96012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297180</xdr:colOff>
      <xdr:row>2</xdr:row>
      <xdr:rowOff>34882</xdr:rowOff>
    </xdr:from>
    <xdr:to>
      <xdr:col>1</xdr:col>
      <xdr:colOff>1760220</xdr:colOff>
      <xdr:row>4</xdr:row>
      <xdr:rowOff>114603</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7180" y="324442"/>
          <a:ext cx="1821180" cy="57502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1</xdr:row>
      <xdr:rowOff>297180</xdr:rowOff>
    </xdr:from>
    <xdr:to>
      <xdr:col>16</xdr:col>
      <xdr:colOff>783840</xdr:colOff>
      <xdr:row>2</xdr:row>
      <xdr:rowOff>144780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300-000003000000}"/>
            </a:ext>
          </a:extLst>
        </xdr:cNvPr>
        <xdr:cNvSpPr/>
      </xdr:nvSpPr>
      <xdr:spPr>
        <a:xfrm>
          <a:off x="13304520" y="4876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19</xdr:row>
      <xdr:rowOff>137160</xdr:rowOff>
    </xdr:from>
    <xdr:to>
      <xdr:col>1</xdr:col>
      <xdr:colOff>601980</xdr:colOff>
      <xdr:row>20</xdr:row>
      <xdr:rowOff>22860</xdr:rowOff>
    </xdr:to>
    <xdr:pic>
      <xdr:nvPicPr>
        <xdr:cNvPr id="2" name="Picture 41" descr="pie">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585710"/>
          <a:ext cx="98298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312420</xdr:colOff>
      <xdr:row>2</xdr:row>
      <xdr:rowOff>50122</xdr:rowOff>
    </xdr:from>
    <xdr:to>
      <xdr:col>1</xdr:col>
      <xdr:colOff>1775460</xdr:colOff>
      <xdr:row>4</xdr:row>
      <xdr:rowOff>129843</xdr:rowOff>
    </xdr:to>
    <xdr:pic>
      <xdr:nvPicPr>
        <xdr:cNvPr id="3" name="Imagen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420" y="335872"/>
          <a:ext cx="1844040" cy="565496"/>
        </a:xfrm>
        <a:prstGeom prst="rect">
          <a:avLst/>
        </a:prstGeom>
      </xdr:spPr>
    </xdr:pic>
    <xdr:clientData/>
  </xdr:twoCellAnchor>
  <xdr:twoCellAnchor>
    <xdr:from>
      <xdr:col>10</xdr:col>
      <xdr:colOff>228600</xdr:colOff>
      <xdr:row>3</xdr:row>
      <xdr:rowOff>152400</xdr:rowOff>
    </xdr:from>
    <xdr:to>
      <xdr:col>10</xdr:col>
      <xdr:colOff>768600</xdr:colOff>
      <xdr:row>3</xdr:row>
      <xdr:rowOff>304800</xdr:rowOff>
    </xdr:to>
    <xdr:sp macro="" textlink="">
      <xdr:nvSpPr>
        <xdr:cNvPr id="4" name="Rectángulo redondeado 3">
          <a:hlinkClick xmlns:r="http://schemas.openxmlformats.org/officeDocument/2006/relationships" r:id="rId3"/>
          <a:extLst>
            <a:ext uri="{FF2B5EF4-FFF2-40B4-BE49-F238E27FC236}">
              <a16:creationId xmlns:a16="http://schemas.microsoft.com/office/drawing/2014/main" id="{00000000-0008-0000-1400-000004000000}"/>
            </a:ext>
          </a:extLst>
        </xdr:cNvPr>
        <xdr:cNvSpPr/>
      </xdr:nvSpPr>
      <xdr:spPr>
        <a:xfrm>
          <a:off x="11830050" y="581025"/>
          <a:ext cx="540000" cy="15240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259080</xdr:colOff>
      <xdr:row>2</xdr:row>
      <xdr:rowOff>7620</xdr:rowOff>
    </xdr:from>
    <xdr:to>
      <xdr:col>16</xdr:col>
      <xdr:colOff>799080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500-000003000000}"/>
            </a:ext>
          </a:extLst>
        </xdr:cNvPr>
        <xdr:cNvSpPr/>
      </xdr:nvSpPr>
      <xdr:spPr>
        <a:xfrm>
          <a:off x="1331976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334220"/>
          <a:ext cx="9982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2</xdr:row>
      <xdr:rowOff>22860</xdr:rowOff>
    </xdr:from>
    <xdr:to>
      <xdr:col>16</xdr:col>
      <xdr:colOff>783840</xdr:colOff>
      <xdr:row>2</xdr:row>
      <xdr:rowOff>182880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13304520" y="5257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30480</xdr:rowOff>
    </xdr:from>
    <xdr:to>
      <xdr:col>16</xdr:col>
      <xdr:colOff>776220</xdr:colOff>
      <xdr:row>3</xdr:row>
      <xdr:rowOff>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a:off x="13296900" y="5334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1</xdr:row>
      <xdr:rowOff>297180</xdr:rowOff>
    </xdr:from>
    <xdr:to>
      <xdr:col>16</xdr:col>
      <xdr:colOff>753360</xdr:colOff>
      <xdr:row>2</xdr:row>
      <xdr:rowOff>144780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13274040" y="4876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22860</xdr:rowOff>
    </xdr:from>
    <xdr:to>
      <xdr:col>16</xdr:col>
      <xdr:colOff>753360</xdr:colOff>
      <xdr:row>2</xdr:row>
      <xdr:rowOff>182880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13274040" y="5257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228600</xdr:colOff>
      <xdr:row>1</xdr:row>
      <xdr:rowOff>304800</xdr:rowOff>
    </xdr:from>
    <xdr:to>
      <xdr:col>16</xdr:col>
      <xdr:colOff>768600</xdr:colOff>
      <xdr:row>2</xdr:row>
      <xdr:rowOff>152400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700-000003000000}"/>
            </a:ext>
          </a:extLst>
        </xdr:cNvPr>
        <xdr:cNvSpPr/>
      </xdr:nvSpPr>
      <xdr:spPr>
        <a:xfrm>
          <a:off x="1328928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800-000003000000}"/>
            </a:ext>
          </a:extLst>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M51"/>
  <sheetViews>
    <sheetView tabSelected="1" workbookViewId="0"/>
  </sheetViews>
  <sheetFormatPr baseColWidth="10" defaultColWidth="15.6640625" defaultRowHeight="11.25" x14ac:dyDescent="0.2"/>
  <cols>
    <col min="1" max="1" width="6.6640625" style="6" customWidth="1"/>
    <col min="2" max="2" width="39" style="6" customWidth="1"/>
    <col min="3" max="3" width="50.83203125" style="6" customWidth="1"/>
    <col min="4" max="8" width="15.6640625" style="6"/>
    <col min="9" max="9" width="15.6640625" style="6" customWidth="1"/>
    <col min="10"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1:9" s="4" customFormat="1" ht="27.6" customHeight="1" x14ac:dyDescent="0.2">
      <c r="C4" s="99" t="s">
        <v>82</v>
      </c>
      <c r="D4" s="99"/>
      <c r="E4" s="99"/>
      <c r="F4" s="99"/>
      <c r="G4" s="99"/>
      <c r="H4" s="99"/>
      <c r="I4" s="99"/>
    </row>
    <row r="5" spans="1:9" s="4" customFormat="1" ht="16.149999999999999" customHeight="1" x14ac:dyDescent="0.2">
      <c r="C5" s="99"/>
      <c r="D5" s="99"/>
      <c r="E5" s="99"/>
      <c r="F5" s="99"/>
      <c r="G5" s="99"/>
      <c r="H5" s="99"/>
      <c r="I5" s="99"/>
    </row>
    <row r="6" spans="1:9" s="5" customFormat="1" ht="15" x14ac:dyDescent="0.2">
      <c r="D6" s="15" t="s">
        <v>128</v>
      </c>
      <c r="E6" s="28" t="str">
        <f>CONCATENATE(2024," ","Y"," ",D6," ",2025)</f>
        <v>2024 Y MARZO 2025</v>
      </c>
    </row>
    <row r="7" spans="1:9" ht="20.25" x14ac:dyDescent="0.2">
      <c r="A7" s="98"/>
      <c r="B7" s="98"/>
      <c r="C7" s="98"/>
      <c r="D7" s="98"/>
      <c r="E7" s="98"/>
    </row>
    <row r="8" spans="1:9" s="5" customFormat="1" ht="18" x14ac:dyDescent="0.2">
      <c r="B8" s="16" t="s">
        <v>1</v>
      </c>
      <c r="C8" s="12"/>
    </row>
    <row r="9" spans="1:9" x14ac:dyDescent="0.2">
      <c r="B9" s="7"/>
      <c r="C9" s="7"/>
    </row>
    <row r="10" spans="1:9" s="9" customFormat="1" ht="34.15" customHeight="1" x14ac:dyDescent="0.2">
      <c r="B10" s="100" t="s">
        <v>83</v>
      </c>
      <c r="C10" s="100"/>
      <c r="D10" s="100"/>
      <c r="E10" s="100"/>
      <c r="F10" s="100"/>
      <c r="G10" s="100"/>
      <c r="H10" s="100"/>
      <c r="I10" s="100"/>
    </row>
    <row r="11" spans="1:9" s="9" customFormat="1" ht="19.899999999999999" customHeight="1" x14ac:dyDescent="0.2">
      <c r="B11" s="27" t="s">
        <v>11</v>
      </c>
      <c r="C11" s="26"/>
    </row>
    <row r="12" spans="1:9" s="9" customFormat="1" ht="19.899999999999999" customHeight="1" x14ac:dyDescent="0.2">
      <c r="B12" s="27" t="s">
        <v>101</v>
      </c>
      <c r="C12" s="26"/>
    </row>
    <row r="13" spans="1:9" s="9" customFormat="1" ht="19.899999999999999" customHeight="1" x14ac:dyDescent="0.2">
      <c r="B13" s="27" t="s">
        <v>13</v>
      </c>
      <c r="C13" s="26"/>
    </row>
    <row r="14" spans="1:9" s="9" customFormat="1" ht="19.899999999999999" customHeight="1" x14ac:dyDescent="0.2">
      <c r="B14" s="27" t="s">
        <v>12</v>
      </c>
      <c r="C14" s="26"/>
    </row>
    <row r="15" spans="1:9" s="9" customFormat="1" ht="19.899999999999999" customHeight="1" x14ac:dyDescent="0.2">
      <c r="B15" s="27" t="s">
        <v>14</v>
      </c>
      <c r="C15" s="26"/>
    </row>
    <row r="16" spans="1:9" s="9" customFormat="1" ht="11.45" customHeight="1" x14ac:dyDescent="0.2">
      <c r="B16" s="27"/>
      <c r="C16" s="26"/>
    </row>
    <row r="17" spans="2:8" ht="11.45" customHeight="1" x14ac:dyDescent="0.2">
      <c r="B17" s="7"/>
      <c r="C17" s="7"/>
    </row>
    <row r="18" spans="2:8" s="5" customFormat="1" ht="18" x14ac:dyDescent="0.2">
      <c r="B18" s="16" t="s">
        <v>0</v>
      </c>
      <c r="C18" s="12"/>
    </row>
    <row r="19" spans="2:8" x14ac:dyDescent="0.2">
      <c r="B19" s="7"/>
      <c r="C19" s="7"/>
    </row>
    <row r="20" spans="2:8" s="14" customFormat="1" ht="20.45" customHeight="1" thickBot="1" x14ac:dyDescent="0.25">
      <c r="B20" s="39" t="s">
        <v>3</v>
      </c>
      <c r="C20" s="101" t="s">
        <v>1</v>
      </c>
      <c r="D20" s="102"/>
      <c r="E20" s="102"/>
      <c r="F20" s="102"/>
      <c r="G20" s="102"/>
      <c r="H20" s="102"/>
    </row>
    <row r="21" spans="2:8" s="14" customFormat="1" ht="7.15" customHeight="1" thickTop="1" x14ac:dyDescent="0.2">
      <c r="B21" s="18"/>
      <c r="C21" s="19"/>
      <c r="D21" s="18"/>
      <c r="E21" s="18"/>
    </row>
    <row r="22" spans="2:8" ht="20.45" customHeight="1" x14ac:dyDescent="0.2">
      <c r="B22" s="88" t="s">
        <v>61</v>
      </c>
      <c r="C22" s="41" t="s">
        <v>84</v>
      </c>
      <c r="D22" s="9"/>
      <c r="E22" s="9"/>
      <c r="F22" s="9"/>
    </row>
    <row r="23" spans="2:8" ht="20.45" customHeight="1" x14ac:dyDescent="0.2">
      <c r="B23" s="88" t="s">
        <v>15</v>
      </c>
      <c r="C23" s="41" t="s">
        <v>85</v>
      </c>
      <c r="D23" s="9"/>
      <c r="E23" s="9"/>
      <c r="F23" s="9"/>
    </row>
    <row r="24" spans="2:8" ht="20.45" customHeight="1" x14ac:dyDescent="0.2">
      <c r="B24" s="88" t="s">
        <v>16</v>
      </c>
      <c r="C24" s="41" t="s">
        <v>86</v>
      </c>
      <c r="D24" s="9"/>
      <c r="E24" s="9"/>
      <c r="F24" s="9"/>
    </row>
    <row r="25" spans="2:8" ht="20.45" customHeight="1" x14ac:dyDescent="0.2">
      <c r="B25" s="88" t="s">
        <v>17</v>
      </c>
      <c r="C25" s="41" t="s">
        <v>87</v>
      </c>
      <c r="D25" s="9"/>
      <c r="E25" s="9"/>
      <c r="F25" s="9"/>
    </row>
    <row r="26" spans="2:8" ht="20.45" customHeight="1" x14ac:dyDescent="0.2">
      <c r="B26" s="88" t="s">
        <v>18</v>
      </c>
      <c r="C26" s="41" t="s">
        <v>88</v>
      </c>
      <c r="D26" s="9"/>
      <c r="E26" s="9"/>
      <c r="F26" s="9"/>
    </row>
    <row r="27" spans="2:8" ht="20.45" customHeight="1" x14ac:dyDescent="0.2">
      <c r="B27" s="88" t="s">
        <v>19</v>
      </c>
      <c r="C27" s="41" t="s">
        <v>89</v>
      </c>
      <c r="D27" s="9"/>
      <c r="E27" s="9"/>
      <c r="F27" s="9"/>
    </row>
    <row r="28" spans="2:8" ht="20.45" customHeight="1" x14ac:dyDescent="0.2">
      <c r="B28" s="88" t="s">
        <v>20</v>
      </c>
      <c r="C28" s="41" t="s">
        <v>103</v>
      </c>
      <c r="D28" s="9"/>
      <c r="E28" s="9"/>
      <c r="F28" s="9"/>
    </row>
    <row r="29" spans="2:8" ht="20.45" customHeight="1" x14ac:dyDescent="0.2">
      <c r="B29" s="88" t="s">
        <v>21</v>
      </c>
      <c r="C29" s="41" t="s">
        <v>90</v>
      </c>
      <c r="D29" s="9"/>
      <c r="E29" s="9"/>
      <c r="F29" s="9"/>
    </row>
    <row r="30" spans="2:8" ht="20.45" customHeight="1" x14ac:dyDescent="0.2">
      <c r="B30" s="88" t="s">
        <v>22</v>
      </c>
      <c r="C30" s="41" t="s">
        <v>91</v>
      </c>
      <c r="D30" s="9"/>
      <c r="E30" s="9"/>
      <c r="F30" s="9"/>
    </row>
    <row r="31" spans="2:8" ht="20.45" customHeight="1" x14ac:dyDescent="0.2">
      <c r="B31" s="88" t="s">
        <v>23</v>
      </c>
      <c r="C31" s="41" t="s">
        <v>92</v>
      </c>
      <c r="D31" s="9"/>
      <c r="E31" s="9"/>
      <c r="F31" s="9"/>
    </row>
    <row r="32" spans="2:8" ht="20.45" customHeight="1" x14ac:dyDescent="0.2">
      <c r="B32" s="88" t="s">
        <v>24</v>
      </c>
      <c r="C32" s="41" t="s">
        <v>93</v>
      </c>
      <c r="D32" s="9"/>
      <c r="E32" s="9"/>
      <c r="F32" s="9"/>
    </row>
    <row r="33" spans="2:7" ht="20.45" customHeight="1" x14ac:dyDescent="0.2">
      <c r="B33" s="88" t="s">
        <v>25</v>
      </c>
      <c r="C33" s="41" t="s">
        <v>94</v>
      </c>
      <c r="D33" s="9"/>
      <c r="E33" s="9"/>
      <c r="F33" s="9"/>
    </row>
    <row r="34" spans="2:7" ht="20.45" customHeight="1" x14ac:dyDescent="0.2">
      <c r="B34" s="88" t="s">
        <v>26</v>
      </c>
      <c r="C34" s="41" t="s">
        <v>95</v>
      </c>
      <c r="D34" s="9"/>
      <c r="E34" s="9"/>
      <c r="F34" s="9"/>
    </row>
    <row r="35" spans="2:7" ht="20.45" customHeight="1" x14ac:dyDescent="0.2">
      <c r="B35" s="88" t="s">
        <v>27</v>
      </c>
      <c r="C35" s="41" t="s">
        <v>96</v>
      </c>
      <c r="D35" s="9"/>
      <c r="E35" s="9"/>
      <c r="F35" s="9"/>
    </row>
    <row r="36" spans="2:7" ht="20.45" customHeight="1" x14ac:dyDescent="0.2">
      <c r="B36" s="88" t="s">
        <v>28</v>
      </c>
      <c r="C36" s="41" t="s">
        <v>97</v>
      </c>
      <c r="D36" s="9"/>
      <c r="E36" s="9"/>
      <c r="F36" s="9"/>
    </row>
    <row r="37" spans="2:7" ht="20.45" customHeight="1" x14ac:dyDescent="0.2">
      <c r="B37" s="88" t="s">
        <v>29</v>
      </c>
      <c r="C37" s="41" t="s">
        <v>98</v>
      </c>
      <c r="D37" s="9"/>
      <c r="E37" s="9"/>
      <c r="F37" s="9"/>
    </row>
    <row r="38" spans="2:7" ht="20.45" customHeight="1" x14ac:dyDescent="0.2">
      <c r="B38" s="88" t="s">
        <v>30</v>
      </c>
      <c r="C38" s="41" t="s">
        <v>99</v>
      </c>
      <c r="D38" s="9"/>
      <c r="E38" s="9"/>
      <c r="F38" s="9"/>
    </row>
    <row r="39" spans="2:7" ht="20.45" customHeight="1" x14ac:dyDescent="0.2">
      <c r="B39" s="88" t="s">
        <v>31</v>
      </c>
      <c r="C39" s="41" t="s">
        <v>100</v>
      </c>
      <c r="D39" s="9"/>
      <c r="E39" s="9"/>
      <c r="F39" s="9"/>
    </row>
    <row r="40" spans="2:7" ht="20.45" customHeight="1" x14ac:dyDescent="0.2">
      <c r="B40" s="88" t="s">
        <v>126</v>
      </c>
      <c r="C40" s="41" t="s">
        <v>127</v>
      </c>
      <c r="D40" s="9"/>
      <c r="E40" s="9"/>
      <c r="F40" s="9"/>
    </row>
    <row r="41" spans="2:7" ht="15" customHeight="1" x14ac:dyDescent="0.2">
      <c r="B41" s="8"/>
      <c r="C41" s="8"/>
      <c r="D41" s="8"/>
      <c r="E41" s="8"/>
      <c r="F41" s="8"/>
      <c r="G41" s="8"/>
    </row>
    <row r="48" spans="2:7" x14ac:dyDescent="0.2">
      <c r="F48" s="9"/>
      <c r="G48" s="9"/>
    </row>
    <row r="49" spans="3:13" x14ac:dyDescent="0.2">
      <c r="C49" s="10"/>
      <c r="D49" s="10"/>
      <c r="E49" s="10"/>
      <c r="F49" s="10"/>
      <c r="G49" s="9"/>
    </row>
    <row r="50" spans="3:13" x14ac:dyDescent="0.2">
      <c r="C50" s="10"/>
      <c r="D50" s="10"/>
      <c r="E50" s="10"/>
      <c r="F50" s="10"/>
      <c r="G50" s="9"/>
    </row>
    <row r="51" spans="3:13" x14ac:dyDescent="0.2">
      <c r="C51" s="11"/>
      <c r="D51" s="11"/>
      <c r="E51" s="11"/>
      <c r="F51" s="11"/>
      <c r="G51" s="11"/>
      <c r="H51" s="11"/>
      <c r="I51" s="11"/>
      <c r="J51" s="11"/>
      <c r="K51" s="11"/>
      <c r="L51" s="11"/>
      <c r="M51" s="11"/>
    </row>
  </sheetData>
  <mergeCells count="4">
    <mergeCell ref="A7:E7"/>
    <mergeCell ref="C4:I5"/>
    <mergeCell ref="B10:I10"/>
    <mergeCell ref="C20:H20"/>
  </mergeCells>
  <hyperlinks>
    <hyperlink ref="B22" location="Nacional!A1" display="Nacional" xr:uid="{00000000-0004-0000-0000-000000000000}"/>
    <hyperlink ref="B23" location="XV!A1" display="XV" xr:uid="{00000000-0004-0000-0000-000001000000}"/>
    <hyperlink ref="B24" location="I!A1" display="I" xr:uid="{00000000-0004-0000-0000-000002000000}"/>
    <hyperlink ref="B25" location="II!A1" display="II" xr:uid="{00000000-0004-0000-0000-000003000000}"/>
    <hyperlink ref="B26" location="III!A1" display="III" xr:uid="{00000000-0004-0000-0000-000004000000}"/>
    <hyperlink ref="B27" location="IV!A1" display="IV" xr:uid="{00000000-0004-0000-0000-000005000000}"/>
    <hyperlink ref="B28" location="V!A1" display="V" xr:uid="{00000000-0004-0000-0000-000006000000}"/>
    <hyperlink ref="B29" location="VI!A1" display="VI" xr:uid="{00000000-0004-0000-0000-000007000000}"/>
    <hyperlink ref="B30" location="VII!A1" display="VII" xr:uid="{00000000-0004-0000-0000-000008000000}"/>
    <hyperlink ref="B31" location="XVI!A1" display="XVI" xr:uid="{00000000-0004-0000-0000-000009000000}"/>
    <hyperlink ref="B32" location="VIII!A1" display="VIII" xr:uid="{00000000-0004-0000-0000-00000A000000}"/>
    <hyperlink ref="B33" location="IX!A1" display="IX" xr:uid="{00000000-0004-0000-0000-00000B000000}"/>
    <hyperlink ref="B34" location="XIV!A1" display="XIV" xr:uid="{00000000-0004-0000-0000-00000C000000}"/>
    <hyperlink ref="B35" location="X!A1" display="X" xr:uid="{00000000-0004-0000-0000-00000D000000}"/>
    <hyperlink ref="B36" location="XI!A1" display="XI" xr:uid="{00000000-0004-0000-0000-00000E000000}"/>
    <hyperlink ref="B37" location="XII!A1" display="XII" xr:uid="{00000000-0004-0000-0000-00000F000000}"/>
    <hyperlink ref="B38" location="RM!A1" display="RM" xr:uid="{00000000-0004-0000-0000-000010000000}"/>
    <hyperlink ref="B39" location="SI!A1" display="SI" xr:uid="{00000000-0004-0000-0000-000011000000}"/>
    <hyperlink ref="B40" location="'Ficha Metadatos'!A1" display="Ficha Metadatos" xr:uid="{00000000-0004-0000-0000-000012000000}"/>
  </hyperlinks>
  <printOptions horizontalCentered="1"/>
  <pageMargins left="0.31496062992125984" right="0.31496062992125984" top="0.74803149606299213" bottom="0.74803149606299213" header="0.31496062992125984" footer="0.31496062992125984"/>
  <pageSetup scale="6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67</v>
      </c>
      <c r="B2" s="110"/>
      <c r="C2" s="110"/>
      <c r="D2" s="110"/>
      <c r="E2" s="110"/>
      <c r="F2" s="110"/>
      <c r="G2" s="110"/>
      <c r="H2" s="110"/>
      <c r="I2" s="110"/>
      <c r="J2" s="110"/>
      <c r="K2" s="110"/>
      <c r="L2" s="110"/>
      <c r="M2" s="110"/>
      <c r="N2" s="110"/>
      <c r="O2" s="110"/>
      <c r="P2" s="110"/>
    </row>
    <row r="3" spans="1:16" s="21" customFormat="1" ht="15" customHeight="1" x14ac:dyDescent="0.2">
      <c r="A3" s="111" t="str">
        <f>+Notas!C6</f>
        <v>MARZO 2024 Y MARZO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11</v>
      </c>
      <c r="E8" s="53">
        <v>0.157143</v>
      </c>
      <c r="F8" s="44">
        <v>69425.076923000001</v>
      </c>
      <c r="G8" s="66">
        <v>0.54545500000000002</v>
      </c>
      <c r="H8" s="43">
        <v>4</v>
      </c>
      <c r="I8" s="44">
        <v>85601.837146999998</v>
      </c>
      <c r="J8" s="74">
        <v>0.75</v>
      </c>
      <c r="K8" s="44">
        <v>7</v>
      </c>
      <c r="L8" s="44">
        <v>60181.213938000001</v>
      </c>
      <c r="M8" s="66">
        <v>0.42857099999999998</v>
      </c>
      <c r="N8" s="43">
        <v>0</v>
      </c>
      <c r="O8" s="44">
        <v>0</v>
      </c>
      <c r="P8" s="74">
        <v>0</v>
      </c>
    </row>
    <row r="9" spans="1:16" ht="15" customHeight="1" x14ac:dyDescent="0.2">
      <c r="A9" s="120"/>
      <c r="B9" s="123"/>
      <c r="C9" s="84" t="s">
        <v>47</v>
      </c>
      <c r="D9" s="44">
        <v>72</v>
      </c>
      <c r="E9" s="53">
        <v>0.26373600000000003</v>
      </c>
      <c r="F9" s="44">
        <v>91358.581588999994</v>
      </c>
      <c r="G9" s="66">
        <v>6.9444000000000006E-2</v>
      </c>
      <c r="H9" s="43">
        <v>12</v>
      </c>
      <c r="I9" s="44">
        <v>116677.27215200001</v>
      </c>
      <c r="J9" s="74">
        <v>0.25</v>
      </c>
      <c r="K9" s="44">
        <v>60</v>
      </c>
      <c r="L9" s="44">
        <v>86294.843475999995</v>
      </c>
      <c r="M9" s="66">
        <v>3.3333000000000002E-2</v>
      </c>
      <c r="N9" s="43">
        <v>0</v>
      </c>
      <c r="O9" s="44">
        <v>0</v>
      </c>
      <c r="P9" s="74">
        <v>0</v>
      </c>
    </row>
    <row r="10" spans="1:16" ht="15" customHeight="1" x14ac:dyDescent="0.2">
      <c r="A10" s="120"/>
      <c r="B10" s="123"/>
      <c r="C10" s="84" t="s">
        <v>48</v>
      </c>
      <c r="D10" s="44">
        <v>419</v>
      </c>
      <c r="E10" s="53">
        <v>0.19158700000000001</v>
      </c>
      <c r="F10" s="44">
        <v>117637.46135300001</v>
      </c>
      <c r="G10" s="66">
        <v>0.14081099999999999</v>
      </c>
      <c r="H10" s="43">
        <v>155</v>
      </c>
      <c r="I10" s="44">
        <v>133494.16522299999</v>
      </c>
      <c r="J10" s="74">
        <v>0.24516099999999999</v>
      </c>
      <c r="K10" s="44">
        <v>264</v>
      </c>
      <c r="L10" s="44">
        <v>108327.654156</v>
      </c>
      <c r="M10" s="66">
        <v>7.9545000000000005E-2</v>
      </c>
      <c r="N10" s="43">
        <v>0</v>
      </c>
      <c r="O10" s="44">
        <v>0</v>
      </c>
      <c r="P10" s="74">
        <v>0</v>
      </c>
    </row>
    <row r="11" spans="1:16" ht="15" customHeight="1" x14ac:dyDescent="0.2">
      <c r="A11" s="120"/>
      <c r="B11" s="123"/>
      <c r="C11" s="84" t="s">
        <v>49</v>
      </c>
      <c r="D11" s="44">
        <v>855</v>
      </c>
      <c r="E11" s="53">
        <v>0.129604</v>
      </c>
      <c r="F11" s="44">
        <v>138099.78564700001</v>
      </c>
      <c r="G11" s="66">
        <v>0.31578899999999999</v>
      </c>
      <c r="H11" s="43">
        <v>358</v>
      </c>
      <c r="I11" s="44">
        <v>159726.31542500001</v>
      </c>
      <c r="J11" s="74">
        <v>0.48603400000000002</v>
      </c>
      <c r="K11" s="44">
        <v>497</v>
      </c>
      <c r="L11" s="44">
        <v>122521.721944</v>
      </c>
      <c r="M11" s="66">
        <v>0.193159</v>
      </c>
      <c r="N11" s="43">
        <v>0</v>
      </c>
      <c r="O11" s="44">
        <v>0</v>
      </c>
      <c r="P11" s="74">
        <v>0</v>
      </c>
    </row>
    <row r="12" spans="1:16" ht="15" customHeight="1" x14ac:dyDescent="0.2">
      <c r="A12" s="120"/>
      <c r="B12" s="123"/>
      <c r="C12" s="84" t="s">
        <v>50</v>
      </c>
      <c r="D12" s="44">
        <v>908</v>
      </c>
      <c r="E12" s="53">
        <v>0.106211</v>
      </c>
      <c r="F12" s="44">
        <v>162369.10537</v>
      </c>
      <c r="G12" s="66">
        <v>0.53193800000000002</v>
      </c>
      <c r="H12" s="43">
        <v>317</v>
      </c>
      <c r="I12" s="44">
        <v>189030.07551600001</v>
      </c>
      <c r="J12" s="74">
        <v>0.62775999999999998</v>
      </c>
      <c r="K12" s="44">
        <v>591</v>
      </c>
      <c r="L12" s="44">
        <v>148068.720367</v>
      </c>
      <c r="M12" s="66">
        <v>0.480541</v>
      </c>
      <c r="N12" s="43">
        <v>0</v>
      </c>
      <c r="O12" s="44">
        <v>0</v>
      </c>
      <c r="P12" s="74">
        <v>0</v>
      </c>
    </row>
    <row r="13" spans="1:16" ht="15" customHeight="1" x14ac:dyDescent="0.2">
      <c r="A13" s="120"/>
      <c r="B13" s="123"/>
      <c r="C13" s="84" t="s">
        <v>51</v>
      </c>
      <c r="D13" s="44">
        <v>756</v>
      </c>
      <c r="E13" s="53">
        <v>9.6354999999999996E-2</v>
      </c>
      <c r="F13" s="44">
        <v>179872.55245700001</v>
      </c>
      <c r="G13" s="66">
        <v>0.77248700000000003</v>
      </c>
      <c r="H13" s="43">
        <v>244</v>
      </c>
      <c r="I13" s="44">
        <v>194677.102212</v>
      </c>
      <c r="J13" s="74">
        <v>0.68032800000000004</v>
      </c>
      <c r="K13" s="44">
        <v>512</v>
      </c>
      <c r="L13" s="44">
        <v>172817.25921399999</v>
      </c>
      <c r="M13" s="66">
        <v>0.81640599999999997</v>
      </c>
      <c r="N13" s="43">
        <v>0</v>
      </c>
      <c r="O13" s="44">
        <v>0</v>
      </c>
      <c r="P13" s="74">
        <v>0</v>
      </c>
    </row>
    <row r="14" spans="1:16" s="3" customFormat="1" ht="15" customHeight="1" x14ac:dyDescent="0.2">
      <c r="A14" s="120"/>
      <c r="B14" s="123"/>
      <c r="C14" s="84" t="s">
        <v>52</v>
      </c>
      <c r="D14" s="35">
        <v>607</v>
      </c>
      <c r="E14" s="55">
        <v>9.1415999999999997E-2</v>
      </c>
      <c r="F14" s="35">
        <v>191385.73628799999</v>
      </c>
      <c r="G14" s="68">
        <v>0.89291600000000004</v>
      </c>
      <c r="H14" s="43">
        <v>194</v>
      </c>
      <c r="I14" s="44">
        <v>197175.98676999999</v>
      </c>
      <c r="J14" s="74">
        <v>0.70103099999999996</v>
      </c>
      <c r="K14" s="35">
        <v>413</v>
      </c>
      <c r="L14" s="35">
        <v>188665.860759</v>
      </c>
      <c r="M14" s="68">
        <v>0.98305100000000001</v>
      </c>
      <c r="N14" s="43">
        <v>0</v>
      </c>
      <c r="O14" s="44">
        <v>0</v>
      </c>
      <c r="P14" s="74">
        <v>0</v>
      </c>
    </row>
    <row r="15" spans="1:16" ht="15" customHeight="1" x14ac:dyDescent="0.2">
      <c r="A15" s="120"/>
      <c r="B15" s="123"/>
      <c r="C15" s="84" t="s">
        <v>53</v>
      </c>
      <c r="D15" s="44">
        <v>395</v>
      </c>
      <c r="E15" s="53">
        <v>7.0372000000000004E-2</v>
      </c>
      <c r="F15" s="44">
        <v>192166.72603300001</v>
      </c>
      <c r="G15" s="66">
        <v>0.86329100000000003</v>
      </c>
      <c r="H15" s="43">
        <v>112</v>
      </c>
      <c r="I15" s="44">
        <v>178763.13302400001</v>
      </c>
      <c r="J15" s="74">
        <v>0.44642900000000002</v>
      </c>
      <c r="K15" s="44">
        <v>283</v>
      </c>
      <c r="L15" s="44">
        <v>197471.32821199999</v>
      </c>
      <c r="M15" s="66">
        <v>1.0282690000000001</v>
      </c>
      <c r="N15" s="43">
        <v>0</v>
      </c>
      <c r="O15" s="44">
        <v>0</v>
      </c>
      <c r="P15" s="74">
        <v>0</v>
      </c>
    </row>
    <row r="16" spans="1:16" ht="15" customHeight="1" x14ac:dyDescent="0.2">
      <c r="A16" s="120"/>
      <c r="B16" s="123"/>
      <c r="C16" s="84" t="s">
        <v>54</v>
      </c>
      <c r="D16" s="44">
        <v>261</v>
      </c>
      <c r="E16" s="53">
        <v>5.8428000000000001E-2</v>
      </c>
      <c r="F16" s="44">
        <v>185160.35829199999</v>
      </c>
      <c r="G16" s="66">
        <v>0.65134099999999995</v>
      </c>
      <c r="H16" s="43">
        <v>104</v>
      </c>
      <c r="I16" s="44">
        <v>184470.352446</v>
      </c>
      <c r="J16" s="74">
        <v>0.44230799999999998</v>
      </c>
      <c r="K16" s="44">
        <v>157</v>
      </c>
      <c r="L16" s="44">
        <v>185617.43222799999</v>
      </c>
      <c r="M16" s="66">
        <v>0.78980899999999998</v>
      </c>
      <c r="N16" s="43">
        <v>0</v>
      </c>
      <c r="O16" s="44">
        <v>0</v>
      </c>
      <c r="P16" s="74">
        <v>0</v>
      </c>
    </row>
    <row r="17" spans="1:16" ht="15" customHeight="1" x14ac:dyDescent="0.2">
      <c r="A17" s="120"/>
      <c r="B17" s="123"/>
      <c r="C17" s="84" t="s">
        <v>55</v>
      </c>
      <c r="D17" s="44">
        <v>322</v>
      </c>
      <c r="E17" s="53">
        <v>8.0782999999999994E-2</v>
      </c>
      <c r="F17" s="44">
        <v>187410.68518599999</v>
      </c>
      <c r="G17" s="66">
        <v>0.50931700000000002</v>
      </c>
      <c r="H17" s="43">
        <v>146</v>
      </c>
      <c r="I17" s="44">
        <v>170007.17442699999</v>
      </c>
      <c r="J17" s="74">
        <v>0.21232899999999999</v>
      </c>
      <c r="K17" s="44">
        <v>176</v>
      </c>
      <c r="L17" s="44">
        <v>201847.688429</v>
      </c>
      <c r="M17" s="66">
        <v>0.75568199999999996</v>
      </c>
      <c r="N17" s="43">
        <v>0</v>
      </c>
      <c r="O17" s="44">
        <v>0</v>
      </c>
      <c r="P17" s="74">
        <v>0</v>
      </c>
    </row>
    <row r="18" spans="1:16" s="3" customFormat="1" ht="15" customHeight="1" x14ac:dyDescent="0.2">
      <c r="A18" s="120"/>
      <c r="B18" s="123"/>
      <c r="C18" s="84" t="s">
        <v>56</v>
      </c>
      <c r="D18" s="35">
        <v>505</v>
      </c>
      <c r="E18" s="55">
        <v>4.7484999999999999E-2</v>
      </c>
      <c r="F18" s="35">
        <v>217140.73485199999</v>
      </c>
      <c r="G18" s="68">
        <v>0.463366</v>
      </c>
      <c r="H18" s="43">
        <v>171</v>
      </c>
      <c r="I18" s="44">
        <v>173283.36174200001</v>
      </c>
      <c r="J18" s="74">
        <v>5.8479999999999997E-2</v>
      </c>
      <c r="K18" s="35">
        <v>334</v>
      </c>
      <c r="L18" s="35">
        <v>239594.65940900001</v>
      </c>
      <c r="M18" s="68">
        <v>0.67065900000000001</v>
      </c>
      <c r="N18" s="43">
        <v>0</v>
      </c>
      <c r="O18" s="44">
        <v>0</v>
      </c>
      <c r="P18" s="74">
        <v>0</v>
      </c>
    </row>
    <row r="19" spans="1:16" s="3" customFormat="1" ht="15" customHeight="1" x14ac:dyDescent="0.2">
      <c r="A19" s="121"/>
      <c r="B19" s="124"/>
      <c r="C19" s="85" t="s">
        <v>9</v>
      </c>
      <c r="D19" s="46">
        <v>5111</v>
      </c>
      <c r="E19" s="54">
        <v>8.9883000000000005E-2</v>
      </c>
      <c r="F19" s="46">
        <v>169933.05968400001</v>
      </c>
      <c r="G19" s="67">
        <v>0.55918599999999996</v>
      </c>
      <c r="H19" s="87">
        <v>1817</v>
      </c>
      <c r="I19" s="46">
        <v>175537.11025600001</v>
      </c>
      <c r="J19" s="75">
        <v>0.47110600000000002</v>
      </c>
      <c r="K19" s="46">
        <v>3294</v>
      </c>
      <c r="L19" s="46">
        <v>166841.81503</v>
      </c>
      <c r="M19" s="67">
        <v>0.60777199999999998</v>
      </c>
      <c r="N19" s="87">
        <v>0</v>
      </c>
      <c r="O19" s="46">
        <v>0</v>
      </c>
      <c r="P19" s="75">
        <v>0</v>
      </c>
    </row>
    <row r="20" spans="1:16" ht="15" customHeight="1" x14ac:dyDescent="0.2">
      <c r="A20" s="119">
        <v>2</v>
      </c>
      <c r="B20" s="122" t="s">
        <v>57</v>
      </c>
      <c r="C20" s="84" t="s">
        <v>46</v>
      </c>
      <c r="D20" s="44">
        <v>20</v>
      </c>
      <c r="E20" s="53">
        <v>0.28571400000000002</v>
      </c>
      <c r="F20" s="44">
        <v>68724.399999999994</v>
      </c>
      <c r="G20" s="66">
        <v>0.1</v>
      </c>
      <c r="H20" s="43">
        <v>11</v>
      </c>
      <c r="I20" s="44">
        <v>71952.727272999997</v>
      </c>
      <c r="J20" s="74">
        <v>9.0909000000000004E-2</v>
      </c>
      <c r="K20" s="44">
        <v>9</v>
      </c>
      <c r="L20" s="44">
        <v>64778.666666999998</v>
      </c>
      <c r="M20" s="66">
        <v>0.111111</v>
      </c>
      <c r="N20" s="43">
        <v>0</v>
      </c>
      <c r="O20" s="44">
        <v>0</v>
      </c>
      <c r="P20" s="74">
        <v>0</v>
      </c>
    </row>
    <row r="21" spans="1:16" ht="15" customHeight="1" x14ac:dyDescent="0.2">
      <c r="A21" s="120"/>
      <c r="B21" s="123"/>
      <c r="C21" s="84" t="s">
        <v>47</v>
      </c>
      <c r="D21" s="44">
        <v>90</v>
      </c>
      <c r="E21" s="53">
        <v>0.32967000000000002</v>
      </c>
      <c r="F21" s="44">
        <v>122703.07777800001</v>
      </c>
      <c r="G21" s="66">
        <v>0.1</v>
      </c>
      <c r="H21" s="43">
        <v>31</v>
      </c>
      <c r="I21" s="44">
        <v>138138.19354800001</v>
      </c>
      <c r="J21" s="74">
        <v>9.6773999999999999E-2</v>
      </c>
      <c r="K21" s="44">
        <v>59</v>
      </c>
      <c r="L21" s="44">
        <v>114593.101695</v>
      </c>
      <c r="M21" s="66">
        <v>0.10169499999999999</v>
      </c>
      <c r="N21" s="43">
        <v>0</v>
      </c>
      <c r="O21" s="44">
        <v>0</v>
      </c>
      <c r="P21" s="74">
        <v>0</v>
      </c>
    </row>
    <row r="22" spans="1:16" ht="15" customHeight="1" x14ac:dyDescent="0.2">
      <c r="A22" s="120"/>
      <c r="B22" s="123"/>
      <c r="C22" s="84" t="s">
        <v>48</v>
      </c>
      <c r="D22" s="44">
        <v>390</v>
      </c>
      <c r="E22" s="53">
        <v>0.17832600000000001</v>
      </c>
      <c r="F22" s="44">
        <v>160480.57948700001</v>
      </c>
      <c r="G22" s="66">
        <v>0.125641</v>
      </c>
      <c r="H22" s="43">
        <v>148</v>
      </c>
      <c r="I22" s="44">
        <v>169629.73648600001</v>
      </c>
      <c r="J22" s="74">
        <v>8.1081E-2</v>
      </c>
      <c r="K22" s="44">
        <v>242</v>
      </c>
      <c r="L22" s="44">
        <v>154885.227273</v>
      </c>
      <c r="M22" s="66">
        <v>0.152893</v>
      </c>
      <c r="N22" s="43">
        <v>0</v>
      </c>
      <c r="O22" s="44">
        <v>0</v>
      </c>
      <c r="P22" s="74">
        <v>0</v>
      </c>
    </row>
    <row r="23" spans="1:16" ht="15" customHeight="1" x14ac:dyDescent="0.2">
      <c r="A23" s="120"/>
      <c r="B23" s="123"/>
      <c r="C23" s="84" t="s">
        <v>49</v>
      </c>
      <c r="D23" s="44">
        <v>371</v>
      </c>
      <c r="E23" s="53">
        <v>5.6238000000000003E-2</v>
      </c>
      <c r="F23" s="44">
        <v>185241.36927200001</v>
      </c>
      <c r="G23" s="66">
        <v>0.32075500000000001</v>
      </c>
      <c r="H23" s="43">
        <v>154</v>
      </c>
      <c r="I23" s="44">
        <v>194924.03246799999</v>
      </c>
      <c r="J23" s="74">
        <v>0.30519499999999999</v>
      </c>
      <c r="K23" s="44">
        <v>217</v>
      </c>
      <c r="L23" s="44">
        <v>178369.80184299999</v>
      </c>
      <c r="M23" s="66">
        <v>0.33179700000000001</v>
      </c>
      <c r="N23" s="43">
        <v>0</v>
      </c>
      <c r="O23" s="44">
        <v>0</v>
      </c>
      <c r="P23" s="74">
        <v>0</v>
      </c>
    </row>
    <row r="24" spans="1:16" ht="15" customHeight="1" x14ac:dyDescent="0.2">
      <c r="A24" s="120"/>
      <c r="B24" s="123"/>
      <c r="C24" s="84" t="s">
        <v>50</v>
      </c>
      <c r="D24" s="44">
        <v>247</v>
      </c>
      <c r="E24" s="53">
        <v>2.8892000000000001E-2</v>
      </c>
      <c r="F24" s="44">
        <v>228886.65182200001</v>
      </c>
      <c r="G24" s="66">
        <v>0.62348199999999998</v>
      </c>
      <c r="H24" s="43">
        <v>90</v>
      </c>
      <c r="I24" s="44">
        <v>230456.33333299999</v>
      </c>
      <c r="J24" s="74">
        <v>0.53333299999999995</v>
      </c>
      <c r="K24" s="44">
        <v>157</v>
      </c>
      <c r="L24" s="44">
        <v>227986.83439500001</v>
      </c>
      <c r="M24" s="66">
        <v>0.67515899999999995</v>
      </c>
      <c r="N24" s="43">
        <v>0</v>
      </c>
      <c r="O24" s="44">
        <v>0</v>
      </c>
      <c r="P24" s="74">
        <v>0</v>
      </c>
    </row>
    <row r="25" spans="1:16" ht="15" customHeight="1" x14ac:dyDescent="0.2">
      <c r="A25" s="120"/>
      <c r="B25" s="123"/>
      <c r="C25" s="84" t="s">
        <v>51</v>
      </c>
      <c r="D25" s="44">
        <v>190</v>
      </c>
      <c r="E25" s="53">
        <v>2.4216000000000001E-2</v>
      </c>
      <c r="F25" s="44">
        <v>231044.17368400001</v>
      </c>
      <c r="G25" s="66">
        <v>0.736842</v>
      </c>
      <c r="H25" s="43">
        <v>72</v>
      </c>
      <c r="I25" s="44">
        <v>218231.01388899999</v>
      </c>
      <c r="J25" s="74">
        <v>0.44444400000000001</v>
      </c>
      <c r="K25" s="44">
        <v>118</v>
      </c>
      <c r="L25" s="44">
        <v>238862.37288099999</v>
      </c>
      <c r="M25" s="66">
        <v>0.91525400000000001</v>
      </c>
      <c r="N25" s="43">
        <v>0</v>
      </c>
      <c r="O25" s="44">
        <v>0</v>
      </c>
      <c r="P25" s="74">
        <v>0</v>
      </c>
    </row>
    <row r="26" spans="1:16" s="3" customFormat="1" ht="15" customHeight="1" x14ac:dyDescent="0.2">
      <c r="A26" s="120"/>
      <c r="B26" s="123"/>
      <c r="C26" s="84" t="s">
        <v>52</v>
      </c>
      <c r="D26" s="35">
        <v>103</v>
      </c>
      <c r="E26" s="55">
        <v>1.5512E-2</v>
      </c>
      <c r="F26" s="35">
        <v>234946.02912600001</v>
      </c>
      <c r="G26" s="68">
        <v>0.63106799999999996</v>
      </c>
      <c r="H26" s="43">
        <v>44</v>
      </c>
      <c r="I26" s="44">
        <v>224524.88636400001</v>
      </c>
      <c r="J26" s="74">
        <v>0.40909099999999998</v>
      </c>
      <c r="K26" s="35">
        <v>59</v>
      </c>
      <c r="L26" s="35">
        <v>242717.728814</v>
      </c>
      <c r="M26" s="68">
        <v>0.79661000000000004</v>
      </c>
      <c r="N26" s="43">
        <v>0</v>
      </c>
      <c r="O26" s="44">
        <v>0</v>
      </c>
      <c r="P26" s="74">
        <v>0</v>
      </c>
    </row>
    <row r="27" spans="1:16" ht="15" customHeight="1" x14ac:dyDescent="0.2">
      <c r="A27" s="120"/>
      <c r="B27" s="123"/>
      <c r="C27" s="84" t="s">
        <v>53</v>
      </c>
      <c r="D27" s="44">
        <v>54</v>
      </c>
      <c r="E27" s="53">
        <v>9.6209999999999993E-3</v>
      </c>
      <c r="F27" s="44">
        <v>210820.83333299999</v>
      </c>
      <c r="G27" s="66">
        <v>0.48148099999999999</v>
      </c>
      <c r="H27" s="43">
        <v>18</v>
      </c>
      <c r="I27" s="44">
        <v>188600.55555600001</v>
      </c>
      <c r="J27" s="74">
        <v>0.38888899999999998</v>
      </c>
      <c r="K27" s="44">
        <v>36</v>
      </c>
      <c r="L27" s="44">
        <v>221930.97222200001</v>
      </c>
      <c r="M27" s="66">
        <v>0.52777799999999997</v>
      </c>
      <c r="N27" s="43">
        <v>0</v>
      </c>
      <c r="O27" s="44">
        <v>0</v>
      </c>
      <c r="P27" s="74">
        <v>0</v>
      </c>
    </row>
    <row r="28" spans="1:16" ht="15" customHeight="1" x14ac:dyDescent="0.2">
      <c r="A28" s="120"/>
      <c r="B28" s="123"/>
      <c r="C28" s="84" t="s">
        <v>54</v>
      </c>
      <c r="D28" s="44">
        <v>40</v>
      </c>
      <c r="E28" s="53">
        <v>8.9549999999999994E-3</v>
      </c>
      <c r="F28" s="44">
        <v>233201.45</v>
      </c>
      <c r="G28" s="66">
        <v>0.5</v>
      </c>
      <c r="H28" s="43">
        <v>16</v>
      </c>
      <c r="I28" s="44">
        <v>197942.25</v>
      </c>
      <c r="J28" s="74">
        <v>0.3125</v>
      </c>
      <c r="K28" s="44">
        <v>24</v>
      </c>
      <c r="L28" s="44">
        <v>256707.58333299999</v>
      </c>
      <c r="M28" s="66">
        <v>0.625</v>
      </c>
      <c r="N28" s="43">
        <v>0</v>
      </c>
      <c r="O28" s="44">
        <v>0</v>
      </c>
      <c r="P28" s="74">
        <v>0</v>
      </c>
    </row>
    <row r="29" spans="1:16" ht="15" customHeight="1" x14ac:dyDescent="0.2">
      <c r="A29" s="120"/>
      <c r="B29" s="123"/>
      <c r="C29" s="84" t="s">
        <v>55</v>
      </c>
      <c r="D29" s="44">
        <v>22</v>
      </c>
      <c r="E29" s="53">
        <v>5.5189999999999996E-3</v>
      </c>
      <c r="F29" s="44">
        <v>235479.272727</v>
      </c>
      <c r="G29" s="66">
        <v>0.68181800000000004</v>
      </c>
      <c r="H29" s="43">
        <v>11</v>
      </c>
      <c r="I29" s="44">
        <v>147823.18181800001</v>
      </c>
      <c r="J29" s="74">
        <v>0.36363600000000001</v>
      </c>
      <c r="K29" s="44">
        <v>11</v>
      </c>
      <c r="L29" s="44">
        <v>323135.36363600002</v>
      </c>
      <c r="M29" s="66">
        <v>1</v>
      </c>
      <c r="N29" s="43">
        <v>0</v>
      </c>
      <c r="O29" s="44">
        <v>0</v>
      </c>
      <c r="P29" s="74">
        <v>0</v>
      </c>
    </row>
    <row r="30" spans="1:16" s="3" customFormat="1" ht="15" customHeight="1" x14ac:dyDescent="0.2">
      <c r="A30" s="120"/>
      <c r="B30" s="123"/>
      <c r="C30" s="84" t="s">
        <v>56</v>
      </c>
      <c r="D30" s="35">
        <v>94</v>
      </c>
      <c r="E30" s="55">
        <v>8.8389999999999996E-3</v>
      </c>
      <c r="F30" s="35">
        <v>111006.43617</v>
      </c>
      <c r="G30" s="68">
        <v>0</v>
      </c>
      <c r="H30" s="43">
        <v>90</v>
      </c>
      <c r="I30" s="44">
        <v>102691.533333</v>
      </c>
      <c r="J30" s="74">
        <v>0</v>
      </c>
      <c r="K30" s="35">
        <v>4</v>
      </c>
      <c r="L30" s="35">
        <v>298091.75</v>
      </c>
      <c r="M30" s="68">
        <v>0</v>
      </c>
      <c r="N30" s="43">
        <v>0</v>
      </c>
      <c r="O30" s="44">
        <v>0</v>
      </c>
      <c r="P30" s="74">
        <v>0</v>
      </c>
    </row>
    <row r="31" spans="1:16" s="3" customFormat="1" ht="15" customHeight="1" x14ac:dyDescent="0.2">
      <c r="A31" s="121"/>
      <c r="B31" s="124"/>
      <c r="C31" s="85" t="s">
        <v>9</v>
      </c>
      <c r="D31" s="46">
        <v>1621</v>
      </c>
      <c r="E31" s="54">
        <v>2.8507000000000001E-2</v>
      </c>
      <c r="F31" s="46">
        <v>187964.28624300001</v>
      </c>
      <c r="G31" s="67">
        <v>0.36952499999999999</v>
      </c>
      <c r="H31" s="87">
        <v>685</v>
      </c>
      <c r="I31" s="46">
        <v>180963.85839400001</v>
      </c>
      <c r="J31" s="75">
        <v>0.25839400000000001</v>
      </c>
      <c r="K31" s="46">
        <v>936</v>
      </c>
      <c r="L31" s="46">
        <v>193087.46260699999</v>
      </c>
      <c r="M31" s="67">
        <v>0.45085500000000001</v>
      </c>
      <c r="N31" s="87">
        <v>0</v>
      </c>
      <c r="O31" s="46">
        <v>0</v>
      </c>
      <c r="P31" s="75">
        <v>0</v>
      </c>
    </row>
    <row r="32" spans="1:16" ht="15" customHeight="1" x14ac:dyDescent="0.2">
      <c r="A32" s="119">
        <v>3</v>
      </c>
      <c r="B32" s="122" t="s">
        <v>58</v>
      </c>
      <c r="C32" s="84" t="s">
        <v>46</v>
      </c>
      <c r="D32" s="44">
        <v>9</v>
      </c>
      <c r="E32" s="44">
        <v>0</v>
      </c>
      <c r="F32" s="44">
        <v>-700.67692299999999</v>
      </c>
      <c r="G32" s="66">
        <v>-0.44545499999999999</v>
      </c>
      <c r="H32" s="43">
        <v>7</v>
      </c>
      <c r="I32" s="44">
        <v>-13649.109874</v>
      </c>
      <c r="J32" s="74">
        <v>-0.65909099999999998</v>
      </c>
      <c r="K32" s="44">
        <v>2</v>
      </c>
      <c r="L32" s="44">
        <v>4597.4527289999996</v>
      </c>
      <c r="M32" s="66">
        <v>-0.31746000000000002</v>
      </c>
      <c r="N32" s="43">
        <v>0</v>
      </c>
      <c r="O32" s="44">
        <v>0</v>
      </c>
      <c r="P32" s="74">
        <v>0</v>
      </c>
    </row>
    <row r="33" spans="1:16" ht="15" customHeight="1" x14ac:dyDescent="0.2">
      <c r="A33" s="120"/>
      <c r="B33" s="123"/>
      <c r="C33" s="84" t="s">
        <v>47</v>
      </c>
      <c r="D33" s="44">
        <v>18</v>
      </c>
      <c r="E33" s="44">
        <v>0</v>
      </c>
      <c r="F33" s="44">
        <v>31344.496189000001</v>
      </c>
      <c r="G33" s="66">
        <v>3.0556E-2</v>
      </c>
      <c r="H33" s="43">
        <v>19</v>
      </c>
      <c r="I33" s="44">
        <v>21460.921396000002</v>
      </c>
      <c r="J33" s="74">
        <v>-0.153226</v>
      </c>
      <c r="K33" s="44">
        <v>-1</v>
      </c>
      <c r="L33" s="44">
        <v>28298.258218999999</v>
      </c>
      <c r="M33" s="66">
        <v>6.8362000000000006E-2</v>
      </c>
      <c r="N33" s="43">
        <v>0</v>
      </c>
      <c r="O33" s="44">
        <v>0</v>
      </c>
      <c r="P33" s="74">
        <v>0</v>
      </c>
    </row>
    <row r="34" spans="1:16" ht="15" customHeight="1" x14ac:dyDescent="0.2">
      <c r="A34" s="120"/>
      <c r="B34" s="123"/>
      <c r="C34" s="84" t="s">
        <v>48</v>
      </c>
      <c r="D34" s="44">
        <v>-29</v>
      </c>
      <c r="E34" s="44">
        <v>0</v>
      </c>
      <c r="F34" s="44">
        <v>42843.118134999997</v>
      </c>
      <c r="G34" s="66">
        <v>-1.5169999999999999E-2</v>
      </c>
      <c r="H34" s="43">
        <v>-7</v>
      </c>
      <c r="I34" s="44">
        <v>36135.571263999998</v>
      </c>
      <c r="J34" s="74">
        <v>-0.16408</v>
      </c>
      <c r="K34" s="44">
        <v>-22</v>
      </c>
      <c r="L34" s="44">
        <v>46557.573117</v>
      </c>
      <c r="M34" s="66">
        <v>7.3346999999999996E-2</v>
      </c>
      <c r="N34" s="43">
        <v>0</v>
      </c>
      <c r="O34" s="44">
        <v>0</v>
      </c>
      <c r="P34" s="74">
        <v>0</v>
      </c>
    </row>
    <row r="35" spans="1:16" ht="15" customHeight="1" x14ac:dyDescent="0.2">
      <c r="A35" s="120"/>
      <c r="B35" s="123"/>
      <c r="C35" s="84" t="s">
        <v>49</v>
      </c>
      <c r="D35" s="44">
        <v>-484</v>
      </c>
      <c r="E35" s="44">
        <v>0</v>
      </c>
      <c r="F35" s="44">
        <v>47141.583624999999</v>
      </c>
      <c r="G35" s="66">
        <v>4.9649999999999998E-3</v>
      </c>
      <c r="H35" s="43">
        <v>-204</v>
      </c>
      <c r="I35" s="44">
        <v>35197.717042999997</v>
      </c>
      <c r="J35" s="74">
        <v>-0.180839</v>
      </c>
      <c r="K35" s="44">
        <v>-280</v>
      </c>
      <c r="L35" s="44">
        <v>55848.079898999997</v>
      </c>
      <c r="M35" s="66">
        <v>0.13863800000000001</v>
      </c>
      <c r="N35" s="43">
        <v>0</v>
      </c>
      <c r="O35" s="44">
        <v>0</v>
      </c>
      <c r="P35" s="74">
        <v>0</v>
      </c>
    </row>
    <row r="36" spans="1:16" ht="15" customHeight="1" x14ac:dyDescent="0.2">
      <c r="A36" s="120"/>
      <c r="B36" s="123"/>
      <c r="C36" s="84" t="s">
        <v>50</v>
      </c>
      <c r="D36" s="44">
        <v>-661</v>
      </c>
      <c r="E36" s="44">
        <v>0</v>
      </c>
      <c r="F36" s="44">
        <v>66517.546451999995</v>
      </c>
      <c r="G36" s="66">
        <v>9.1542999999999999E-2</v>
      </c>
      <c r="H36" s="43">
        <v>-227</v>
      </c>
      <c r="I36" s="44">
        <v>41426.257816999998</v>
      </c>
      <c r="J36" s="74">
        <v>-9.4426999999999997E-2</v>
      </c>
      <c r="K36" s="44">
        <v>-434</v>
      </c>
      <c r="L36" s="44">
        <v>79918.114027999996</v>
      </c>
      <c r="M36" s="66">
        <v>0.19461800000000001</v>
      </c>
      <c r="N36" s="43">
        <v>0</v>
      </c>
      <c r="O36" s="44">
        <v>0</v>
      </c>
      <c r="P36" s="74">
        <v>0</v>
      </c>
    </row>
    <row r="37" spans="1:16" ht="15" customHeight="1" x14ac:dyDescent="0.2">
      <c r="A37" s="120"/>
      <c r="B37" s="123"/>
      <c r="C37" s="84" t="s">
        <v>51</v>
      </c>
      <c r="D37" s="44">
        <v>-566</v>
      </c>
      <c r="E37" s="44">
        <v>0</v>
      </c>
      <c r="F37" s="44">
        <v>51171.621228000004</v>
      </c>
      <c r="G37" s="66">
        <v>-3.5645000000000003E-2</v>
      </c>
      <c r="H37" s="43">
        <v>-172</v>
      </c>
      <c r="I37" s="44">
        <v>23553.911677</v>
      </c>
      <c r="J37" s="74">
        <v>-0.23588300000000001</v>
      </c>
      <c r="K37" s="44">
        <v>-394</v>
      </c>
      <c r="L37" s="44">
        <v>66045.113666999998</v>
      </c>
      <c r="M37" s="66">
        <v>9.8848000000000005E-2</v>
      </c>
      <c r="N37" s="43">
        <v>0</v>
      </c>
      <c r="O37" s="44">
        <v>0</v>
      </c>
      <c r="P37" s="74">
        <v>0</v>
      </c>
    </row>
    <row r="38" spans="1:16" s="3" customFormat="1" ht="15" customHeight="1" x14ac:dyDescent="0.2">
      <c r="A38" s="120"/>
      <c r="B38" s="123"/>
      <c r="C38" s="84" t="s">
        <v>52</v>
      </c>
      <c r="D38" s="35">
        <v>-504</v>
      </c>
      <c r="E38" s="35">
        <v>0</v>
      </c>
      <c r="F38" s="35">
        <v>43560.292838000001</v>
      </c>
      <c r="G38" s="68">
        <v>-0.26184800000000003</v>
      </c>
      <c r="H38" s="43">
        <v>-150</v>
      </c>
      <c r="I38" s="44">
        <v>27348.899593999999</v>
      </c>
      <c r="J38" s="74">
        <v>-0.29193999999999998</v>
      </c>
      <c r="K38" s="35">
        <v>-354</v>
      </c>
      <c r="L38" s="35">
        <v>54051.868053999999</v>
      </c>
      <c r="M38" s="68">
        <v>-0.186441</v>
      </c>
      <c r="N38" s="43">
        <v>0</v>
      </c>
      <c r="O38" s="44">
        <v>0</v>
      </c>
      <c r="P38" s="74">
        <v>0</v>
      </c>
    </row>
    <row r="39" spans="1:16" ht="15" customHeight="1" x14ac:dyDescent="0.2">
      <c r="A39" s="120"/>
      <c r="B39" s="123"/>
      <c r="C39" s="84" t="s">
        <v>53</v>
      </c>
      <c r="D39" s="44">
        <v>-341</v>
      </c>
      <c r="E39" s="44">
        <v>0</v>
      </c>
      <c r="F39" s="44">
        <v>18654.107301</v>
      </c>
      <c r="G39" s="66">
        <v>-0.38180999999999998</v>
      </c>
      <c r="H39" s="43">
        <v>-94</v>
      </c>
      <c r="I39" s="44">
        <v>9837.4225310000002</v>
      </c>
      <c r="J39" s="74">
        <v>-5.7540000000000001E-2</v>
      </c>
      <c r="K39" s="44">
        <v>-247</v>
      </c>
      <c r="L39" s="44">
        <v>24459.64401</v>
      </c>
      <c r="M39" s="66">
        <v>-0.50049100000000002</v>
      </c>
      <c r="N39" s="43">
        <v>0</v>
      </c>
      <c r="O39" s="44">
        <v>0</v>
      </c>
      <c r="P39" s="74">
        <v>0</v>
      </c>
    </row>
    <row r="40" spans="1:16" ht="15" customHeight="1" x14ac:dyDescent="0.2">
      <c r="A40" s="120"/>
      <c r="B40" s="123"/>
      <c r="C40" s="84" t="s">
        <v>54</v>
      </c>
      <c r="D40" s="44">
        <v>-221</v>
      </c>
      <c r="E40" s="44">
        <v>0</v>
      </c>
      <c r="F40" s="44">
        <v>48041.091708</v>
      </c>
      <c r="G40" s="66">
        <v>-0.151341</v>
      </c>
      <c r="H40" s="43">
        <v>-88</v>
      </c>
      <c r="I40" s="44">
        <v>13471.897553999999</v>
      </c>
      <c r="J40" s="74">
        <v>-0.12980800000000001</v>
      </c>
      <c r="K40" s="44">
        <v>-133</v>
      </c>
      <c r="L40" s="44">
        <v>71090.151104999997</v>
      </c>
      <c r="M40" s="66">
        <v>-0.16480900000000001</v>
      </c>
      <c r="N40" s="43">
        <v>0</v>
      </c>
      <c r="O40" s="44">
        <v>0</v>
      </c>
      <c r="P40" s="74">
        <v>0</v>
      </c>
    </row>
    <row r="41" spans="1:16" ht="15" customHeight="1" x14ac:dyDescent="0.2">
      <c r="A41" s="120"/>
      <c r="B41" s="123"/>
      <c r="C41" s="84" t="s">
        <v>55</v>
      </c>
      <c r="D41" s="44">
        <v>-300</v>
      </c>
      <c r="E41" s="44">
        <v>0</v>
      </c>
      <c r="F41" s="44">
        <v>48068.587541000001</v>
      </c>
      <c r="G41" s="66">
        <v>0.17250099999999999</v>
      </c>
      <c r="H41" s="43">
        <v>-135</v>
      </c>
      <c r="I41" s="44">
        <v>-22183.992609000001</v>
      </c>
      <c r="J41" s="74">
        <v>0.151308</v>
      </c>
      <c r="K41" s="44">
        <v>-165</v>
      </c>
      <c r="L41" s="44">
        <v>121287.67520699999</v>
      </c>
      <c r="M41" s="66">
        <v>0.24431800000000001</v>
      </c>
      <c r="N41" s="43">
        <v>0</v>
      </c>
      <c r="O41" s="44">
        <v>0</v>
      </c>
      <c r="P41" s="74">
        <v>0</v>
      </c>
    </row>
    <row r="42" spans="1:16" s="3" customFormat="1" ht="15" customHeight="1" x14ac:dyDescent="0.2">
      <c r="A42" s="120"/>
      <c r="B42" s="123"/>
      <c r="C42" s="84" t="s">
        <v>56</v>
      </c>
      <c r="D42" s="35">
        <v>-411</v>
      </c>
      <c r="E42" s="35">
        <v>0</v>
      </c>
      <c r="F42" s="35">
        <v>-106134.29868199999</v>
      </c>
      <c r="G42" s="68">
        <v>-0.463366</v>
      </c>
      <c r="H42" s="43">
        <v>-81</v>
      </c>
      <c r="I42" s="44">
        <v>-70591.828408000001</v>
      </c>
      <c r="J42" s="74">
        <v>-5.8479999999999997E-2</v>
      </c>
      <c r="K42" s="35">
        <v>-330</v>
      </c>
      <c r="L42" s="35">
        <v>58497.090591</v>
      </c>
      <c r="M42" s="68">
        <v>-0.67065900000000001</v>
      </c>
      <c r="N42" s="43">
        <v>0</v>
      </c>
      <c r="O42" s="44">
        <v>0</v>
      </c>
      <c r="P42" s="74">
        <v>0</v>
      </c>
    </row>
    <row r="43" spans="1:16" s="3" customFormat="1" ht="15" customHeight="1" x14ac:dyDescent="0.2">
      <c r="A43" s="121"/>
      <c r="B43" s="124"/>
      <c r="C43" s="85" t="s">
        <v>9</v>
      </c>
      <c r="D43" s="46">
        <v>-3490</v>
      </c>
      <c r="E43" s="46">
        <v>0</v>
      </c>
      <c r="F43" s="46">
        <v>18031.226558999999</v>
      </c>
      <c r="G43" s="67">
        <v>-0.189661</v>
      </c>
      <c r="H43" s="87">
        <v>-1132</v>
      </c>
      <c r="I43" s="46">
        <v>5426.7481379999999</v>
      </c>
      <c r="J43" s="75">
        <v>-0.21271200000000001</v>
      </c>
      <c r="K43" s="46">
        <v>-2358</v>
      </c>
      <c r="L43" s="46">
        <v>26245.647577</v>
      </c>
      <c r="M43" s="67">
        <v>-0.156917</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8</v>
      </c>
      <c r="E45" s="53">
        <v>2.9304E-2</v>
      </c>
      <c r="F45" s="44">
        <v>124951.375</v>
      </c>
      <c r="G45" s="66">
        <v>0</v>
      </c>
      <c r="H45" s="43">
        <v>2</v>
      </c>
      <c r="I45" s="44">
        <v>187539</v>
      </c>
      <c r="J45" s="74">
        <v>0</v>
      </c>
      <c r="K45" s="44">
        <v>6</v>
      </c>
      <c r="L45" s="44">
        <v>104088.833333</v>
      </c>
      <c r="M45" s="66">
        <v>0</v>
      </c>
      <c r="N45" s="43">
        <v>0</v>
      </c>
      <c r="O45" s="44">
        <v>0</v>
      </c>
      <c r="P45" s="74">
        <v>0</v>
      </c>
    </row>
    <row r="46" spans="1:16" ht="15" customHeight="1" x14ac:dyDescent="0.2">
      <c r="A46" s="120"/>
      <c r="B46" s="123"/>
      <c r="C46" s="84" t="s">
        <v>48</v>
      </c>
      <c r="D46" s="44">
        <v>171</v>
      </c>
      <c r="E46" s="53">
        <v>7.8188999999999995E-2</v>
      </c>
      <c r="F46" s="44">
        <v>177134.935673</v>
      </c>
      <c r="G46" s="66">
        <v>0.204678</v>
      </c>
      <c r="H46" s="43">
        <v>63</v>
      </c>
      <c r="I46" s="44">
        <v>182697.96825400001</v>
      </c>
      <c r="J46" s="74">
        <v>0.238095</v>
      </c>
      <c r="K46" s="44">
        <v>108</v>
      </c>
      <c r="L46" s="44">
        <v>173889.83333299999</v>
      </c>
      <c r="M46" s="66">
        <v>0.18518499999999999</v>
      </c>
      <c r="N46" s="43">
        <v>0</v>
      </c>
      <c r="O46" s="44">
        <v>0</v>
      </c>
      <c r="P46" s="74">
        <v>0</v>
      </c>
    </row>
    <row r="47" spans="1:16" ht="15" customHeight="1" x14ac:dyDescent="0.2">
      <c r="A47" s="120"/>
      <c r="B47" s="123"/>
      <c r="C47" s="84" t="s">
        <v>49</v>
      </c>
      <c r="D47" s="44">
        <v>516</v>
      </c>
      <c r="E47" s="53">
        <v>7.8216999999999995E-2</v>
      </c>
      <c r="F47" s="44">
        <v>217897.88372099999</v>
      </c>
      <c r="G47" s="66">
        <v>0.55038799999999999</v>
      </c>
      <c r="H47" s="43">
        <v>179</v>
      </c>
      <c r="I47" s="44">
        <v>206718.92737399999</v>
      </c>
      <c r="J47" s="74">
        <v>0.39106099999999999</v>
      </c>
      <c r="K47" s="44">
        <v>337</v>
      </c>
      <c r="L47" s="44">
        <v>223835.66765600001</v>
      </c>
      <c r="M47" s="66">
        <v>0.635015</v>
      </c>
      <c r="N47" s="43">
        <v>0</v>
      </c>
      <c r="O47" s="44">
        <v>0</v>
      </c>
      <c r="P47" s="74">
        <v>0</v>
      </c>
    </row>
    <row r="48" spans="1:16" ht="15" customHeight="1" x14ac:dyDescent="0.2">
      <c r="A48" s="120"/>
      <c r="B48" s="123"/>
      <c r="C48" s="84" t="s">
        <v>50</v>
      </c>
      <c r="D48" s="44">
        <v>552</v>
      </c>
      <c r="E48" s="53">
        <v>6.4569000000000001E-2</v>
      </c>
      <c r="F48" s="44">
        <v>248308.65398599999</v>
      </c>
      <c r="G48" s="66">
        <v>0.79347800000000002</v>
      </c>
      <c r="H48" s="43">
        <v>141</v>
      </c>
      <c r="I48" s="44">
        <v>233995.04255300001</v>
      </c>
      <c r="J48" s="74">
        <v>0.59574499999999997</v>
      </c>
      <c r="K48" s="44">
        <v>411</v>
      </c>
      <c r="L48" s="44">
        <v>253219.16301700001</v>
      </c>
      <c r="M48" s="66">
        <v>0.86131400000000002</v>
      </c>
      <c r="N48" s="43">
        <v>0</v>
      </c>
      <c r="O48" s="44">
        <v>0</v>
      </c>
      <c r="P48" s="74">
        <v>0</v>
      </c>
    </row>
    <row r="49" spans="1:16" ht="15" customHeight="1" x14ac:dyDescent="0.2">
      <c r="A49" s="120"/>
      <c r="B49" s="123"/>
      <c r="C49" s="84" t="s">
        <v>51</v>
      </c>
      <c r="D49" s="44">
        <v>337</v>
      </c>
      <c r="E49" s="53">
        <v>4.2951999999999997E-2</v>
      </c>
      <c r="F49" s="44">
        <v>276855.700297</v>
      </c>
      <c r="G49" s="66">
        <v>1.0356080000000001</v>
      </c>
      <c r="H49" s="43">
        <v>101</v>
      </c>
      <c r="I49" s="44">
        <v>243827.594059</v>
      </c>
      <c r="J49" s="74">
        <v>0.77227699999999999</v>
      </c>
      <c r="K49" s="44">
        <v>236</v>
      </c>
      <c r="L49" s="44">
        <v>290990.61016899999</v>
      </c>
      <c r="M49" s="66">
        <v>1.1483049999999999</v>
      </c>
      <c r="N49" s="43">
        <v>0</v>
      </c>
      <c r="O49" s="44">
        <v>0</v>
      </c>
      <c r="P49" s="74">
        <v>0</v>
      </c>
    </row>
    <row r="50" spans="1:16" s="3" customFormat="1" ht="15" customHeight="1" x14ac:dyDescent="0.2">
      <c r="A50" s="120"/>
      <c r="B50" s="123"/>
      <c r="C50" s="84" t="s">
        <v>52</v>
      </c>
      <c r="D50" s="35">
        <v>207</v>
      </c>
      <c r="E50" s="55">
        <v>3.1175000000000001E-2</v>
      </c>
      <c r="F50" s="35">
        <v>283543.08212600002</v>
      </c>
      <c r="G50" s="68">
        <v>1.1062799999999999</v>
      </c>
      <c r="H50" s="43">
        <v>60</v>
      </c>
      <c r="I50" s="44">
        <v>254190.06666700001</v>
      </c>
      <c r="J50" s="74">
        <v>0.73333300000000001</v>
      </c>
      <c r="K50" s="35">
        <v>147</v>
      </c>
      <c r="L50" s="35">
        <v>295523.90476200002</v>
      </c>
      <c r="M50" s="68">
        <v>1.2585029999999999</v>
      </c>
      <c r="N50" s="43">
        <v>0</v>
      </c>
      <c r="O50" s="44">
        <v>0</v>
      </c>
      <c r="P50" s="74">
        <v>0</v>
      </c>
    </row>
    <row r="51" spans="1:16" ht="15" customHeight="1" x14ac:dyDescent="0.2">
      <c r="A51" s="120"/>
      <c r="B51" s="123"/>
      <c r="C51" s="84" t="s">
        <v>53</v>
      </c>
      <c r="D51" s="44">
        <v>127</v>
      </c>
      <c r="E51" s="53">
        <v>2.2626E-2</v>
      </c>
      <c r="F51" s="44">
        <v>271695.92913399998</v>
      </c>
      <c r="G51" s="66">
        <v>0.85826800000000003</v>
      </c>
      <c r="H51" s="43">
        <v>39</v>
      </c>
      <c r="I51" s="44">
        <v>244305.48717899999</v>
      </c>
      <c r="J51" s="74">
        <v>0.58974400000000005</v>
      </c>
      <c r="K51" s="44">
        <v>88</v>
      </c>
      <c r="L51" s="44">
        <v>283834.875</v>
      </c>
      <c r="M51" s="66">
        <v>0.97727299999999995</v>
      </c>
      <c r="N51" s="43">
        <v>0</v>
      </c>
      <c r="O51" s="44">
        <v>0</v>
      </c>
      <c r="P51" s="74">
        <v>0</v>
      </c>
    </row>
    <row r="52" spans="1:16" ht="15" customHeight="1" x14ac:dyDescent="0.2">
      <c r="A52" s="120"/>
      <c r="B52" s="123"/>
      <c r="C52" s="84" t="s">
        <v>54</v>
      </c>
      <c r="D52" s="44">
        <v>54</v>
      </c>
      <c r="E52" s="53">
        <v>1.2089000000000001E-2</v>
      </c>
      <c r="F52" s="44">
        <v>296992.20370399999</v>
      </c>
      <c r="G52" s="66">
        <v>0.796296</v>
      </c>
      <c r="H52" s="43">
        <v>12</v>
      </c>
      <c r="I52" s="44">
        <v>226937.41666700001</v>
      </c>
      <c r="J52" s="74">
        <v>0.16666700000000001</v>
      </c>
      <c r="K52" s="44">
        <v>42</v>
      </c>
      <c r="L52" s="44">
        <v>317007.857143</v>
      </c>
      <c r="M52" s="66">
        <v>0.97619</v>
      </c>
      <c r="N52" s="43">
        <v>0</v>
      </c>
      <c r="O52" s="44">
        <v>0</v>
      </c>
      <c r="P52" s="74">
        <v>0</v>
      </c>
    </row>
    <row r="53" spans="1:16" ht="15" customHeight="1" x14ac:dyDescent="0.2">
      <c r="A53" s="120"/>
      <c r="B53" s="123"/>
      <c r="C53" s="84" t="s">
        <v>55</v>
      </c>
      <c r="D53" s="44">
        <v>23</v>
      </c>
      <c r="E53" s="53">
        <v>5.77E-3</v>
      </c>
      <c r="F53" s="44">
        <v>328747.69565200002</v>
      </c>
      <c r="G53" s="66">
        <v>0.82608700000000002</v>
      </c>
      <c r="H53" s="43">
        <v>6</v>
      </c>
      <c r="I53" s="44">
        <v>267997.5</v>
      </c>
      <c r="J53" s="74">
        <v>0.16666700000000001</v>
      </c>
      <c r="K53" s="44">
        <v>17</v>
      </c>
      <c r="L53" s="44">
        <v>350188.94117599999</v>
      </c>
      <c r="M53" s="66">
        <v>1.058824</v>
      </c>
      <c r="N53" s="43">
        <v>0</v>
      </c>
      <c r="O53" s="44">
        <v>0</v>
      </c>
      <c r="P53" s="74">
        <v>0</v>
      </c>
    </row>
    <row r="54" spans="1:16" s="3" customFormat="1" ht="15" customHeight="1" x14ac:dyDescent="0.2">
      <c r="A54" s="120"/>
      <c r="B54" s="123"/>
      <c r="C54" s="84" t="s">
        <v>56</v>
      </c>
      <c r="D54" s="35">
        <v>4</v>
      </c>
      <c r="E54" s="55">
        <v>3.7599999999999998E-4</v>
      </c>
      <c r="F54" s="35">
        <v>179364.75</v>
      </c>
      <c r="G54" s="68">
        <v>0.25</v>
      </c>
      <c r="H54" s="43">
        <v>2</v>
      </c>
      <c r="I54" s="44">
        <v>194862.5</v>
      </c>
      <c r="J54" s="74">
        <v>0.5</v>
      </c>
      <c r="K54" s="35">
        <v>2</v>
      </c>
      <c r="L54" s="35">
        <v>163867</v>
      </c>
      <c r="M54" s="68">
        <v>0</v>
      </c>
      <c r="N54" s="43">
        <v>0</v>
      </c>
      <c r="O54" s="44">
        <v>0</v>
      </c>
      <c r="P54" s="74">
        <v>0</v>
      </c>
    </row>
    <row r="55" spans="1:16" s="3" customFormat="1" ht="15" customHeight="1" x14ac:dyDescent="0.2">
      <c r="A55" s="121"/>
      <c r="B55" s="124"/>
      <c r="C55" s="85" t="s">
        <v>9</v>
      </c>
      <c r="D55" s="46">
        <v>1999</v>
      </c>
      <c r="E55" s="54">
        <v>3.5154999999999999E-2</v>
      </c>
      <c r="F55" s="46">
        <v>245926.35167599999</v>
      </c>
      <c r="G55" s="67">
        <v>0.75387700000000002</v>
      </c>
      <c r="H55" s="87">
        <v>605</v>
      </c>
      <c r="I55" s="46">
        <v>224806.45123999999</v>
      </c>
      <c r="J55" s="75">
        <v>0.52561999999999998</v>
      </c>
      <c r="K55" s="46">
        <v>1394</v>
      </c>
      <c r="L55" s="46">
        <v>255092.44906700001</v>
      </c>
      <c r="M55" s="67">
        <v>0.85294099999999995</v>
      </c>
      <c r="N55" s="87">
        <v>0</v>
      </c>
      <c r="O55" s="46">
        <v>0</v>
      </c>
      <c r="P55" s="75">
        <v>0</v>
      </c>
    </row>
    <row r="56" spans="1:16" ht="15" customHeight="1" x14ac:dyDescent="0.2">
      <c r="A56" s="119">
        <v>5</v>
      </c>
      <c r="B56" s="122" t="s">
        <v>60</v>
      </c>
      <c r="C56" s="84" t="s">
        <v>46</v>
      </c>
      <c r="D56" s="44">
        <v>70</v>
      </c>
      <c r="E56" s="53">
        <v>1</v>
      </c>
      <c r="F56" s="44">
        <v>56692.7</v>
      </c>
      <c r="G56" s="66">
        <v>7.1429000000000006E-2</v>
      </c>
      <c r="H56" s="43">
        <v>38</v>
      </c>
      <c r="I56" s="44">
        <v>60595.315789</v>
      </c>
      <c r="J56" s="74">
        <v>5.2631999999999998E-2</v>
      </c>
      <c r="K56" s="44">
        <v>32</v>
      </c>
      <c r="L56" s="44">
        <v>52058.34375</v>
      </c>
      <c r="M56" s="66">
        <v>9.375E-2</v>
      </c>
      <c r="N56" s="43">
        <v>0</v>
      </c>
      <c r="O56" s="44">
        <v>0</v>
      </c>
      <c r="P56" s="74">
        <v>0</v>
      </c>
    </row>
    <row r="57" spans="1:16" ht="15" customHeight="1" x14ac:dyDescent="0.2">
      <c r="A57" s="120"/>
      <c r="B57" s="123"/>
      <c r="C57" s="84" t="s">
        <v>47</v>
      </c>
      <c r="D57" s="44">
        <v>273</v>
      </c>
      <c r="E57" s="53">
        <v>1</v>
      </c>
      <c r="F57" s="44">
        <v>122480.637363</v>
      </c>
      <c r="G57" s="66">
        <v>0.106227</v>
      </c>
      <c r="H57" s="43">
        <v>96</v>
      </c>
      <c r="I57" s="44">
        <v>138059.73958299999</v>
      </c>
      <c r="J57" s="74">
        <v>0.15625</v>
      </c>
      <c r="K57" s="44">
        <v>177</v>
      </c>
      <c r="L57" s="44">
        <v>114030.95480199999</v>
      </c>
      <c r="M57" s="66">
        <v>7.9096E-2</v>
      </c>
      <c r="N57" s="43">
        <v>0</v>
      </c>
      <c r="O57" s="44">
        <v>0</v>
      </c>
      <c r="P57" s="74">
        <v>0</v>
      </c>
    </row>
    <row r="58" spans="1:16" ht="15" customHeight="1" x14ac:dyDescent="0.2">
      <c r="A58" s="120"/>
      <c r="B58" s="123"/>
      <c r="C58" s="84" t="s">
        <v>48</v>
      </c>
      <c r="D58" s="44">
        <v>2187</v>
      </c>
      <c r="E58" s="53">
        <v>1</v>
      </c>
      <c r="F58" s="44">
        <v>156890.45953399999</v>
      </c>
      <c r="G58" s="66">
        <v>0.124371</v>
      </c>
      <c r="H58" s="43">
        <v>836</v>
      </c>
      <c r="I58" s="44">
        <v>166113.21411500001</v>
      </c>
      <c r="J58" s="74">
        <v>0.17224900000000001</v>
      </c>
      <c r="K58" s="44">
        <v>1351</v>
      </c>
      <c r="L58" s="44">
        <v>151183.41080700001</v>
      </c>
      <c r="M58" s="66">
        <v>9.4744999999999996E-2</v>
      </c>
      <c r="N58" s="43">
        <v>0</v>
      </c>
      <c r="O58" s="44">
        <v>0</v>
      </c>
      <c r="P58" s="74">
        <v>0</v>
      </c>
    </row>
    <row r="59" spans="1:16" ht="15" customHeight="1" x14ac:dyDescent="0.2">
      <c r="A59" s="120"/>
      <c r="B59" s="123"/>
      <c r="C59" s="84" t="s">
        <v>49</v>
      </c>
      <c r="D59" s="44">
        <v>6597</v>
      </c>
      <c r="E59" s="53">
        <v>1</v>
      </c>
      <c r="F59" s="44">
        <v>187152.31120200001</v>
      </c>
      <c r="G59" s="66">
        <v>0.36107299999999998</v>
      </c>
      <c r="H59" s="43">
        <v>2581</v>
      </c>
      <c r="I59" s="44">
        <v>192419.08330100001</v>
      </c>
      <c r="J59" s="74">
        <v>0.41805500000000001</v>
      </c>
      <c r="K59" s="44">
        <v>4016</v>
      </c>
      <c r="L59" s="44">
        <v>183767.46588599999</v>
      </c>
      <c r="M59" s="66">
        <v>0.32445200000000002</v>
      </c>
      <c r="N59" s="43">
        <v>0</v>
      </c>
      <c r="O59" s="44">
        <v>0</v>
      </c>
      <c r="P59" s="74">
        <v>0</v>
      </c>
    </row>
    <row r="60" spans="1:16" ht="15" customHeight="1" x14ac:dyDescent="0.2">
      <c r="A60" s="120"/>
      <c r="B60" s="123"/>
      <c r="C60" s="84" t="s">
        <v>50</v>
      </c>
      <c r="D60" s="44">
        <v>8549</v>
      </c>
      <c r="E60" s="53">
        <v>1</v>
      </c>
      <c r="F60" s="44">
        <v>217481.83062299999</v>
      </c>
      <c r="G60" s="66">
        <v>0.65235699999999996</v>
      </c>
      <c r="H60" s="43">
        <v>3110</v>
      </c>
      <c r="I60" s="44">
        <v>219423.519936</v>
      </c>
      <c r="J60" s="74">
        <v>0.65755600000000003</v>
      </c>
      <c r="K60" s="44">
        <v>5439</v>
      </c>
      <c r="L60" s="44">
        <v>216371.57988599999</v>
      </c>
      <c r="M60" s="66">
        <v>0.64938399999999996</v>
      </c>
      <c r="N60" s="43">
        <v>0</v>
      </c>
      <c r="O60" s="44">
        <v>0</v>
      </c>
      <c r="P60" s="74">
        <v>0</v>
      </c>
    </row>
    <row r="61" spans="1:16" ht="15" customHeight="1" x14ac:dyDescent="0.2">
      <c r="A61" s="120"/>
      <c r="B61" s="123"/>
      <c r="C61" s="84" t="s">
        <v>51</v>
      </c>
      <c r="D61" s="44">
        <v>7846</v>
      </c>
      <c r="E61" s="53">
        <v>1</v>
      </c>
      <c r="F61" s="44">
        <v>243333.25541700001</v>
      </c>
      <c r="G61" s="66">
        <v>0.97565599999999997</v>
      </c>
      <c r="H61" s="43">
        <v>2696</v>
      </c>
      <c r="I61" s="44">
        <v>229001.234792</v>
      </c>
      <c r="J61" s="74">
        <v>0.75148400000000004</v>
      </c>
      <c r="K61" s="44">
        <v>5150</v>
      </c>
      <c r="L61" s="44">
        <v>250835.99864100001</v>
      </c>
      <c r="M61" s="66">
        <v>1.09301</v>
      </c>
      <c r="N61" s="43">
        <v>0</v>
      </c>
      <c r="O61" s="44">
        <v>0</v>
      </c>
      <c r="P61" s="74">
        <v>0</v>
      </c>
    </row>
    <row r="62" spans="1:16" s="3" customFormat="1" ht="15" customHeight="1" x14ac:dyDescent="0.2">
      <c r="A62" s="120"/>
      <c r="B62" s="123"/>
      <c r="C62" s="84" t="s">
        <v>52</v>
      </c>
      <c r="D62" s="35">
        <v>6640</v>
      </c>
      <c r="E62" s="55">
        <v>1</v>
      </c>
      <c r="F62" s="35">
        <v>253790.37334300001</v>
      </c>
      <c r="G62" s="68">
        <v>1.145783</v>
      </c>
      <c r="H62" s="43">
        <v>2248</v>
      </c>
      <c r="I62" s="44">
        <v>227836.76334500001</v>
      </c>
      <c r="J62" s="74">
        <v>0.76556900000000006</v>
      </c>
      <c r="K62" s="35">
        <v>4392</v>
      </c>
      <c r="L62" s="35">
        <v>267074.46152100002</v>
      </c>
      <c r="M62" s="68">
        <v>1.340392</v>
      </c>
      <c r="N62" s="43">
        <v>0</v>
      </c>
      <c r="O62" s="44">
        <v>0</v>
      </c>
      <c r="P62" s="74">
        <v>0</v>
      </c>
    </row>
    <row r="63" spans="1:16" ht="15" customHeight="1" x14ac:dyDescent="0.2">
      <c r="A63" s="120"/>
      <c r="B63" s="123"/>
      <c r="C63" s="84" t="s">
        <v>53</v>
      </c>
      <c r="D63" s="44">
        <v>5613</v>
      </c>
      <c r="E63" s="53">
        <v>1</v>
      </c>
      <c r="F63" s="44">
        <v>252318.09353300001</v>
      </c>
      <c r="G63" s="66">
        <v>1.11313</v>
      </c>
      <c r="H63" s="43">
        <v>1969</v>
      </c>
      <c r="I63" s="44">
        <v>217146.59928900001</v>
      </c>
      <c r="J63" s="74">
        <v>0.66226499999999999</v>
      </c>
      <c r="K63" s="44">
        <v>3644</v>
      </c>
      <c r="L63" s="44">
        <v>271322.668771</v>
      </c>
      <c r="M63" s="66">
        <v>1.356751</v>
      </c>
      <c r="N63" s="43">
        <v>0</v>
      </c>
      <c r="O63" s="44">
        <v>0</v>
      </c>
      <c r="P63" s="74">
        <v>0</v>
      </c>
    </row>
    <row r="64" spans="1:16" ht="15" customHeight="1" x14ac:dyDescent="0.2">
      <c r="A64" s="120"/>
      <c r="B64" s="123"/>
      <c r="C64" s="84" t="s">
        <v>54</v>
      </c>
      <c r="D64" s="44">
        <v>4467</v>
      </c>
      <c r="E64" s="53">
        <v>1</v>
      </c>
      <c r="F64" s="44">
        <v>239705.28296400001</v>
      </c>
      <c r="G64" s="66">
        <v>0.88672499999999999</v>
      </c>
      <c r="H64" s="43">
        <v>1613</v>
      </c>
      <c r="I64" s="44">
        <v>201039.954123</v>
      </c>
      <c r="J64" s="74">
        <v>0.44761299999999998</v>
      </c>
      <c r="K64" s="44">
        <v>2854</v>
      </c>
      <c r="L64" s="44">
        <v>261557.832165</v>
      </c>
      <c r="M64" s="66">
        <v>1.134898</v>
      </c>
      <c r="N64" s="43">
        <v>0</v>
      </c>
      <c r="O64" s="44">
        <v>0</v>
      </c>
      <c r="P64" s="74">
        <v>0</v>
      </c>
    </row>
    <row r="65" spans="1:16" ht="15" customHeight="1" x14ac:dyDescent="0.2">
      <c r="A65" s="120"/>
      <c r="B65" s="123"/>
      <c r="C65" s="84" t="s">
        <v>55</v>
      </c>
      <c r="D65" s="44">
        <v>3986</v>
      </c>
      <c r="E65" s="53">
        <v>1</v>
      </c>
      <c r="F65" s="44">
        <v>239269.23331700001</v>
      </c>
      <c r="G65" s="66">
        <v>0.70346200000000003</v>
      </c>
      <c r="H65" s="43">
        <v>1371</v>
      </c>
      <c r="I65" s="44">
        <v>200726.80087499999</v>
      </c>
      <c r="J65" s="74">
        <v>0.248724</v>
      </c>
      <c r="K65" s="44">
        <v>2615</v>
      </c>
      <c r="L65" s="44">
        <v>259476.37476100001</v>
      </c>
      <c r="M65" s="66">
        <v>0.94187399999999999</v>
      </c>
      <c r="N65" s="43">
        <v>0</v>
      </c>
      <c r="O65" s="44">
        <v>0</v>
      </c>
      <c r="P65" s="74">
        <v>0</v>
      </c>
    </row>
    <row r="66" spans="1:16" s="3" customFormat="1" ht="15" customHeight="1" x14ac:dyDescent="0.2">
      <c r="A66" s="120"/>
      <c r="B66" s="123"/>
      <c r="C66" s="84" t="s">
        <v>56</v>
      </c>
      <c r="D66" s="35">
        <v>10635</v>
      </c>
      <c r="E66" s="55">
        <v>1</v>
      </c>
      <c r="F66" s="35">
        <v>196265.32599899999</v>
      </c>
      <c r="G66" s="68">
        <v>0.47089799999999998</v>
      </c>
      <c r="H66" s="43">
        <v>3628</v>
      </c>
      <c r="I66" s="44">
        <v>157066.60722199999</v>
      </c>
      <c r="J66" s="74">
        <v>5.7332000000000001E-2</v>
      </c>
      <c r="K66" s="35">
        <v>7007</v>
      </c>
      <c r="L66" s="35">
        <v>216561.16612000001</v>
      </c>
      <c r="M66" s="68">
        <v>0.685029</v>
      </c>
      <c r="N66" s="43">
        <v>0</v>
      </c>
      <c r="O66" s="44">
        <v>0</v>
      </c>
      <c r="P66" s="74">
        <v>0</v>
      </c>
    </row>
    <row r="67" spans="1:16" s="3" customFormat="1" ht="15" customHeight="1" x14ac:dyDescent="0.2">
      <c r="A67" s="121"/>
      <c r="B67" s="124"/>
      <c r="C67" s="85" t="s">
        <v>9</v>
      </c>
      <c r="D67" s="46">
        <v>56863</v>
      </c>
      <c r="E67" s="54">
        <v>1</v>
      </c>
      <c r="F67" s="46">
        <v>221529.21530700001</v>
      </c>
      <c r="G67" s="67">
        <v>0.73068599999999995</v>
      </c>
      <c r="H67" s="87">
        <v>20186</v>
      </c>
      <c r="I67" s="46">
        <v>201124.807936</v>
      </c>
      <c r="J67" s="75">
        <v>0.47592400000000001</v>
      </c>
      <c r="K67" s="46">
        <v>36677</v>
      </c>
      <c r="L67" s="46">
        <v>232759.233225</v>
      </c>
      <c r="M67" s="67">
        <v>0.87090000000000001</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45771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370" priority="30" operator="notEqual">
      <formula>H8+K8+N8</formula>
    </cfRule>
  </conditionalFormatting>
  <conditionalFormatting sqref="D20:D30">
    <cfRule type="cellIs" dxfId="369" priority="29" operator="notEqual">
      <formula>H20+K20+N20</formula>
    </cfRule>
  </conditionalFormatting>
  <conditionalFormatting sqref="D32:D42">
    <cfRule type="cellIs" dxfId="368" priority="28" operator="notEqual">
      <formula>H32+K32+N32</formula>
    </cfRule>
  </conditionalFormatting>
  <conditionalFormatting sqref="D44:D54">
    <cfRule type="cellIs" dxfId="367" priority="27" operator="notEqual">
      <formula>H44+K44+N44</formula>
    </cfRule>
  </conditionalFormatting>
  <conditionalFormatting sqref="D56:D66">
    <cfRule type="cellIs" dxfId="366" priority="26" operator="notEqual">
      <formula>H56+K56+N56</formula>
    </cfRule>
  </conditionalFormatting>
  <conditionalFormatting sqref="D19">
    <cfRule type="cellIs" dxfId="365" priority="25" operator="notEqual">
      <formula>SUM(D8:D18)</formula>
    </cfRule>
  </conditionalFormatting>
  <conditionalFormatting sqref="D31">
    <cfRule type="cellIs" dxfId="364" priority="24" operator="notEqual">
      <formula>H31+K31+N31</formula>
    </cfRule>
  </conditionalFormatting>
  <conditionalFormatting sqref="D31">
    <cfRule type="cellIs" dxfId="363" priority="23" operator="notEqual">
      <formula>SUM(D20:D30)</formula>
    </cfRule>
  </conditionalFormatting>
  <conditionalFormatting sqref="D43">
    <cfRule type="cellIs" dxfId="362" priority="22" operator="notEqual">
      <formula>H43+K43+N43</formula>
    </cfRule>
  </conditionalFormatting>
  <conditionalFormatting sqref="D43">
    <cfRule type="cellIs" dxfId="361" priority="21" operator="notEqual">
      <formula>SUM(D32:D42)</formula>
    </cfRule>
  </conditionalFormatting>
  <conditionalFormatting sqref="D55">
    <cfRule type="cellIs" dxfId="360" priority="20" operator="notEqual">
      <formula>H55+K55+N55</formula>
    </cfRule>
  </conditionalFormatting>
  <conditionalFormatting sqref="D55">
    <cfRule type="cellIs" dxfId="359" priority="19" operator="notEqual">
      <formula>SUM(D44:D54)</formula>
    </cfRule>
  </conditionalFormatting>
  <conditionalFormatting sqref="D67">
    <cfRule type="cellIs" dxfId="358" priority="18" operator="notEqual">
      <formula>H67+K67+N67</formula>
    </cfRule>
  </conditionalFormatting>
  <conditionalFormatting sqref="D67">
    <cfRule type="cellIs" dxfId="357" priority="17" operator="notEqual">
      <formula>SUM(D56:D66)</formula>
    </cfRule>
  </conditionalFormatting>
  <conditionalFormatting sqref="H19">
    <cfRule type="cellIs" dxfId="356" priority="16" operator="notEqual">
      <formula>SUM(H8:H18)</formula>
    </cfRule>
  </conditionalFormatting>
  <conditionalFormatting sqref="K19">
    <cfRule type="cellIs" dxfId="355" priority="15" operator="notEqual">
      <formula>SUM(K8:K18)</formula>
    </cfRule>
  </conditionalFormatting>
  <conditionalFormatting sqref="N19">
    <cfRule type="cellIs" dxfId="354" priority="14" operator="notEqual">
      <formula>SUM(N8:N18)</formula>
    </cfRule>
  </conditionalFormatting>
  <conditionalFormatting sqref="H31">
    <cfRule type="cellIs" dxfId="353" priority="13" operator="notEqual">
      <formula>SUM(H20:H30)</formula>
    </cfRule>
  </conditionalFormatting>
  <conditionalFormatting sqref="K31">
    <cfRule type="cellIs" dxfId="352" priority="12" operator="notEqual">
      <formula>SUM(K20:K30)</formula>
    </cfRule>
  </conditionalFormatting>
  <conditionalFormatting sqref="N31">
    <cfRule type="cellIs" dxfId="351" priority="11" operator="notEqual">
      <formula>SUM(N20:N30)</formula>
    </cfRule>
  </conditionalFormatting>
  <conditionalFormatting sqref="H43">
    <cfRule type="cellIs" dxfId="350" priority="10" operator="notEqual">
      <formula>SUM(H32:H42)</formula>
    </cfRule>
  </conditionalFormatting>
  <conditionalFormatting sqref="K43">
    <cfRule type="cellIs" dxfId="349" priority="9" operator="notEqual">
      <formula>SUM(K32:K42)</formula>
    </cfRule>
  </conditionalFormatting>
  <conditionalFormatting sqref="N43">
    <cfRule type="cellIs" dxfId="348" priority="8" operator="notEqual">
      <formula>SUM(N32:N42)</formula>
    </cfRule>
  </conditionalFormatting>
  <conditionalFormatting sqref="H55">
    <cfRule type="cellIs" dxfId="347" priority="7" operator="notEqual">
      <formula>SUM(H44:H54)</formula>
    </cfRule>
  </conditionalFormatting>
  <conditionalFormatting sqref="K55">
    <cfRule type="cellIs" dxfId="346" priority="6" operator="notEqual">
      <formula>SUM(K44:K54)</formula>
    </cfRule>
  </conditionalFormatting>
  <conditionalFormatting sqref="N55">
    <cfRule type="cellIs" dxfId="345" priority="5" operator="notEqual">
      <formula>SUM(N44:N54)</formula>
    </cfRule>
  </conditionalFormatting>
  <conditionalFormatting sqref="H67">
    <cfRule type="cellIs" dxfId="344" priority="4" operator="notEqual">
      <formula>SUM(H56:H66)</formula>
    </cfRule>
  </conditionalFormatting>
  <conditionalFormatting sqref="K67">
    <cfRule type="cellIs" dxfId="343" priority="3" operator="notEqual">
      <formula>SUM(K56:K66)</formula>
    </cfRule>
  </conditionalFormatting>
  <conditionalFormatting sqref="N67">
    <cfRule type="cellIs" dxfId="342" priority="2" operator="notEqual">
      <formula>SUM(N56:N66)</formula>
    </cfRule>
  </conditionalFormatting>
  <conditionalFormatting sqref="D32:D43">
    <cfRule type="cellIs" dxfId="34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68</v>
      </c>
      <c r="B2" s="110"/>
      <c r="C2" s="110"/>
      <c r="D2" s="110"/>
      <c r="E2" s="110"/>
      <c r="F2" s="110"/>
      <c r="G2" s="110"/>
      <c r="H2" s="110"/>
      <c r="I2" s="110"/>
      <c r="J2" s="110"/>
      <c r="K2" s="110"/>
      <c r="L2" s="110"/>
      <c r="M2" s="110"/>
      <c r="N2" s="110"/>
      <c r="O2" s="110"/>
      <c r="P2" s="110"/>
    </row>
    <row r="3" spans="1:16" s="21" customFormat="1" ht="15" customHeight="1" x14ac:dyDescent="0.2">
      <c r="A3" s="111" t="str">
        <f>+Notas!C6</f>
        <v>MARZO 2024 Y MARZO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3</v>
      </c>
      <c r="E8" s="53">
        <v>6.5216999999999997E-2</v>
      </c>
      <c r="F8" s="44">
        <v>120242.97760499999</v>
      </c>
      <c r="G8" s="66">
        <v>0</v>
      </c>
      <c r="H8" s="43">
        <v>1</v>
      </c>
      <c r="I8" s="44">
        <v>184094.640701</v>
      </c>
      <c r="J8" s="74">
        <v>0</v>
      </c>
      <c r="K8" s="44">
        <v>2</v>
      </c>
      <c r="L8" s="44">
        <v>88317.146055999998</v>
      </c>
      <c r="M8" s="66">
        <v>0</v>
      </c>
      <c r="N8" s="43">
        <v>0</v>
      </c>
      <c r="O8" s="44">
        <v>0</v>
      </c>
      <c r="P8" s="74">
        <v>0</v>
      </c>
    </row>
    <row r="9" spans="1:16" ht="15" customHeight="1" x14ac:dyDescent="0.2">
      <c r="A9" s="120"/>
      <c r="B9" s="123"/>
      <c r="C9" s="84" t="s">
        <v>47</v>
      </c>
      <c r="D9" s="44">
        <v>47</v>
      </c>
      <c r="E9" s="53">
        <v>0.29192499999999999</v>
      </c>
      <c r="F9" s="44">
        <v>119830.859081</v>
      </c>
      <c r="G9" s="66">
        <v>0.170213</v>
      </c>
      <c r="H9" s="43">
        <v>14</v>
      </c>
      <c r="I9" s="44">
        <v>137561.394283</v>
      </c>
      <c r="J9" s="74">
        <v>0.28571400000000002</v>
      </c>
      <c r="K9" s="44">
        <v>33</v>
      </c>
      <c r="L9" s="44">
        <v>112308.813844</v>
      </c>
      <c r="M9" s="66">
        <v>0.121212</v>
      </c>
      <c r="N9" s="43">
        <v>0</v>
      </c>
      <c r="O9" s="44">
        <v>0</v>
      </c>
      <c r="P9" s="74">
        <v>0</v>
      </c>
    </row>
    <row r="10" spans="1:16" ht="15" customHeight="1" x14ac:dyDescent="0.2">
      <c r="A10" s="120"/>
      <c r="B10" s="123"/>
      <c r="C10" s="84" t="s">
        <v>48</v>
      </c>
      <c r="D10" s="44">
        <v>389</v>
      </c>
      <c r="E10" s="53">
        <v>0.23791999999999999</v>
      </c>
      <c r="F10" s="44">
        <v>112221.79704799999</v>
      </c>
      <c r="G10" s="66">
        <v>8.7403999999999996E-2</v>
      </c>
      <c r="H10" s="43">
        <v>124</v>
      </c>
      <c r="I10" s="44">
        <v>128809.35391999999</v>
      </c>
      <c r="J10" s="74">
        <v>0.153226</v>
      </c>
      <c r="K10" s="44">
        <v>265</v>
      </c>
      <c r="L10" s="44">
        <v>104460.072323</v>
      </c>
      <c r="M10" s="66">
        <v>5.6604000000000002E-2</v>
      </c>
      <c r="N10" s="43">
        <v>0</v>
      </c>
      <c r="O10" s="44">
        <v>0</v>
      </c>
      <c r="P10" s="74">
        <v>0</v>
      </c>
    </row>
    <row r="11" spans="1:16" ht="15" customHeight="1" x14ac:dyDescent="0.2">
      <c r="A11" s="120"/>
      <c r="B11" s="123"/>
      <c r="C11" s="84" t="s">
        <v>49</v>
      </c>
      <c r="D11" s="44">
        <v>894</v>
      </c>
      <c r="E11" s="53">
        <v>0.15898999999999999</v>
      </c>
      <c r="F11" s="44">
        <v>127823.839393</v>
      </c>
      <c r="G11" s="66">
        <v>0.21923899999999999</v>
      </c>
      <c r="H11" s="43">
        <v>320</v>
      </c>
      <c r="I11" s="44">
        <v>154868.00216999999</v>
      </c>
      <c r="J11" s="74">
        <v>0.375</v>
      </c>
      <c r="K11" s="44">
        <v>574</v>
      </c>
      <c r="L11" s="44">
        <v>112746.954222</v>
      </c>
      <c r="M11" s="66">
        <v>0.13240399999999999</v>
      </c>
      <c r="N11" s="43">
        <v>0</v>
      </c>
      <c r="O11" s="44">
        <v>0</v>
      </c>
      <c r="P11" s="74">
        <v>0</v>
      </c>
    </row>
    <row r="12" spans="1:16" ht="15" customHeight="1" x14ac:dyDescent="0.2">
      <c r="A12" s="120"/>
      <c r="B12" s="123"/>
      <c r="C12" s="84" t="s">
        <v>50</v>
      </c>
      <c r="D12" s="44">
        <v>803</v>
      </c>
      <c r="E12" s="53">
        <v>0.108061</v>
      </c>
      <c r="F12" s="44">
        <v>144854.75980900001</v>
      </c>
      <c r="G12" s="66">
        <v>0.36737199999999998</v>
      </c>
      <c r="H12" s="43">
        <v>246</v>
      </c>
      <c r="I12" s="44">
        <v>176048.11102700001</v>
      </c>
      <c r="J12" s="74">
        <v>0.57317099999999999</v>
      </c>
      <c r="K12" s="44">
        <v>557</v>
      </c>
      <c r="L12" s="44">
        <v>131078.16304099999</v>
      </c>
      <c r="M12" s="66">
        <v>0.27648099999999998</v>
      </c>
      <c r="N12" s="43">
        <v>0</v>
      </c>
      <c r="O12" s="44">
        <v>0</v>
      </c>
      <c r="P12" s="74">
        <v>0</v>
      </c>
    </row>
    <row r="13" spans="1:16" ht="15" customHeight="1" x14ac:dyDescent="0.2">
      <c r="A13" s="120"/>
      <c r="B13" s="123"/>
      <c r="C13" s="84" t="s">
        <v>51</v>
      </c>
      <c r="D13" s="44">
        <v>700</v>
      </c>
      <c r="E13" s="53">
        <v>0.108225</v>
      </c>
      <c r="F13" s="44">
        <v>166089.614176</v>
      </c>
      <c r="G13" s="66">
        <v>0.62142900000000001</v>
      </c>
      <c r="H13" s="43">
        <v>195</v>
      </c>
      <c r="I13" s="44">
        <v>190967.77919299999</v>
      </c>
      <c r="J13" s="74">
        <v>0.75897400000000004</v>
      </c>
      <c r="K13" s="44">
        <v>505</v>
      </c>
      <c r="L13" s="44">
        <v>156483.194021</v>
      </c>
      <c r="M13" s="66">
        <v>0.56831699999999996</v>
      </c>
      <c r="N13" s="43">
        <v>0</v>
      </c>
      <c r="O13" s="44">
        <v>0</v>
      </c>
      <c r="P13" s="74">
        <v>0</v>
      </c>
    </row>
    <row r="14" spans="1:16" s="3" customFormat="1" ht="15" customHeight="1" x14ac:dyDescent="0.2">
      <c r="A14" s="120"/>
      <c r="B14" s="123"/>
      <c r="C14" s="84" t="s">
        <v>52</v>
      </c>
      <c r="D14" s="35">
        <v>543</v>
      </c>
      <c r="E14" s="55">
        <v>9.8835000000000006E-2</v>
      </c>
      <c r="F14" s="35">
        <v>179000.03581199999</v>
      </c>
      <c r="G14" s="68">
        <v>0.68692399999999998</v>
      </c>
      <c r="H14" s="43">
        <v>179</v>
      </c>
      <c r="I14" s="44">
        <v>202376.39245399999</v>
      </c>
      <c r="J14" s="74">
        <v>0.75977700000000004</v>
      </c>
      <c r="K14" s="35">
        <v>364</v>
      </c>
      <c r="L14" s="35">
        <v>167504.51977099999</v>
      </c>
      <c r="M14" s="68">
        <v>0.65109899999999998</v>
      </c>
      <c r="N14" s="43">
        <v>0</v>
      </c>
      <c r="O14" s="44">
        <v>0</v>
      </c>
      <c r="P14" s="74">
        <v>0</v>
      </c>
    </row>
    <row r="15" spans="1:16" ht="15" customHeight="1" x14ac:dyDescent="0.2">
      <c r="A15" s="120"/>
      <c r="B15" s="123"/>
      <c r="C15" s="84" t="s">
        <v>53</v>
      </c>
      <c r="D15" s="44">
        <v>380</v>
      </c>
      <c r="E15" s="53">
        <v>8.2127000000000006E-2</v>
      </c>
      <c r="F15" s="44">
        <v>191296.32825300001</v>
      </c>
      <c r="G15" s="66">
        <v>0.77105299999999999</v>
      </c>
      <c r="H15" s="43">
        <v>115</v>
      </c>
      <c r="I15" s="44">
        <v>193965.20595199999</v>
      </c>
      <c r="J15" s="74">
        <v>0.69565200000000005</v>
      </c>
      <c r="K15" s="44">
        <v>265</v>
      </c>
      <c r="L15" s="44">
        <v>190138.13604400001</v>
      </c>
      <c r="M15" s="66">
        <v>0.80377399999999999</v>
      </c>
      <c r="N15" s="43">
        <v>0</v>
      </c>
      <c r="O15" s="44">
        <v>0</v>
      </c>
      <c r="P15" s="74">
        <v>0</v>
      </c>
    </row>
    <row r="16" spans="1:16" ht="15" customHeight="1" x14ac:dyDescent="0.2">
      <c r="A16" s="120"/>
      <c r="B16" s="123"/>
      <c r="C16" s="84" t="s">
        <v>54</v>
      </c>
      <c r="D16" s="44">
        <v>254</v>
      </c>
      <c r="E16" s="53">
        <v>7.0536000000000001E-2</v>
      </c>
      <c r="F16" s="44">
        <v>200101.83384800001</v>
      </c>
      <c r="G16" s="66">
        <v>0.720472</v>
      </c>
      <c r="H16" s="43">
        <v>84</v>
      </c>
      <c r="I16" s="44">
        <v>187982.49234900001</v>
      </c>
      <c r="J16" s="74">
        <v>0.35714299999999999</v>
      </c>
      <c r="K16" s="44">
        <v>170</v>
      </c>
      <c r="L16" s="44">
        <v>206090.214354</v>
      </c>
      <c r="M16" s="66">
        <v>0.9</v>
      </c>
      <c r="N16" s="43">
        <v>0</v>
      </c>
      <c r="O16" s="44">
        <v>0</v>
      </c>
      <c r="P16" s="74">
        <v>0</v>
      </c>
    </row>
    <row r="17" spans="1:16" ht="15" customHeight="1" x14ac:dyDescent="0.2">
      <c r="A17" s="120"/>
      <c r="B17" s="123"/>
      <c r="C17" s="84" t="s">
        <v>55</v>
      </c>
      <c r="D17" s="44">
        <v>236</v>
      </c>
      <c r="E17" s="53">
        <v>7.3383000000000004E-2</v>
      </c>
      <c r="F17" s="44">
        <v>197891.83134199999</v>
      </c>
      <c r="G17" s="66">
        <v>0.50847500000000001</v>
      </c>
      <c r="H17" s="43">
        <v>99</v>
      </c>
      <c r="I17" s="44">
        <v>180477.035909</v>
      </c>
      <c r="J17" s="74">
        <v>0.242424</v>
      </c>
      <c r="K17" s="44">
        <v>137</v>
      </c>
      <c r="L17" s="44">
        <v>210476.24556000001</v>
      </c>
      <c r="M17" s="66">
        <v>0.70072999999999996</v>
      </c>
      <c r="N17" s="43">
        <v>0</v>
      </c>
      <c r="O17" s="44">
        <v>0</v>
      </c>
      <c r="P17" s="74">
        <v>0</v>
      </c>
    </row>
    <row r="18" spans="1:16" s="3" customFormat="1" ht="15" customHeight="1" x14ac:dyDescent="0.2">
      <c r="A18" s="120"/>
      <c r="B18" s="123"/>
      <c r="C18" s="84" t="s">
        <v>56</v>
      </c>
      <c r="D18" s="35">
        <v>423</v>
      </c>
      <c r="E18" s="55">
        <v>7.8406000000000003E-2</v>
      </c>
      <c r="F18" s="35">
        <v>222221.173541</v>
      </c>
      <c r="G18" s="68">
        <v>0.30259999999999998</v>
      </c>
      <c r="H18" s="43">
        <v>174</v>
      </c>
      <c r="I18" s="44">
        <v>209152.06443299999</v>
      </c>
      <c r="J18" s="74">
        <v>9.7700999999999996E-2</v>
      </c>
      <c r="K18" s="35">
        <v>249</v>
      </c>
      <c r="L18" s="35">
        <v>231353.804003</v>
      </c>
      <c r="M18" s="68">
        <v>0.44578299999999998</v>
      </c>
      <c r="N18" s="43">
        <v>0</v>
      </c>
      <c r="O18" s="44">
        <v>0</v>
      </c>
      <c r="P18" s="74">
        <v>0</v>
      </c>
    </row>
    <row r="19" spans="1:16" s="3" customFormat="1" ht="15" customHeight="1" x14ac:dyDescent="0.2">
      <c r="A19" s="121"/>
      <c r="B19" s="124"/>
      <c r="C19" s="85" t="s">
        <v>9</v>
      </c>
      <c r="D19" s="46">
        <v>4672</v>
      </c>
      <c r="E19" s="54">
        <v>0.106918</v>
      </c>
      <c r="F19" s="46">
        <v>162226.068367</v>
      </c>
      <c r="G19" s="67">
        <v>0.44199500000000003</v>
      </c>
      <c r="H19" s="87">
        <v>1551</v>
      </c>
      <c r="I19" s="46">
        <v>178445.01292899999</v>
      </c>
      <c r="J19" s="75">
        <v>0.46357199999999998</v>
      </c>
      <c r="K19" s="46">
        <v>3121</v>
      </c>
      <c r="L19" s="46">
        <v>154165.96487</v>
      </c>
      <c r="M19" s="67">
        <v>0.43127199999999999</v>
      </c>
      <c r="N19" s="87">
        <v>0</v>
      </c>
      <c r="O19" s="46">
        <v>0</v>
      </c>
      <c r="P19" s="75">
        <v>0</v>
      </c>
    </row>
    <row r="20" spans="1:16" ht="15" customHeight="1" x14ac:dyDescent="0.2">
      <c r="A20" s="119">
        <v>2</v>
      </c>
      <c r="B20" s="122" t="s">
        <v>57</v>
      </c>
      <c r="C20" s="84" t="s">
        <v>46</v>
      </c>
      <c r="D20" s="44">
        <v>13</v>
      </c>
      <c r="E20" s="53">
        <v>0.282609</v>
      </c>
      <c r="F20" s="44">
        <v>48177.076923000001</v>
      </c>
      <c r="G20" s="66">
        <v>7.6923000000000005E-2</v>
      </c>
      <c r="H20" s="43">
        <v>7</v>
      </c>
      <c r="I20" s="44">
        <v>38214.142856999999</v>
      </c>
      <c r="J20" s="74">
        <v>0.14285700000000001</v>
      </c>
      <c r="K20" s="44">
        <v>6</v>
      </c>
      <c r="L20" s="44">
        <v>59800.5</v>
      </c>
      <c r="M20" s="66">
        <v>0</v>
      </c>
      <c r="N20" s="43">
        <v>0</v>
      </c>
      <c r="O20" s="44">
        <v>0</v>
      </c>
      <c r="P20" s="74">
        <v>0</v>
      </c>
    </row>
    <row r="21" spans="1:16" ht="15" customHeight="1" x14ac:dyDescent="0.2">
      <c r="A21" s="120"/>
      <c r="B21" s="123"/>
      <c r="C21" s="84" t="s">
        <v>47</v>
      </c>
      <c r="D21" s="44">
        <v>52</v>
      </c>
      <c r="E21" s="53">
        <v>0.32298100000000002</v>
      </c>
      <c r="F21" s="44">
        <v>128781.923077</v>
      </c>
      <c r="G21" s="66">
        <v>9.6154000000000003E-2</v>
      </c>
      <c r="H21" s="43">
        <v>14</v>
      </c>
      <c r="I21" s="44">
        <v>142614.714286</v>
      </c>
      <c r="J21" s="74">
        <v>0.28571400000000002</v>
      </c>
      <c r="K21" s="44">
        <v>38</v>
      </c>
      <c r="L21" s="44">
        <v>123685.63157899999</v>
      </c>
      <c r="M21" s="66">
        <v>2.6315999999999999E-2</v>
      </c>
      <c r="N21" s="43">
        <v>0</v>
      </c>
      <c r="O21" s="44">
        <v>0</v>
      </c>
      <c r="P21" s="74">
        <v>0</v>
      </c>
    </row>
    <row r="22" spans="1:16" ht="15" customHeight="1" x14ac:dyDescent="0.2">
      <c r="A22" s="120"/>
      <c r="B22" s="123"/>
      <c r="C22" s="84" t="s">
        <v>48</v>
      </c>
      <c r="D22" s="44">
        <v>270</v>
      </c>
      <c r="E22" s="53">
        <v>0.16513800000000001</v>
      </c>
      <c r="F22" s="44">
        <v>151913.10370400001</v>
      </c>
      <c r="G22" s="66">
        <v>7.4074000000000001E-2</v>
      </c>
      <c r="H22" s="43">
        <v>121</v>
      </c>
      <c r="I22" s="44">
        <v>152466.760331</v>
      </c>
      <c r="J22" s="74">
        <v>5.7851E-2</v>
      </c>
      <c r="K22" s="44">
        <v>149</v>
      </c>
      <c r="L22" s="44">
        <v>151463.489933</v>
      </c>
      <c r="M22" s="66">
        <v>8.7248000000000006E-2</v>
      </c>
      <c r="N22" s="43">
        <v>0</v>
      </c>
      <c r="O22" s="44">
        <v>0</v>
      </c>
      <c r="P22" s="74">
        <v>0</v>
      </c>
    </row>
    <row r="23" spans="1:16" ht="15" customHeight="1" x14ac:dyDescent="0.2">
      <c r="A23" s="120"/>
      <c r="B23" s="123"/>
      <c r="C23" s="84" t="s">
        <v>49</v>
      </c>
      <c r="D23" s="44">
        <v>269</v>
      </c>
      <c r="E23" s="53">
        <v>4.7839E-2</v>
      </c>
      <c r="F23" s="44">
        <v>160962.94795500001</v>
      </c>
      <c r="G23" s="66">
        <v>0.16728599999999999</v>
      </c>
      <c r="H23" s="43">
        <v>111</v>
      </c>
      <c r="I23" s="44">
        <v>162674.16216199999</v>
      </c>
      <c r="J23" s="74">
        <v>0.18018000000000001</v>
      </c>
      <c r="K23" s="44">
        <v>158</v>
      </c>
      <c r="L23" s="44">
        <v>159760.76582299999</v>
      </c>
      <c r="M23" s="66">
        <v>0.15822800000000001</v>
      </c>
      <c r="N23" s="43">
        <v>0</v>
      </c>
      <c r="O23" s="44">
        <v>0</v>
      </c>
      <c r="P23" s="74">
        <v>0</v>
      </c>
    </row>
    <row r="24" spans="1:16" ht="15" customHeight="1" x14ac:dyDescent="0.2">
      <c r="A24" s="120"/>
      <c r="B24" s="123"/>
      <c r="C24" s="84" t="s">
        <v>50</v>
      </c>
      <c r="D24" s="44">
        <v>198</v>
      </c>
      <c r="E24" s="53">
        <v>2.6644999999999999E-2</v>
      </c>
      <c r="F24" s="44">
        <v>181921.37373699999</v>
      </c>
      <c r="G24" s="66">
        <v>0.267677</v>
      </c>
      <c r="H24" s="43">
        <v>65</v>
      </c>
      <c r="I24" s="44">
        <v>212394.430769</v>
      </c>
      <c r="J24" s="74">
        <v>0.446154</v>
      </c>
      <c r="K24" s="44">
        <v>133</v>
      </c>
      <c r="L24" s="44">
        <v>167028.526316</v>
      </c>
      <c r="M24" s="66">
        <v>0.180451</v>
      </c>
      <c r="N24" s="43">
        <v>0</v>
      </c>
      <c r="O24" s="44">
        <v>0</v>
      </c>
      <c r="P24" s="74">
        <v>0</v>
      </c>
    </row>
    <row r="25" spans="1:16" ht="15" customHeight="1" x14ac:dyDescent="0.2">
      <c r="A25" s="120"/>
      <c r="B25" s="123"/>
      <c r="C25" s="84" t="s">
        <v>51</v>
      </c>
      <c r="D25" s="44">
        <v>127</v>
      </c>
      <c r="E25" s="53">
        <v>1.9635E-2</v>
      </c>
      <c r="F25" s="44">
        <v>182640.05511799999</v>
      </c>
      <c r="G25" s="66">
        <v>0.31496099999999999</v>
      </c>
      <c r="H25" s="43">
        <v>39</v>
      </c>
      <c r="I25" s="44">
        <v>191401.205128</v>
      </c>
      <c r="J25" s="74">
        <v>0.43589699999999998</v>
      </c>
      <c r="K25" s="44">
        <v>88</v>
      </c>
      <c r="L25" s="44">
        <v>178757.272727</v>
      </c>
      <c r="M25" s="66">
        <v>0.26136399999999999</v>
      </c>
      <c r="N25" s="43">
        <v>0</v>
      </c>
      <c r="O25" s="44">
        <v>0</v>
      </c>
      <c r="P25" s="74">
        <v>0</v>
      </c>
    </row>
    <row r="26" spans="1:16" s="3" customFormat="1" ht="15" customHeight="1" x14ac:dyDescent="0.2">
      <c r="A26" s="120"/>
      <c r="B26" s="123"/>
      <c r="C26" s="84" t="s">
        <v>52</v>
      </c>
      <c r="D26" s="35">
        <v>73</v>
      </c>
      <c r="E26" s="55">
        <v>1.3287E-2</v>
      </c>
      <c r="F26" s="35">
        <v>203208.219178</v>
      </c>
      <c r="G26" s="68">
        <v>0.32876699999999998</v>
      </c>
      <c r="H26" s="43">
        <v>30</v>
      </c>
      <c r="I26" s="44">
        <v>208280.2</v>
      </c>
      <c r="J26" s="74">
        <v>0.26666699999999999</v>
      </c>
      <c r="K26" s="35">
        <v>43</v>
      </c>
      <c r="L26" s="35">
        <v>199669.62790699999</v>
      </c>
      <c r="M26" s="68">
        <v>0.37209300000000001</v>
      </c>
      <c r="N26" s="43">
        <v>0</v>
      </c>
      <c r="O26" s="44">
        <v>0</v>
      </c>
      <c r="P26" s="74">
        <v>0</v>
      </c>
    </row>
    <row r="27" spans="1:16" ht="15" customHeight="1" x14ac:dyDescent="0.2">
      <c r="A27" s="120"/>
      <c r="B27" s="123"/>
      <c r="C27" s="84" t="s">
        <v>53</v>
      </c>
      <c r="D27" s="44">
        <v>56</v>
      </c>
      <c r="E27" s="53">
        <v>1.2102999999999999E-2</v>
      </c>
      <c r="F27" s="44">
        <v>205612.375</v>
      </c>
      <c r="G27" s="66">
        <v>0.30357099999999998</v>
      </c>
      <c r="H27" s="43">
        <v>26</v>
      </c>
      <c r="I27" s="44">
        <v>211784.346154</v>
      </c>
      <c r="J27" s="74">
        <v>0.38461499999999998</v>
      </c>
      <c r="K27" s="44">
        <v>30</v>
      </c>
      <c r="L27" s="44">
        <v>200263.33333299999</v>
      </c>
      <c r="M27" s="66">
        <v>0.23333300000000001</v>
      </c>
      <c r="N27" s="43">
        <v>0</v>
      </c>
      <c r="O27" s="44">
        <v>0</v>
      </c>
      <c r="P27" s="74">
        <v>0</v>
      </c>
    </row>
    <row r="28" spans="1:16" ht="15" customHeight="1" x14ac:dyDescent="0.2">
      <c r="A28" s="120"/>
      <c r="B28" s="123"/>
      <c r="C28" s="84" t="s">
        <v>54</v>
      </c>
      <c r="D28" s="44">
        <v>20</v>
      </c>
      <c r="E28" s="53">
        <v>5.5539999999999999E-3</v>
      </c>
      <c r="F28" s="44">
        <v>203840.15</v>
      </c>
      <c r="G28" s="66">
        <v>0.05</v>
      </c>
      <c r="H28" s="43">
        <v>11</v>
      </c>
      <c r="I28" s="44">
        <v>174280</v>
      </c>
      <c r="J28" s="74">
        <v>9.0909000000000004E-2</v>
      </c>
      <c r="K28" s="44">
        <v>9</v>
      </c>
      <c r="L28" s="44">
        <v>239969.22222200001</v>
      </c>
      <c r="M28" s="66">
        <v>0</v>
      </c>
      <c r="N28" s="43">
        <v>0</v>
      </c>
      <c r="O28" s="44">
        <v>0</v>
      </c>
      <c r="P28" s="74">
        <v>0</v>
      </c>
    </row>
    <row r="29" spans="1:16" ht="15" customHeight="1" x14ac:dyDescent="0.2">
      <c r="A29" s="120"/>
      <c r="B29" s="123"/>
      <c r="C29" s="84" t="s">
        <v>55</v>
      </c>
      <c r="D29" s="44">
        <v>19</v>
      </c>
      <c r="E29" s="53">
        <v>5.9080000000000001E-3</v>
      </c>
      <c r="F29" s="44">
        <v>216432.894737</v>
      </c>
      <c r="G29" s="66">
        <v>5.2631999999999998E-2</v>
      </c>
      <c r="H29" s="43">
        <v>12</v>
      </c>
      <c r="I29" s="44">
        <v>206892.66666700001</v>
      </c>
      <c r="J29" s="74">
        <v>8.3333000000000004E-2</v>
      </c>
      <c r="K29" s="44">
        <v>7</v>
      </c>
      <c r="L29" s="44">
        <v>232787.571429</v>
      </c>
      <c r="M29" s="66">
        <v>0</v>
      </c>
      <c r="N29" s="43">
        <v>0</v>
      </c>
      <c r="O29" s="44">
        <v>0</v>
      </c>
      <c r="P29" s="74">
        <v>0</v>
      </c>
    </row>
    <row r="30" spans="1:16" s="3" customFormat="1" ht="15" customHeight="1" x14ac:dyDescent="0.2">
      <c r="A30" s="120"/>
      <c r="B30" s="123"/>
      <c r="C30" s="84" t="s">
        <v>56</v>
      </c>
      <c r="D30" s="35">
        <v>13</v>
      </c>
      <c r="E30" s="55">
        <v>2.4099999999999998E-3</v>
      </c>
      <c r="F30" s="35">
        <v>204513.846154</v>
      </c>
      <c r="G30" s="68">
        <v>0</v>
      </c>
      <c r="H30" s="43">
        <v>10</v>
      </c>
      <c r="I30" s="44">
        <v>213194.9</v>
      </c>
      <c r="J30" s="74">
        <v>0</v>
      </c>
      <c r="K30" s="35">
        <v>3</v>
      </c>
      <c r="L30" s="35">
        <v>175577</v>
      </c>
      <c r="M30" s="68">
        <v>0</v>
      </c>
      <c r="N30" s="43">
        <v>0</v>
      </c>
      <c r="O30" s="44">
        <v>0</v>
      </c>
      <c r="P30" s="74">
        <v>0</v>
      </c>
    </row>
    <row r="31" spans="1:16" s="3" customFormat="1" ht="15" customHeight="1" x14ac:dyDescent="0.2">
      <c r="A31" s="121"/>
      <c r="B31" s="124"/>
      <c r="C31" s="85" t="s">
        <v>9</v>
      </c>
      <c r="D31" s="46">
        <v>1110</v>
      </c>
      <c r="E31" s="54">
        <v>2.5402000000000001E-2</v>
      </c>
      <c r="F31" s="46">
        <v>169414.82252300001</v>
      </c>
      <c r="G31" s="67">
        <v>0.18648600000000001</v>
      </c>
      <c r="H31" s="87">
        <v>446</v>
      </c>
      <c r="I31" s="46">
        <v>175619.37219699999</v>
      </c>
      <c r="J31" s="75">
        <v>0.21973100000000001</v>
      </c>
      <c r="K31" s="46">
        <v>664</v>
      </c>
      <c r="L31" s="46">
        <v>165247.308735</v>
      </c>
      <c r="M31" s="67">
        <v>0.164157</v>
      </c>
      <c r="N31" s="87">
        <v>0</v>
      </c>
      <c r="O31" s="46">
        <v>0</v>
      </c>
      <c r="P31" s="75">
        <v>0</v>
      </c>
    </row>
    <row r="32" spans="1:16" ht="15" customHeight="1" x14ac:dyDescent="0.2">
      <c r="A32" s="119">
        <v>3</v>
      </c>
      <c r="B32" s="122" t="s">
        <v>58</v>
      </c>
      <c r="C32" s="84" t="s">
        <v>46</v>
      </c>
      <c r="D32" s="44">
        <v>10</v>
      </c>
      <c r="E32" s="44">
        <v>0</v>
      </c>
      <c r="F32" s="44">
        <v>-72065.900682000007</v>
      </c>
      <c r="G32" s="66">
        <v>7.6923000000000005E-2</v>
      </c>
      <c r="H32" s="43">
        <v>6</v>
      </c>
      <c r="I32" s="44">
        <v>-145880.497844</v>
      </c>
      <c r="J32" s="74">
        <v>0.14285700000000001</v>
      </c>
      <c r="K32" s="44">
        <v>4</v>
      </c>
      <c r="L32" s="44">
        <v>-28516.646056000001</v>
      </c>
      <c r="M32" s="66">
        <v>0</v>
      </c>
      <c r="N32" s="43">
        <v>0</v>
      </c>
      <c r="O32" s="44">
        <v>0</v>
      </c>
      <c r="P32" s="74">
        <v>0</v>
      </c>
    </row>
    <row r="33" spans="1:16" ht="15" customHeight="1" x14ac:dyDescent="0.2">
      <c r="A33" s="120"/>
      <c r="B33" s="123"/>
      <c r="C33" s="84" t="s">
        <v>47</v>
      </c>
      <c r="D33" s="44">
        <v>5</v>
      </c>
      <c r="E33" s="44">
        <v>0</v>
      </c>
      <c r="F33" s="44">
        <v>8951.0639960000008</v>
      </c>
      <c r="G33" s="66">
        <v>-7.4059E-2</v>
      </c>
      <c r="H33" s="43">
        <v>0</v>
      </c>
      <c r="I33" s="44">
        <v>5053.3200029999998</v>
      </c>
      <c r="J33" s="74">
        <v>0</v>
      </c>
      <c r="K33" s="44">
        <v>5</v>
      </c>
      <c r="L33" s="44">
        <v>11376.817735000001</v>
      </c>
      <c r="M33" s="66">
        <v>-9.4895999999999994E-2</v>
      </c>
      <c r="N33" s="43">
        <v>0</v>
      </c>
      <c r="O33" s="44">
        <v>0</v>
      </c>
      <c r="P33" s="74">
        <v>0</v>
      </c>
    </row>
    <row r="34" spans="1:16" ht="15" customHeight="1" x14ac:dyDescent="0.2">
      <c r="A34" s="120"/>
      <c r="B34" s="123"/>
      <c r="C34" s="84" t="s">
        <v>48</v>
      </c>
      <c r="D34" s="44">
        <v>-119</v>
      </c>
      <c r="E34" s="44">
        <v>0</v>
      </c>
      <c r="F34" s="44">
        <v>39691.306656000001</v>
      </c>
      <c r="G34" s="66">
        <v>-1.333E-2</v>
      </c>
      <c r="H34" s="43">
        <v>-3</v>
      </c>
      <c r="I34" s="44">
        <v>23657.406411</v>
      </c>
      <c r="J34" s="74">
        <v>-9.5375000000000001E-2</v>
      </c>
      <c r="K34" s="44">
        <v>-116</v>
      </c>
      <c r="L34" s="44">
        <v>47003.417609999997</v>
      </c>
      <c r="M34" s="66">
        <v>3.0644999999999999E-2</v>
      </c>
      <c r="N34" s="43">
        <v>0</v>
      </c>
      <c r="O34" s="44">
        <v>0</v>
      </c>
      <c r="P34" s="74">
        <v>0</v>
      </c>
    </row>
    <row r="35" spans="1:16" ht="15" customHeight="1" x14ac:dyDescent="0.2">
      <c r="A35" s="120"/>
      <c r="B35" s="123"/>
      <c r="C35" s="84" t="s">
        <v>49</v>
      </c>
      <c r="D35" s="44">
        <v>-625</v>
      </c>
      <c r="E35" s="44">
        <v>0</v>
      </c>
      <c r="F35" s="44">
        <v>33139.108562000001</v>
      </c>
      <c r="G35" s="66">
        <v>-5.1952999999999999E-2</v>
      </c>
      <c r="H35" s="43">
        <v>-209</v>
      </c>
      <c r="I35" s="44">
        <v>7806.1599930000002</v>
      </c>
      <c r="J35" s="74">
        <v>-0.19481999999999999</v>
      </c>
      <c r="K35" s="44">
        <v>-416</v>
      </c>
      <c r="L35" s="44">
        <v>47013.811601000001</v>
      </c>
      <c r="M35" s="66">
        <v>2.5824E-2</v>
      </c>
      <c r="N35" s="43">
        <v>0</v>
      </c>
      <c r="O35" s="44">
        <v>0</v>
      </c>
      <c r="P35" s="74">
        <v>0</v>
      </c>
    </row>
    <row r="36" spans="1:16" ht="15" customHeight="1" x14ac:dyDescent="0.2">
      <c r="A36" s="120"/>
      <c r="B36" s="123"/>
      <c r="C36" s="84" t="s">
        <v>50</v>
      </c>
      <c r="D36" s="44">
        <v>-605</v>
      </c>
      <c r="E36" s="44">
        <v>0</v>
      </c>
      <c r="F36" s="44">
        <v>37066.613927999999</v>
      </c>
      <c r="G36" s="66">
        <v>-9.9696000000000007E-2</v>
      </c>
      <c r="H36" s="43">
        <v>-181</v>
      </c>
      <c r="I36" s="44">
        <v>36346.319743</v>
      </c>
      <c r="J36" s="74">
        <v>-0.12701699999999999</v>
      </c>
      <c r="K36" s="44">
        <v>-424</v>
      </c>
      <c r="L36" s="44">
        <v>35950.363274000003</v>
      </c>
      <c r="M36" s="66">
        <v>-9.6030000000000004E-2</v>
      </c>
      <c r="N36" s="43">
        <v>0</v>
      </c>
      <c r="O36" s="44">
        <v>0</v>
      </c>
      <c r="P36" s="74">
        <v>0</v>
      </c>
    </row>
    <row r="37" spans="1:16" ht="15" customHeight="1" x14ac:dyDescent="0.2">
      <c r="A37" s="120"/>
      <c r="B37" s="123"/>
      <c r="C37" s="84" t="s">
        <v>51</v>
      </c>
      <c r="D37" s="44">
        <v>-573</v>
      </c>
      <c r="E37" s="44">
        <v>0</v>
      </c>
      <c r="F37" s="44">
        <v>16550.440942000001</v>
      </c>
      <c r="G37" s="66">
        <v>-0.30646800000000002</v>
      </c>
      <c r="H37" s="43">
        <v>-156</v>
      </c>
      <c r="I37" s="44">
        <v>433.42593599999998</v>
      </c>
      <c r="J37" s="74">
        <v>-0.323077</v>
      </c>
      <c r="K37" s="44">
        <v>-417</v>
      </c>
      <c r="L37" s="44">
        <v>22274.078706</v>
      </c>
      <c r="M37" s="66">
        <v>-0.30695299999999998</v>
      </c>
      <c r="N37" s="43">
        <v>0</v>
      </c>
      <c r="O37" s="44">
        <v>0</v>
      </c>
      <c r="P37" s="74">
        <v>0</v>
      </c>
    </row>
    <row r="38" spans="1:16" s="3" customFormat="1" ht="15" customHeight="1" x14ac:dyDescent="0.2">
      <c r="A38" s="120"/>
      <c r="B38" s="123"/>
      <c r="C38" s="84" t="s">
        <v>52</v>
      </c>
      <c r="D38" s="35">
        <v>-470</v>
      </c>
      <c r="E38" s="35">
        <v>0</v>
      </c>
      <c r="F38" s="35">
        <v>24208.183366000001</v>
      </c>
      <c r="G38" s="68">
        <v>-0.358157</v>
      </c>
      <c r="H38" s="43">
        <v>-149</v>
      </c>
      <c r="I38" s="44">
        <v>5903.807546</v>
      </c>
      <c r="J38" s="74">
        <v>-0.49310999999999999</v>
      </c>
      <c r="K38" s="35">
        <v>-321</v>
      </c>
      <c r="L38" s="35">
        <v>32165.108135999999</v>
      </c>
      <c r="M38" s="68">
        <v>-0.27900599999999998</v>
      </c>
      <c r="N38" s="43">
        <v>0</v>
      </c>
      <c r="O38" s="44">
        <v>0</v>
      </c>
      <c r="P38" s="74">
        <v>0</v>
      </c>
    </row>
    <row r="39" spans="1:16" ht="15" customHeight="1" x14ac:dyDescent="0.2">
      <c r="A39" s="120"/>
      <c r="B39" s="123"/>
      <c r="C39" s="84" t="s">
        <v>53</v>
      </c>
      <c r="D39" s="44">
        <v>-324</v>
      </c>
      <c r="E39" s="44">
        <v>0</v>
      </c>
      <c r="F39" s="44">
        <v>14316.046747</v>
      </c>
      <c r="G39" s="66">
        <v>-0.46748099999999998</v>
      </c>
      <c r="H39" s="43">
        <v>-89</v>
      </c>
      <c r="I39" s="44">
        <v>17819.140201999999</v>
      </c>
      <c r="J39" s="74">
        <v>-0.31103700000000001</v>
      </c>
      <c r="K39" s="44">
        <v>-235</v>
      </c>
      <c r="L39" s="44">
        <v>10125.19729</v>
      </c>
      <c r="M39" s="66">
        <v>-0.57043999999999995</v>
      </c>
      <c r="N39" s="43">
        <v>0</v>
      </c>
      <c r="O39" s="44">
        <v>0</v>
      </c>
      <c r="P39" s="74">
        <v>0</v>
      </c>
    </row>
    <row r="40" spans="1:16" ht="15" customHeight="1" x14ac:dyDescent="0.2">
      <c r="A40" s="120"/>
      <c r="B40" s="123"/>
      <c r="C40" s="84" t="s">
        <v>54</v>
      </c>
      <c r="D40" s="44">
        <v>-234</v>
      </c>
      <c r="E40" s="44">
        <v>0</v>
      </c>
      <c r="F40" s="44">
        <v>3738.3161519999999</v>
      </c>
      <c r="G40" s="66">
        <v>-0.67047199999999996</v>
      </c>
      <c r="H40" s="43">
        <v>-73</v>
      </c>
      <c r="I40" s="44">
        <v>-13702.492349</v>
      </c>
      <c r="J40" s="74">
        <v>-0.26623400000000003</v>
      </c>
      <c r="K40" s="44">
        <v>-161</v>
      </c>
      <c r="L40" s="44">
        <v>33879.007869000001</v>
      </c>
      <c r="M40" s="66">
        <v>-0.9</v>
      </c>
      <c r="N40" s="43">
        <v>0</v>
      </c>
      <c r="O40" s="44">
        <v>0</v>
      </c>
      <c r="P40" s="74">
        <v>0</v>
      </c>
    </row>
    <row r="41" spans="1:16" ht="15" customHeight="1" x14ac:dyDescent="0.2">
      <c r="A41" s="120"/>
      <c r="B41" s="123"/>
      <c r="C41" s="84" t="s">
        <v>55</v>
      </c>
      <c r="D41" s="44">
        <v>-217</v>
      </c>
      <c r="E41" s="44">
        <v>0</v>
      </c>
      <c r="F41" s="44">
        <v>18541.063395000001</v>
      </c>
      <c r="G41" s="66">
        <v>-0.455843</v>
      </c>
      <c r="H41" s="43">
        <v>-87</v>
      </c>
      <c r="I41" s="44">
        <v>26415.630756999999</v>
      </c>
      <c r="J41" s="74">
        <v>-0.15909100000000001</v>
      </c>
      <c r="K41" s="44">
        <v>-130</v>
      </c>
      <c r="L41" s="44">
        <v>22311.325869</v>
      </c>
      <c r="M41" s="66">
        <v>-0.70072999999999996</v>
      </c>
      <c r="N41" s="43">
        <v>0</v>
      </c>
      <c r="O41" s="44">
        <v>0</v>
      </c>
      <c r="P41" s="74">
        <v>0</v>
      </c>
    </row>
    <row r="42" spans="1:16" s="3" customFormat="1" ht="15" customHeight="1" x14ac:dyDescent="0.2">
      <c r="A42" s="120"/>
      <c r="B42" s="123"/>
      <c r="C42" s="84" t="s">
        <v>56</v>
      </c>
      <c r="D42" s="35">
        <v>-410</v>
      </c>
      <c r="E42" s="35">
        <v>0</v>
      </c>
      <c r="F42" s="35">
        <v>-17707.327387000001</v>
      </c>
      <c r="G42" s="68">
        <v>-0.30259999999999998</v>
      </c>
      <c r="H42" s="43">
        <v>-164</v>
      </c>
      <c r="I42" s="44">
        <v>4042.8355670000001</v>
      </c>
      <c r="J42" s="74">
        <v>-9.7700999999999996E-2</v>
      </c>
      <c r="K42" s="35">
        <v>-246</v>
      </c>
      <c r="L42" s="35">
        <v>-55776.804002999997</v>
      </c>
      <c r="M42" s="68">
        <v>-0.44578299999999998</v>
      </c>
      <c r="N42" s="43">
        <v>0</v>
      </c>
      <c r="O42" s="44">
        <v>0</v>
      </c>
      <c r="P42" s="74">
        <v>0</v>
      </c>
    </row>
    <row r="43" spans="1:16" s="3" customFormat="1" ht="15" customHeight="1" x14ac:dyDescent="0.2">
      <c r="A43" s="121"/>
      <c r="B43" s="124"/>
      <c r="C43" s="85" t="s">
        <v>9</v>
      </c>
      <c r="D43" s="46">
        <v>-3562</v>
      </c>
      <c r="E43" s="46">
        <v>0</v>
      </c>
      <c r="F43" s="46">
        <v>7188.7541549999996</v>
      </c>
      <c r="G43" s="67">
        <v>-0.25550800000000001</v>
      </c>
      <c r="H43" s="87">
        <v>-1105</v>
      </c>
      <c r="I43" s="46">
        <v>-2825.6407319999998</v>
      </c>
      <c r="J43" s="75">
        <v>-0.243841</v>
      </c>
      <c r="K43" s="46">
        <v>-2457</v>
      </c>
      <c r="L43" s="46">
        <v>11081.343865000001</v>
      </c>
      <c r="M43" s="67">
        <v>-0.26711499999999999</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3</v>
      </c>
      <c r="E45" s="53">
        <v>1.8634000000000001E-2</v>
      </c>
      <c r="F45" s="44">
        <v>155055.66666700001</v>
      </c>
      <c r="G45" s="66">
        <v>0</v>
      </c>
      <c r="H45" s="43">
        <v>1</v>
      </c>
      <c r="I45" s="44">
        <v>227636</v>
      </c>
      <c r="J45" s="74">
        <v>0</v>
      </c>
      <c r="K45" s="44">
        <v>2</v>
      </c>
      <c r="L45" s="44">
        <v>118765.5</v>
      </c>
      <c r="M45" s="66">
        <v>0</v>
      </c>
      <c r="N45" s="43">
        <v>0</v>
      </c>
      <c r="O45" s="44">
        <v>0</v>
      </c>
      <c r="P45" s="74">
        <v>0</v>
      </c>
    </row>
    <row r="46" spans="1:16" ht="15" customHeight="1" x14ac:dyDescent="0.2">
      <c r="A46" s="120"/>
      <c r="B46" s="123"/>
      <c r="C46" s="84" t="s">
        <v>48</v>
      </c>
      <c r="D46" s="44">
        <v>95</v>
      </c>
      <c r="E46" s="53">
        <v>5.8104000000000003E-2</v>
      </c>
      <c r="F46" s="44">
        <v>179079.14736800001</v>
      </c>
      <c r="G46" s="66">
        <v>0.15789500000000001</v>
      </c>
      <c r="H46" s="43">
        <v>35</v>
      </c>
      <c r="I46" s="44">
        <v>165243.142857</v>
      </c>
      <c r="J46" s="74">
        <v>8.5713999999999999E-2</v>
      </c>
      <c r="K46" s="44">
        <v>60</v>
      </c>
      <c r="L46" s="44">
        <v>187150.15</v>
      </c>
      <c r="M46" s="66">
        <v>0.2</v>
      </c>
      <c r="N46" s="43">
        <v>0</v>
      </c>
      <c r="O46" s="44">
        <v>0</v>
      </c>
      <c r="P46" s="74">
        <v>0</v>
      </c>
    </row>
    <row r="47" spans="1:16" ht="15" customHeight="1" x14ac:dyDescent="0.2">
      <c r="A47" s="120"/>
      <c r="B47" s="123"/>
      <c r="C47" s="84" t="s">
        <v>49</v>
      </c>
      <c r="D47" s="44">
        <v>341</v>
      </c>
      <c r="E47" s="53">
        <v>6.0644000000000003E-2</v>
      </c>
      <c r="F47" s="44">
        <v>185262.68914999999</v>
      </c>
      <c r="G47" s="66">
        <v>0.30205300000000002</v>
      </c>
      <c r="H47" s="43">
        <v>111</v>
      </c>
      <c r="I47" s="44">
        <v>192466.32432399999</v>
      </c>
      <c r="J47" s="74">
        <v>0.36036000000000001</v>
      </c>
      <c r="K47" s="44">
        <v>230</v>
      </c>
      <c r="L47" s="44">
        <v>181786.15217399999</v>
      </c>
      <c r="M47" s="66">
        <v>0.27391300000000002</v>
      </c>
      <c r="N47" s="43">
        <v>0</v>
      </c>
      <c r="O47" s="44">
        <v>0</v>
      </c>
      <c r="P47" s="74">
        <v>0</v>
      </c>
    </row>
    <row r="48" spans="1:16" ht="15" customHeight="1" x14ac:dyDescent="0.2">
      <c r="A48" s="120"/>
      <c r="B48" s="123"/>
      <c r="C48" s="84" t="s">
        <v>50</v>
      </c>
      <c r="D48" s="44">
        <v>339</v>
      </c>
      <c r="E48" s="53">
        <v>4.5620000000000001E-2</v>
      </c>
      <c r="F48" s="44">
        <v>208311.699115</v>
      </c>
      <c r="G48" s="66">
        <v>0.51917400000000002</v>
      </c>
      <c r="H48" s="43">
        <v>112</v>
      </c>
      <c r="I48" s="44">
        <v>228667.419643</v>
      </c>
      <c r="J48" s="74">
        <v>0.66964299999999999</v>
      </c>
      <c r="K48" s="44">
        <v>227</v>
      </c>
      <c r="L48" s="44">
        <v>198268.34801799999</v>
      </c>
      <c r="M48" s="66">
        <v>0.444934</v>
      </c>
      <c r="N48" s="43">
        <v>0</v>
      </c>
      <c r="O48" s="44">
        <v>0</v>
      </c>
      <c r="P48" s="74">
        <v>0</v>
      </c>
    </row>
    <row r="49" spans="1:16" ht="15" customHeight="1" x14ac:dyDescent="0.2">
      <c r="A49" s="120"/>
      <c r="B49" s="123"/>
      <c r="C49" s="84" t="s">
        <v>51</v>
      </c>
      <c r="D49" s="44">
        <v>253</v>
      </c>
      <c r="E49" s="53">
        <v>3.9115999999999998E-2</v>
      </c>
      <c r="F49" s="44">
        <v>231452.97628500001</v>
      </c>
      <c r="G49" s="66">
        <v>0.70750999999999997</v>
      </c>
      <c r="H49" s="43">
        <v>78</v>
      </c>
      <c r="I49" s="44">
        <v>248712.37179500001</v>
      </c>
      <c r="J49" s="74">
        <v>0.79487200000000002</v>
      </c>
      <c r="K49" s="44">
        <v>175</v>
      </c>
      <c r="L49" s="44">
        <v>223760.21714299999</v>
      </c>
      <c r="M49" s="66">
        <v>0.66857100000000003</v>
      </c>
      <c r="N49" s="43">
        <v>0</v>
      </c>
      <c r="O49" s="44">
        <v>0</v>
      </c>
      <c r="P49" s="74">
        <v>0</v>
      </c>
    </row>
    <row r="50" spans="1:16" s="3" customFormat="1" ht="15" customHeight="1" x14ac:dyDescent="0.2">
      <c r="A50" s="120"/>
      <c r="B50" s="123"/>
      <c r="C50" s="84" t="s">
        <v>52</v>
      </c>
      <c r="D50" s="35">
        <v>152</v>
      </c>
      <c r="E50" s="55">
        <v>2.7667000000000001E-2</v>
      </c>
      <c r="F50" s="35">
        <v>252200.355263</v>
      </c>
      <c r="G50" s="68">
        <v>0.96052599999999999</v>
      </c>
      <c r="H50" s="43">
        <v>45</v>
      </c>
      <c r="I50" s="44">
        <v>255616.24444400001</v>
      </c>
      <c r="J50" s="74">
        <v>0.95555599999999996</v>
      </c>
      <c r="K50" s="35">
        <v>107</v>
      </c>
      <c r="L50" s="35">
        <v>250763.766355</v>
      </c>
      <c r="M50" s="68">
        <v>0.96261699999999994</v>
      </c>
      <c r="N50" s="43">
        <v>0</v>
      </c>
      <c r="O50" s="44">
        <v>0</v>
      </c>
      <c r="P50" s="74">
        <v>0</v>
      </c>
    </row>
    <row r="51" spans="1:16" ht="15" customHeight="1" x14ac:dyDescent="0.2">
      <c r="A51" s="120"/>
      <c r="B51" s="123"/>
      <c r="C51" s="84" t="s">
        <v>53</v>
      </c>
      <c r="D51" s="44">
        <v>98</v>
      </c>
      <c r="E51" s="53">
        <v>2.1180000000000001E-2</v>
      </c>
      <c r="F51" s="44">
        <v>236318.34693900001</v>
      </c>
      <c r="G51" s="66">
        <v>0.74489799999999995</v>
      </c>
      <c r="H51" s="43">
        <v>36</v>
      </c>
      <c r="I51" s="44">
        <v>218668.91666700001</v>
      </c>
      <c r="J51" s="74">
        <v>0.58333299999999999</v>
      </c>
      <c r="K51" s="44">
        <v>62</v>
      </c>
      <c r="L51" s="44">
        <v>246566.40322599999</v>
      </c>
      <c r="M51" s="66">
        <v>0.83870999999999996</v>
      </c>
      <c r="N51" s="43">
        <v>0</v>
      </c>
      <c r="O51" s="44">
        <v>0</v>
      </c>
      <c r="P51" s="74">
        <v>0</v>
      </c>
    </row>
    <row r="52" spans="1:16" ht="15" customHeight="1" x14ac:dyDescent="0.2">
      <c r="A52" s="120"/>
      <c r="B52" s="123"/>
      <c r="C52" s="84" t="s">
        <v>54</v>
      </c>
      <c r="D52" s="44">
        <v>39</v>
      </c>
      <c r="E52" s="53">
        <v>1.0829999999999999E-2</v>
      </c>
      <c r="F52" s="44">
        <v>258034.461538</v>
      </c>
      <c r="G52" s="66">
        <v>0.58974400000000005</v>
      </c>
      <c r="H52" s="43">
        <v>14</v>
      </c>
      <c r="I52" s="44">
        <v>262391.857143</v>
      </c>
      <c r="J52" s="74">
        <v>0.28571400000000002</v>
      </c>
      <c r="K52" s="44">
        <v>25</v>
      </c>
      <c r="L52" s="44">
        <v>255594.32</v>
      </c>
      <c r="M52" s="66">
        <v>0.76</v>
      </c>
      <c r="N52" s="43">
        <v>0</v>
      </c>
      <c r="O52" s="44">
        <v>0</v>
      </c>
      <c r="P52" s="74">
        <v>0</v>
      </c>
    </row>
    <row r="53" spans="1:16" ht="15" customHeight="1" x14ac:dyDescent="0.2">
      <c r="A53" s="120"/>
      <c r="B53" s="123"/>
      <c r="C53" s="84" t="s">
        <v>55</v>
      </c>
      <c r="D53" s="44">
        <v>25</v>
      </c>
      <c r="E53" s="53">
        <v>7.7739999999999997E-3</v>
      </c>
      <c r="F53" s="44">
        <v>283004.88</v>
      </c>
      <c r="G53" s="66">
        <v>0.56000000000000005</v>
      </c>
      <c r="H53" s="43">
        <v>7</v>
      </c>
      <c r="I53" s="44">
        <v>227106.285714</v>
      </c>
      <c r="J53" s="74">
        <v>0.28571400000000002</v>
      </c>
      <c r="K53" s="44">
        <v>18</v>
      </c>
      <c r="L53" s="44">
        <v>304743.22222200001</v>
      </c>
      <c r="M53" s="66">
        <v>0.66666700000000001</v>
      </c>
      <c r="N53" s="43">
        <v>0</v>
      </c>
      <c r="O53" s="44">
        <v>0</v>
      </c>
      <c r="P53" s="74">
        <v>0</v>
      </c>
    </row>
    <row r="54" spans="1:16" s="3" customFormat="1" ht="15" customHeight="1" x14ac:dyDescent="0.2">
      <c r="A54" s="120"/>
      <c r="B54" s="123"/>
      <c r="C54" s="84" t="s">
        <v>56</v>
      </c>
      <c r="D54" s="35">
        <v>6</v>
      </c>
      <c r="E54" s="55">
        <v>1.1119999999999999E-3</v>
      </c>
      <c r="F54" s="35">
        <v>467350.33333300002</v>
      </c>
      <c r="G54" s="68">
        <v>0.66666700000000001</v>
      </c>
      <c r="H54" s="43">
        <v>2</v>
      </c>
      <c r="I54" s="44">
        <v>258149</v>
      </c>
      <c r="J54" s="74">
        <v>0</v>
      </c>
      <c r="K54" s="35">
        <v>4</v>
      </c>
      <c r="L54" s="35">
        <v>571951</v>
      </c>
      <c r="M54" s="68">
        <v>1</v>
      </c>
      <c r="N54" s="43">
        <v>0</v>
      </c>
      <c r="O54" s="44">
        <v>0</v>
      </c>
      <c r="P54" s="74">
        <v>0</v>
      </c>
    </row>
    <row r="55" spans="1:16" s="3" customFormat="1" ht="15" customHeight="1" x14ac:dyDescent="0.2">
      <c r="A55" s="121"/>
      <c r="B55" s="124"/>
      <c r="C55" s="85" t="s">
        <v>9</v>
      </c>
      <c r="D55" s="46">
        <v>1351</v>
      </c>
      <c r="E55" s="54">
        <v>3.0917E-2</v>
      </c>
      <c r="F55" s="46">
        <v>215591.23019999999</v>
      </c>
      <c r="G55" s="67">
        <v>0.54256099999999996</v>
      </c>
      <c r="H55" s="87">
        <v>441</v>
      </c>
      <c r="I55" s="46">
        <v>221178.14966</v>
      </c>
      <c r="J55" s="75">
        <v>0.56689299999999998</v>
      </c>
      <c r="K55" s="46">
        <v>910</v>
      </c>
      <c r="L55" s="46">
        <v>212883.723077</v>
      </c>
      <c r="M55" s="67">
        <v>0.53076900000000005</v>
      </c>
      <c r="N55" s="87">
        <v>0</v>
      </c>
      <c r="O55" s="46">
        <v>0</v>
      </c>
      <c r="P55" s="75">
        <v>0</v>
      </c>
    </row>
    <row r="56" spans="1:16" ht="15" customHeight="1" x14ac:dyDescent="0.2">
      <c r="A56" s="119">
        <v>5</v>
      </c>
      <c r="B56" s="122" t="s">
        <v>60</v>
      </c>
      <c r="C56" s="84" t="s">
        <v>46</v>
      </c>
      <c r="D56" s="44">
        <v>46</v>
      </c>
      <c r="E56" s="53">
        <v>1</v>
      </c>
      <c r="F56" s="44">
        <v>50679.913043</v>
      </c>
      <c r="G56" s="66">
        <v>4.3478000000000003E-2</v>
      </c>
      <c r="H56" s="43">
        <v>26</v>
      </c>
      <c r="I56" s="44">
        <v>48823.153846000001</v>
      </c>
      <c r="J56" s="74">
        <v>7.6923000000000005E-2</v>
      </c>
      <c r="K56" s="44">
        <v>20</v>
      </c>
      <c r="L56" s="44">
        <v>53093.7</v>
      </c>
      <c r="M56" s="66">
        <v>0</v>
      </c>
      <c r="N56" s="43">
        <v>0</v>
      </c>
      <c r="O56" s="44">
        <v>0</v>
      </c>
      <c r="P56" s="74">
        <v>0</v>
      </c>
    </row>
    <row r="57" spans="1:16" ht="15" customHeight="1" x14ac:dyDescent="0.2">
      <c r="A57" s="120"/>
      <c r="B57" s="123"/>
      <c r="C57" s="84" t="s">
        <v>47</v>
      </c>
      <c r="D57" s="44">
        <v>161</v>
      </c>
      <c r="E57" s="53">
        <v>1</v>
      </c>
      <c r="F57" s="44">
        <v>125772.74534199999</v>
      </c>
      <c r="G57" s="66">
        <v>8.0744999999999997E-2</v>
      </c>
      <c r="H57" s="43">
        <v>56</v>
      </c>
      <c r="I57" s="44">
        <v>130503.428571</v>
      </c>
      <c r="J57" s="74">
        <v>0.14285700000000001</v>
      </c>
      <c r="K57" s="44">
        <v>105</v>
      </c>
      <c r="L57" s="44">
        <v>123249.714286</v>
      </c>
      <c r="M57" s="66">
        <v>4.7619000000000002E-2</v>
      </c>
      <c r="N57" s="43">
        <v>0</v>
      </c>
      <c r="O57" s="44">
        <v>0</v>
      </c>
      <c r="P57" s="74">
        <v>0</v>
      </c>
    </row>
    <row r="58" spans="1:16" ht="15" customHeight="1" x14ac:dyDescent="0.2">
      <c r="A58" s="120"/>
      <c r="B58" s="123"/>
      <c r="C58" s="84" t="s">
        <v>48</v>
      </c>
      <c r="D58" s="44">
        <v>1635</v>
      </c>
      <c r="E58" s="53">
        <v>1</v>
      </c>
      <c r="F58" s="44">
        <v>150830.42813499999</v>
      </c>
      <c r="G58" s="66">
        <v>9.2965999999999993E-2</v>
      </c>
      <c r="H58" s="43">
        <v>636</v>
      </c>
      <c r="I58" s="44">
        <v>158599.775157</v>
      </c>
      <c r="J58" s="74">
        <v>0.132075</v>
      </c>
      <c r="K58" s="44">
        <v>999</v>
      </c>
      <c r="L58" s="44">
        <v>145884.17717700001</v>
      </c>
      <c r="M58" s="66">
        <v>6.8068000000000004E-2</v>
      </c>
      <c r="N58" s="43">
        <v>0</v>
      </c>
      <c r="O58" s="44">
        <v>0</v>
      </c>
      <c r="P58" s="74">
        <v>0</v>
      </c>
    </row>
    <row r="59" spans="1:16" ht="15" customHeight="1" x14ac:dyDescent="0.2">
      <c r="A59" s="120"/>
      <c r="B59" s="123"/>
      <c r="C59" s="84" t="s">
        <v>49</v>
      </c>
      <c r="D59" s="44">
        <v>5623</v>
      </c>
      <c r="E59" s="53">
        <v>1</v>
      </c>
      <c r="F59" s="44">
        <v>167849.62831199999</v>
      </c>
      <c r="G59" s="66">
        <v>0.21163100000000001</v>
      </c>
      <c r="H59" s="43">
        <v>2090</v>
      </c>
      <c r="I59" s="44">
        <v>180697.53540699999</v>
      </c>
      <c r="J59" s="74">
        <v>0.344976</v>
      </c>
      <c r="K59" s="44">
        <v>3533</v>
      </c>
      <c r="L59" s="44">
        <v>160249.253043</v>
      </c>
      <c r="M59" s="66">
        <v>0.132748</v>
      </c>
      <c r="N59" s="43">
        <v>0</v>
      </c>
      <c r="O59" s="44">
        <v>0</v>
      </c>
      <c r="P59" s="74">
        <v>0</v>
      </c>
    </row>
    <row r="60" spans="1:16" ht="15" customHeight="1" x14ac:dyDescent="0.2">
      <c r="A60" s="120"/>
      <c r="B60" s="123"/>
      <c r="C60" s="84" t="s">
        <v>50</v>
      </c>
      <c r="D60" s="44">
        <v>7431</v>
      </c>
      <c r="E60" s="53">
        <v>1</v>
      </c>
      <c r="F60" s="44">
        <v>192977.061499</v>
      </c>
      <c r="G60" s="66">
        <v>0.42699500000000001</v>
      </c>
      <c r="H60" s="43">
        <v>2646</v>
      </c>
      <c r="I60" s="44">
        <v>208860.08919100001</v>
      </c>
      <c r="J60" s="74">
        <v>0.58352199999999999</v>
      </c>
      <c r="K60" s="44">
        <v>4785</v>
      </c>
      <c r="L60" s="44">
        <v>184194.09571600001</v>
      </c>
      <c r="M60" s="66">
        <v>0.34043899999999999</v>
      </c>
      <c r="N60" s="43">
        <v>0</v>
      </c>
      <c r="O60" s="44">
        <v>0</v>
      </c>
      <c r="P60" s="74">
        <v>0</v>
      </c>
    </row>
    <row r="61" spans="1:16" ht="15" customHeight="1" x14ac:dyDescent="0.2">
      <c r="A61" s="120"/>
      <c r="B61" s="123"/>
      <c r="C61" s="84" t="s">
        <v>51</v>
      </c>
      <c r="D61" s="44">
        <v>6468</v>
      </c>
      <c r="E61" s="53">
        <v>1</v>
      </c>
      <c r="F61" s="44">
        <v>216104.72278899999</v>
      </c>
      <c r="G61" s="66">
        <v>0.65089699999999995</v>
      </c>
      <c r="H61" s="43">
        <v>2218</v>
      </c>
      <c r="I61" s="44">
        <v>228231.65779999999</v>
      </c>
      <c r="J61" s="74">
        <v>0.73579799999999995</v>
      </c>
      <c r="K61" s="44">
        <v>4250</v>
      </c>
      <c r="L61" s="44">
        <v>209775.88941199999</v>
      </c>
      <c r="M61" s="66">
        <v>0.60658800000000002</v>
      </c>
      <c r="N61" s="43">
        <v>0</v>
      </c>
      <c r="O61" s="44">
        <v>0</v>
      </c>
      <c r="P61" s="74">
        <v>0</v>
      </c>
    </row>
    <row r="62" spans="1:16" s="3" customFormat="1" ht="15" customHeight="1" x14ac:dyDescent="0.2">
      <c r="A62" s="120"/>
      <c r="B62" s="123"/>
      <c r="C62" s="84" t="s">
        <v>52</v>
      </c>
      <c r="D62" s="35">
        <v>5494</v>
      </c>
      <c r="E62" s="55">
        <v>1</v>
      </c>
      <c r="F62" s="35">
        <v>231180.11066599999</v>
      </c>
      <c r="G62" s="68">
        <v>0.830542</v>
      </c>
      <c r="H62" s="43">
        <v>1943</v>
      </c>
      <c r="I62" s="44">
        <v>227344.956768</v>
      </c>
      <c r="J62" s="74">
        <v>0.73288699999999996</v>
      </c>
      <c r="K62" s="35">
        <v>3551</v>
      </c>
      <c r="L62" s="35">
        <v>233278.591101</v>
      </c>
      <c r="M62" s="68">
        <v>0.88397599999999998</v>
      </c>
      <c r="N62" s="43">
        <v>0</v>
      </c>
      <c r="O62" s="44">
        <v>0</v>
      </c>
      <c r="P62" s="74">
        <v>0</v>
      </c>
    </row>
    <row r="63" spans="1:16" ht="15" customHeight="1" x14ac:dyDescent="0.2">
      <c r="A63" s="120"/>
      <c r="B63" s="123"/>
      <c r="C63" s="84" t="s">
        <v>53</v>
      </c>
      <c r="D63" s="44">
        <v>4627</v>
      </c>
      <c r="E63" s="53">
        <v>1</v>
      </c>
      <c r="F63" s="44">
        <v>237028.46077400001</v>
      </c>
      <c r="G63" s="66">
        <v>0.85433300000000001</v>
      </c>
      <c r="H63" s="43">
        <v>1777</v>
      </c>
      <c r="I63" s="44">
        <v>221885.86381499999</v>
      </c>
      <c r="J63" s="74">
        <v>0.66460300000000005</v>
      </c>
      <c r="K63" s="44">
        <v>2850</v>
      </c>
      <c r="L63" s="44">
        <v>246470.00280700001</v>
      </c>
      <c r="M63" s="66">
        <v>0.97263200000000005</v>
      </c>
      <c r="N63" s="43">
        <v>0</v>
      </c>
      <c r="O63" s="44">
        <v>0</v>
      </c>
      <c r="P63" s="74">
        <v>0</v>
      </c>
    </row>
    <row r="64" spans="1:16" ht="15" customHeight="1" x14ac:dyDescent="0.2">
      <c r="A64" s="120"/>
      <c r="B64" s="123"/>
      <c r="C64" s="84" t="s">
        <v>54</v>
      </c>
      <c r="D64" s="44">
        <v>3601</v>
      </c>
      <c r="E64" s="53">
        <v>1</v>
      </c>
      <c r="F64" s="44">
        <v>232213.838934</v>
      </c>
      <c r="G64" s="66">
        <v>0.73507400000000001</v>
      </c>
      <c r="H64" s="43">
        <v>1390</v>
      </c>
      <c r="I64" s="44">
        <v>208839.86474799999</v>
      </c>
      <c r="J64" s="74">
        <v>0.44820100000000002</v>
      </c>
      <c r="K64" s="44">
        <v>2211</v>
      </c>
      <c r="L64" s="44">
        <v>246908.46766200001</v>
      </c>
      <c r="M64" s="66">
        <v>0.91542299999999999</v>
      </c>
      <c r="N64" s="43">
        <v>0</v>
      </c>
      <c r="O64" s="44">
        <v>0</v>
      </c>
      <c r="P64" s="74">
        <v>0</v>
      </c>
    </row>
    <row r="65" spans="1:16" ht="15" customHeight="1" x14ac:dyDescent="0.2">
      <c r="A65" s="120"/>
      <c r="B65" s="123"/>
      <c r="C65" s="84" t="s">
        <v>55</v>
      </c>
      <c r="D65" s="44">
        <v>3216</v>
      </c>
      <c r="E65" s="53">
        <v>1</v>
      </c>
      <c r="F65" s="44">
        <v>247097.156716</v>
      </c>
      <c r="G65" s="66">
        <v>0.60758699999999999</v>
      </c>
      <c r="H65" s="43">
        <v>1338</v>
      </c>
      <c r="I65" s="44">
        <v>215569.91330300001</v>
      </c>
      <c r="J65" s="74">
        <v>0.29222700000000001</v>
      </c>
      <c r="K65" s="44">
        <v>1878</v>
      </c>
      <c r="L65" s="44">
        <v>269559.05857300002</v>
      </c>
      <c r="M65" s="66">
        <v>0.83226800000000001</v>
      </c>
      <c r="N65" s="43">
        <v>0</v>
      </c>
      <c r="O65" s="44">
        <v>0</v>
      </c>
      <c r="P65" s="74">
        <v>0</v>
      </c>
    </row>
    <row r="66" spans="1:16" s="3" customFormat="1" ht="15" customHeight="1" x14ac:dyDescent="0.2">
      <c r="A66" s="120"/>
      <c r="B66" s="123"/>
      <c r="C66" s="84" t="s">
        <v>56</v>
      </c>
      <c r="D66" s="35">
        <v>5395</v>
      </c>
      <c r="E66" s="55">
        <v>1</v>
      </c>
      <c r="F66" s="35">
        <v>240341.12734000001</v>
      </c>
      <c r="G66" s="68">
        <v>0.34402199999999999</v>
      </c>
      <c r="H66" s="43">
        <v>2290</v>
      </c>
      <c r="I66" s="44">
        <v>200029.87685599999</v>
      </c>
      <c r="J66" s="74">
        <v>9.1266E-2</v>
      </c>
      <c r="K66" s="35">
        <v>3105</v>
      </c>
      <c r="L66" s="35">
        <v>270071.48599000002</v>
      </c>
      <c r="M66" s="68">
        <v>0.53043499999999999</v>
      </c>
      <c r="N66" s="43">
        <v>0</v>
      </c>
      <c r="O66" s="44">
        <v>0</v>
      </c>
      <c r="P66" s="74">
        <v>0</v>
      </c>
    </row>
    <row r="67" spans="1:16" s="3" customFormat="1" ht="15" customHeight="1" x14ac:dyDescent="0.2">
      <c r="A67" s="121"/>
      <c r="B67" s="124"/>
      <c r="C67" s="85" t="s">
        <v>9</v>
      </c>
      <c r="D67" s="46">
        <v>43697</v>
      </c>
      <c r="E67" s="54">
        <v>1</v>
      </c>
      <c r="F67" s="46">
        <v>213724.64647499999</v>
      </c>
      <c r="G67" s="67">
        <v>0.54266899999999996</v>
      </c>
      <c r="H67" s="87">
        <v>16410</v>
      </c>
      <c r="I67" s="46">
        <v>208334.99804999999</v>
      </c>
      <c r="J67" s="75">
        <v>0.47647800000000001</v>
      </c>
      <c r="K67" s="46">
        <v>27287</v>
      </c>
      <c r="L67" s="46">
        <v>216965.901675</v>
      </c>
      <c r="M67" s="67">
        <v>0.58247499999999997</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45771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340" priority="30" operator="notEqual">
      <formula>H8+K8+N8</formula>
    </cfRule>
  </conditionalFormatting>
  <conditionalFormatting sqref="D20:D30">
    <cfRule type="cellIs" dxfId="339" priority="29" operator="notEqual">
      <formula>H20+K20+N20</formula>
    </cfRule>
  </conditionalFormatting>
  <conditionalFormatting sqref="D32:D42">
    <cfRule type="cellIs" dxfId="338" priority="28" operator="notEqual">
      <formula>H32+K32+N32</formula>
    </cfRule>
  </conditionalFormatting>
  <conditionalFormatting sqref="D44:D54">
    <cfRule type="cellIs" dxfId="337" priority="27" operator="notEqual">
      <formula>H44+K44+N44</formula>
    </cfRule>
  </conditionalFormatting>
  <conditionalFormatting sqref="D56:D66">
    <cfRule type="cellIs" dxfId="336" priority="26" operator="notEqual">
      <formula>H56+K56+N56</formula>
    </cfRule>
  </conditionalFormatting>
  <conditionalFormatting sqref="D19">
    <cfRule type="cellIs" dxfId="335" priority="25" operator="notEqual">
      <formula>SUM(D8:D18)</formula>
    </cfRule>
  </conditionalFormatting>
  <conditionalFormatting sqref="D31">
    <cfRule type="cellIs" dxfId="334" priority="24" operator="notEqual">
      <formula>H31+K31+N31</formula>
    </cfRule>
  </conditionalFormatting>
  <conditionalFormatting sqref="D31">
    <cfRule type="cellIs" dxfId="333" priority="23" operator="notEqual">
      <formula>SUM(D20:D30)</formula>
    </cfRule>
  </conditionalFormatting>
  <conditionalFormatting sqref="D43">
    <cfRule type="cellIs" dxfId="332" priority="22" operator="notEqual">
      <formula>H43+K43+N43</formula>
    </cfRule>
  </conditionalFormatting>
  <conditionalFormatting sqref="D43">
    <cfRule type="cellIs" dxfId="331" priority="21" operator="notEqual">
      <formula>SUM(D32:D42)</formula>
    </cfRule>
  </conditionalFormatting>
  <conditionalFormatting sqref="D55">
    <cfRule type="cellIs" dxfId="330" priority="20" operator="notEqual">
      <formula>H55+K55+N55</formula>
    </cfRule>
  </conditionalFormatting>
  <conditionalFormatting sqref="D55">
    <cfRule type="cellIs" dxfId="329" priority="19" operator="notEqual">
      <formula>SUM(D44:D54)</formula>
    </cfRule>
  </conditionalFormatting>
  <conditionalFormatting sqref="D67">
    <cfRule type="cellIs" dxfId="328" priority="18" operator="notEqual">
      <formula>H67+K67+N67</formula>
    </cfRule>
  </conditionalFormatting>
  <conditionalFormatting sqref="D67">
    <cfRule type="cellIs" dxfId="327" priority="17" operator="notEqual">
      <formula>SUM(D56:D66)</formula>
    </cfRule>
  </conditionalFormatting>
  <conditionalFormatting sqref="H19">
    <cfRule type="cellIs" dxfId="326" priority="16" operator="notEqual">
      <formula>SUM(H8:H18)</formula>
    </cfRule>
  </conditionalFormatting>
  <conditionalFormatting sqref="K19">
    <cfRule type="cellIs" dxfId="325" priority="15" operator="notEqual">
      <formula>SUM(K8:K18)</formula>
    </cfRule>
  </conditionalFormatting>
  <conditionalFormatting sqref="N19">
    <cfRule type="cellIs" dxfId="324" priority="14" operator="notEqual">
      <formula>SUM(N8:N18)</formula>
    </cfRule>
  </conditionalFormatting>
  <conditionalFormatting sqref="H31">
    <cfRule type="cellIs" dxfId="323" priority="13" operator="notEqual">
      <formula>SUM(H20:H30)</formula>
    </cfRule>
  </conditionalFormatting>
  <conditionalFormatting sqref="K31">
    <cfRule type="cellIs" dxfId="322" priority="12" operator="notEqual">
      <formula>SUM(K20:K30)</formula>
    </cfRule>
  </conditionalFormatting>
  <conditionalFormatting sqref="N31">
    <cfRule type="cellIs" dxfId="321" priority="11" operator="notEqual">
      <formula>SUM(N20:N30)</formula>
    </cfRule>
  </conditionalFormatting>
  <conditionalFormatting sqref="H43">
    <cfRule type="cellIs" dxfId="320" priority="10" operator="notEqual">
      <formula>SUM(H32:H42)</formula>
    </cfRule>
  </conditionalFormatting>
  <conditionalFormatting sqref="K43">
    <cfRule type="cellIs" dxfId="319" priority="9" operator="notEqual">
      <formula>SUM(K32:K42)</formula>
    </cfRule>
  </conditionalFormatting>
  <conditionalFormatting sqref="N43">
    <cfRule type="cellIs" dxfId="318" priority="8" operator="notEqual">
      <formula>SUM(N32:N42)</formula>
    </cfRule>
  </conditionalFormatting>
  <conditionalFormatting sqref="H55">
    <cfRule type="cellIs" dxfId="317" priority="7" operator="notEqual">
      <formula>SUM(H44:H54)</formula>
    </cfRule>
  </conditionalFormatting>
  <conditionalFormatting sqref="K55">
    <cfRule type="cellIs" dxfId="316" priority="6" operator="notEqual">
      <formula>SUM(K44:K54)</formula>
    </cfRule>
  </conditionalFormatting>
  <conditionalFormatting sqref="N55">
    <cfRule type="cellIs" dxfId="315" priority="5" operator="notEqual">
      <formula>SUM(N44:N54)</formula>
    </cfRule>
  </conditionalFormatting>
  <conditionalFormatting sqref="H67">
    <cfRule type="cellIs" dxfId="314" priority="4" operator="notEqual">
      <formula>SUM(H56:H66)</formula>
    </cfRule>
  </conditionalFormatting>
  <conditionalFormatting sqref="K67">
    <cfRule type="cellIs" dxfId="313" priority="3" operator="notEqual">
      <formula>SUM(K56:K66)</formula>
    </cfRule>
  </conditionalFormatting>
  <conditionalFormatting sqref="N67">
    <cfRule type="cellIs" dxfId="312" priority="2" operator="notEqual">
      <formula>SUM(N56:N66)</formula>
    </cfRule>
  </conditionalFormatting>
  <conditionalFormatting sqref="D32:D43">
    <cfRule type="cellIs" dxfId="31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69</v>
      </c>
      <c r="B2" s="110"/>
      <c r="C2" s="110"/>
      <c r="D2" s="110"/>
      <c r="E2" s="110"/>
      <c r="F2" s="110"/>
      <c r="G2" s="110"/>
      <c r="H2" s="110"/>
      <c r="I2" s="110"/>
      <c r="J2" s="110"/>
      <c r="K2" s="110"/>
      <c r="L2" s="110"/>
      <c r="M2" s="110"/>
      <c r="N2" s="110"/>
      <c r="O2" s="110"/>
      <c r="P2" s="110"/>
    </row>
    <row r="3" spans="1:16" s="21" customFormat="1" ht="15" customHeight="1" x14ac:dyDescent="0.2">
      <c r="A3" s="111" t="str">
        <f>+Notas!C6</f>
        <v>MARZO 2024 Y MARZO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3</v>
      </c>
      <c r="E8" s="53">
        <v>0.1875</v>
      </c>
      <c r="F8" s="44">
        <v>131284.237585</v>
      </c>
      <c r="G8" s="66">
        <v>0.33333299999999999</v>
      </c>
      <c r="H8" s="43">
        <v>0</v>
      </c>
      <c r="I8" s="44">
        <v>0</v>
      </c>
      <c r="J8" s="74">
        <v>0</v>
      </c>
      <c r="K8" s="44">
        <v>3</v>
      </c>
      <c r="L8" s="44">
        <v>131284.237585</v>
      </c>
      <c r="M8" s="66">
        <v>0.33333299999999999</v>
      </c>
      <c r="N8" s="43">
        <v>0</v>
      </c>
      <c r="O8" s="44">
        <v>0</v>
      </c>
      <c r="P8" s="74">
        <v>0</v>
      </c>
    </row>
    <row r="9" spans="1:16" ht="15" customHeight="1" x14ac:dyDescent="0.2">
      <c r="A9" s="120"/>
      <c r="B9" s="123"/>
      <c r="C9" s="84" t="s">
        <v>47</v>
      </c>
      <c r="D9" s="44">
        <v>12</v>
      </c>
      <c r="E9" s="53">
        <v>0.272727</v>
      </c>
      <c r="F9" s="44">
        <v>107001.662853</v>
      </c>
      <c r="G9" s="66">
        <v>0.33333299999999999</v>
      </c>
      <c r="H9" s="43">
        <v>5</v>
      </c>
      <c r="I9" s="44">
        <v>137109.96514099999</v>
      </c>
      <c r="J9" s="74">
        <v>0.6</v>
      </c>
      <c r="K9" s="44">
        <v>7</v>
      </c>
      <c r="L9" s="44">
        <v>85495.732646999997</v>
      </c>
      <c r="M9" s="66">
        <v>0.14285700000000001</v>
      </c>
      <c r="N9" s="43">
        <v>0</v>
      </c>
      <c r="O9" s="44">
        <v>0</v>
      </c>
      <c r="P9" s="74">
        <v>0</v>
      </c>
    </row>
    <row r="10" spans="1:16" ht="15" customHeight="1" x14ac:dyDescent="0.2">
      <c r="A10" s="120"/>
      <c r="B10" s="123"/>
      <c r="C10" s="84" t="s">
        <v>48</v>
      </c>
      <c r="D10" s="44">
        <v>144</v>
      </c>
      <c r="E10" s="53">
        <v>0.24531500000000001</v>
      </c>
      <c r="F10" s="44">
        <v>117178.223385</v>
      </c>
      <c r="G10" s="66">
        <v>9.7222000000000003E-2</v>
      </c>
      <c r="H10" s="43">
        <v>52</v>
      </c>
      <c r="I10" s="44">
        <v>129878.064621</v>
      </c>
      <c r="J10" s="74">
        <v>0.15384600000000001</v>
      </c>
      <c r="K10" s="44">
        <v>92</v>
      </c>
      <c r="L10" s="44">
        <v>110000.05225199999</v>
      </c>
      <c r="M10" s="66">
        <v>6.5216999999999997E-2</v>
      </c>
      <c r="N10" s="43">
        <v>0</v>
      </c>
      <c r="O10" s="44">
        <v>0</v>
      </c>
      <c r="P10" s="74">
        <v>0</v>
      </c>
    </row>
    <row r="11" spans="1:16" ht="15" customHeight="1" x14ac:dyDescent="0.2">
      <c r="A11" s="120"/>
      <c r="B11" s="123"/>
      <c r="C11" s="84" t="s">
        <v>49</v>
      </c>
      <c r="D11" s="44">
        <v>345</v>
      </c>
      <c r="E11" s="53">
        <v>0.170539</v>
      </c>
      <c r="F11" s="44">
        <v>125899.726972</v>
      </c>
      <c r="G11" s="66">
        <v>0.202899</v>
      </c>
      <c r="H11" s="43">
        <v>122</v>
      </c>
      <c r="I11" s="44">
        <v>141371.97598399999</v>
      </c>
      <c r="J11" s="74">
        <v>0.30327900000000002</v>
      </c>
      <c r="K11" s="44">
        <v>223</v>
      </c>
      <c r="L11" s="44">
        <v>117435.088498</v>
      </c>
      <c r="M11" s="66">
        <v>0.147982</v>
      </c>
      <c r="N11" s="43">
        <v>0</v>
      </c>
      <c r="O11" s="44">
        <v>0</v>
      </c>
      <c r="P11" s="74">
        <v>0</v>
      </c>
    </row>
    <row r="12" spans="1:16" ht="15" customHeight="1" x14ac:dyDescent="0.2">
      <c r="A12" s="120"/>
      <c r="B12" s="123"/>
      <c r="C12" s="84" t="s">
        <v>50</v>
      </c>
      <c r="D12" s="44">
        <v>360</v>
      </c>
      <c r="E12" s="53">
        <v>0.125392</v>
      </c>
      <c r="F12" s="44">
        <v>146321.82532500001</v>
      </c>
      <c r="G12" s="66">
        <v>0.39166699999999999</v>
      </c>
      <c r="H12" s="43">
        <v>112</v>
      </c>
      <c r="I12" s="44">
        <v>184526.905115</v>
      </c>
      <c r="J12" s="74">
        <v>0.64285700000000001</v>
      </c>
      <c r="K12" s="44">
        <v>248</v>
      </c>
      <c r="L12" s="44">
        <v>129067.918322</v>
      </c>
      <c r="M12" s="66">
        <v>0.27822599999999997</v>
      </c>
      <c r="N12" s="43">
        <v>0</v>
      </c>
      <c r="O12" s="44">
        <v>0</v>
      </c>
      <c r="P12" s="74">
        <v>0</v>
      </c>
    </row>
    <row r="13" spans="1:16" ht="15" customHeight="1" x14ac:dyDescent="0.2">
      <c r="A13" s="120"/>
      <c r="B13" s="123"/>
      <c r="C13" s="84" t="s">
        <v>51</v>
      </c>
      <c r="D13" s="44">
        <v>283</v>
      </c>
      <c r="E13" s="53">
        <v>0.10744099999999999</v>
      </c>
      <c r="F13" s="44">
        <v>161984.518943</v>
      </c>
      <c r="G13" s="66">
        <v>0.53003500000000003</v>
      </c>
      <c r="H13" s="43">
        <v>89</v>
      </c>
      <c r="I13" s="44">
        <v>186890.471571</v>
      </c>
      <c r="J13" s="74">
        <v>0.68539300000000003</v>
      </c>
      <c r="K13" s="44">
        <v>194</v>
      </c>
      <c r="L13" s="44">
        <v>150558.592221</v>
      </c>
      <c r="M13" s="66">
        <v>0.45876299999999998</v>
      </c>
      <c r="N13" s="43">
        <v>0</v>
      </c>
      <c r="O13" s="44">
        <v>0</v>
      </c>
      <c r="P13" s="74">
        <v>0</v>
      </c>
    </row>
    <row r="14" spans="1:16" s="3" customFormat="1" ht="15" customHeight="1" x14ac:dyDescent="0.2">
      <c r="A14" s="120"/>
      <c r="B14" s="123"/>
      <c r="C14" s="84" t="s">
        <v>52</v>
      </c>
      <c r="D14" s="35">
        <v>213</v>
      </c>
      <c r="E14" s="55">
        <v>0.103448</v>
      </c>
      <c r="F14" s="35">
        <v>177009.43103800001</v>
      </c>
      <c r="G14" s="68">
        <v>0.72770000000000001</v>
      </c>
      <c r="H14" s="43">
        <v>73</v>
      </c>
      <c r="I14" s="44">
        <v>177574.28781800001</v>
      </c>
      <c r="J14" s="74">
        <v>0.57534200000000002</v>
      </c>
      <c r="K14" s="35">
        <v>140</v>
      </c>
      <c r="L14" s="35">
        <v>176714.89857399999</v>
      </c>
      <c r="M14" s="68">
        <v>0.80714300000000005</v>
      </c>
      <c r="N14" s="43">
        <v>0</v>
      </c>
      <c r="O14" s="44">
        <v>0</v>
      </c>
      <c r="P14" s="74">
        <v>0</v>
      </c>
    </row>
    <row r="15" spans="1:16" ht="15" customHeight="1" x14ac:dyDescent="0.2">
      <c r="A15" s="120"/>
      <c r="B15" s="123"/>
      <c r="C15" s="84" t="s">
        <v>53</v>
      </c>
      <c r="D15" s="44">
        <v>193</v>
      </c>
      <c r="E15" s="53">
        <v>0.102116</v>
      </c>
      <c r="F15" s="44">
        <v>183218.781839</v>
      </c>
      <c r="G15" s="66">
        <v>0.79274599999999995</v>
      </c>
      <c r="H15" s="43">
        <v>57</v>
      </c>
      <c r="I15" s="44">
        <v>181402.83062600001</v>
      </c>
      <c r="J15" s="74">
        <v>0.614035</v>
      </c>
      <c r="K15" s="44">
        <v>136</v>
      </c>
      <c r="L15" s="44">
        <v>183979.87903800001</v>
      </c>
      <c r="M15" s="66">
        <v>0.86764699999999995</v>
      </c>
      <c r="N15" s="43">
        <v>0</v>
      </c>
      <c r="O15" s="44">
        <v>0</v>
      </c>
      <c r="P15" s="74">
        <v>0</v>
      </c>
    </row>
    <row r="16" spans="1:16" ht="15" customHeight="1" x14ac:dyDescent="0.2">
      <c r="A16" s="120"/>
      <c r="B16" s="123"/>
      <c r="C16" s="84" t="s">
        <v>54</v>
      </c>
      <c r="D16" s="44">
        <v>121</v>
      </c>
      <c r="E16" s="53">
        <v>7.7514E-2</v>
      </c>
      <c r="F16" s="44">
        <v>183368.09232500001</v>
      </c>
      <c r="G16" s="66">
        <v>0.72727299999999995</v>
      </c>
      <c r="H16" s="43">
        <v>40</v>
      </c>
      <c r="I16" s="44">
        <v>184933.87748299999</v>
      </c>
      <c r="J16" s="74">
        <v>0.52500000000000002</v>
      </c>
      <c r="K16" s="44">
        <v>81</v>
      </c>
      <c r="L16" s="44">
        <v>182594.86508700001</v>
      </c>
      <c r="M16" s="66">
        <v>0.82716000000000001</v>
      </c>
      <c r="N16" s="43">
        <v>0</v>
      </c>
      <c r="O16" s="44">
        <v>0</v>
      </c>
      <c r="P16" s="74">
        <v>0</v>
      </c>
    </row>
    <row r="17" spans="1:16" ht="15" customHeight="1" x14ac:dyDescent="0.2">
      <c r="A17" s="120"/>
      <c r="B17" s="123"/>
      <c r="C17" s="84" t="s">
        <v>55</v>
      </c>
      <c r="D17" s="44">
        <v>146</v>
      </c>
      <c r="E17" s="53">
        <v>0.109774</v>
      </c>
      <c r="F17" s="44">
        <v>195249.58010399999</v>
      </c>
      <c r="G17" s="66">
        <v>0.45205499999999998</v>
      </c>
      <c r="H17" s="43">
        <v>58</v>
      </c>
      <c r="I17" s="44">
        <v>194509.262885</v>
      </c>
      <c r="J17" s="74">
        <v>0.25862099999999999</v>
      </c>
      <c r="K17" s="44">
        <v>88</v>
      </c>
      <c r="L17" s="44">
        <v>195737.51645299999</v>
      </c>
      <c r="M17" s="66">
        <v>0.57954499999999998</v>
      </c>
      <c r="N17" s="43">
        <v>0</v>
      </c>
      <c r="O17" s="44">
        <v>0</v>
      </c>
      <c r="P17" s="74">
        <v>0</v>
      </c>
    </row>
    <row r="18" spans="1:16" s="3" customFormat="1" ht="15" customHeight="1" x14ac:dyDescent="0.2">
      <c r="A18" s="120"/>
      <c r="B18" s="123"/>
      <c r="C18" s="84" t="s">
        <v>56</v>
      </c>
      <c r="D18" s="35">
        <v>177</v>
      </c>
      <c r="E18" s="55">
        <v>8.4206000000000003E-2</v>
      </c>
      <c r="F18" s="35">
        <v>217119.15693200001</v>
      </c>
      <c r="G18" s="68">
        <v>0.27683600000000003</v>
      </c>
      <c r="H18" s="43">
        <v>72</v>
      </c>
      <c r="I18" s="44">
        <v>174493.95415400001</v>
      </c>
      <c r="J18" s="74">
        <v>6.9444000000000006E-2</v>
      </c>
      <c r="K18" s="35">
        <v>105</v>
      </c>
      <c r="L18" s="35">
        <v>246347.867409</v>
      </c>
      <c r="M18" s="68">
        <v>0.41904799999999998</v>
      </c>
      <c r="N18" s="43">
        <v>0</v>
      </c>
      <c r="O18" s="44">
        <v>0</v>
      </c>
      <c r="P18" s="74">
        <v>0</v>
      </c>
    </row>
    <row r="19" spans="1:16" s="3" customFormat="1" ht="15" customHeight="1" x14ac:dyDescent="0.2">
      <c r="A19" s="121"/>
      <c r="B19" s="124"/>
      <c r="C19" s="85" t="s">
        <v>9</v>
      </c>
      <c r="D19" s="46">
        <v>1997</v>
      </c>
      <c r="E19" s="54">
        <v>0.11666799999999999</v>
      </c>
      <c r="F19" s="46">
        <v>161588.74359900001</v>
      </c>
      <c r="G19" s="67">
        <v>0.44616899999999998</v>
      </c>
      <c r="H19" s="87">
        <v>680</v>
      </c>
      <c r="I19" s="46">
        <v>171370.877943</v>
      </c>
      <c r="J19" s="75">
        <v>0.43970599999999999</v>
      </c>
      <c r="K19" s="46">
        <v>1317</v>
      </c>
      <c r="L19" s="46">
        <v>156537.98326899999</v>
      </c>
      <c r="M19" s="67">
        <v>0.44950600000000002</v>
      </c>
      <c r="N19" s="87">
        <v>0</v>
      </c>
      <c r="O19" s="46">
        <v>0</v>
      </c>
      <c r="P19" s="75">
        <v>0</v>
      </c>
    </row>
    <row r="20" spans="1:16" ht="15" customHeight="1" x14ac:dyDescent="0.2">
      <c r="A20" s="119">
        <v>2</v>
      </c>
      <c r="B20" s="122" t="s">
        <v>57</v>
      </c>
      <c r="C20" s="84" t="s">
        <v>46</v>
      </c>
      <c r="D20" s="44">
        <v>1</v>
      </c>
      <c r="E20" s="53">
        <v>6.25E-2</v>
      </c>
      <c r="F20" s="44">
        <v>5000</v>
      </c>
      <c r="G20" s="66">
        <v>0</v>
      </c>
      <c r="H20" s="43">
        <v>1</v>
      </c>
      <c r="I20" s="44">
        <v>5000</v>
      </c>
      <c r="J20" s="74">
        <v>0</v>
      </c>
      <c r="K20" s="44">
        <v>0</v>
      </c>
      <c r="L20" s="44">
        <v>0</v>
      </c>
      <c r="M20" s="66">
        <v>0</v>
      </c>
      <c r="N20" s="43">
        <v>0</v>
      </c>
      <c r="O20" s="44">
        <v>0</v>
      </c>
      <c r="P20" s="74">
        <v>0</v>
      </c>
    </row>
    <row r="21" spans="1:16" ht="15" customHeight="1" x14ac:dyDescent="0.2">
      <c r="A21" s="120"/>
      <c r="B21" s="123"/>
      <c r="C21" s="84" t="s">
        <v>47</v>
      </c>
      <c r="D21" s="44">
        <v>12</v>
      </c>
      <c r="E21" s="53">
        <v>0.272727</v>
      </c>
      <c r="F21" s="44">
        <v>113357.666667</v>
      </c>
      <c r="G21" s="66">
        <v>0</v>
      </c>
      <c r="H21" s="43">
        <v>3</v>
      </c>
      <c r="I21" s="44">
        <v>99969.333333000002</v>
      </c>
      <c r="J21" s="74">
        <v>0</v>
      </c>
      <c r="K21" s="44">
        <v>9</v>
      </c>
      <c r="L21" s="44">
        <v>117820.44444399999</v>
      </c>
      <c r="M21" s="66">
        <v>0</v>
      </c>
      <c r="N21" s="43">
        <v>0</v>
      </c>
      <c r="O21" s="44">
        <v>0</v>
      </c>
      <c r="P21" s="74">
        <v>0</v>
      </c>
    </row>
    <row r="22" spans="1:16" ht="15" customHeight="1" x14ac:dyDescent="0.2">
      <c r="A22" s="120"/>
      <c r="B22" s="123"/>
      <c r="C22" s="84" t="s">
        <v>48</v>
      </c>
      <c r="D22" s="44">
        <v>109</v>
      </c>
      <c r="E22" s="53">
        <v>0.18568999999999999</v>
      </c>
      <c r="F22" s="44">
        <v>154755.28440400001</v>
      </c>
      <c r="G22" s="66">
        <v>6.4219999999999999E-2</v>
      </c>
      <c r="H22" s="43">
        <v>43</v>
      </c>
      <c r="I22" s="44">
        <v>151132.48837199999</v>
      </c>
      <c r="J22" s="74">
        <v>2.3255999999999999E-2</v>
      </c>
      <c r="K22" s="44">
        <v>66</v>
      </c>
      <c r="L22" s="44">
        <v>157115.59090899999</v>
      </c>
      <c r="M22" s="66">
        <v>9.0909000000000004E-2</v>
      </c>
      <c r="N22" s="43">
        <v>0</v>
      </c>
      <c r="O22" s="44">
        <v>0</v>
      </c>
      <c r="P22" s="74">
        <v>0</v>
      </c>
    </row>
    <row r="23" spans="1:16" ht="15" customHeight="1" x14ac:dyDescent="0.2">
      <c r="A23" s="120"/>
      <c r="B23" s="123"/>
      <c r="C23" s="84" t="s">
        <v>49</v>
      </c>
      <c r="D23" s="44">
        <v>97</v>
      </c>
      <c r="E23" s="53">
        <v>4.7948999999999999E-2</v>
      </c>
      <c r="F23" s="44">
        <v>164939.742268</v>
      </c>
      <c r="G23" s="66">
        <v>0.19587599999999999</v>
      </c>
      <c r="H23" s="43">
        <v>40</v>
      </c>
      <c r="I23" s="44">
        <v>169700.875</v>
      </c>
      <c r="J23" s="74">
        <v>0.2</v>
      </c>
      <c r="K23" s="44">
        <v>57</v>
      </c>
      <c r="L23" s="44">
        <v>161598.596491</v>
      </c>
      <c r="M23" s="66">
        <v>0.19298199999999999</v>
      </c>
      <c r="N23" s="43">
        <v>0</v>
      </c>
      <c r="O23" s="44">
        <v>0</v>
      </c>
      <c r="P23" s="74">
        <v>0</v>
      </c>
    </row>
    <row r="24" spans="1:16" ht="15" customHeight="1" x14ac:dyDescent="0.2">
      <c r="A24" s="120"/>
      <c r="B24" s="123"/>
      <c r="C24" s="84" t="s">
        <v>50</v>
      </c>
      <c r="D24" s="44">
        <v>53</v>
      </c>
      <c r="E24" s="53">
        <v>1.8460000000000001E-2</v>
      </c>
      <c r="F24" s="44">
        <v>195171.22641500001</v>
      </c>
      <c r="G24" s="66">
        <v>0.33962300000000001</v>
      </c>
      <c r="H24" s="43">
        <v>17</v>
      </c>
      <c r="I24" s="44">
        <v>186771.70588200001</v>
      </c>
      <c r="J24" s="74">
        <v>0.41176499999999999</v>
      </c>
      <c r="K24" s="44">
        <v>36</v>
      </c>
      <c r="L24" s="44">
        <v>199137.66666700001</v>
      </c>
      <c r="M24" s="66">
        <v>0.30555599999999999</v>
      </c>
      <c r="N24" s="43">
        <v>0</v>
      </c>
      <c r="O24" s="44">
        <v>0</v>
      </c>
      <c r="P24" s="74">
        <v>0</v>
      </c>
    </row>
    <row r="25" spans="1:16" ht="15" customHeight="1" x14ac:dyDescent="0.2">
      <c r="A25" s="120"/>
      <c r="B25" s="123"/>
      <c r="C25" s="84" t="s">
        <v>51</v>
      </c>
      <c r="D25" s="44">
        <v>49</v>
      </c>
      <c r="E25" s="53">
        <v>1.8603000000000001E-2</v>
      </c>
      <c r="F25" s="44">
        <v>192181.95918400001</v>
      </c>
      <c r="G25" s="66">
        <v>0.36734699999999998</v>
      </c>
      <c r="H25" s="43">
        <v>21</v>
      </c>
      <c r="I25" s="44">
        <v>178932.428571</v>
      </c>
      <c r="J25" s="74">
        <v>0.238095</v>
      </c>
      <c r="K25" s="44">
        <v>28</v>
      </c>
      <c r="L25" s="44">
        <v>202119.107143</v>
      </c>
      <c r="M25" s="66">
        <v>0.46428599999999998</v>
      </c>
      <c r="N25" s="43">
        <v>0</v>
      </c>
      <c r="O25" s="44">
        <v>0</v>
      </c>
      <c r="P25" s="74">
        <v>0</v>
      </c>
    </row>
    <row r="26" spans="1:16" s="3" customFormat="1" ht="15" customHeight="1" x14ac:dyDescent="0.2">
      <c r="A26" s="120"/>
      <c r="B26" s="123"/>
      <c r="C26" s="84" t="s">
        <v>52</v>
      </c>
      <c r="D26" s="35">
        <v>36</v>
      </c>
      <c r="E26" s="55">
        <v>1.7484E-2</v>
      </c>
      <c r="F26" s="35">
        <v>196722.25</v>
      </c>
      <c r="G26" s="68">
        <v>0.30555599999999999</v>
      </c>
      <c r="H26" s="43">
        <v>14</v>
      </c>
      <c r="I26" s="44">
        <v>191641.214286</v>
      </c>
      <c r="J26" s="74">
        <v>0.28571400000000002</v>
      </c>
      <c r="K26" s="35">
        <v>22</v>
      </c>
      <c r="L26" s="35">
        <v>199955.63636400001</v>
      </c>
      <c r="M26" s="68">
        <v>0.31818200000000002</v>
      </c>
      <c r="N26" s="43">
        <v>0</v>
      </c>
      <c r="O26" s="44">
        <v>0</v>
      </c>
      <c r="P26" s="74">
        <v>0</v>
      </c>
    </row>
    <row r="27" spans="1:16" ht="15" customHeight="1" x14ac:dyDescent="0.2">
      <c r="A27" s="120"/>
      <c r="B27" s="123"/>
      <c r="C27" s="84" t="s">
        <v>53</v>
      </c>
      <c r="D27" s="44">
        <v>24</v>
      </c>
      <c r="E27" s="53">
        <v>1.2697999999999999E-2</v>
      </c>
      <c r="F27" s="44">
        <v>215924.375</v>
      </c>
      <c r="G27" s="66">
        <v>0.58333299999999999</v>
      </c>
      <c r="H27" s="43">
        <v>13</v>
      </c>
      <c r="I27" s="44">
        <v>230742.92307700001</v>
      </c>
      <c r="J27" s="74">
        <v>0.538462</v>
      </c>
      <c r="K27" s="44">
        <v>11</v>
      </c>
      <c r="L27" s="44">
        <v>198411.54545500001</v>
      </c>
      <c r="M27" s="66">
        <v>0.63636400000000004</v>
      </c>
      <c r="N27" s="43">
        <v>0</v>
      </c>
      <c r="O27" s="44">
        <v>0</v>
      </c>
      <c r="P27" s="74">
        <v>0</v>
      </c>
    </row>
    <row r="28" spans="1:16" ht="15" customHeight="1" x14ac:dyDescent="0.2">
      <c r="A28" s="120"/>
      <c r="B28" s="123"/>
      <c r="C28" s="84" t="s">
        <v>54</v>
      </c>
      <c r="D28" s="44">
        <v>5</v>
      </c>
      <c r="E28" s="53">
        <v>3.2030000000000001E-3</v>
      </c>
      <c r="F28" s="44">
        <v>216436.2</v>
      </c>
      <c r="G28" s="66">
        <v>0.2</v>
      </c>
      <c r="H28" s="43">
        <v>1</v>
      </c>
      <c r="I28" s="44">
        <v>160775</v>
      </c>
      <c r="J28" s="74">
        <v>0</v>
      </c>
      <c r="K28" s="44">
        <v>4</v>
      </c>
      <c r="L28" s="44">
        <v>230351.5</v>
      </c>
      <c r="M28" s="66">
        <v>0.25</v>
      </c>
      <c r="N28" s="43">
        <v>0</v>
      </c>
      <c r="O28" s="44">
        <v>0</v>
      </c>
      <c r="P28" s="74">
        <v>0</v>
      </c>
    </row>
    <row r="29" spans="1:16" ht="15" customHeight="1" x14ac:dyDescent="0.2">
      <c r="A29" s="120"/>
      <c r="B29" s="123"/>
      <c r="C29" s="84" t="s">
        <v>55</v>
      </c>
      <c r="D29" s="44">
        <v>6</v>
      </c>
      <c r="E29" s="53">
        <v>4.5110000000000003E-3</v>
      </c>
      <c r="F29" s="44">
        <v>197262.33333299999</v>
      </c>
      <c r="G29" s="66">
        <v>0.16666700000000001</v>
      </c>
      <c r="H29" s="43">
        <v>5</v>
      </c>
      <c r="I29" s="44">
        <v>180134.2</v>
      </c>
      <c r="J29" s="74">
        <v>0</v>
      </c>
      <c r="K29" s="44">
        <v>1</v>
      </c>
      <c r="L29" s="44">
        <v>282903</v>
      </c>
      <c r="M29" s="66">
        <v>1</v>
      </c>
      <c r="N29" s="43">
        <v>0</v>
      </c>
      <c r="O29" s="44">
        <v>0</v>
      </c>
      <c r="P29" s="74">
        <v>0</v>
      </c>
    </row>
    <row r="30" spans="1:16" s="3" customFormat="1" ht="15" customHeight="1" x14ac:dyDescent="0.2">
      <c r="A30" s="120"/>
      <c r="B30" s="123"/>
      <c r="C30" s="84" t="s">
        <v>56</v>
      </c>
      <c r="D30" s="35">
        <v>6</v>
      </c>
      <c r="E30" s="55">
        <v>2.8540000000000002E-3</v>
      </c>
      <c r="F30" s="35">
        <v>114205.833333</v>
      </c>
      <c r="G30" s="68">
        <v>0</v>
      </c>
      <c r="H30" s="43">
        <v>6</v>
      </c>
      <c r="I30" s="44">
        <v>114205.833333</v>
      </c>
      <c r="J30" s="74">
        <v>0</v>
      </c>
      <c r="K30" s="35">
        <v>0</v>
      </c>
      <c r="L30" s="35">
        <v>0</v>
      </c>
      <c r="M30" s="68">
        <v>0</v>
      </c>
      <c r="N30" s="43">
        <v>0</v>
      </c>
      <c r="O30" s="44">
        <v>0</v>
      </c>
      <c r="P30" s="74">
        <v>0</v>
      </c>
    </row>
    <row r="31" spans="1:16" s="3" customFormat="1" ht="15" customHeight="1" x14ac:dyDescent="0.2">
      <c r="A31" s="121"/>
      <c r="B31" s="124"/>
      <c r="C31" s="85" t="s">
        <v>9</v>
      </c>
      <c r="D31" s="46">
        <v>398</v>
      </c>
      <c r="E31" s="54">
        <v>2.3251999999999998E-2</v>
      </c>
      <c r="F31" s="46">
        <v>173891.809045</v>
      </c>
      <c r="G31" s="67">
        <v>0.22361800000000001</v>
      </c>
      <c r="H31" s="87">
        <v>164</v>
      </c>
      <c r="I31" s="46">
        <v>170449.12195100001</v>
      </c>
      <c r="J31" s="75">
        <v>0.19512199999999999</v>
      </c>
      <c r="K31" s="46">
        <v>234</v>
      </c>
      <c r="L31" s="46">
        <v>176304.63247899999</v>
      </c>
      <c r="M31" s="67">
        <v>0.24359</v>
      </c>
      <c r="N31" s="87">
        <v>0</v>
      </c>
      <c r="O31" s="46">
        <v>0</v>
      </c>
      <c r="P31" s="75">
        <v>0</v>
      </c>
    </row>
    <row r="32" spans="1:16" ht="15" customHeight="1" x14ac:dyDescent="0.2">
      <c r="A32" s="119">
        <v>3</v>
      </c>
      <c r="B32" s="122" t="s">
        <v>58</v>
      </c>
      <c r="C32" s="84" t="s">
        <v>46</v>
      </c>
      <c r="D32" s="44">
        <v>-2</v>
      </c>
      <c r="E32" s="44">
        <v>0</v>
      </c>
      <c r="F32" s="44">
        <v>-126284.237585</v>
      </c>
      <c r="G32" s="66">
        <v>-0.33333299999999999</v>
      </c>
      <c r="H32" s="43">
        <v>1</v>
      </c>
      <c r="I32" s="44">
        <v>5000</v>
      </c>
      <c r="J32" s="74">
        <v>0</v>
      </c>
      <c r="K32" s="44">
        <v>-3</v>
      </c>
      <c r="L32" s="44">
        <v>-131284.237585</v>
      </c>
      <c r="M32" s="66">
        <v>-0.33333299999999999</v>
      </c>
      <c r="N32" s="43">
        <v>0</v>
      </c>
      <c r="O32" s="44">
        <v>0</v>
      </c>
      <c r="P32" s="74">
        <v>0</v>
      </c>
    </row>
    <row r="33" spans="1:16" ht="15" customHeight="1" x14ac:dyDescent="0.2">
      <c r="A33" s="120"/>
      <c r="B33" s="123"/>
      <c r="C33" s="84" t="s">
        <v>47</v>
      </c>
      <c r="D33" s="44">
        <v>0</v>
      </c>
      <c r="E33" s="44">
        <v>0</v>
      </c>
      <c r="F33" s="44">
        <v>6356.0038139999997</v>
      </c>
      <c r="G33" s="66">
        <v>-0.33333299999999999</v>
      </c>
      <c r="H33" s="43">
        <v>-2</v>
      </c>
      <c r="I33" s="44">
        <v>-37140.631807999998</v>
      </c>
      <c r="J33" s="74">
        <v>-0.6</v>
      </c>
      <c r="K33" s="44">
        <v>2</v>
      </c>
      <c r="L33" s="44">
        <v>32324.711797</v>
      </c>
      <c r="M33" s="66">
        <v>-0.14285700000000001</v>
      </c>
      <c r="N33" s="43">
        <v>0</v>
      </c>
      <c r="O33" s="44">
        <v>0</v>
      </c>
      <c r="P33" s="74">
        <v>0</v>
      </c>
    </row>
    <row r="34" spans="1:16" ht="15" customHeight="1" x14ac:dyDescent="0.2">
      <c r="A34" s="120"/>
      <c r="B34" s="123"/>
      <c r="C34" s="84" t="s">
        <v>48</v>
      </c>
      <c r="D34" s="44">
        <v>-35</v>
      </c>
      <c r="E34" s="44">
        <v>0</v>
      </c>
      <c r="F34" s="44">
        <v>37577.061018</v>
      </c>
      <c r="G34" s="66">
        <v>-3.3001999999999997E-2</v>
      </c>
      <c r="H34" s="43">
        <v>-9</v>
      </c>
      <c r="I34" s="44">
        <v>21254.423750999998</v>
      </c>
      <c r="J34" s="74">
        <v>-0.13059000000000001</v>
      </c>
      <c r="K34" s="44">
        <v>-26</v>
      </c>
      <c r="L34" s="44">
        <v>47115.538656999997</v>
      </c>
      <c r="M34" s="66">
        <v>2.5692E-2</v>
      </c>
      <c r="N34" s="43">
        <v>0</v>
      </c>
      <c r="O34" s="44">
        <v>0</v>
      </c>
      <c r="P34" s="74">
        <v>0</v>
      </c>
    </row>
    <row r="35" spans="1:16" ht="15" customHeight="1" x14ac:dyDescent="0.2">
      <c r="A35" s="120"/>
      <c r="B35" s="123"/>
      <c r="C35" s="84" t="s">
        <v>49</v>
      </c>
      <c r="D35" s="44">
        <v>-248</v>
      </c>
      <c r="E35" s="44">
        <v>0</v>
      </c>
      <c r="F35" s="44">
        <v>39040.015295999998</v>
      </c>
      <c r="G35" s="66">
        <v>-7.0219999999999996E-3</v>
      </c>
      <c r="H35" s="43">
        <v>-82</v>
      </c>
      <c r="I35" s="44">
        <v>28328.899015999999</v>
      </c>
      <c r="J35" s="74">
        <v>-0.103279</v>
      </c>
      <c r="K35" s="44">
        <v>-166</v>
      </c>
      <c r="L35" s="44">
        <v>44163.507992999999</v>
      </c>
      <c r="M35" s="66">
        <v>4.4999999999999998E-2</v>
      </c>
      <c r="N35" s="43">
        <v>0</v>
      </c>
      <c r="O35" s="44">
        <v>0</v>
      </c>
      <c r="P35" s="74">
        <v>0</v>
      </c>
    </row>
    <row r="36" spans="1:16" ht="15" customHeight="1" x14ac:dyDescent="0.2">
      <c r="A36" s="120"/>
      <c r="B36" s="123"/>
      <c r="C36" s="84" t="s">
        <v>50</v>
      </c>
      <c r="D36" s="44">
        <v>-307</v>
      </c>
      <c r="E36" s="44">
        <v>0</v>
      </c>
      <c r="F36" s="44">
        <v>48849.401091</v>
      </c>
      <c r="G36" s="66">
        <v>-5.2044E-2</v>
      </c>
      <c r="H36" s="43">
        <v>-95</v>
      </c>
      <c r="I36" s="44">
        <v>2244.8007670000002</v>
      </c>
      <c r="J36" s="74">
        <v>-0.23109199999999999</v>
      </c>
      <c r="K36" s="44">
        <v>-212</v>
      </c>
      <c r="L36" s="44">
        <v>70069.748344000007</v>
      </c>
      <c r="M36" s="66">
        <v>2.733E-2</v>
      </c>
      <c r="N36" s="43">
        <v>0</v>
      </c>
      <c r="O36" s="44">
        <v>0</v>
      </c>
      <c r="P36" s="74">
        <v>0</v>
      </c>
    </row>
    <row r="37" spans="1:16" ht="15" customHeight="1" x14ac:dyDescent="0.2">
      <c r="A37" s="120"/>
      <c r="B37" s="123"/>
      <c r="C37" s="84" t="s">
        <v>51</v>
      </c>
      <c r="D37" s="44">
        <v>-234</v>
      </c>
      <c r="E37" s="44">
        <v>0</v>
      </c>
      <c r="F37" s="44">
        <v>30197.440241</v>
      </c>
      <c r="G37" s="66">
        <v>-0.162688</v>
      </c>
      <c r="H37" s="43">
        <v>-68</v>
      </c>
      <c r="I37" s="44">
        <v>-7958.0429999999997</v>
      </c>
      <c r="J37" s="74">
        <v>-0.44729799999999997</v>
      </c>
      <c r="K37" s="44">
        <v>-166</v>
      </c>
      <c r="L37" s="44">
        <v>51560.514921000002</v>
      </c>
      <c r="M37" s="66">
        <v>5.5230000000000001E-3</v>
      </c>
      <c r="N37" s="43">
        <v>0</v>
      </c>
      <c r="O37" s="44">
        <v>0</v>
      </c>
      <c r="P37" s="74">
        <v>0</v>
      </c>
    </row>
    <row r="38" spans="1:16" s="3" customFormat="1" ht="15" customHeight="1" x14ac:dyDescent="0.2">
      <c r="A38" s="120"/>
      <c r="B38" s="123"/>
      <c r="C38" s="84" t="s">
        <v>52</v>
      </c>
      <c r="D38" s="35">
        <v>-177</v>
      </c>
      <c r="E38" s="35">
        <v>0</v>
      </c>
      <c r="F38" s="35">
        <v>19712.818962000001</v>
      </c>
      <c r="G38" s="68">
        <v>-0.42214400000000002</v>
      </c>
      <c r="H38" s="43">
        <v>-59</v>
      </c>
      <c r="I38" s="44">
        <v>14066.926468</v>
      </c>
      <c r="J38" s="74">
        <v>-0.289628</v>
      </c>
      <c r="K38" s="35">
        <v>-118</v>
      </c>
      <c r="L38" s="35">
        <v>23240.737788999999</v>
      </c>
      <c r="M38" s="68">
        <v>-0.48896099999999998</v>
      </c>
      <c r="N38" s="43">
        <v>0</v>
      </c>
      <c r="O38" s="44">
        <v>0</v>
      </c>
      <c r="P38" s="74">
        <v>0</v>
      </c>
    </row>
    <row r="39" spans="1:16" ht="15" customHeight="1" x14ac:dyDescent="0.2">
      <c r="A39" s="120"/>
      <c r="B39" s="123"/>
      <c r="C39" s="84" t="s">
        <v>53</v>
      </c>
      <c r="D39" s="44">
        <v>-169</v>
      </c>
      <c r="E39" s="44">
        <v>0</v>
      </c>
      <c r="F39" s="44">
        <v>32705.593161000001</v>
      </c>
      <c r="G39" s="66">
        <v>-0.20941299999999999</v>
      </c>
      <c r="H39" s="43">
        <v>-44</v>
      </c>
      <c r="I39" s="44">
        <v>49340.092450999997</v>
      </c>
      <c r="J39" s="74">
        <v>-7.5574000000000002E-2</v>
      </c>
      <c r="K39" s="44">
        <v>-125</v>
      </c>
      <c r="L39" s="44">
        <v>14431.666417</v>
      </c>
      <c r="M39" s="66">
        <v>-0.23128299999999999</v>
      </c>
      <c r="N39" s="43">
        <v>0</v>
      </c>
      <c r="O39" s="44">
        <v>0</v>
      </c>
      <c r="P39" s="74">
        <v>0</v>
      </c>
    </row>
    <row r="40" spans="1:16" ht="15" customHeight="1" x14ac:dyDescent="0.2">
      <c r="A40" s="120"/>
      <c r="B40" s="123"/>
      <c r="C40" s="84" t="s">
        <v>54</v>
      </c>
      <c r="D40" s="44">
        <v>-116</v>
      </c>
      <c r="E40" s="44">
        <v>0</v>
      </c>
      <c r="F40" s="44">
        <v>33068.107674999999</v>
      </c>
      <c r="G40" s="66">
        <v>-0.52727299999999999</v>
      </c>
      <c r="H40" s="43">
        <v>-39</v>
      </c>
      <c r="I40" s="44">
        <v>-24158.877483</v>
      </c>
      <c r="J40" s="74">
        <v>-0.52500000000000002</v>
      </c>
      <c r="K40" s="44">
        <v>-77</v>
      </c>
      <c r="L40" s="44">
        <v>47756.634913000002</v>
      </c>
      <c r="M40" s="66">
        <v>-0.57716000000000001</v>
      </c>
      <c r="N40" s="43">
        <v>0</v>
      </c>
      <c r="O40" s="44">
        <v>0</v>
      </c>
      <c r="P40" s="74">
        <v>0</v>
      </c>
    </row>
    <row r="41" spans="1:16" ht="15" customHeight="1" x14ac:dyDescent="0.2">
      <c r="A41" s="120"/>
      <c r="B41" s="123"/>
      <c r="C41" s="84" t="s">
        <v>55</v>
      </c>
      <c r="D41" s="44">
        <v>-140</v>
      </c>
      <c r="E41" s="44">
        <v>0</v>
      </c>
      <c r="F41" s="44">
        <v>2012.7532289999999</v>
      </c>
      <c r="G41" s="66">
        <v>-0.28538799999999998</v>
      </c>
      <c r="H41" s="43">
        <v>-53</v>
      </c>
      <c r="I41" s="44">
        <v>-14375.062884999999</v>
      </c>
      <c r="J41" s="74">
        <v>-0.25862099999999999</v>
      </c>
      <c r="K41" s="44">
        <v>-87</v>
      </c>
      <c r="L41" s="44">
        <v>87165.483546999996</v>
      </c>
      <c r="M41" s="66">
        <v>0.42045500000000002</v>
      </c>
      <c r="N41" s="43">
        <v>0</v>
      </c>
      <c r="O41" s="44">
        <v>0</v>
      </c>
      <c r="P41" s="74">
        <v>0</v>
      </c>
    </row>
    <row r="42" spans="1:16" s="3" customFormat="1" ht="15" customHeight="1" x14ac:dyDescent="0.2">
      <c r="A42" s="120"/>
      <c r="B42" s="123"/>
      <c r="C42" s="84" t="s">
        <v>56</v>
      </c>
      <c r="D42" s="35">
        <v>-171</v>
      </c>
      <c r="E42" s="35">
        <v>0</v>
      </c>
      <c r="F42" s="35">
        <v>-102913.323599</v>
      </c>
      <c r="G42" s="68">
        <v>-0.27683600000000003</v>
      </c>
      <c r="H42" s="43">
        <v>-66</v>
      </c>
      <c r="I42" s="44">
        <v>-60288.120820999997</v>
      </c>
      <c r="J42" s="74">
        <v>-6.9444000000000006E-2</v>
      </c>
      <c r="K42" s="35">
        <v>-105</v>
      </c>
      <c r="L42" s="35">
        <v>-246347.867409</v>
      </c>
      <c r="M42" s="68">
        <v>-0.41904799999999998</v>
      </c>
      <c r="N42" s="43">
        <v>0</v>
      </c>
      <c r="O42" s="44">
        <v>0</v>
      </c>
      <c r="P42" s="74">
        <v>0</v>
      </c>
    </row>
    <row r="43" spans="1:16" s="3" customFormat="1" ht="15" customHeight="1" x14ac:dyDescent="0.2">
      <c r="A43" s="121"/>
      <c r="B43" s="124"/>
      <c r="C43" s="85" t="s">
        <v>9</v>
      </c>
      <c r="D43" s="46">
        <v>-1599</v>
      </c>
      <c r="E43" s="46">
        <v>0</v>
      </c>
      <c r="F43" s="46">
        <v>12303.065446000001</v>
      </c>
      <c r="G43" s="67">
        <v>-0.222551</v>
      </c>
      <c r="H43" s="87">
        <v>-516</v>
      </c>
      <c r="I43" s="46">
        <v>-921.75599099999999</v>
      </c>
      <c r="J43" s="75">
        <v>-0.244584</v>
      </c>
      <c r="K43" s="46">
        <v>-1083</v>
      </c>
      <c r="L43" s="46">
        <v>19766.649208999999</v>
      </c>
      <c r="M43" s="67">
        <v>-0.20591699999999999</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1</v>
      </c>
      <c r="E45" s="53">
        <v>2.2727000000000001E-2</v>
      </c>
      <c r="F45" s="44">
        <v>151113</v>
      </c>
      <c r="G45" s="66">
        <v>0</v>
      </c>
      <c r="H45" s="43">
        <v>0</v>
      </c>
      <c r="I45" s="44">
        <v>0</v>
      </c>
      <c r="J45" s="74">
        <v>0</v>
      </c>
      <c r="K45" s="44">
        <v>1</v>
      </c>
      <c r="L45" s="44">
        <v>151113</v>
      </c>
      <c r="M45" s="66">
        <v>0</v>
      </c>
      <c r="N45" s="43">
        <v>0</v>
      </c>
      <c r="O45" s="44">
        <v>0</v>
      </c>
      <c r="P45" s="74">
        <v>0</v>
      </c>
    </row>
    <row r="46" spans="1:16" ht="15" customHeight="1" x14ac:dyDescent="0.2">
      <c r="A46" s="120"/>
      <c r="B46" s="123"/>
      <c r="C46" s="84" t="s">
        <v>48</v>
      </c>
      <c r="D46" s="44">
        <v>25</v>
      </c>
      <c r="E46" s="53">
        <v>4.2589000000000002E-2</v>
      </c>
      <c r="F46" s="44">
        <v>164904.51999999999</v>
      </c>
      <c r="G46" s="66">
        <v>0.04</v>
      </c>
      <c r="H46" s="43">
        <v>7</v>
      </c>
      <c r="I46" s="44">
        <v>163403.285714</v>
      </c>
      <c r="J46" s="74">
        <v>0.14285700000000001</v>
      </c>
      <c r="K46" s="44">
        <v>18</v>
      </c>
      <c r="L46" s="44">
        <v>165488.33333299999</v>
      </c>
      <c r="M46" s="66">
        <v>0</v>
      </c>
      <c r="N46" s="43">
        <v>0</v>
      </c>
      <c r="O46" s="44">
        <v>0</v>
      </c>
      <c r="P46" s="74">
        <v>0</v>
      </c>
    </row>
    <row r="47" spans="1:16" ht="15" customHeight="1" x14ac:dyDescent="0.2">
      <c r="A47" s="120"/>
      <c r="B47" s="123"/>
      <c r="C47" s="84" t="s">
        <v>49</v>
      </c>
      <c r="D47" s="44">
        <v>93</v>
      </c>
      <c r="E47" s="53">
        <v>4.5970999999999998E-2</v>
      </c>
      <c r="F47" s="44">
        <v>176454</v>
      </c>
      <c r="G47" s="66">
        <v>0.18279599999999999</v>
      </c>
      <c r="H47" s="43">
        <v>30</v>
      </c>
      <c r="I47" s="44">
        <v>184415.033333</v>
      </c>
      <c r="J47" s="74">
        <v>0.26666699999999999</v>
      </c>
      <c r="K47" s="44">
        <v>63</v>
      </c>
      <c r="L47" s="44">
        <v>172663.03174599999</v>
      </c>
      <c r="M47" s="66">
        <v>0.14285700000000001</v>
      </c>
      <c r="N47" s="43">
        <v>0</v>
      </c>
      <c r="O47" s="44">
        <v>0</v>
      </c>
      <c r="P47" s="74">
        <v>0</v>
      </c>
    </row>
    <row r="48" spans="1:16" ht="15" customHeight="1" x14ac:dyDescent="0.2">
      <c r="A48" s="120"/>
      <c r="B48" s="123"/>
      <c r="C48" s="84" t="s">
        <v>50</v>
      </c>
      <c r="D48" s="44">
        <v>107</v>
      </c>
      <c r="E48" s="53">
        <v>3.7268999999999997E-2</v>
      </c>
      <c r="F48" s="44">
        <v>201122.38317799999</v>
      </c>
      <c r="G48" s="66">
        <v>0.373832</v>
      </c>
      <c r="H48" s="43">
        <v>31</v>
      </c>
      <c r="I48" s="44">
        <v>198038.225806</v>
      </c>
      <c r="J48" s="74">
        <v>0.45161299999999999</v>
      </c>
      <c r="K48" s="44">
        <v>76</v>
      </c>
      <c r="L48" s="44">
        <v>202380.394737</v>
      </c>
      <c r="M48" s="66">
        <v>0.34210499999999999</v>
      </c>
      <c r="N48" s="43">
        <v>0</v>
      </c>
      <c r="O48" s="44">
        <v>0</v>
      </c>
      <c r="P48" s="74">
        <v>0</v>
      </c>
    </row>
    <row r="49" spans="1:16" ht="15" customHeight="1" x14ac:dyDescent="0.2">
      <c r="A49" s="120"/>
      <c r="B49" s="123"/>
      <c r="C49" s="84" t="s">
        <v>51</v>
      </c>
      <c r="D49" s="44">
        <v>95</v>
      </c>
      <c r="E49" s="53">
        <v>3.6067000000000002E-2</v>
      </c>
      <c r="F49" s="44">
        <v>201793.08421100001</v>
      </c>
      <c r="G49" s="66">
        <v>0.410526</v>
      </c>
      <c r="H49" s="43">
        <v>25</v>
      </c>
      <c r="I49" s="44">
        <v>213032.12</v>
      </c>
      <c r="J49" s="74">
        <v>0.36</v>
      </c>
      <c r="K49" s="44">
        <v>70</v>
      </c>
      <c r="L49" s="44">
        <v>197779.142857</v>
      </c>
      <c r="M49" s="66">
        <v>0.42857099999999998</v>
      </c>
      <c r="N49" s="43">
        <v>0</v>
      </c>
      <c r="O49" s="44">
        <v>0</v>
      </c>
      <c r="P49" s="74">
        <v>0</v>
      </c>
    </row>
    <row r="50" spans="1:16" s="3" customFormat="1" ht="15" customHeight="1" x14ac:dyDescent="0.2">
      <c r="A50" s="120"/>
      <c r="B50" s="123"/>
      <c r="C50" s="84" t="s">
        <v>52</v>
      </c>
      <c r="D50" s="35">
        <v>53</v>
      </c>
      <c r="E50" s="55">
        <v>2.5741E-2</v>
      </c>
      <c r="F50" s="35">
        <v>209322.30188700001</v>
      </c>
      <c r="G50" s="68">
        <v>0.52830200000000005</v>
      </c>
      <c r="H50" s="43">
        <v>15</v>
      </c>
      <c r="I50" s="44">
        <v>233260.93333299999</v>
      </c>
      <c r="J50" s="74">
        <v>0.8</v>
      </c>
      <c r="K50" s="35">
        <v>38</v>
      </c>
      <c r="L50" s="35">
        <v>199872.84210499999</v>
      </c>
      <c r="M50" s="68">
        <v>0.42105300000000001</v>
      </c>
      <c r="N50" s="43">
        <v>0</v>
      </c>
      <c r="O50" s="44">
        <v>0</v>
      </c>
      <c r="P50" s="74">
        <v>0</v>
      </c>
    </row>
    <row r="51" spans="1:16" ht="15" customHeight="1" x14ac:dyDescent="0.2">
      <c r="A51" s="120"/>
      <c r="B51" s="123"/>
      <c r="C51" s="84" t="s">
        <v>53</v>
      </c>
      <c r="D51" s="44">
        <v>37</v>
      </c>
      <c r="E51" s="53">
        <v>1.9577000000000001E-2</v>
      </c>
      <c r="F51" s="44">
        <v>256183.48648600001</v>
      </c>
      <c r="G51" s="66">
        <v>0.54054100000000005</v>
      </c>
      <c r="H51" s="43">
        <v>7</v>
      </c>
      <c r="I51" s="44">
        <v>285398.428571</v>
      </c>
      <c r="J51" s="74">
        <v>1</v>
      </c>
      <c r="K51" s="44">
        <v>30</v>
      </c>
      <c r="L51" s="44">
        <v>249366.66666700001</v>
      </c>
      <c r="M51" s="66">
        <v>0.43333300000000002</v>
      </c>
      <c r="N51" s="43">
        <v>0</v>
      </c>
      <c r="O51" s="44">
        <v>0</v>
      </c>
      <c r="P51" s="74">
        <v>0</v>
      </c>
    </row>
    <row r="52" spans="1:16" ht="15" customHeight="1" x14ac:dyDescent="0.2">
      <c r="A52" s="120"/>
      <c r="B52" s="123"/>
      <c r="C52" s="84" t="s">
        <v>54</v>
      </c>
      <c r="D52" s="44">
        <v>17</v>
      </c>
      <c r="E52" s="53">
        <v>1.089E-2</v>
      </c>
      <c r="F52" s="44">
        <v>288613.70588199998</v>
      </c>
      <c r="G52" s="66">
        <v>1</v>
      </c>
      <c r="H52" s="43">
        <v>5</v>
      </c>
      <c r="I52" s="44">
        <v>284680.8</v>
      </c>
      <c r="J52" s="74">
        <v>0.8</v>
      </c>
      <c r="K52" s="44">
        <v>12</v>
      </c>
      <c r="L52" s="44">
        <v>290252.41666699998</v>
      </c>
      <c r="M52" s="66">
        <v>1.0833330000000001</v>
      </c>
      <c r="N52" s="43">
        <v>0</v>
      </c>
      <c r="O52" s="44">
        <v>0</v>
      </c>
      <c r="P52" s="74">
        <v>0</v>
      </c>
    </row>
    <row r="53" spans="1:16" ht="15" customHeight="1" x14ac:dyDescent="0.2">
      <c r="A53" s="120"/>
      <c r="B53" s="123"/>
      <c r="C53" s="84" t="s">
        <v>55</v>
      </c>
      <c r="D53" s="44">
        <v>7</v>
      </c>
      <c r="E53" s="53">
        <v>5.2630000000000003E-3</v>
      </c>
      <c r="F53" s="44">
        <v>322831.857143</v>
      </c>
      <c r="G53" s="66">
        <v>0.57142899999999996</v>
      </c>
      <c r="H53" s="43">
        <v>3</v>
      </c>
      <c r="I53" s="44">
        <v>360778.66666699998</v>
      </c>
      <c r="J53" s="74">
        <v>0.66666700000000001</v>
      </c>
      <c r="K53" s="44">
        <v>4</v>
      </c>
      <c r="L53" s="44">
        <v>294371.75</v>
      </c>
      <c r="M53" s="66">
        <v>0.5</v>
      </c>
      <c r="N53" s="43">
        <v>0</v>
      </c>
      <c r="O53" s="44">
        <v>0</v>
      </c>
      <c r="P53" s="74">
        <v>0</v>
      </c>
    </row>
    <row r="54" spans="1:16" s="3" customFormat="1" ht="15" customHeight="1" x14ac:dyDescent="0.2">
      <c r="A54" s="120"/>
      <c r="B54" s="123"/>
      <c r="C54" s="84" t="s">
        <v>56</v>
      </c>
      <c r="D54" s="35">
        <v>1</v>
      </c>
      <c r="E54" s="55">
        <v>4.7600000000000002E-4</v>
      </c>
      <c r="F54" s="35">
        <v>199230</v>
      </c>
      <c r="G54" s="68">
        <v>0</v>
      </c>
      <c r="H54" s="43">
        <v>0</v>
      </c>
      <c r="I54" s="44">
        <v>0</v>
      </c>
      <c r="J54" s="74">
        <v>0</v>
      </c>
      <c r="K54" s="35">
        <v>1</v>
      </c>
      <c r="L54" s="35">
        <v>199230</v>
      </c>
      <c r="M54" s="68">
        <v>0</v>
      </c>
      <c r="N54" s="43">
        <v>0</v>
      </c>
      <c r="O54" s="44">
        <v>0</v>
      </c>
      <c r="P54" s="74">
        <v>0</v>
      </c>
    </row>
    <row r="55" spans="1:16" s="3" customFormat="1" ht="15" customHeight="1" x14ac:dyDescent="0.2">
      <c r="A55" s="121"/>
      <c r="B55" s="124"/>
      <c r="C55" s="85" t="s">
        <v>9</v>
      </c>
      <c r="D55" s="46">
        <v>436</v>
      </c>
      <c r="E55" s="54">
        <v>2.5472000000000002E-2</v>
      </c>
      <c r="F55" s="46">
        <v>204845.74082599999</v>
      </c>
      <c r="G55" s="67">
        <v>0.38073400000000002</v>
      </c>
      <c r="H55" s="87">
        <v>123</v>
      </c>
      <c r="I55" s="46">
        <v>212550.44715399999</v>
      </c>
      <c r="J55" s="75">
        <v>0.46341500000000002</v>
      </c>
      <c r="K55" s="46">
        <v>313</v>
      </c>
      <c r="L55" s="46">
        <v>201818.01277999999</v>
      </c>
      <c r="M55" s="67">
        <v>0.34824300000000002</v>
      </c>
      <c r="N55" s="87">
        <v>0</v>
      </c>
      <c r="O55" s="46">
        <v>0</v>
      </c>
      <c r="P55" s="75">
        <v>0</v>
      </c>
    </row>
    <row r="56" spans="1:16" ht="15" customHeight="1" x14ac:dyDescent="0.2">
      <c r="A56" s="119">
        <v>5</v>
      </c>
      <c r="B56" s="122" t="s">
        <v>60</v>
      </c>
      <c r="C56" s="84" t="s">
        <v>46</v>
      </c>
      <c r="D56" s="44">
        <v>16</v>
      </c>
      <c r="E56" s="53">
        <v>1</v>
      </c>
      <c r="F56" s="44">
        <v>68263.6875</v>
      </c>
      <c r="G56" s="66">
        <v>0.125</v>
      </c>
      <c r="H56" s="43">
        <v>8</v>
      </c>
      <c r="I56" s="44">
        <v>77093</v>
      </c>
      <c r="J56" s="74">
        <v>0.125</v>
      </c>
      <c r="K56" s="44">
        <v>8</v>
      </c>
      <c r="L56" s="44">
        <v>59434.375</v>
      </c>
      <c r="M56" s="66">
        <v>0.125</v>
      </c>
      <c r="N56" s="43">
        <v>0</v>
      </c>
      <c r="O56" s="44">
        <v>0</v>
      </c>
      <c r="P56" s="74">
        <v>0</v>
      </c>
    </row>
    <row r="57" spans="1:16" ht="15" customHeight="1" x14ac:dyDescent="0.2">
      <c r="A57" s="120"/>
      <c r="B57" s="123"/>
      <c r="C57" s="84" t="s">
        <v>47</v>
      </c>
      <c r="D57" s="44">
        <v>44</v>
      </c>
      <c r="E57" s="53">
        <v>1</v>
      </c>
      <c r="F57" s="44">
        <v>126635.65909099999</v>
      </c>
      <c r="G57" s="66">
        <v>4.5455000000000002E-2</v>
      </c>
      <c r="H57" s="43">
        <v>14</v>
      </c>
      <c r="I57" s="44">
        <v>145071.642857</v>
      </c>
      <c r="J57" s="74">
        <v>7.1429000000000006E-2</v>
      </c>
      <c r="K57" s="44">
        <v>30</v>
      </c>
      <c r="L57" s="44">
        <v>118032.2</v>
      </c>
      <c r="M57" s="66">
        <v>3.3333000000000002E-2</v>
      </c>
      <c r="N57" s="43">
        <v>0</v>
      </c>
      <c r="O57" s="44">
        <v>0</v>
      </c>
      <c r="P57" s="74">
        <v>0</v>
      </c>
    </row>
    <row r="58" spans="1:16" ht="15" customHeight="1" x14ac:dyDescent="0.2">
      <c r="A58" s="120"/>
      <c r="B58" s="123"/>
      <c r="C58" s="84" t="s">
        <v>48</v>
      </c>
      <c r="D58" s="44">
        <v>587</v>
      </c>
      <c r="E58" s="53">
        <v>1</v>
      </c>
      <c r="F58" s="44">
        <v>155141.00851799999</v>
      </c>
      <c r="G58" s="66">
        <v>8.3474999999999994E-2</v>
      </c>
      <c r="H58" s="43">
        <v>211</v>
      </c>
      <c r="I58" s="44">
        <v>158398.625592</v>
      </c>
      <c r="J58" s="74">
        <v>0.113744</v>
      </c>
      <c r="K58" s="44">
        <v>376</v>
      </c>
      <c r="L58" s="44">
        <v>153312.93085100001</v>
      </c>
      <c r="M58" s="66">
        <v>6.6489000000000006E-2</v>
      </c>
      <c r="N58" s="43">
        <v>0</v>
      </c>
      <c r="O58" s="44">
        <v>0</v>
      </c>
      <c r="P58" s="74">
        <v>0</v>
      </c>
    </row>
    <row r="59" spans="1:16" ht="15" customHeight="1" x14ac:dyDescent="0.2">
      <c r="A59" s="120"/>
      <c r="B59" s="123"/>
      <c r="C59" s="84" t="s">
        <v>49</v>
      </c>
      <c r="D59" s="44">
        <v>2023</v>
      </c>
      <c r="E59" s="53">
        <v>1</v>
      </c>
      <c r="F59" s="44">
        <v>166334.550173</v>
      </c>
      <c r="G59" s="66">
        <v>0.18635699999999999</v>
      </c>
      <c r="H59" s="43">
        <v>733</v>
      </c>
      <c r="I59" s="44">
        <v>174013.35607099999</v>
      </c>
      <c r="J59" s="74">
        <v>0.30422900000000003</v>
      </c>
      <c r="K59" s="44">
        <v>1290</v>
      </c>
      <c r="L59" s="44">
        <v>161971.32170500001</v>
      </c>
      <c r="M59" s="66">
        <v>0.11938</v>
      </c>
      <c r="N59" s="43">
        <v>0</v>
      </c>
      <c r="O59" s="44">
        <v>0</v>
      </c>
      <c r="P59" s="74">
        <v>0</v>
      </c>
    </row>
    <row r="60" spans="1:16" ht="15" customHeight="1" x14ac:dyDescent="0.2">
      <c r="A60" s="120"/>
      <c r="B60" s="123"/>
      <c r="C60" s="84" t="s">
        <v>50</v>
      </c>
      <c r="D60" s="44">
        <v>2871</v>
      </c>
      <c r="E60" s="53">
        <v>1</v>
      </c>
      <c r="F60" s="44">
        <v>184979.97213499999</v>
      </c>
      <c r="G60" s="66">
        <v>0.36224299999999998</v>
      </c>
      <c r="H60" s="43">
        <v>1008</v>
      </c>
      <c r="I60" s="44">
        <v>195870.97023800001</v>
      </c>
      <c r="J60" s="74">
        <v>0.50992099999999996</v>
      </c>
      <c r="K60" s="44">
        <v>1863</v>
      </c>
      <c r="L60" s="44">
        <v>179087.25818599999</v>
      </c>
      <c r="M60" s="66">
        <v>0.28233999999999998</v>
      </c>
      <c r="N60" s="43">
        <v>0</v>
      </c>
      <c r="O60" s="44">
        <v>0</v>
      </c>
      <c r="P60" s="74">
        <v>0</v>
      </c>
    </row>
    <row r="61" spans="1:16" ht="15" customHeight="1" x14ac:dyDescent="0.2">
      <c r="A61" s="120"/>
      <c r="B61" s="123"/>
      <c r="C61" s="84" t="s">
        <v>51</v>
      </c>
      <c r="D61" s="44">
        <v>2634</v>
      </c>
      <c r="E61" s="53">
        <v>1</v>
      </c>
      <c r="F61" s="44">
        <v>209834.24791199999</v>
      </c>
      <c r="G61" s="66">
        <v>0.57820800000000006</v>
      </c>
      <c r="H61" s="43">
        <v>924</v>
      </c>
      <c r="I61" s="44">
        <v>219400.76190499999</v>
      </c>
      <c r="J61" s="74">
        <v>0.67748900000000001</v>
      </c>
      <c r="K61" s="44">
        <v>1710</v>
      </c>
      <c r="L61" s="44">
        <v>204664.973684</v>
      </c>
      <c r="M61" s="66">
        <v>0.52456100000000006</v>
      </c>
      <c r="N61" s="43">
        <v>0</v>
      </c>
      <c r="O61" s="44">
        <v>0</v>
      </c>
      <c r="P61" s="74">
        <v>0</v>
      </c>
    </row>
    <row r="62" spans="1:16" s="3" customFormat="1" ht="15" customHeight="1" x14ac:dyDescent="0.2">
      <c r="A62" s="120"/>
      <c r="B62" s="123"/>
      <c r="C62" s="84" t="s">
        <v>52</v>
      </c>
      <c r="D62" s="35">
        <v>2059</v>
      </c>
      <c r="E62" s="55">
        <v>1</v>
      </c>
      <c r="F62" s="35">
        <v>223050.813016</v>
      </c>
      <c r="G62" s="68">
        <v>0.77416200000000002</v>
      </c>
      <c r="H62" s="43">
        <v>728</v>
      </c>
      <c r="I62" s="44">
        <v>222667.84478000001</v>
      </c>
      <c r="J62" s="74">
        <v>0.76236300000000001</v>
      </c>
      <c r="K62" s="35">
        <v>1331</v>
      </c>
      <c r="L62" s="35">
        <v>223260.28023999999</v>
      </c>
      <c r="M62" s="68">
        <v>0.78061599999999998</v>
      </c>
      <c r="N62" s="43">
        <v>0</v>
      </c>
      <c r="O62" s="44">
        <v>0</v>
      </c>
      <c r="P62" s="74">
        <v>0</v>
      </c>
    </row>
    <row r="63" spans="1:16" ht="15" customHeight="1" x14ac:dyDescent="0.2">
      <c r="A63" s="120"/>
      <c r="B63" s="123"/>
      <c r="C63" s="84" t="s">
        <v>53</v>
      </c>
      <c r="D63" s="44">
        <v>1890</v>
      </c>
      <c r="E63" s="53">
        <v>1</v>
      </c>
      <c r="F63" s="44">
        <v>230546.256085</v>
      </c>
      <c r="G63" s="66">
        <v>0.819577</v>
      </c>
      <c r="H63" s="43">
        <v>723</v>
      </c>
      <c r="I63" s="44">
        <v>219337.32641800001</v>
      </c>
      <c r="J63" s="74">
        <v>0.60442600000000002</v>
      </c>
      <c r="K63" s="44">
        <v>1167</v>
      </c>
      <c r="L63" s="44">
        <v>237490.60582699999</v>
      </c>
      <c r="M63" s="66">
        <v>0.95287100000000002</v>
      </c>
      <c r="N63" s="43">
        <v>0</v>
      </c>
      <c r="O63" s="44">
        <v>0</v>
      </c>
      <c r="P63" s="74">
        <v>0</v>
      </c>
    </row>
    <row r="64" spans="1:16" ht="15" customHeight="1" x14ac:dyDescent="0.2">
      <c r="A64" s="120"/>
      <c r="B64" s="123"/>
      <c r="C64" s="84" t="s">
        <v>54</v>
      </c>
      <c r="D64" s="44">
        <v>1561</v>
      </c>
      <c r="E64" s="53">
        <v>1</v>
      </c>
      <c r="F64" s="44">
        <v>234259.44522699999</v>
      </c>
      <c r="G64" s="66">
        <v>0.76809700000000003</v>
      </c>
      <c r="H64" s="43">
        <v>611</v>
      </c>
      <c r="I64" s="44">
        <v>211782.95908299999</v>
      </c>
      <c r="J64" s="74">
        <v>0.46808499999999997</v>
      </c>
      <c r="K64" s="44">
        <v>950</v>
      </c>
      <c r="L64" s="44">
        <v>248715.37473700001</v>
      </c>
      <c r="M64" s="66">
        <v>0.96105300000000005</v>
      </c>
      <c r="N64" s="43">
        <v>0</v>
      </c>
      <c r="O64" s="44">
        <v>0</v>
      </c>
      <c r="P64" s="74">
        <v>0</v>
      </c>
    </row>
    <row r="65" spans="1:16" ht="15" customHeight="1" x14ac:dyDescent="0.2">
      <c r="A65" s="120"/>
      <c r="B65" s="123"/>
      <c r="C65" s="84" t="s">
        <v>55</v>
      </c>
      <c r="D65" s="44">
        <v>1330</v>
      </c>
      <c r="E65" s="53">
        <v>1</v>
      </c>
      <c r="F65" s="44">
        <v>235374.23233100001</v>
      </c>
      <c r="G65" s="66">
        <v>0.59097699999999997</v>
      </c>
      <c r="H65" s="43">
        <v>500</v>
      </c>
      <c r="I65" s="44">
        <v>211134.29199999999</v>
      </c>
      <c r="J65" s="74">
        <v>0.25600000000000001</v>
      </c>
      <c r="K65" s="44">
        <v>830</v>
      </c>
      <c r="L65" s="44">
        <v>249976.60602400001</v>
      </c>
      <c r="M65" s="66">
        <v>0.792771</v>
      </c>
      <c r="N65" s="43">
        <v>0</v>
      </c>
      <c r="O65" s="44">
        <v>0</v>
      </c>
      <c r="P65" s="74">
        <v>0</v>
      </c>
    </row>
    <row r="66" spans="1:16" s="3" customFormat="1" ht="15" customHeight="1" x14ac:dyDescent="0.2">
      <c r="A66" s="120"/>
      <c r="B66" s="123"/>
      <c r="C66" s="84" t="s">
        <v>56</v>
      </c>
      <c r="D66" s="35">
        <v>2102</v>
      </c>
      <c r="E66" s="55">
        <v>1</v>
      </c>
      <c r="F66" s="35">
        <v>223906.48239799999</v>
      </c>
      <c r="G66" s="68">
        <v>0.31018099999999998</v>
      </c>
      <c r="H66" s="43">
        <v>912</v>
      </c>
      <c r="I66" s="44">
        <v>191073.59539500001</v>
      </c>
      <c r="J66" s="74">
        <v>9.1009000000000007E-2</v>
      </c>
      <c r="K66" s="35">
        <v>1190</v>
      </c>
      <c r="L66" s="35">
        <v>249069.165546</v>
      </c>
      <c r="M66" s="68">
        <v>0.47815099999999999</v>
      </c>
      <c r="N66" s="43">
        <v>0</v>
      </c>
      <c r="O66" s="44">
        <v>0</v>
      </c>
      <c r="P66" s="74">
        <v>0</v>
      </c>
    </row>
    <row r="67" spans="1:16" s="3" customFormat="1" ht="15" customHeight="1" x14ac:dyDescent="0.2">
      <c r="A67" s="121"/>
      <c r="B67" s="124"/>
      <c r="C67" s="85" t="s">
        <v>9</v>
      </c>
      <c r="D67" s="46">
        <v>17117</v>
      </c>
      <c r="E67" s="54">
        <v>1</v>
      </c>
      <c r="F67" s="46">
        <v>208119.40532799999</v>
      </c>
      <c r="G67" s="67">
        <v>0.51253099999999996</v>
      </c>
      <c r="H67" s="87">
        <v>6372</v>
      </c>
      <c r="I67" s="46">
        <v>203028.032015</v>
      </c>
      <c r="J67" s="75">
        <v>0.45166400000000001</v>
      </c>
      <c r="K67" s="46">
        <v>10745</v>
      </c>
      <c r="L67" s="46">
        <v>211138.69157699999</v>
      </c>
      <c r="M67" s="67">
        <v>0.54862699999999998</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45771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310" priority="30" operator="notEqual">
      <formula>H8+K8+N8</formula>
    </cfRule>
  </conditionalFormatting>
  <conditionalFormatting sqref="D20:D30">
    <cfRule type="cellIs" dxfId="309" priority="29" operator="notEqual">
      <formula>H20+K20+N20</formula>
    </cfRule>
  </conditionalFormatting>
  <conditionalFormatting sqref="D32:D42">
    <cfRule type="cellIs" dxfId="308" priority="28" operator="notEqual">
      <formula>H32+K32+N32</formula>
    </cfRule>
  </conditionalFormatting>
  <conditionalFormatting sqref="D44:D54">
    <cfRule type="cellIs" dxfId="307" priority="27" operator="notEqual">
      <formula>H44+K44+N44</formula>
    </cfRule>
  </conditionalFormatting>
  <conditionalFormatting sqref="D56:D66">
    <cfRule type="cellIs" dxfId="306" priority="26" operator="notEqual">
      <formula>H56+K56+N56</formula>
    </cfRule>
  </conditionalFormatting>
  <conditionalFormatting sqref="D19">
    <cfRule type="cellIs" dxfId="305" priority="25" operator="notEqual">
      <formula>SUM(D8:D18)</formula>
    </cfRule>
  </conditionalFormatting>
  <conditionalFormatting sqref="D31">
    <cfRule type="cellIs" dxfId="304" priority="24" operator="notEqual">
      <formula>H31+K31+N31</formula>
    </cfRule>
  </conditionalFormatting>
  <conditionalFormatting sqref="D31">
    <cfRule type="cellIs" dxfId="303" priority="23" operator="notEqual">
      <formula>SUM(D20:D30)</formula>
    </cfRule>
  </conditionalFormatting>
  <conditionalFormatting sqref="D43">
    <cfRule type="cellIs" dxfId="302" priority="22" operator="notEqual">
      <formula>H43+K43+N43</formula>
    </cfRule>
  </conditionalFormatting>
  <conditionalFormatting sqref="D43">
    <cfRule type="cellIs" dxfId="301" priority="21" operator="notEqual">
      <formula>SUM(D32:D42)</formula>
    </cfRule>
  </conditionalFormatting>
  <conditionalFormatting sqref="D55">
    <cfRule type="cellIs" dxfId="300" priority="20" operator="notEqual">
      <formula>H55+K55+N55</formula>
    </cfRule>
  </conditionalFormatting>
  <conditionalFormatting sqref="D55">
    <cfRule type="cellIs" dxfId="299" priority="19" operator="notEqual">
      <formula>SUM(D44:D54)</formula>
    </cfRule>
  </conditionalFormatting>
  <conditionalFormatting sqref="D67">
    <cfRule type="cellIs" dxfId="298" priority="18" operator="notEqual">
      <formula>H67+K67+N67</formula>
    </cfRule>
  </conditionalFormatting>
  <conditionalFormatting sqref="D67">
    <cfRule type="cellIs" dxfId="297" priority="17" operator="notEqual">
      <formula>SUM(D56:D66)</formula>
    </cfRule>
  </conditionalFormatting>
  <conditionalFormatting sqref="H19">
    <cfRule type="cellIs" dxfId="296" priority="16" operator="notEqual">
      <formula>SUM(H8:H18)</formula>
    </cfRule>
  </conditionalFormatting>
  <conditionalFormatting sqref="K19">
    <cfRule type="cellIs" dxfId="295" priority="15" operator="notEqual">
      <formula>SUM(K8:K18)</formula>
    </cfRule>
  </conditionalFormatting>
  <conditionalFormatting sqref="N19">
    <cfRule type="cellIs" dxfId="294" priority="14" operator="notEqual">
      <formula>SUM(N8:N18)</formula>
    </cfRule>
  </conditionalFormatting>
  <conditionalFormatting sqref="H31">
    <cfRule type="cellIs" dxfId="293" priority="13" operator="notEqual">
      <formula>SUM(H20:H30)</formula>
    </cfRule>
  </conditionalFormatting>
  <conditionalFormatting sqref="K31">
    <cfRule type="cellIs" dxfId="292" priority="12" operator="notEqual">
      <formula>SUM(K20:K30)</formula>
    </cfRule>
  </conditionalFormatting>
  <conditionalFormatting sqref="N31">
    <cfRule type="cellIs" dxfId="291" priority="11" operator="notEqual">
      <formula>SUM(N20:N30)</formula>
    </cfRule>
  </conditionalFormatting>
  <conditionalFormatting sqref="H43">
    <cfRule type="cellIs" dxfId="290" priority="10" operator="notEqual">
      <formula>SUM(H32:H42)</formula>
    </cfRule>
  </conditionalFormatting>
  <conditionalFormatting sqref="K43">
    <cfRule type="cellIs" dxfId="289" priority="9" operator="notEqual">
      <formula>SUM(K32:K42)</formula>
    </cfRule>
  </conditionalFormatting>
  <conditionalFormatting sqref="N43">
    <cfRule type="cellIs" dxfId="288" priority="8" operator="notEqual">
      <formula>SUM(N32:N42)</formula>
    </cfRule>
  </conditionalFormatting>
  <conditionalFormatting sqref="H55">
    <cfRule type="cellIs" dxfId="287" priority="7" operator="notEqual">
      <formula>SUM(H44:H54)</formula>
    </cfRule>
  </conditionalFormatting>
  <conditionalFormatting sqref="K55">
    <cfRule type="cellIs" dxfId="286" priority="6" operator="notEqual">
      <formula>SUM(K44:K54)</formula>
    </cfRule>
  </conditionalFormatting>
  <conditionalFormatting sqref="N55">
    <cfRule type="cellIs" dxfId="285" priority="5" operator="notEqual">
      <formula>SUM(N44:N54)</formula>
    </cfRule>
  </conditionalFormatting>
  <conditionalFormatting sqref="H67">
    <cfRule type="cellIs" dxfId="284" priority="4" operator="notEqual">
      <formula>SUM(H56:H66)</formula>
    </cfRule>
  </conditionalFormatting>
  <conditionalFormatting sqref="K67">
    <cfRule type="cellIs" dxfId="283" priority="3" operator="notEqual">
      <formula>SUM(K56:K66)</formula>
    </cfRule>
  </conditionalFormatting>
  <conditionalFormatting sqref="N67">
    <cfRule type="cellIs" dxfId="282" priority="2" operator="notEqual">
      <formula>SUM(N56:N66)</formula>
    </cfRule>
  </conditionalFormatting>
  <conditionalFormatting sqref="D32:D43">
    <cfRule type="cellIs" dxfId="28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70</v>
      </c>
      <c r="B2" s="110"/>
      <c r="C2" s="110"/>
      <c r="D2" s="110"/>
      <c r="E2" s="110"/>
      <c r="F2" s="110"/>
      <c r="G2" s="110"/>
      <c r="H2" s="110"/>
      <c r="I2" s="110"/>
      <c r="J2" s="110"/>
      <c r="K2" s="110"/>
      <c r="L2" s="110"/>
      <c r="M2" s="110"/>
      <c r="N2" s="110"/>
      <c r="O2" s="110"/>
      <c r="P2" s="110"/>
    </row>
    <row r="3" spans="1:16" s="21" customFormat="1" ht="15" customHeight="1" x14ac:dyDescent="0.2">
      <c r="A3" s="111" t="str">
        <f>+Notas!C6</f>
        <v>MARZO 2024 Y MARZO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14</v>
      </c>
      <c r="E8" s="53">
        <v>0.152174</v>
      </c>
      <c r="F8" s="44">
        <v>42287.643205</v>
      </c>
      <c r="G8" s="66">
        <v>0.35714299999999999</v>
      </c>
      <c r="H8" s="43">
        <v>7</v>
      </c>
      <c r="I8" s="44">
        <v>38376.795381999997</v>
      </c>
      <c r="J8" s="74">
        <v>0</v>
      </c>
      <c r="K8" s="44">
        <v>7</v>
      </c>
      <c r="L8" s="44">
        <v>46198.491027999997</v>
      </c>
      <c r="M8" s="66">
        <v>0.71428599999999998</v>
      </c>
      <c r="N8" s="43">
        <v>0</v>
      </c>
      <c r="O8" s="44">
        <v>0</v>
      </c>
      <c r="P8" s="74">
        <v>0</v>
      </c>
    </row>
    <row r="9" spans="1:16" ht="15" customHeight="1" x14ac:dyDescent="0.2">
      <c r="A9" s="120"/>
      <c r="B9" s="123"/>
      <c r="C9" s="84" t="s">
        <v>47</v>
      </c>
      <c r="D9" s="44">
        <v>92</v>
      </c>
      <c r="E9" s="53">
        <v>0.32167800000000002</v>
      </c>
      <c r="F9" s="44">
        <v>103549.017855</v>
      </c>
      <c r="G9" s="66">
        <v>6.5216999999999997E-2</v>
      </c>
      <c r="H9" s="43">
        <v>22</v>
      </c>
      <c r="I9" s="44">
        <v>126499.16513199999</v>
      </c>
      <c r="J9" s="74">
        <v>0.272727</v>
      </c>
      <c r="K9" s="44">
        <v>70</v>
      </c>
      <c r="L9" s="44">
        <v>96336.114425000007</v>
      </c>
      <c r="M9" s="66">
        <v>0</v>
      </c>
      <c r="N9" s="43">
        <v>0</v>
      </c>
      <c r="O9" s="44">
        <v>0</v>
      </c>
      <c r="P9" s="74">
        <v>0</v>
      </c>
    </row>
    <row r="10" spans="1:16" ht="15" customHeight="1" x14ac:dyDescent="0.2">
      <c r="A10" s="120"/>
      <c r="B10" s="123"/>
      <c r="C10" s="84" t="s">
        <v>48</v>
      </c>
      <c r="D10" s="44">
        <v>714</v>
      </c>
      <c r="E10" s="53">
        <v>0.20932300000000001</v>
      </c>
      <c r="F10" s="44">
        <v>121010.349541</v>
      </c>
      <c r="G10" s="66">
        <v>0.13445399999999999</v>
      </c>
      <c r="H10" s="43">
        <v>243</v>
      </c>
      <c r="I10" s="44">
        <v>144902.989566</v>
      </c>
      <c r="J10" s="74">
        <v>0.25514399999999998</v>
      </c>
      <c r="K10" s="44">
        <v>471</v>
      </c>
      <c r="L10" s="44">
        <v>108683.57347800001</v>
      </c>
      <c r="M10" s="66">
        <v>7.2187000000000001E-2</v>
      </c>
      <c r="N10" s="43">
        <v>0</v>
      </c>
      <c r="O10" s="44">
        <v>0</v>
      </c>
      <c r="P10" s="74">
        <v>0</v>
      </c>
    </row>
    <row r="11" spans="1:16" ht="15" customHeight="1" x14ac:dyDescent="0.2">
      <c r="A11" s="120"/>
      <c r="B11" s="123"/>
      <c r="C11" s="84" t="s">
        <v>49</v>
      </c>
      <c r="D11" s="44">
        <v>1616</v>
      </c>
      <c r="E11" s="53">
        <v>0.15439</v>
      </c>
      <c r="F11" s="44">
        <v>125770.484402</v>
      </c>
      <c r="G11" s="66">
        <v>0.22586600000000001</v>
      </c>
      <c r="H11" s="43">
        <v>549</v>
      </c>
      <c r="I11" s="44">
        <v>148095.82358299999</v>
      </c>
      <c r="J11" s="74">
        <v>0.38797799999999999</v>
      </c>
      <c r="K11" s="44">
        <v>1067</v>
      </c>
      <c r="L11" s="44">
        <v>114283.50107499999</v>
      </c>
      <c r="M11" s="66">
        <v>0.142455</v>
      </c>
      <c r="N11" s="43">
        <v>0</v>
      </c>
      <c r="O11" s="44">
        <v>0</v>
      </c>
      <c r="P11" s="74">
        <v>0</v>
      </c>
    </row>
    <row r="12" spans="1:16" ht="15" customHeight="1" x14ac:dyDescent="0.2">
      <c r="A12" s="120"/>
      <c r="B12" s="123"/>
      <c r="C12" s="84" t="s">
        <v>50</v>
      </c>
      <c r="D12" s="44">
        <v>1663</v>
      </c>
      <c r="E12" s="53">
        <v>0.12113</v>
      </c>
      <c r="F12" s="44">
        <v>148051.13999900001</v>
      </c>
      <c r="G12" s="66">
        <v>0.41972300000000001</v>
      </c>
      <c r="H12" s="43">
        <v>535</v>
      </c>
      <c r="I12" s="44">
        <v>175118.27120300001</v>
      </c>
      <c r="J12" s="74">
        <v>0.57009299999999996</v>
      </c>
      <c r="K12" s="44">
        <v>1128</v>
      </c>
      <c r="L12" s="44">
        <v>135213.44922499999</v>
      </c>
      <c r="M12" s="66">
        <v>0.34840399999999999</v>
      </c>
      <c r="N12" s="43">
        <v>0</v>
      </c>
      <c r="O12" s="44">
        <v>0</v>
      </c>
      <c r="P12" s="74">
        <v>0</v>
      </c>
    </row>
    <row r="13" spans="1:16" ht="15" customHeight="1" x14ac:dyDescent="0.2">
      <c r="A13" s="120"/>
      <c r="B13" s="123"/>
      <c r="C13" s="84" t="s">
        <v>51</v>
      </c>
      <c r="D13" s="44">
        <v>1328</v>
      </c>
      <c r="E13" s="53">
        <v>9.9513000000000004E-2</v>
      </c>
      <c r="F13" s="44">
        <v>166212.88685800001</v>
      </c>
      <c r="G13" s="66">
        <v>0.67846399999999996</v>
      </c>
      <c r="H13" s="43">
        <v>402</v>
      </c>
      <c r="I13" s="44">
        <v>187823.55761600001</v>
      </c>
      <c r="J13" s="74">
        <v>0.73383100000000001</v>
      </c>
      <c r="K13" s="44">
        <v>926</v>
      </c>
      <c r="L13" s="44">
        <v>156831.14858000001</v>
      </c>
      <c r="M13" s="66">
        <v>0.65442800000000001</v>
      </c>
      <c r="N13" s="43">
        <v>0</v>
      </c>
      <c r="O13" s="44">
        <v>0</v>
      </c>
      <c r="P13" s="74">
        <v>0</v>
      </c>
    </row>
    <row r="14" spans="1:16" s="3" customFormat="1" ht="15" customHeight="1" x14ac:dyDescent="0.2">
      <c r="A14" s="120"/>
      <c r="B14" s="123"/>
      <c r="C14" s="84" t="s">
        <v>52</v>
      </c>
      <c r="D14" s="35">
        <v>1028</v>
      </c>
      <c r="E14" s="55">
        <v>9.2688000000000006E-2</v>
      </c>
      <c r="F14" s="35">
        <v>175994.09716400001</v>
      </c>
      <c r="G14" s="68">
        <v>0.71789899999999995</v>
      </c>
      <c r="H14" s="43">
        <v>351</v>
      </c>
      <c r="I14" s="44">
        <v>187815.11390699999</v>
      </c>
      <c r="J14" s="74">
        <v>0.71509999999999996</v>
      </c>
      <c r="K14" s="35">
        <v>677</v>
      </c>
      <c r="L14" s="35">
        <v>169865.327773</v>
      </c>
      <c r="M14" s="68">
        <v>0.71935000000000004</v>
      </c>
      <c r="N14" s="43">
        <v>0</v>
      </c>
      <c r="O14" s="44">
        <v>0</v>
      </c>
      <c r="P14" s="74">
        <v>0</v>
      </c>
    </row>
    <row r="15" spans="1:16" ht="15" customHeight="1" x14ac:dyDescent="0.2">
      <c r="A15" s="120"/>
      <c r="B15" s="123"/>
      <c r="C15" s="84" t="s">
        <v>53</v>
      </c>
      <c r="D15" s="44">
        <v>745</v>
      </c>
      <c r="E15" s="53">
        <v>7.4514999999999998E-2</v>
      </c>
      <c r="F15" s="44">
        <v>178816.45318899999</v>
      </c>
      <c r="G15" s="66">
        <v>0.72483200000000003</v>
      </c>
      <c r="H15" s="43">
        <v>228</v>
      </c>
      <c r="I15" s="44">
        <v>180531.12460899999</v>
      </c>
      <c r="J15" s="74">
        <v>0.54824600000000001</v>
      </c>
      <c r="K15" s="44">
        <v>517</v>
      </c>
      <c r="L15" s="44">
        <v>178060.27314400001</v>
      </c>
      <c r="M15" s="66">
        <v>0.80270799999999998</v>
      </c>
      <c r="N15" s="43">
        <v>0</v>
      </c>
      <c r="O15" s="44">
        <v>0</v>
      </c>
      <c r="P15" s="74">
        <v>0</v>
      </c>
    </row>
    <row r="16" spans="1:16" ht="15" customHeight="1" x14ac:dyDescent="0.2">
      <c r="A16" s="120"/>
      <c r="B16" s="123"/>
      <c r="C16" s="84" t="s">
        <v>54</v>
      </c>
      <c r="D16" s="44">
        <v>624</v>
      </c>
      <c r="E16" s="53">
        <v>7.7391000000000001E-2</v>
      </c>
      <c r="F16" s="44">
        <v>184133.16476799999</v>
      </c>
      <c r="G16" s="66">
        <v>0.70993600000000001</v>
      </c>
      <c r="H16" s="43">
        <v>189</v>
      </c>
      <c r="I16" s="44">
        <v>184733.19583899999</v>
      </c>
      <c r="J16" s="74">
        <v>0.40211599999999997</v>
      </c>
      <c r="K16" s="44">
        <v>435</v>
      </c>
      <c r="L16" s="44">
        <v>183872.46161200001</v>
      </c>
      <c r="M16" s="66">
        <v>0.84367800000000004</v>
      </c>
      <c r="N16" s="43">
        <v>0</v>
      </c>
      <c r="O16" s="44">
        <v>0</v>
      </c>
      <c r="P16" s="74">
        <v>0</v>
      </c>
    </row>
    <row r="17" spans="1:16" ht="15" customHeight="1" x14ac:dyDescent="0.2">
      <c r="A17" s="120"/>
      <c r="B17" s="123"/>
      <c r="C17" s="84" t="s">
        <v>55</v>
      </c>
      <c r="D17" s="44">
        <v>597</v>
      </c>
      <c r="E17" s="53">
        <v>9.0153999999999998E-2</v>
      </c>
      <c r="F17" s="44">
        <v>191621.01607400001</v>
      </c>
      <c r="G17" s="66">
        <v>0.62144100000000002</v>
      </c>
      <c r="H17" s="43">
        <v>214</v>
      </c>
      <c r="I17" s="44">
        <v>178334.67193300001</v>
      </c>
      <c r="J17" s="74">
        <v>0.27102799999999999</v>
      </c>
      <c r="K17" s="44">
        <v>383</v>
      </c>
      <c r="L17" s="44">
        <v>199044.7175</v>
      </c>
      <c r="M17" s="66">
        <v>0.81723199999999996</v>
      </c>
      <c r="N17" s="43">
        <v>0</v>
      </c>
      <c r="O17" s="44">
        <v>0</v>
      </c>
      <c r="P17" s="74">
        <v>0</v>
      </c>
    </row>
    <row r="18" spans="1:16" s="3" customFormat="1" ht="15" customHeight="1" x14ac:dyDescent="0.2">
      <c r="A18" s="120"/>
      <c r="B18" s="123"/>
      <c r="C18" s="84" t="s">
        <v>56</v>
      </c>
      <c r="D18" s="35">
        <v>794</v>
      </c>
      <c r="E18" s="55">
        <v>6.8183999999999995E-2</v>
      </c>
      <c r="F18" s="35">
        <v>222022.932279</v>
      </c>
      <c r="G18" s="68">
        <v>0.420655</v>
      </c>
      <c r="H18" s="43">
        <v>285</v>
      </c>
      <c r="I18" s="44">
        <v>179750.97435599999</v>
      </c>
      <c r="J18" s="74">
        <v>0.105263</v>
      </c>
      <c r="K18" s="35">
        <v>509</v>
      </c>
      <c r="L18" s="35">
        <v>245691.906755</v>
      </c>
      <c r="M18" s="68">
        <v>0.59724999999999995</v>
      </c>
      <c r="N18" s="43">
        <v>0</v>
      </c>
      <c r="O18" s="44">
        <v>0</v>
      </c>
      <c r="P18" s="74">
        <v>0</v>
      </c>
    </row>
    <row r="19" spans="1:16" s="3" customFormat="1" ht="15" customHeight="1" x14ac:dyDescent="0.2">
      <c r="A19" s="121"/>
      <c r="B19" s="124"/>
      <c r="C19" s="85" t="s">
        <v>9</v>
      </c>
      <c r="D19" s="46">
        <v>9215</v>
      </c>
      <c r="E19" s="54">
        <v>0.10383199999999999</v>
      </c>
      <c r="F19" s="46">
        <v>161305.26616699999</v>
      </c>
      <c r="G19" s="67">
        <v>0.48800900000000003</v>
      </c>
      <c r="H19" s="87">
        <v>3025</v>
      </c>
      <c r="I19" s="46">
        <v>171951.21354</v>
      </c>
      <c r="J19" s="75">
        <v>0.469752</v>
      </c>
      <c r="K19" s="46">
        <v>6190</v>
      </c>
      <c r="L19" s="46">
        <v>156102.68283899999</v>
      </c>
      <c r="M19" s="67">
        <v>0.49693100000000001</v>
      </c>
      <c r="N19" s="87">
        <v>0</v>
      </c>
      <c r="O19" s="46">
        <v>0</v>
      </c>
      <c r="P19" s="75">
        <v>0</v>
      </c>
    </row>
    <row r="20" spans="1:16" ht="15" customHeight="1" x14ac:dyDescent="0.2">
      <c r="A20" s="119">
        <v>2</v>
      </c>
      <c r="B20" s="122" t="s">
        <v>57</v>
      </c>
      <c r="C20" s="84" t="s">
        <v>46</v>
      </c>
      <c r="D20" s="44">
        <v>33</v>
      </c>
      <c r="E20" s="53">
        <v>0.35869600000000001</v>
      </c>
      <c r="F20" s="44">
        <v>65357.363636000002</v>
      </c>
      <c r="G20" s="66">
        <v>0.15151500000000001</v>
      </c>
      <c r="H20" s="43">
        <v>19</v>
      </c>
      <c r="I20" s="44">
        <v>55995.631579000001</v>
      </c>
      <c r="J20" s="74">
        <v>0.263158</v>
      </c>
      <c r="K20" s="44">
        <v>14</v>
      </c>
      <c r="L20" s="44">
        <v>78062.571429000003</v>
      </c>
      <c r="M20" s="66">
        <v>0</v>
      </c>
      <c r="N20" s="43">
        <v>0</v>
      </c>
      <c r="O20" s="44">
        <v>0</v>
      </c>
      <c r="P20" s="74">
        <v>0</v>
      </c>
    </row>
    <row r="21" spans="1:16" ht="15" customHeight="1" x14ac:dyDescent="0.2">
      <c r="A21" s="120"/>
      <c r="B21" s="123"/>
      <c r="C21" s="84" t="s">
        <v>47</v>
      </c>
      <c r="D21" s="44">
        <v>85</v>
      </c>
      <c r="E21" s="53">
        <v>0.29720299999999999</v>
      </c>
      <c r="F21" s="44">
        <v>127541.84705900001</v>
      </c>
      <c r="G21" s="66">
        <v>4.7058999999999997E-2</v>
      </c>
      <c r="H21" s="43">
        <v>31</v>
      </c>
      <c r="I21" s="44">
        <v>117153.806452</v>
      </c>
      <c r="J21" s="74">
        <v>0</v>
      </c>
      <c r="K21" s="44">
        <v>54</v>
      </c>
      <c r="L21" s="44">
        <v>133505.35185199999</v>
      </c>
      <c r="M21" s="66">
        <v>7.4074000000000001E-2</v>
      </c>
      <c r="N21" s="43">
        <v>0</v>
      </c>
      <c r="O21" s="44">
        <v>0</v>
      </c>
      <c r="P21" s="74">
        <v>0</v>
      </c>
    </row>
    <row r="22" spans="1:16" ht="15" customHeight="1" x14ac:dyDescent="0.2">
      <c r="A22" s="120"/>
      <c r="B22" s="123"/>
      <c r="C22" s="84" t="s">
        <v>48</v>
      </c>
      <c r="D22" s="44">
        <v>661</v>
      </c>
      <c r="E22" s="53">
        <v>0.19378500000000001</v>
      </c>
      <c r="F22" s="44">
        <v>150709.13767</v>
      </c>
      <c r="G22" s="66">
        <v>5.2949999999999997E-2</v>
      </c>
      <c r="H22" s="43">
        <v>288</v>
      </c>
      <c r="I22" s="44">
        <v>159351.38888899999</v>
      </c>
      <c r="J22" s="74">
        <v>6.25E-2</v>
      </c>
      <c r="K22" s="44">
        <v>373</v>
      </c>
      <c r="L22" s="44">
        <v>144036.30026799999</v>
      </c>
      <c r="M22" s="66">
        <v>4.5575999999999998E-2</v>
      </c>
      <c r="N22" s="43">
        <v>0</v>
      </c>
      <c r="O22" s="44">
        <v>0</v>
      </c>
      <c r="P22" s="74">
        <v>0</v>
      </c>
    </row>
    <row r="23" spans="1:16" ht="15" customHeight="1" x14ac:dyDescent="0.2">
      <c r="A23" s="120"/>
      <c r="B23" s="123"/>
      <c r="C23" s="84" t="s">
        <v>49</v>
      </c>
      <c r="D23" s="44">
        <v>491</v>
      </c>
      <c r="E23" s="53">
        <v>4.6908999999999999E-2</v>
      </c>
      <c r="F23" s="44">
        <v>158601.24643599999</v>
      </c>
      <c r="G23" s="66">
        <v>0.14052999999999999</v>
      </c>
      <c r="H23" s="43">
        <v>170</v>
      </c>
      <c r="I23" s="44">
        <v>161610.29411799999</v>
      </c>
      <c r="J23" s="74">
        <v>0.19411800000000001</v>
      </c>
      <c r="K23" s="44">
        <v>321</v>
      </c>
      <c r="L23" s="44">
        <v>157007.66978200001</v>
      </c>
      <c r="M23" s="66">
        <v>0.11215</v>
      </c>
      <c r="N23" s="43">
        <v>0</v>
      </c>
      <c r="O23" s="44">
        <v>0</v>
      </c>
      <c r="P23" s="74">
        <v>0</v>
      </c>
    </row>
    <row r="24" spans="1:16" ht="15" customHeight="1" x14ac:dyDescent="0.2">
      <c r="A24" s="120"/>
      <c r="B24" s="123"/>
      <c r="C24" s="84" t="s">
        <v>50</v>
      </c>
      <c r="D24" s="44">
        <v>309</v>
      </c>
      <c r="E24" s="53">
        <v>2.2506999999999999E-2</v>
      </c>
      <c r="F24" s="44">
        <v>186625.462783</v>
      </c>
      <c r="G24" s="66">
        <v>0.26213599999999998</v>
      </c>
      <c r="H24" s="43">
        <v>98</v>
      </c>
      <c r="I24" s="44">
        <v>199344.80612200001</v>
      </c>
      <c r="J24" s="74">
        <v>0.39795900000000001</v>
      </c>
      <c r="K24" s="44">
        <v>211</v>
      </c>
      <c r="L24" s="44">
        <v>180717.90047399999</v>
      </c>
      <c r="M24" s="66">
        <v>0.19905200000000001</v>
      </c>
      <c r="N24" s="43">
        <v>0</v>
      </c>
      <c r="O24" s="44">
        <v>0</v>
      </c>
      <c r="P24" s="74">
        <v>0</v>
      </c>
    </row>
    <row r="25" spans="1:16" ht="15" customHeight="1" x14ac:dyDescent="0.2">
      <c r="A25" s="120"/>
      <c r="B25" s="123"/>
      <c r="C25" s="84" t="s">
        <v>51</v>
      </c>
      <c r="D25" s="44">
        <v>216</v>
      </c>
      <c r="E25" s="53">
        <v>1.6185999999999999E-2</v>
      </c>
      <c r="F25" s="44">
        <v>188025.106481</v>
      </c>
      <c r="G25" s="66">
        <v>0.273148</v>
      </c>
      <c r="H25" s="43">
        <v>65</v>
      </c>
      <c r="I25" s="44">
        <v>192458.35384600001</v>
      </c>
      <c r="J25" s="74">
        <v>0.21538499999999999</v>
      </c>
      <c r="K25" s="44">
        <v>151</v>
      </c>
      <c r="L25" s="44">
        <v>186116.75496699999</v>
      </c>
      <c r="M25" s="66">
        <v>0.29801299999999997</v>
      </c>
      <c r="N25" s="43">
        <v>0</v>
      </c>
      <c r="O25" s="44">
        <v>0</v>
      </c>
      <c r="P25" s="74">
        <v>0</v>
      </c>
    </row>
    <row r="26" spans="1:16" s="3" customFormat="1" ht="15" customHeight="1" x14ac:dyDescent="0.2">
      <c r="A26" s="120"/>
      <c r="B26" s="123"/>
      <c r="C26" s="84" t="s">
        <v>52</v>
      </c>
      <c r="D26" s="35">
        <v>160</v>
      </c>
      <c r="E26" s="55">
        <v>1.4426E-2</v>
      </c>
      <c r="F26" s="35">
        <v>207389.44375000001</v>
      </c>
      <c r="G26" s="68">
        <v>0.44374999999999998</v>
      </c>
      <c r="H26" s="43">
        <v>65</v>
      </c>
      <c r="I26" s="44">
        <v>205947.723077</v>
      </c>
      <c r="J26" s="74">
        <v>0.35384599999999999</v>
      </c>
      <c r="K26" s="35">
        <v>95</v>
      </c>
      <c r="L26" s="35">
        <v>208375.884211</v>
      </c>
      <c r="M26" s="68">
        <v>0.50526300000000002</v>
      </c>
      <c r="N26" s="43">
        <v>0</v>
      </c>
      <c r="O26" s="44">
        <v>0</v>
      </c>
      <c r="P26" s="74">
        <v>0</v>
      </c>
    </row>
    <row r="27" spans="1:16" ht="15" customHeight="1" x14ac:dyDescent="0.2">
      <c r="A27" s="120"/>
      <c r="B27" s="123"/>
      <c r="C27" s="84" t="s">
        <v>53</v>
      </c>
      <c r="D27" s="44">
        <v>104</v>
      </c>
      <c r="E27" s="53">
        <v>1.0402E-2</v>
      </c>
      <c r="F27" s="44">
        <v>199347.182692</v>
      </c>
      <c r="G27" s="66">
        <v>0.43269200000000002</v>
      </c>
      <c r="H27" s="43">
        <v>29</v>
      </c>
      <c r="I27" s="44">
        <v>187770.206897</v>
      </c>
      <c r="J27" s="74">
        <v>0.48275899999999999</v>
      </c>
      <c r="K27" s="44">
        <v>75</v>
      </c>
      <c r="L27" s="44">
        <v>203823.61333299999</v>
      </c>
      <c r="M27" s="66">
        <v>0.41333300000000001</v>
      </c>
      <c r="N27" s="43">
        <v>0</v>
      </c>
      <c r="O27" s="44">
        <v>0</v>
      </c>
      <c r="P27" s="74">
        <v>0</v>
      </c>
    </row>
    <row r="28" spans="1:16" ht="15" customHeight="1" x14ac:dyDescent="0.2">
      <c r="A28" s="120"/>
      <c r="B28" s="123"/>
      <c r="C28" s="84" t="s">
        <v>54</v>
      </c>
      <c r="D28" s="44">
        <v>40</v>
      </c>
      <c r="E28" s="53">
        <v>4.9610000000000001E-3</v>
      </c>
      <c r="F28" s="44">
        <v>199027.17499999999</v>
      </c>
      <c r="G28" s="66">
        <v>0.3</v>
      </c>
      <c r="H28" s="43">
        <v>14</v>
      </c>
      <c r="I28" s="44">
        <v>178409.285714</v>
      </c>
      <c r="J28" s="74">
        <v>7.1429000000000006E-2</v>
      </c>
      <c r="K28" s="44">
        <v>26</v>
      </c>
      <c r="L28" s="44">
        <v>210129.11538500001</v>
      </c>
      <c r="M28" s="66">
        <v>0.42307699999999998</v>
      </c>
      <c r="N28" s="43">
        <v>0</v>
      </c>
      <c r="O28" s="44">
        <v>0</v>
      </c>
      <c r="P28" s="74">
        <v>0</v>
      </c>
    </row>
    <row r="29" spans="1:16" ht="15" customHeight="1" x14ac:dyDescent="0.2">
      <c r="A29" s="120"/>
      <c r="B29" s="123"/>
      <c r="C29" s="84" t="s">
        <v>55</v>
      </c>
      <c r="D29" s="44">
        <v>23</v>
      </c>
      <c r="E29" s="53">
        <v>3.473E-3</v>
      </c>
      <c r="F29" s="44">
        <v>209379.95652199999</v>
      </c>
      <c r="G29" s="66">
        <v>0.30434800000000001</v>
      </c>
      <c r="H29" s="43">
        <v>12</v>
      </c>
      <c r="I29" s="44">
        <v>175910.41666700001</v>
      </c>
      <c r="J29" s="74">
        <v>0.16666700000000001</v>
      </c>
      <c r="K29" s="44">
        <v>11</v>
      </c>
      <c r="L29" s="44">
        <v>245892.18181800001</v>
      </c>
      <c r="M29" s="66">
        <v>0.45454499999999998</v>
      </c>
      <c r="N29" s="43">
        <v>0</v>
      </c>
      <c r="O29" s="44">
        <v>0</v>
      </c>
      <c r="P29" s="74">
        <v>0</v>
      </c>
    </row>
    <row r="30" spans="1:16" s="3" customFormat="1" ht="15" customHeight="1" x14ac:dyDescent="0.2">
      <c r="A30" s="120"/>
      <c r="B30" s="123"/>
      <c r="C30" s="84" t="s">
        <v>56</v>
      </c>
      <c r="D30" s="35">
        <v>41</v>
      </c>
      <c r="E30" s="55">
        <v>3.5209999999999998E-3</v>
      </c>
      <c r="F30" s="35">
        <v>74771.243902000002</v>
      </c>
      <c r="G30" s="68">
        <v>4.8779999999999997E-2</v>
      </c>
      <c r="H30" s="43">
        <v>40</v>
      </c>
      <c r="I30" s="44">
        <v>71167</v>
      </c>
      <c r="J30" s="74">
        <v>0.05</v>
      </c>
      <c r="K30" s="35">
        <v>1</v>
      </c>
      <c r="L30" s="35">
        <v>218941</v>
      </c>
      <c r="M30" s="68">
        <v>0</v>
      </c>
      <c r="N30" s="43">
        <v>0</v>
      </c>
      <c r="O30" s="44">
        <v>0</v>
      </c>
      <c r="P30" s="74">
        <v>0</v>
      </c>
    </row>
    <row r="31" spans="1:16" s="3" customFormat="1" ht="15" customHeight="1" x14ac:dyDescent="0.2">
      <c r="A31" s="121"/>
      <c r="B31" s="124"/>
      <c r="C31" s="85" t="s">
        <v>9</v>
      </c>
      <c r="D31" s="46">
        <v>2163</v>
      </c>
      <c r="E31" s="54">
        <v>2.4372000000000001E-2</v>
      </c>
      <c r="F31" s="46">
        <v>165754.67313899999</v>
      </c>
      <c r="G31" s="67">
        <v>0.18030499999999999</v>
      </c>
      <c r="H31" s="87">
        <v>831</v>
      </c>
      <c r="I31" s="46">
        <v>164134.166065</v>
      </c>
      <c r="J31" s="75">
        <v>0.18170900000000001</v>
      </c>
      <c r="K31" s="46">
        <v>1332</v>
      </c>
      <c r="L31" s="46">
        <v>166765.66516500001</v>
      </c>
      <c r="M31" s="67">
        <v>0.17942900000000001</v>
      </c>
      <c r="N31" s="87">
        <v>0</v>
      </c>
      <c r="O31" s="46">
        <v>0</v>
      </c>
      <c r="P31" s="75">
        <v>0</v>
      </c>
    </row>
    <row r="32" spans="1:16" ht="15" customHeight="1" x14ac:dyDescent="0.2">
      <c r="A32" s="119">
        <v>3</v>
      </c>
      <c r="B32" s="122" t="s">
        <v>58</v>
      </c>
      <c r="C32" s="84" t="s">
        <v>46</v>
      </c>
      <c r="D32" s="44">
        <v>19</v>
      </c>
      <c r="E32" s="44">
        <v>0</v>
      </c>
      <c r="F32" s="44">
        <v>23069.720431000002</v>
      </c>
      <c r="G32" s="66">
        <v>-0.20562800000000001</v>
      </c>
      <c r="H32" s="43">
        <v>12</v>
      </c>
      <c r="I32" s="44">
        <v>17618.836197000001</v>
      </c>
      <c r="J32" s="74">
        <v>0.263158</v>
      </c>
      <c r="K32" s="44">
        <v>7</v>
      </c>
      <c r="L32" s="44">
        <v>31864.080400999999</v>
      </c>
      <c r="M32" s="66">
        <v>-0.71428599999999998</v>
      </c>
      <c r="N32" s="43">
        <v>0</v>
      </c>
      <c r="O32" s="44">
        <v>0</v>
      </c>
      <c r="P32" s="74">
        <v>0</v>
      </c>
    </row>
    <row r="33" spans="1:16" ht="15" customHeight="1" x14ac:dyDescent="0.2">
      <c r="A33" s="120"/>
      <c r="B33" s="123"/>
      <c r="C33" s="84" t="s">
        <v>47</v>
      </c>
      <c r="D33" s="44">
        <v>-7</v>
      </c>
      <c r="E33" s="44">
        <v>0</v>
      </c>
      <c r="F33" s="44">
        <v>23992.829204000001</v>
      </c>
      <c r="G33" s="66">
        <v>-1.8159000000000002E-2</v>
      </c>
      <c r="H33" s="43">
        <v>9</v>
      </c>
      <c r="I33" s="44">
        <v>-9345.3586809999997</v>
      </c>
      <c r="J33" s="74">
        <v>-0.272727</v>
      </c>
      <c r="K33" s="44">
        <v>-16</v>
      </c>
      <c r="L33" s="44">
        <v>37169.237427</v>
      </c>
      <c r="M33" s="66">
        <v>7.4074000000000001E-2</v>
      </c>
      <c r="N33" s="43">
        <v>0</v>
      </c>
      <c r="O33" s="44">
        <v>0</v>
      </c>
      <c r="P33" s="74">
        <v>0</v>
      </c>
    </row>
    <row r="34" spans="1:16" ht="15" customHeight="1" x14ac:dyDescent="0.2">
      <c r="A34" s="120"/>
      <c r="B34" s="123"/>
      <c r="C34" s="84" t="s">
        <v>48</v>
      </c>
      <c r="D34" s="44">
        <v>-53</v>
      </c>
      <c r="E34" s="44">
        <v>0</v>
      </c>
      <c r="F34" s="44">
        <v>29698.788129</v>
      </c>
      <c r="G34" s="66">
        <v>-8.1503999999999993E-2</v>
      </c>
      <c r="H34" s="43">
        <v>45</v>
      </c>
      <c r="I34" s="44">
        <v>14448.399323</v>
      </c>
      <c r="J34" s="74">
        <v>-0.19264400000000001</v>
      </c>
      <c r="K34" s="44">
        <v>-98</v>
      </c>
      <c r="L34" s="44">
        <v>35352.726790000001</v>
      </c>
      <c r="M34" s="66">
        <v>-2.6610000000000002E-2</v>
      </c>
      <c r="N34" s="43">
        <v>0</v>
      </c>
      <c r="O34" s="44">
        <v>0</v>
      </c>
      <c r="P34" s="74">
        <v>0</v>
      </c>
    </row>
    <row r="35" spans="1:16" ht="15" customHeight="1" x14ac:dyDescent="0.2">
      <c r="A35" s="120"/>
      <c r="B35" s="123"/>
      <c r="C35" s="84" t="s">
        <v>49</v>
      </c>
      <c r="D35" s="44">
        <v>-1125</v>
      </c>
      <c r="E35" s="44">
        <v>0</v>
      </c>
      <c r="F35" s="44">
        <v>32830.762033999999</v>
      </c>
      <c r="G35" s="66">
        <v>-8.5336999999999996E-2</v>
      </c>
      <c r="H35" s="43">
        <v>-379</v>
      </c>
      <c r="I35" s="44">
        <v>13514.470535</v>
      </c>
      <c r="J35" s="74">
        <v>-0.19386</v>
      </c>
      <c r="K35" s="44">
        <v>-746</v>
      </c>
      <c r="L35" s="44">
        <v>42724.168706999997</v>
      </c>
      <c r="M35" s="66">
        <v>-3.0306E-2</v>
      </c>
      <c r="N35" s="43">
        <v>0</v>
      </c>
      <c r="O35" s="44">
        <v>0</v>
      </c>
      <c r="P35" s="74">
        <v>0</v>
      </c>
    </row>
    <row r="36" spans="1:16" ht="15" customHeight="1" x14ac:dyDescent="0.2">
      <c r="A36" s="120"/>
      <c r="B36" s="123"/>
      <c r="C36" s="84" t="s">
        <v>50</v>
      </c>
      <c r="D36" s="44">
        <v>-1354</v>
      </c>
      <c r="E36" s="44">
        <v>0</v>
      </c>
      <c r="F36" s="44">
        <v>38574.322784000004</v>
      </c>
      <c r="G36" s="66">
        <v>-0.157587</v>
      </c>
      <c r="H36" s="43">
        <v>-437</v>
      </c>
      <c r="I36" s="44">
        <v>24226.534919999998</v>
      </c>
      <c r="J36" s="74">
        <v>-0.17213400000000001</v>
      </c>
      <c r="K36" s="44">
        <v>-917</v>
      </c>
      <c r="L36" s="44">
        <v>45504.451248999998</v>
      </c>
      <c r="M36" s="66">
        <v>-0.14935200000000001</v>
      </c>
      <c r="N36" s="43">
        <v>0</v>
      </c>
      <c r="O36" s="44">
        <v>0</v>
      </c>
      <c r="P36" s="74">
        <v>0</v>
      </c>
    </row>
    <row r="37" spans="1:16" ht="15" customHeight="1" x14ac:dyDescent="0.2">
      <c r="A37" s="120"/>
      <c r="B37" s="123"/>
      <c r="C37" s="84" t="s">
        <v>51</v>
      </c>
      <c r="D37" s="44">
        <v>-1112</v>
      </c>
      <c r="E37" s="44">
        <v>0</v>
      </c>
      <c r="F37" s="44">
        <v>21812.219624000001</v>
      </c>
      <c r="G37" s="66">
        <v>-0.40531600000000001</v>
      </c>
      <c r="H37" s="43">
        <v>-337</v>
      </c>
      <c r="I37" s="44">
        <v>4634.7962299999999</v>
      </c>
      <c r="J37" s="74">
        <v>-0.51844599999999996</v>
      </c>
      <c r="K37" s="44">
        <v>-775</v>
      </c>
      <c r="L37" s="44">
        <v>29285.606387</v>
      </c>
      <c r="M37" s="66">
        <v>-0.35641400000000001</v>
      </c>
      <c r="N37" s="43">
        <v>0</v>
      </c>
      <c r="O37" s="44">
        <v>0</v>
      </c>
      <c r="P37" s="74">
        <v>0</v>
      </c>
    </row>
    <row r="38" spans="1:16" s="3" customFormat="1" ht="15" customHeight="1" x14ac:dyDescent="0.2">
      <c r="A38" s="120"/>
      <c r="B38" s="123"/>
      <c r="C38" s="84" t="s">
        <v>52</v>
      </c>
      <c r="D38" s="35">
        <v>-868</v>
      </c>
      <c r="E38" s="35">
        <v>0</v>
      </c>
      <c r="F38" s="35">
        <v>31395.346586</v>
      </c>
      <c r="G38" s="68">
        <v>-0.27414899999999998</v>
      </c>
      <c r="H38" s="43">
        <v>-286</v>
      </c>
      <c r="I38" s="44">
        <v>18132.60917</v>
      </c>
      <c r="J38" s="74">
        <v>-0.36125400000000002</v>
      </c>
      <c r="K38" s="35">
        <v>-582</v>
      </c>
      <c r="L38" s="35">
        <v>38510.556436999999</v>
      </c>
      <c r="M38" s="68">
        <v>-0.214087</v>
      </c>
      <c r="N38" s="43">
        <v>0</v>
      </c>
      <c r="O38" s="44">
        <v>0</v>
      </c>
      <c r="P38" s="74">
        <v>0</v>
      </c>
    </row>
    <row r="39" spans="1:16" ht="15" customHeight="1" x14ac:dyDescent="0.2">
      <c r="A39" s="120"/>
      <c r="B39" s="123"/>
      <c r="C39" s="84" t="s">
        <v>53</v>
      </c>
      <c r="D39" s="44">
        <v>-641</v>
      </c>
      <c r="E39" s="44">
        <v>0</v>
      </c>
      <c r="F39" s="44">
        <v>20530.729502999999</v>
      </c>
      <c r="G39" s="66">
        <v>-0.29214000000000001</v>
      </c>
      <c r="H39" s="43">
        <v>-199</v>
      </c>
      <c r="I39" s="44">
        <v>7239.0822870000002</v>
      </c>
      <c r="J39" s="74">
        <v>-6.5487000000000004E-2</v>
      </c>
      <c r="K39" s="44">
        <v>-442</v>
      </c>
      <c r="L39" s="44">
        <v>25763.340189999999</v>
      </c>
      <c r="M39" s="66">
        <v>-0.38937500000000003</v>
      </c>
      <c r="N39" s="43">
        <v>0</v>
      </c>
      <c r="O39" s="44">
        <v>0</v>
      </c>
      <c r="P39" s="74">
        <v>0</v>
      </c>
    </row>
    <row r="40" spans="1:16" ht="15" customHeight="1" x14ac:dyDescent="0.2">
      <c r="A40" s="120"/>
      <c r="B40" s="123"/>
      <c r="C40" s="84" t="s">
        <v>54</v>
      </c>
      <c r="D40" s="44">
        <v>-584</v>
      </c>
      <c r="E40" s="44">
        <v>0</v>
      </c>
      <c r="F40" s="44">
        <v>14894.010232000001</v>
      </c>
      <c r="G40" s="66">
        <v>-0.40993600000000002</v>
      </c>
      <c r="H40" s="43">
        <v>-175</v>
      </c>
      <c r="I40" s="44">
        <v>-6323.9101250000003</v>
      </c>
      <c r="J40" s="74">
        <v>-0.33068799999999998</v>
      </c>
      <c r="K40" s="44">
        <v>-409</v>
      </c>
      <c r="L40" s="44">
        <v>26256.653772000001</v>
      </c>
      <c r="M40" s="66">
        <v>-0.420601</v>
      </c>
      <c r="N40" s="43">
        <v>0</v>
      </c>
      <c r="O40" s="44">
        <v>0</v>
      </c>
      <c r="P40" s="74">
        <v>0</v>
      </c>
    </row>
    <row r="41" spans="1:16" ht="15" customHeight="1" x14ac:dyDescent="0.2">
      <c r="A41" s="120"/>
      <c r="B41" s="123"/>
      <c r="C41" s="84" t="s">
        <v>55</v>
      </c>
      <c r="D41" s="44">
        <v>-574</v>
      </c>
      <c r="E41" s="44">
        <v>0</v>
      </c>
      <c r="F41" s="44">
        <v>17758.940448000001</v>
      </c>
      <c r="G41" s="66">
        <v>-0.31709300000000001</v>
      </c>
      <c r="H41" s="43">
        <v>-202</v>
      </c>
      <c r="I41" s="44">
        <v>-2424.2552660000001</v>
      </c>
      <c r="J41" s="74">
        <v>-0.104361</v>
      </c>
      <c r="K41" s="44">
        <v>-372</v>
      </c>
      <c r="L41" s="44">
        <v>46847.464318999999</v>
      </c>
      <c r="M41" s="66">
        <v>-0.36268699999999998</v>
      </c>
      <c r="N41" s="43">
        <v>0</v>
      </c>
      <c r="O41" s="44">
        <v>0</v>
      </c>
      <c r="P41" s="74">
        <v>0</v>
      </c>
    </row>
    <row r="42" spans="1:16" s="3" customFormat="1" ht="15" customHeight="1" x14ac:dyDescent="0.2">
      <c r="A42" s="120"/>
      <c r="B42" s="123"/>
      <c r="C42" s="84" t="s">
        <v>56</v>
      </c>
      <c r="D42" s="35">
        <v>-753</v>
      </c>
      <c r="E42" s="35">
        <v>0</v>
      </c>
      <c r="F42" s="35">
        <v>-147251.68837700001</v>
      </c>
      <c r="G42" s="68">
        <v>-0.37187399999999998</v>
      </c>
      <c r="H42" s="43">
        <v>-245</v>
      </c>
      <c r="I42" s="44">
        <v>-108583.97435600001</v>
      </c>
      <c r="J42" s="74">
        <v>-5.5263E-2</v>
      </c>
      <c r="K42" s="35">
        <v>-508</v>
      </c>
      <c r="L42" s="35">
        <v>-26750.906755</v>
      </c>
      <c r="M42" s="68">
        <v>-0.59724999999999995</v>
      </c>
      <c r="N42" s="43">
        <v>0</v>
      </c>
      <c r="O42" s="44">
        <v>0</v>
      </c>
      <c r="P42" s="74">
        <v>0</v>
      </c>
    </row>
    <row r="43" spans="1:16" s="3" customFormat="1" ht="15" customHeight="1" x14ac:dyDescent="0.2">
      <c r="A43" s="121"/>
      <c r="B43" s="124"/>
      <c r="C43" s="85" t="s">
        <v>9</v>
      </c>
      <c r="D43" s="46">
        <v>-7052</v>
      </c>
      <c r="E43" s="46">
        <v>0</v>
      </c>
      <c r="F43" s="46">
        <v>4449.4069719999998</v>
      </c>
      <c r="G43" s="67">
        <v>-0.30770399999999998</v>
      </c>
      <c r="H43" s="87">
        <v>-2194</v>
      </c>
      <c r="I43" s="46">
        <v>-7817.0474750000003</v>
      </c>
      <c r="J43" s="75">
        <v>-0.28804299999999999</v>
      </c>
      <c r="K43" s="46">
        <v>-4858</v>
      </c>
      <c r="L43" s="46">
        <v>10662.982325999999</v>
      </c>
      <c r="M43" s="67">
        <v>-0.31750099999999998</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5</v>
      </c>
      <c r="E45" s="53">
        <v>1.7482999999999999E-2</v>
      </c>
      <c r="F45" s="44">
        <v>123719.6</v>
      </c>
      <c r="G45" s="66">
        <v>0</v>
      </c>
      <c r="H45" s="43">
        <v>1</v>
      </c>
      <c r="I45" s="44">
        <v>158920</v>
      </c>
      <c r="J45" s="74">
        <v>0</v>
      </c>
      <c r="K45" s="44">
        <v>4</v>
      </c>
      <c r="L45" s="44">
        <v>114919.5</v>
      </c>
      <c r="M45" s="66">
        <v>0</v>
      </c>
      <c r="N45" s="43">
        <v>0</v>
      </c>
      <c r="O45" s="44">
        <v>0</v>
      </c>
      <c r="P45" s="74">
        <v>0</v>
      </c>
    </row>
    <row r="46" spans="1:16" ht="15" customHeight="1" x14ac:dyDescent="0.2">
      <c r="A46" s="120"/>
      <c r="B46" s="123"/>
      <c r="C46" s="84" t="s">
        <v>48</v>
      </c>
      <c r="D46" s="44">
        <v>161</v>
      </c>
      <c r="E46" s="53">
        <v>4.7199999999999999E-2</v>
      </c>
      <c r="F46" s="44">
        <v>161598.03726700001</v>
      </c>
      <c r="G46" s="66">
        <v>5.5900999999999999E-2</v>
      </c>
      <c r="H46" s="43">
        <v>38</v>
      </c>
      <c r="I46" s="44">
        <v>162100.605263</v>
      </c>
      <c r="J46" s="74">
        <v>2.6315999999999999E-2</v>
      </c>
      <c r="K46" s="44">
        <v>123</v>
      </c>
      <c r="L46" s="44">
        <v>161442.77235799999</v>
      </c>
      <c r="M46" s="66">
        <v>6.5041000000000002E-2</v>
      </c>
      <c r="N46" s="43">
        <v>0</v>
      </c>
      <c r="O46" s="44">
        <v>0</v>
      </c>
      <c r="P46" s="74">
        <v>0</v>
      </c>
    </row>
    <row r="47" spans="1:16" ht="15" customHeight="1" x14ac:dyDescent="0.2">
      <c r="A47" s="120"/>
      <c r="B47" s="123"/>
      <c r="C47" s="84" t="s">
        <v>49</v>
      </c>
      <c r="D47" s="44">
        <v>561</v>
      </c>
      <c r="E47" s="53">
        <v>5.3596999999999999E-2</v>
      </c>
      <c r="F47" s="44">
        <v>181482.10338700001</v>
      </c>
      <c r="G47" s="66">
        <v>0.249554</v>
      </c>
      <c r="H47" s="43">
        <v>166</v>
      </c>
      <c r="I47" s="44">
        <v>175951.71686700001</v>
      </c>
      <c r="J47" s="74">
        <v>0.23494000000000001</v>
      </c>
      <c r="K47" s="44">
        <v>395</v>
      </c>
      <c r="L47" s="44">
        <v>183806.26582299999</v>
      </c>
      <c r="M47" s="66">
        <v>0.25569599999999998</v>
      </c>
      <c r="N47" s="43">
        <v>0</v>
      </c>
      <c r="O47" s="44">
        <v>0</v>
      </c>
      <c r="P47" s="74">
        <v>0</v>
      </c>
    </row>
    <row r="48" spans="1:16" ht="15" customHeight="1" x14ac:dyDescent="0.2">
      <c r="A48" s="120"/>
      <c r="B48" s="123"/>
      <c r="C48" s="84" t="s">
        <v>50</v>
      </c>
      <c r="D48" s="44">
        <v>528</v>
      </c>
      <c r="E48" s="53">
        <v>3.8459E-2</v>
      </c>
      <c r="F48" s="44">
        <v>194213.11363599999</v>
      </c>
      <c r="G48" s="66">
        <v>0.36174200000000001</v>
      </c>
      <c r="H48" s="43">
        <v>144</v>
      </c>
      <c r="I48" s="44">
        <v>194686.83333299999</v>
      </c>
      <c r="J48" s="74">
        <v>0.40972199999999998</v>
      </c>
      <c r="K48" s="44">
        <v>384</v>
      </c>
      <c r="L48" s="44">
        <v>194035.46875</v>
      </c>
      <c r="M48" s="66">
        <v>0.34375</v>
      </c>
      <c r="N48" s="43">
        <v>0</v>
      </c>
      <c r="O48" s="44">
        <v>0</v>
      </c>
      <c r="P48" s="74">
        <v>0</v>
      </c>
    </row>
    <row r="49" spans="1:16" ht="15" customHeight="1" x14ac:dyDescent="0.2">
      <c r="A49" s="120"/>
      <c r="B49" s="123"/>
      <c r="C49" s="84" t="s">
        <v>51</v>
      </c>
      <c r="D49" s="44">
        <v>413</v>
      </c>
      <c r="E49" s="53">
        <v>3.0948E-2</v>
      </c>
      <c r="F49" s="44">
        <v>215984.762712</v>
      </c>
      <c r="G49" s="66">
        <v>0.62227600000000005</v>
      </c>
      <c r="H49" s="43">
        <v>89</v>
      </c>
      <c r="I49" s="44">
        <v>220043.52809000001</v>
      </c>
      <c r="J49" s="74">
        <v>0.70786499999999997</v>
      </c>
      <c r="K49" s="44">
        <v>324</v>
      </c>
      <c r="L49" s="44">
        <v>214869.854938</v>
      </c>
      <c r="M49" s="66">
        <v>0.59876499999999999</v>
      </c>
      <c r="N49" s="43">
        <v>0</v>
      </c>
      <c r="O49" s="44">
        <v>0</v>
      </c>
      <c r="P49" s="74">
        <v>0</v>
      </c>
    </row>
    <row r="50" spans="1:16" s="3" customFormat="1" ht="15" customHeight="1" x14ac:dyDescent="0.2">
      <c r="A50" s="120"/>
      <c r="B50" s="123"/>
      <c r="C50" s="84" t="s">
        <v>52</v>
      </c>
      <c r="D50" s="35">
        <v>263</v>
      </c>
      <c r="E50" s="55">
        <v>2.3713000000000001E-2</v>
      </c>
      <c r="F50" s="35">
        <v>221344.110266</v>
      </c>
      <c r="G50" s="68">
        <v>0.58174899999999996</v>
      </c>
      <c r="H50" s="43">
        <v>70</v>
      </c>
      <c r="I50" s="44">
        <v>226249.471429</v>
      </c>
      <c r="J50" s="74">
        <v>0.614286</v>
      </c>
      <c r="K50" s="35">
        <v>193</v>
      </c>
      <c r="L50" s="35">
        <v>219564.963731</v>
      </c>
      <c r="M50" s="68">
        <v>0.56994800000000001</v>
      </c>
      <c r="N50" s="43">
        <v>0</v>
      </c>
      <c r="O50" s="44">
        <v>0</v>
      </c>
      <c r="P50" s="74">
        <v>0</v>
      </c>
    </row>
    <row r="51" spans="1:16" ht="15" customHeight="1" x14ac:dyDescent="0.2">
      <c r="A51" s="120"/>
      <c r="B51" s="123"/>
      <c r="C51" s="84" t="s">
        <v>53</v>
      </c>
      <c r="D51" s="44">
        <v>176</v>
      </c>
      <c r="E51" s="53">
        <v>1.7604000000000002E-2</v>
      </c>
      <c r="F51" s="44">
        <v>240301.26136400001</v>
      </c>
      <c r="G51" s="66">
        <v>0.67045500000000002</v>
      </c>
      <c r="H51" s="43">
        <v>49</v>
      </c>
      <c r="I51" s="44">
        <v>230215.55102000001</v>
      </c>
      <c r="J51" s="74">
        <v>0.42857099999999998</v>
      </c>
      <c r="K51" s="44">
        <v>127</v>
      </c>
      <c r="L51" s="44">
        <v>244192.598425</v>
      </c>
      <c r="M51" s="66">
        <v>0.76378000000000001</v>
      </c>
      <c r="N51" s="43">
        <v>0</v>
      </c>
      <c r="O51" s="44">
        <v>0</v>
      </c>
      <c r="P51" s="74">
        <v>0</v>
      </c>
    </row>
    <row r="52" spans="1:16" ht="15" customHeight="1" x14ac:dyDescent="0.2">
      <c r="A52" s="120"/>
      <c r="B52" s="123"/>
      <c r="C52" s="84" t="s">
        <v>54</v>
      </c>
      <c r="D52" s="44">
        <v>73</v>
      </c>
      <c r="E52" s="53">
        <v>9.0539999999999995E-3</v>
      </c>
      <c r="F52" s="44">
        <v>252077.041096</v>
      </c>
      <c r="G52" s="66">
        <v>0.58904100000000004</v>
      </c>
      <c r="H52" s="43">
        <v>26</v>
      </c>
      <c r="I52" s="44">
        <v>230890.23076899999</v>
      </c>
      <c r="J52" s="74">
        <v>0.30769200000000002</v>
      </c>
      <c r="K52" s="44">
        <v>47</v>
      </c>
      <c r="L52" s="44">
        <v>263797.404255</v>
      </c>
      <c r="M52" s="66">
        <v>0.74468100000000004</v>
      </c>
      <c r="N52" s="43">
        <v>0</v>
      </c>
      <c r="O52" s="44">
        <v>0</v>
      </c>
      <c r="P52" s="74">
        <v>0</v>
      </c>
    </row>
    <row r="53" spans="1:16" ht="15" customHeight="1" x14ac:dyDescent="0.2">
      <c r="A53" s="120"/>
      <c r="B53" s="123"/>
      <c r="C53" s="84" t="s">
        <v>55</v>
      </c>
      <c r="D53" s="44">
        <v>17</v>
      </c>
      <c r="E53" s="53">
        <v>2.5669999999999998E-3</v>
      </c>
      <c r="F53" s="44">
        <v>271006.29411800002</v>
      </c>
      <c r="G53" s="66">
        <v>0.70588200000000001</v>
      </c>
      <c r="H53" s="43">
        <v>6</v>
      </c>
      <c r="I53" s="44">
        <v>211642.66666700001</v>
      </c>
      <c r="J53" s="74">
        <v>0.16666700000000001</v>
      </c>
      <c r="K53" s="44">
        <v>11</v>
      </c>
      <c r="L53" s="44">
        <v>303386.45454499999</v>
      </c>
      <c r="M53" s="66">
        <v>1</v>
      </c>
      <c r="N53" s="43">
        <v>0</v>
      </c>
      <c r="O53" s="44">
        <v>0</v>
      </c>
      <c r="P53" s="74">
        <v>0</v>
      </c>
    </row>
    <row r="54" spans="1:16" s="3" customFormat="1" ht="15" customHeight="1" x14ac:dyDescent="0.2">
      <c r="A54" s="120"/>
      <c r="B54" s="123"/>
      <c r="C54" s="84" t="s">
        <v>56</v>
      </c>
      <c r="D54" s="35">
        <v>3</v>
      </c>
      <c r="E54" s="55">
        <v>2.5799999999999998E-4</v>
      </c>
      <c r="F54" s="35">
        <v>374511</v>
      </c>
      <c r="G54" s="68">
        <v>1</v>
      </c>
      <c r="H54" s="43">
        <v>0</v>
      </c>
      <c r="I54" s="44">
        <v>0</v>
      </c>
      <c r="J54" s="74">
        <v>0</v>
      </c>
      <c r="K54" s="35">
        <v>3</v>
      </c>
      <c r="L54" s="35">
        <v>374511</v>
      </c>
      <c r="M54" s="68">
        <v>1</v>
      </c>
      <c r="N54" s="43">
        <v>0</v>
      </c>
      <c r="O54" s="44">
        <v>0</v>
      </c>
      <c r="P54" s="74">
        <v>0</v>
      </c>
    </row>
    <row r="55" spans="1:16" s="3" customFormat="1" ht="15" customHeight="1" x14ac:dyDescent="0.2">
      <c r="A55" s="121"/>
      <c r="B55" s="124"/>
      <c r="C55" s="85" t="s">
        <v>9</v>
      </c>
      <c r="D55" s="46">
        <v>2200</v>
      </c>
      <c r="E55" s="54">
        <v>2.4788999999999999E-2</v>
      </c>
      <c r="F55" s="46">
        <v>202196.52727300001</v>
      </c>
      <c r="G55" s="67">
        <v>0.42090899999999998</v>
      </c>
      <c r="H55" s="87">
        <v>589</v>
      </c>
      <c r="I55" s="46">
        <v>199552.68760599999</v>
      </c>
      <c r="J55" s="75">
        <v>0.39898099999999997</v>
      </c>
      <c r="K55" s="46">
        <v>1611</v>
      </c>
      <c r="L55" s="46">
        <v>203163.14525100001</v>
      </c>
      <c r="M55" s="67">
        <v>0.42892599999999997</v>
      </c>
      <c r="N55" s="87">
        <v>0</v>
      </c>
      <c r="O55" s="46">
        <v>0</v>
      </c>
      <c r="P55" s="75">
        <v>0</v>
      </c>
    </row>
    <row r="56" spans="1:16" ht="15" customHeight="1" x14ac:dyDescent="0.2">
      <c r="A56" s="119">
        <v>5</v>
      </c>
      <c r="B56" s="122" t="s">
        <v>60</v>
      </c>
      <c r="C56" s="84" t="s">
        <v>46</v>
      </c>
      <c r="D56" s="44">
        <v>92</v>
      </c>
      <c r="E56" s="53">
        <v>1</v>
      </c>
      <c r="F56" s="44">
        <v>76861.336957000007</v>
      </c>
      <c r="G56" s="66">
        <v>0.14130400000000001</v>
      </c>
      <c r="H56" s="43">
        <v>46</v>
      </c>
      <c r="I56" s="44">
        <v>77032.478260999997</v>
      </c>
      <c r="J56" s="74">
        <v>0.130435</v>
      </c>
      <c r="K56" s="44">
        <v>46</v>
      </c>
      <c r="L56" s="44">
        <v>76690.195651999995</v>
      </c>
      <c r="M56" s="66">
        <v>0.152174</v>
      </c>
      <c r="N56" s="43">
        <v>0</v>
      </c>
      <c r="O56" s="44">
        <v>0</v>
      </c>
      <c r="P56" s="74">
        <v>0</v>
      </c>
    </row>
    <row r="57" spans="1:16" ht="15" customHeight="1" x14ac:dyDescent="0.2">
      <c r="A57" s="120"/>
      <c r="B57" s="123"/>
      <c r="C57" s="84" t="s">
        <v>47</v>
      </c>
      <c r="D57" s="44">
        <v>286</v>
      </c>
      <c r="E57" s="53">
        <v>1</v>
      </c>
      <c r="F57" s="44">
        <v>123273.98601399999</v>
      </c>
      <c r="G57" s="66">
        <v>7.6923000000000005E-2</v>
      </c>
      <c r="H57" s="43">
        <v>105</v>
      </c>
      <c r="I57" s="44">
        <v>120838.15238100001</v>
      </c>
      <c r="J57" s="74">
        <v>7.6189999999999994E-2</v>
      </c>
      <c r="K57" s="44">
        <v>181</v>
      </c>
      <c r="L57" s="44">
        <v>124687.038674</v>
      </c>
      <c r="M57" s="66">
        <v>7.7348E-2</v>
      </c>
      <c r="N57" s="43">
        <v>0</v>
      </c>
      <c r="O57" s="44">
        <v>0</v>
      </c>
      <c r="P57" s="74">
        <v>0</v>
      </c>
    </row>
    <row r="58" spans="1:16" ht="15" customHeight="1" x14ac:dyDescent="0.2">
      <c r="A58" s="120"/>
      <c r="B58" s="123"/>
      <c r="C58" s="84" t="s">
        <v>48</v>
      </c>
      <c r="D58" s="44">
        <v>3411</v>
      </c>
      <c r="E58" s="53">
        <v>1</v>
      </c>
      <c r="F58" s="44">
        <v>153536.484902</v>
      </c>
      <c r="G58" s="66">
        <v>7.2706000000000007E-2</v>
      </c>
      <c r="H58" s="43">
        <v>1410</v>
      </c>
      <c r="I58" s="44">
        <v>157578.05390100001</v>
      </c>
      <c r="J58" s="74">
        <v>9.5744999999999997E-2</v>
      </c>
      <c r="K58" s="44">
        <v>2001</v>
      </c>
      <c r="L58" s="44">
        <v>150688.60269900001</v>
      </c>
      <c r="M58" s="66">
        <v>5.6472000000000001E-2</v>
      </c>
      <c r="N58" s="43">
        <v>0</v>
      </c>
      <c r="O58" s="44">
        <v>0</v>
      </c>
      <c r="P58" s="74">
        <v>0</v>
      </c>
    </row>
    <row r="59" spans="1:16" ht="15" customHeight="1" x14ac:dyDescent="0.2">
      <c r="A59" s="120"/>
      <c r="B59" s="123"/>
      <c r="C59" s="84" t="s">
        <v>49</v>
      </c>
      <c r="D59" s="44">
        <v>10467</v>
      </c>
      <c r="E59" s="53">
        <v>1</v>
      </c>
      <c r="F59" s="44">
        <v>170095.05751399999</v>
      </c>
      <c r="G59" s="66">
        <v>0.215535</v>
      </c>
      <c r="H59" s="43">
        <v>4124</v>
      </c>
      <c r="I59" s="44">
        <v>172728.94738100001</v>
      </c>
      <c r="J59" s="74">
        <v>0.28079500000000002</v>
      </c>
      <c r="K59" s="44">
        <v>6343</v>
      </c>
      <c r="L59" s="44">
        <v>168382.59309499999</v>
      </c>
      <c r="M59" s="66">
        <v>0.17310400000000001</v>
      </c>
      <c r="N59" s="43">
        <v>0</v>
      </c>
      <c r="O59" s="44">
        <v>0</v>
      </c>
      <c r="P59" s="74">
        <v>0</v>
      </c>
    </row>
    <row r="60" spans="1:16" ht="15" customHeight="1" x14ac:dyDescent="0.2">
      <c r="A60" s="120"/>
      <c r="B60" s="123"/>
      <c r="C60" s="84" t="s">
        <v>50</v>
      </c>
      <c r="D60" s="44">
        <v>13729</v>
      </c>
      <c r="E60" s="53">
        <v>1</v>
      </c>
      <c r="F60" s="44">
        <v>193185.89402000001</v>
      </c>
      <c r="G60" s="66">
        <v>0.450652</v>
      </c>
      <c r="H60" s="43">
        <v>5284</v>
      </c>
      <c r="I60" s="44">
        <v>198676.525738</v>
      </c>
      <c r="J60" s="74">
        <v>0.542771</v>
      </c>
      <c r="K60" s="44">
        <v>8445</v>
      </c>
      <c r="L60" s="44">
        <v>189750.429485</v>
      </c>
      <c r="M60" s="66">
        <v>0.39301399999999997</v>
      </c>
      <c r="N60" s="43">
        <v>0</v>
      </c>
      <c r="O60" s="44">
        <v>0</v>
      </c>
      <c r="P60" s="74">
        <v>0</v>
      </c>
    </row>
    <row r="61" spans="1:16" ht="15" customHeight="1" x14ac:dyDescent="0.2">
      <c r="A61" s="120"/>
      <c r="B61" s="123"/>
      <c r="C61" s="84" t="s">
        <v>51</v>
      </c>
      <c r="D61" s="44">
        <v>13345</v>
      </c>
      <c r="E61" s="53">
        <v>1</v>
      </c>
      <c r="F61" s="44">
        <v>218265.39183199999</v>
      </c>
      <c r="G61" s="66">
        <v>0.72461600000000004</v>
      </c>
      <c r="H61" s="43">
        <v>5082</v>
      </c>
      <c r="I61" s="44">
        <v>219061.18457300001</v>
      </c>
      <c r="J61" s="74">
        <v>0.71507299999999996</v>
      </c>
      <c r="K61" s="44">
        <v>8263</v>
      </c>
      <c r="L61" s="44">
        <v>217775.954738</v>
      </c>
      <c r="M61" s="66">
        <v>0.73048500000000005</v>
      </c>
      <c r="N61" s="43">
        <v>0</v>
      </c>
      <c r="O61" s="44">
        <v>0</v>
      </c>
      <c r="P61" s="74">
        <v>0</v>
      </c>
    </row>
    <row r="62" spans="1:16" s="3" customFormat="1" ht="15" customHeight="1" x14ac:dyDescent="0.2">
      <c r="A62" s="120"/>
      <c r="B62" s="123"/>
      <c r="C62" s="84" t="s">
        <v>52</v>
      </c>
      <c r="D62" s="35">
        <v>11091</v>
      </c>
      <c r="E62" s="55">
        <v>1</v>
      </c>
      <c r="F62" s="35">
        <v>230626.123884</v>
      </c>
      <c r="G62" s="68">
        <v>0.90280400000000005</v>
      </c>
      <c r="H62" s="43">
        <v>4292</v>
      </c>
      <c r="I62" s="44">
        <v>218837.82315899999</v>
      </c>
      <c r="J62" s="74">
        <v>0.72903099999999998</v>
      </c>
      <c r="K62" s="35">
        <v>6799</v>
      </c>
      <c r="L62" s="35">
        <v>238067.71628200001</v>
      </c>
      <c r="M62" s="68">
        <v>1.012502</v>
      </c>
      <c r="N62" s="43">
        <v>0</v>
      </c>
      <c r="O62" s="44">
        <v>0</v>
      </c>
      <c r="P62" s="74">
        <v>0</v>
      </c>
    </row>
    <row r="63" spans="1:16" ht="15" customHeight="1" x14ac:dyDescent="0.2">
      <c r="A63" s="120"/>
      <c r="B63" s="123"/>
      <c r="C63" s="84" t="s">
        <v>53</v>
      </c>
      <c r="D63" s="44">
        <v>9998</v>
      </c>
      <c r="E63" s="53">
        <v>1</v>
      </c>
      <c r="F63" s="44">
        <v>238255.83506700001</v>
      </c>
      <c r="G63" s="66">
        <v>0.95018999999999998</v>
      </c>
      <c r="H63" s="43">
        <v>3920</v>
      </c>
      <c r="I63" s="44">
        <v>221788.53648000001</v>
      </c>
      <c r="J63" s="74">
        <v>0.69158200000000003</v>
      </c>
      <c r="K63" s="44">
        <v>6078</v>
      </c>
      <c r="L63" s="44">
        <v>248876.402764</v>
      </c>
      <c r="M63" s="66">
        <v>1.1169789999999999</v>
      </c>
      <c r="N63" s="43">
        <v>0</v>
      </c>
      <c r="O63" s="44">
        <v>0</v>
      </c>
      <c r="P63" s="74">
        <v>0</v>
      </c>
    </row>
    <row r="64" spans="1:16" ht="15" customHeight="1" x14ac:dyDescent="0.2">
      <c r="A64" s="120"/>
      <c r="B64" s="123"/>
      <c r="C64" s="84" t="s">
        <v>54</v>
      </c>
      <c r="D64" s="44">
        <v>8063</v>
      </c>
      <c r="E64" s="53">
        <v>1</v>
      </c>
      <c r="F64" s="44">
        <v>237380.09053700001</v>
      </c>
      <c r="G64" s="66">
        <v>0.88279799999999997</v>
      </c>
      <c r="H64" s="43">
        <v>3098</v>
      </c>
      <c r="I64" s="44">
        <v>211392.803744</v>
      </c>
      <c r="J64" s="74">
        <v>0.49774000000000002</v>
      </c>
      <c r="K64" s="44">
        <v>4965</v>
      </c>
      <c r="L64" s="44">
        <v>253595.32003999999</v>
      </c>
      <c r="M64" s="66">
        <v>1.1230610000000001</v>
      </c>
      <c r="N64" s="43">
        <v>0</v>
      </c>
      <c r="O64" s="44">
        <v>0</v>
      </c>
      <c r="P64" s="74">
        <v>0</v>
      </c>
    </row>
    <row r="65" spans="1:16" ht="15" customHeight="1" x14ac:dyDescent="0.2">
      <c r="A65" s="120"/>
      <c r="B65" s="123"/>
      <c r="C65" s="84" t="s">
        <v>55</v>
      </c>
      <c r="D65" s="44">
        <v>6622</v>
      </c>
      <c r="E65" s="53">
        <v>1</v>
      </c>
      <c r="F65" s="44">
        <v>243738.17381499999</v>
      </c>
      <c r="G65" s="66">
        <v>0.69435199999999997</v>
      </c>
      <c r="H65" s="43">
        <v>2471</v>
      </c>
      <c r="I65" s="44">
        <v>210751.80817500001</v>
      </c>
      <c r="J65" s="74">
        <v>0.27600200000000003</v>
      </c>
      <c r="K65" s="44">
        <v>4151</v>
      </c>
      <c r="L65" s="44">
        <v>263374.23970099998</v>
      </c>
      <c r="M65" s="66">
        <v>0.94338699999999998</v>
      </c>
      <c r="N65" s="43">
        <v>0</v>
      </c>
      <c r="O65" s="44">
        <v>0</v>
      </c>
      <c r="P65" s="74">
        <v>0</v>
      </c>
    </row>
    <row r="66" spans="1:16" s="3" customFormat="1" ht="15" customHeight="1" x14ac:dyDescent="0.2">
      <c r="A66" s="120"/>
      <c r="B66" s="123"/>
      <c r="C66" s="84" t="s">
        <v>56</v>
      </c>
      <c r="D66" s="35">
        <v>11645</v>
      </c>
      <c r="E66" s="55">
        <v>1</v>
      </c>
      <c r="F66" s="35">
        <v>224346.603435</v>
      </c>
      <c r="G66" s="68">
        <v>0.355346</v>
      </c>
      <c r="H66" s="43">
        <v>4921</v>
      </c>
      <c r="I66" s="44">
        <v>187441.056086</v>
      </c>
      <c r="J66" s="74">
        <v>7.2343000000000005E-2</v>
      </c>
      <c r="K66" s="35">
        <v>6724</v>
      </c>
      <c r="L66" s="35">
        <v>251356.151101</v>
      </c>
      <c r="M66" s="68">
        <v>0.56246300000000005</v>
      </c>
      <c r="N66" s="43">
        <v>0</v>
      </c>
      <c r="O66" s="44">
        <v>0</v>
      </c>
      <c r="P66" s="74">
        <v>0</v>
      </c>
    </row>
    <row r="67" spans="1:16" s="3" customFormat="1" ht="15" customHeight="1" x14ac:dyDescent="0.2">
      <c r="A67" s="121"/>
      <c r="B67" s="124"/>
      <c r="C67" s="85" t="s">
        <v>9</v>
      </c>
      <c r="D67" s="46">
        <v>88749</v>
      </c>
      <c r="E67" s="54">
        <v>1</v>
      </c>
      <c r="F67" s="46">
        <v>213995.972304</v>
      </c>
      <c r="G67" s="67">
        <v>0.60578699999999996</v>
      </c>
      <c r="H67" s="87">
        <v>34753</v>
      </c>
      <c r="I67" s="46">
        <v>202012.76143099999</v>
      </c>
      <c r="J67" s="75">
        <v>0.46698099999999998</v>
      </c>
      <c r="K67" s="46">
        <v>53996</v>
      </c>
      <c r="L67" s="46">
        <v>221708.627454</v>
      </c>
      <c r="M67" s="67">
        <v>0.69512600000000002</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45771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280" priority="30" operator="notEqual">
      <formula>H8+K8+N8</formula>
    </cfRule>
  </conditionalFormatting>
  <conditionalFormatting sqref="D20:D30">
    <cfRule type="cellIs" dxfId="279" priority="29" operator="notEqual">
      <formula>H20+K20+N20</formula>
    </cfRule>
  </conditionalFormatting>
  <conditionalFormatting sqref="D32:D42">
    <cfRule type="cellIs" dxfId="278" priority="28" operator="notEqual">
      <formula>H32+K32+N32</formula>
    </cfRule>
  </conditionalFormatting>
  <conditionalFormatting sqref="D44:D54">
    <cfRule type="cellIs" dxfId="277" priority="27" operator="notEqual">
      <formula>H44+K44+N44</formula>
    </cfRule>
  </conditionalFormatting>
  <conditionalFormatting sqref="D56:D66">
    <cfRule type="cellIs" dxfId="276" priority="26" operator="notEqual">
      <formula>H56+K56+N56</formula>
    </cfRule>
  </conditionalFormatting>
  <conditionalFormatting sqref="D19">
    <cfRule type="cellIs" dxfId="275" priority="25" operator="notEqual">
      <formula>SUM(D8:D18)</formula>
    </cfRule>
  </conditionalFormatting>
  <conditionalFormatting sqref="D31">
    <cfRule type="cellIs" dxfId="274" priority="24" operator="notEqual">
      <formula>H31+K31+N31</formula>
    </cfRule>
  </conditionalFormatting>
  <conditionalFormatting sqref="D31">
    <cfRule type="cellIs" dxfId="273" priority="23" operator="notEqual">
      <formula>SUM(D20:D30)</formula>
    </cfRule>
  </conditionalFormatting>
  <conditionalFormatting sqref="D43">
    <cfRule type="cellIs" dxfId="272" priority="22" operator="notEqual">
      <formula>H43+K43+N43</formula>
    </cfRule>
  </conditionalFormatting>
  <conditionalFormatting sqref="D43">
    <cfRule type="cellIs" dxfId="271" priority="21" operator="notEqual">
      <formula>SUM(D32:D42)</formula>
    </cfRule>
  </conditionalFormatting>
  <conditionalFormatting sqref="D55">
    <cfRule type="cellIs" dxfId="270" priority="20" operator="notEqual">
      <formula>H55+K55+N55</formula>
    </cfRule>
  </conditionalFormatting>
  <conditionalFormatting sqref="D55">
    <cfRule type="cellIs" dxfId="269" priority="19" operator="notEqual">
      <formula>SUM(D44:D54)</formula>
    </cfRule>
  </conditionalFormatting>
  <conditionalFormatting sqref="D67">
    <cfRule type="cellIs" dxfId="268" priority="18" operator="notEqual">
      <formula>H67+K67+N67</formula>
    </cfRule>
  </conditionalFormatting>
  <conditionalFormatting sqref="D67">
    <cfRule type="cellIs" dxfId="267" priority="17" operator="notEqual">
      <formula>SUM(D56:D66)</formula>
    </cfRule>
  </conditionalFormatting>
  <conditionalFormatting sqref="H19">
    <cfRule type="cellIs" dxfId="266" priority="16" operator="notEqual">
      <formula>SUM(H8:H18)</formula>
    </cfRule>
  </conditionalFormatting>
  <conditionalFormatting sqref="K19">
    <cfRule type="cellIs" dxfId="265" priority="15" operator="notEqual">
      <formula>SUM(K8:K18)</formula>
    </cfRule>
  </conditionalFormatting>
  <conditionalFormatting sqref="N19">
    <cfRule type="cellIs" dxfId="264" priority="14" operator="notEqual">
      <formula>SUM(N8:N18)</formula>
    </cfRule>
  </conditionalFormatting>
  <conditionalFormatting sqref="H31">
    <cfRule type="cellIs" dxfId="263" priority="13" operator="notEqual">
      <formula>SUM(H20:H30)</formula>
    </cfRule>
  </conditionalFormatting>
  <conditionalFormatting sqref="K31">
    <cfRule type="cellIs" dxfId="262" priority="12" operator="notEqual">
      <formula>SUM(K20:K30)</formula>
    </cfRule>
  </conditionalFormatting>
  <conditionalFormatting sqref="N31">
    <cfRule type="cellIs" dxfId="261" priority="11" operator="notEqual">
      <formula>SUM(N20:N30)</formula>
    </cfRule>
  </conditionalFormatting>
  <conditionalFormatting sqref="H43">
    <cfRule type="cellIs" dxfId="260" priority="10" operator="notEqual">
      <formula>SUM(H32:H42)</formula>
    </cfRule>
  </conditionalFormatting>
  <conditionalFormatting sqref="K43">
    <cfRule type="cellIs" dxfId="259" priority="9" operator="notEqual">
      <formula>SUM(K32:K42)</formula>
    </cfRule>
  </conditionalFormatting>
  <conditionalFormatting sqref="N43">
    <cfRule type="cellIs" dxfId="258" priority="8" operator="notEqual">
      <formula>SUM(N32:N42)</formula>
    </cfRule>
  </conditionalFormatting>
  <conditionalFormatting sqref="H55">
    <cfRule type="cellIs" dxfId="257" priority="7" operator="notEqual">
      <formula>SUM(H44:H54)</formula>
    </cfRule>
  </conditionalFormatting>
  <conditionalFormatting sqref="K55">
    <cfRule type="cellIs" dxfId="256" priority="6" operator="notEqual">
      <formula>SUM(K44:K54)</formula>
    </cfRule>
  </conditionalFormatting>
  <conditionalFormatting sqref="N55">
    <cfRule type="cellIs" dxfId="255" priority="5" operator="notEqual">
      <formula>SUM(N44:N54)</formula>
    </cfRule>
  </conditionalFormatting>
  <conditionalFormatting sqref="H67">
    <cfRule type="cellIs" dxfId="254" priority="4" operator="notEqual">
      <formula>SUM(H56:H66)</formula>
    </cfRule>
  </conditionalFormatting>
  <conditionalFormatting sqref="K67">
    <cfRule type="cellIs" dxfId="253" priority="3" operator="notEqual">
      <formula>SUM(K56:K66)</formula>
    </cfRule>
  </conditionalFormatting>
  <conditionalFormatting sqref="N67">
    <cfRule type="cellIs" dxfId="252" priority="2" operator="notEqual">
      <formula>SUM(N56:N66)</formula>
    </cfRule>
  </conditionalFormatting>
  <conditionalFormatting sqref="D32:D43">
    <cfRule type="cellIs" dxfId="25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71</v>
      </c>
      <c r="B2" s="110"/>
      <c r="C2" s="110"/>
      <c r="D2" s="110"/>
      <c r="E2" s="110"/>
      <c r="F2" s="110"/>
      <c r="G2" s="110"/>
      <c r="H2" s="110"/>
      <c r="I2" s="110"/>
      <c r="J2" s="110"/>
      <c r="K2" s="110"/>
      <c r="L2" s="110"/>
      <c r="M2" s="110"/>
      <c r="N2" s="110"/>
      <c r="O2" s="110"/>
      <c r="P2" s="110"/>
    </row>
    <row r="3" spans="1:16" s="21" customFormat="1" ht="15" customHeight="1" x14ac:dyDescent="0.2">
      <c r="A3" s="111" t="str">
        <f>+Notas!C6</f>
        <v>MARZO 2024 Y MARZO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6</v>
      </c>
      <c r="E8" s="53">
        <v>0.17647099999999999</v>
      </c>
      <c r="F8" s="44">
        <v>30035.575948999998</v>
      </c>
      <c r="G8" s="66">
        <v>0.16666700000000001</v>
      </c>
      <c r="H8" s="43">
        <v>1</v>
      </c>
      <c r="I8" s="44">
        <v>9832.4751699999997</v>
      </c>
      <c r="J8" s="74">
        <v>0</v>
      </c>
      <c r="K8" s="44">
        <v>5</v>
      </c>
      <c r="L8" s="44">
        <v>34076.196105000003</v>
      </c>
      <c r="M8" s="66">
        <v>0.2</v>
      </c>
      <c r="N8" s="43">
        <v>0</v>
      </c>
      <c r="O8" s="44">
        <v>0</v>
      </c>
      <c r="P8" s="74">
        <v>0</v>
      </c>
    </row>
    <row r="9" spans="1:16" ht="15" customHeight="1" x14ac:dyDescent="0.2">
      <c r="A9" s="120"/>
      <c r="B9" s="123"/>
      <c r="C9" s="84" t="s">
        <v>47</v>
      </c>
      <c r="D9" s="44">
        <v>37</v>
      </c>
      <c r="E9" s="53">
        <v>0.28461500000000001</v>
      </c>
      <c r="F9" s="44">
        <v>123909.134846</v>
      </c>
      <c r="G9" s="66">
        <v>0.189189</v>
      </c>
      <c r="H9" s="43">
        <v>15</v>
      </c>
      <c r="I9" s="44">
        <v>130621.678092</v>
      </c>
      <c r="J9" s="74">
        <v>0.2</v>
      </c>
      <c r="K9" s="44">
        <v>22</v>
      </c>
      <c r="L9" s="44">
        <v>119332.40081399999</v>
      </c>
      <c r="M9" s="66">
        <v>0.18181800000000001</v>
      </c>
      <c r="N9" s="43">
        <v>0</v>
      </c>
      <c r="O9" s="44">
        <v>0</v>
      </c>
      <c r="P9" s="74">
        <v>0</v>
      </c>
    </row>
    <row r="10" spans="1:16" ht="15" customHeight="1" x14ac:dyDescent="0.2">
      <c r="A10" s="120"/>
      <c r="B10" s="123"/>
      <c r="C10" s="84" t="s">
        <v>48</v>
      </c>
      <c r="D10" s="44">
        <v>286</v>
      </c>
      <c r="E10" s="53">
        <v>0.216503</v>
      </c>
      <c r="F10" s="44">
        <v>123401.670862</v>
      </c>
      <c r="G10" s="66">
        <v>0.13986000000000001</v>
      </c>
      <c r="H10" s="43">
        <v>118</v>
      </c>
      <c r="I10" s="44">
        <v>142599.035623</v>
      </c>
      <c r="J10" s="74">
        <v>0.262712</v>
      </c>
      <c r="K10" s="44">
        <v>168</v>
      </c>
      <c r="L10" s="44">
        <v>109917.807518</v>
      </c>
      <c r="M10" s="66">
        <v>5.3571000000000001E-2</v>
      </c>
      <c r="N10" s="43">
        <v>0</v>
      </c>
      <c r="O10" s="44">
        <v>0</v>
      </c>
      <c r="P10" s="74">
        <v>0</v>
      </c>
    </row>
    <row r="11" spans="1:16" ht="15" customHeight="1" x14ac:dyDescent="0.2">
      <c r="A11" s="120"/>
      <c r="B11" s="123"/>
      <c r="C11" s="84" t="s">
        <v>49</v>
      </c>
      <c r="D11" s="44">
        <v>825</v>
      </c>
      <c r="E11" s="53">
        <v>0.174345</v>
      </c>
      <c r="F11" s="44">
        <v>130734.90180399999</v>
      </c>
      <c r="G11" s="66">
        <v>0.25939400000000001</v>
      </c>
      <c r="H11" s="43">
        <v>346</v>
      </c>
      <c r="I11" s="44">
        <v>152050.49156600001</v>
      </c>
      <c r="J11" s="74">
        <v>0.41618500000000003</v>
      </c>
      <c r="K11" s="44">
        <v>479</v>
      </c>
      <c r="L11" s="44">
        <v>115337.836966</v>
      </c>
      <c r="M11" s="66">
        <v>0.14613799999999999</v>
      </c>
      <c r="N11" s="43">
        <v>0</v>
      </c>
      <c r="O11" s="44">
        <v>0</v>
      </c>
      <c r="P11" s="74">
        <v>0</v>
      </c>
    </row>
    <row r="12" spans="1:16" ht="15" customHeight="1" x14ac:dyDescent="0.2">
      <c r="A12" s="120"/>
      <c r="B12" s="123"/>
      <c r="C12" s="84" t="s">
        <v>50</v>
      </c>
      <c r="D12" s="44">
        <v>801</v>
      </c>
      <c r="E12" s="53">
        <v>0.127022</v>
      </c>
      <c r="F12" s="44">
        <v>159828.741836</v>
      </c>
      <c r="G12" s="66">
        <v>0.50187300000000001</v>
      </c>
      <c r="H12" s="43">
        <v>318</v>
      </c>
      <c r="I12" s="44">
        <v>189373.94111799999</v>
      </c>
      <c r="J12" s="74">
        <v>0.704403</v>
      </c>
      <c r="K12" s="44">
        <v>483</v>
      </c>
      <c r="L12" s="44">
        <v>140376.62305299999</v>
      </c>
      <c r="M12" s="66">
        <v>0.36853000000000002</v>
      </c>
      <c r="N12" s="43">
        <v>0</v>
      </c>
      <c r="O12" s="44">
        <v>0</v>
      </c>
      <c r="P12" s="74">
        <v>0</v>
      </c>
    </row>
    <row r="13" spans="1:16" ht="15" customHeight="1" x14ac:dyDescent="0.2">
      <c r="A13" s="120"/>
      <c r="B13" s="123"/>
      <c r="C13" s="84" t="s">
        <v>51</v>
      </c>
      <c r="D13" s="44">
        <v>717</v>
      </c>
      <c r="E13" s="53">
        <v>0.12900300000000001</v>
      </c>
      <c r="F13" s="44">
        <v>169946.257243</v>
      </c>
      <c r="G13" s="66">
        <v>0.61227299999999996</v>
      </c>
      <c r="H13" s="43">
        <v>245</v>
      </c>
      <c r="I13" s="44">
        <v>190336.31830000001</v>
      </c>
      <c r="J13" s="74">
        <v>0.70204100000000003</v>
      </c>
      <c r="K13" s="44">
        <v>472</v>
      </c>
      <c r="L13" s="44">
        <v>159362.433177</v>
      </c>
      <c r="M13" s="66">
        <v>0.56567800000000001</v>
      </c>
      <c r="N13" s="43">
        <v>0</v>
      </c>
      <c r="O13" s="44">
        <v>0</v>
      </c>
      <c r="P13" s="74">
        <v>0</v>
      </c>
    </row>
    <row r="14" spans="1:16" s="3" customFormat="1" ht="15" customHeight="1" x14ac:dyDescent="0.2">
      <c r="A14" s="120"/>
      <c r="B14" s="123"/>
      <c r="C14" s="84" t="s">
        <v>52</v>
      </c>
      <c r="D14" s="35">
        <v>501</v>
      </c>
      <c r="E14" s="55">
        <v>0.10478999999999999</v>
      </c>
      <c r="F14" s="35">
        <v>185533.58790499999</v>
      </c>
      <c r="G14" s="68">
        <v>0.73053900000000005</v>
      </c>
      <c r="H14" s="43">
        <v>192</v>
      </c>
      <c r="I14" s="44">
        <v>203478.139149</v>
      </c>
      <c r="J14" s="74">
        <v>0.80208299999999999</v>
      </c>
      <c r="K14" s="35">
        <v>309</v>
      </c>
      <c r="L14" s="35">
        <v>174383.57548100001</v>
      </c>
      <c r="M14" s="68">
        <v>0.68608400000000003</v>
      </c>
      <c r="N14" s="43">
        <v>0</v>
      </c>
      <c r="O14" s="44">
        <v>0</v>
      </c>
      <c r="P14" s="74">
        <v>0</v>
      </c>
    </row>
    <row r="15" spans="1:16" ht="15" customHeight="1" x14ac:dyDescent="0.2">
      <c r="A15" s="120"/>
      <c r="B15" s="123"/>
      <c r="C15" s="84" t="s">
        <v>53</v>
      </c>
      <c r="D15" s="44">
        <v>374</v>
      </c>
      <c r="E15" s="53">
        <v>8.8228000000000001E-2</v>
      </c>
      <c r="F15" s="44">
        <v>183106.52100199999</v>
      </c>
      <c r="G15" s="66">
        <v>0.73796799999999996</v>
      </c>
      <c r="H15" s="43">
        <v>134</v>
      </c>
      <c r="I15" s="44">
        <v>185502.80618799999</v>
      </c>
      <c r="J15" s="74">
        <v>0.58955199999999996</v>
      </c>
      <c r="K15" s="44">
        <v>240</v>
      </c>
      <c r="L15" s="44">
        <v>181768.595107</v>
      </c>
      <c r="M15" s="66">
        <v>0.82083300000000003</v>
      </c>
      <c r="N15" s="43">
        <v>0</v>
      </c>
      <c r="O15" s="44">
        <v>0</v>
      </c>
      <c r="P15" s="74">
        <v>0</v>
      </c>
    </row>
    <row r="16" spans="1:16" ht="15" customHeight="1" x14ac:dyDescent="0.2">
      <c r="A16" s="120"/>
      <c r="B16" s="123"/>
      <c r="C16" s="84" t="s">
        <v>54</v>
      </c>
      <c r="D16" s="44">
        <v>310</v>
      </c>
      <c r="E16" s="53">
        <v>8.7892999999999999E-2</v>
      </c>
      <c r="F16" s="44">
        <v>197010.03809700001</v>
      </c>
      <c r="G16" s="66">
        <v>0.67419399999999996</v>
      </c>
      <c r="H16" s="43">
        <v>132</v>
      </c>
      <c r="I16" s="44">
        <v>189291.02825999999</v>
      </c>
      <c r="J16" s="74">
        <v>0.45454499999999998</v>
      </c>
      <c r="K16" s="44">
        <v>178</v>
      </c>
      <c r="L16" s="44">
        <v>202734.24763999999</v>
      </c>
      <c r="M16" s="66">
        <v>0.83707900000000002</v>
      </c>
      <c r="N16" s="43">
        <v>0</v>
      </c>
      <c r="O16" s="44">
        <v>0</v>
      </c>
      <c r="P16" s="74">
        <v>0</v>
      </c>
    </row>
    <row r="17" spans="1:16" ht="15" customHeight="1" x14ac:dyDescent="0.2">
      <c r="A17" s="120"/>
      <c r="B17" s="123"/>
      <c r="C17" s="84" t="s">
        <v>55</v>
      </c>
      <c r="D17" s="44">
        <v>353</v>
      </c>
      <c r="E17" s="53">
        <v>0.120725</v>
      </c>
      <c r="F17" s="44">
        <v>183936.04558800001</v>
      </c>
      <c r="G17" s="66">
        <v>0.419263</v>
      </c>
      <c r="H17" s="43">
        <v>188</v>
      </c>
      <c r="I17" s="44">
        <v>164638.80270999999</v>
      </c>
      <c r="J17" s="74">
        <v>0.17553199999999999</v>
      </c>
      <c r="K17" s="44">
        <v>165</v>
      </c>
      <c r="L17" s="44">
        <v>205923.20717000001</v>
      </c>
      <c r="M17" s="66">
        <v>0.69696999999999998</v>
      </c>
      <c r="N17" s="43">
        <v>0</v>
      </c>
      <c r="O17" s="44">
        <v>0</v>
      </c>
      <c r="P17" s="74">
        <v>0</v>
      </c>
    </row>
    <row r="18" spans="1:16" s="3" customFormat="1" ht="15" customHeight="1" x14ac:dyDescent="0.2">
      <c r="A18" s="120"/>
      <c r="B18" s="123"/>
      <c r="C18" s="84" t="s">
        <v>56</v>
      </c>
      <c r="D18" s="35">
        <v>463</v>
      </c>
      <c r="E18" s="55">
        <v>8.8901999999999995E-2</v>
      </c>
      <c r="F18" s="35">
        <v>215498.95695299999</v>
      </c>
      <c r="G18" s="68">
        <v>0.34341300000000002</v>
      </c>
      <c r="H18" s="43">
        <v>196</v>
      </c>
      <c r="I18" s="44">
        <v>196730.599969</v>
      </c>
      <c r="J18" s="74">
        <v>9.1837000000000002E-2</v>
      </c>
      <c r="K18" s="35">
        <v>267</v>
      </c>
      <c r="L18" s="35">
        <v>229276.47743500001</v>
      </c>
      <c r="M18" s="68">
        <v>0.52808999999999995</v>
      </c>
      <c r="N18" s="43">
        <v>0</v>
      </c>
      <c r="O18" s="44">
        <v>0</v>
      </c>
      <c r="P18" s="74">
        <v>0</v>
      </c>
    </row>
    <row r="19" spans="1:16" s="3" customFormat="1" ht="15" customHeight="1" x14ac:dyDescent="0.2">
      <c r="A19" s="121"/>
      <c r="B19" s="124"/>
      <c r="C19" s="85" t="s">
        <v>9</v>
      </c>
      <c r="D19" s="46">
        <v>4673</v>
      </c>
      <c r="E19" s="54">
        <v>0.120562</v>
      </c>
      <c r="F19" s="46">
        <v>167986.52499899999</v>
      </c>
      <c r="G19" s="67">
        <v>0.48384300000000002</v>
      </c>
      <c r="H19" s="87">
        <v>1885</v>
      </c>
      <c r="I19" s="46">
        <v>178610.881788</v>
      </c>
      <c r="J19" s="75">
        <v>0.48700300000000002</v>
      </c>
      <c r="K19" s="46">
        <v>2788</v>
      </c>
      <c r="L19" s="46">
        <v>160803.270857</v>
      </c>
      <c r="M19" s="67">
        <v>0.481707</v>
      </c>
      <c r="N19" s="87">
        <v>0</v>
      </c>
      <c r="O19" s="46">
        <v>0</v>
      </c>
      <c r="P19" s="75">
        <v>0</v>
      </c>
    </row>
    <row r="20" spans="1:16" ht="15" customHeight="1" x14ac:dyDescent="0.2">
      <c r="A20" s="119">
        <v>2</v>
      </c>
      <c r="B20" s="122" t="s">
        <v>57</v>
      </c>
      <c r="C20" s="84" t="s">
        <v>46</v>
      </c>
      <c r="D20" s="44">
        <v>10</v>
      </c>
      <c r="E20" s="53">
        <v>0.29411799999999999</v>
      </c>
      <c r="F20" s="44">
        <v>73775</v>
      </c>
      <c r="G20" s="66">
        <v>0.3</v>
      </c>
      <c r="H20" s="43">
        <v>5</v>
      </c>
      <c r="I20" s="44">
        <v>96713.600000000006</v>
      </c>
      <c r="J20" s="74">
        <v>0.6</v>
      </c>
      <c r="K20" s="44">
        <v>5</v>
      </c>
      <c r="L20" s="44">
        <v>50836.4</v>
      </c>
      <c r="M20" s="66">
        <v>0</v>
      </c>
      <c r="N20" s="43">
        <v>0</v>
      </c>
      <c r="O20" s="44">
        <v>0</v>
      </c>
      <c r="P20" s="74">
        <v>0</v>
      </c>
    </row>
    <row r="21" spans="1:16" ht="15" customHeight="1" x14ac:dyDescent="0.2">
      <c r="A21" s="120"/>
      <c r="B21" s="123"/>
      <c r="C21" s="84" t="s">
        <v>47</v>
      </c>
      <c r="D21" s="44">
        <v>42</v>
      </c>
      <c r="E21" s="53">
        <v>0.323077</v>
      </c>
      <c r="F21" s="44">
        <v>126034.357143</v>
      </c>
      <c r="G21" s="66">
        <v>4.7619000000000002E-2</v>
      </c>
      <c r="H21" s="43">
        <v>17</v>
      </c>
      <c r="I21" s="44">
        <v>110709.823529</v>
      </c>
      <c r="J21" s="74">
        <v>0</v>
      </c>
      <c r="K21" s="44">
        <v>25</v>
      </c>
      <c r="L21" s="44">
        <v>136455.04000000001</v>
      </c>
      <c r="M21" s="66">
        <v>0.08</v>
      </c>
      <c r="N21" s="43">
        <v>0</v>
      </c>
      <c r="O21" s="44">
        <v>0</v>
      </c>
      <c r="P21" s="74">
        <v>0</v>
      </c>
    </row>
    <row r="22" spans="1:16" ht="15" customHeight="1" x14ac:dyDescent="0.2">
      <c r="A22" s="120"/>
      <c r="B22" s="123"/>
      <c r="C22" s="84" t="s">
        <v>48</v>
      </c>
      <c r="D22" s="44">
        <v>215</v>
      </c>
      <c r="E22" s="53">
        <v>0.16275500000000001</v>
      </c>
      <c r="F22" s="44">
        <v>163129.52093</v>
      </c>
      <c r="G22" s="66">
        <v>9.7673999999999997E-2</v>
      </c>
      <c r="H22" s="43">
        <v>90</v>
      </c>
      <c r="I22" s="44">
        <v>162339.5</v>
      </c>
      <c r="J22" s="74">
        <v>0.111111</v>
      </c>
      <c r="K22" s="44">
        <v>125</v>
      </c>
      <c r="L22" s="44">
        <v>163698.33600000001</v>
      </c>
      <c r="M22" s="66">
        <v>8.7999999999999995E-2</v>
      </c>
      <c r="N22" s="43">
        <v>0</v>
      </c>
      <c r="O22" s="44">
        <v>0</v>
      </c>
      <c r="P22" s="74">
        <v>0</v>
      </c>
    </row>
    <row r="23" spans="1:16" ht="15" customHeight="1" x14ac:dyDescent="0.2">
      <c r="A23" s="120"/>
      <c r="B23" s="123"/>
      <c r="C23" s="84" t="s">
        <v>49</v>
      </c>
      <c r="D23" s="44">
        <v>161</v>
      </c>
      <c r="E23" s="53">
        <v>3.4023999999999999E-2</v>
      </c>
      <c r="F23" s="44">
        <v>163752.34782600001</v>
      </c>
      <c r="G23" s="66">
        <v>0.17391300000000001</v>
      </c>
      <c r="H23" s="43">
        <v>77</v>
      </c>
      <c r="I23" s="44">
        <v>160967.220779</v>
      </c>
      <c r="J23" s="74">
        <v>0.116883</v>
      </c>
      <c r="K23" s="44">
        <v>84</v>
      </c>
      <c r="L23" s="44">
        <v>166305.38095200001</v>
      </c>
      <c r="M23" s="66">
        <v>0.22619</v>
      </c>
      <c r="N23" s="43">
        <v>0</v>
      </c>
      <c r="O23" s="44">
        <v>0</v>
      </c>
      <c r="P23" s="74">
        <v>0</v>
      </c>
    </row>
    <row r="24" spans="1:16" ht="15" customHeight="1" x14ac:dyDescent="0.2">
      <c r="A24" s="120"/>
      <c r="B24" s="123"/>
      <c r="C24" s="84" t="s">
        <v>50</v>
      </c>
      <c r="D24" s="44">
        <v>137</v>
      </c>
      <c r="E24" s="53">
        <v>2.1725000000000001E-2</v>
      </c>
      <c r="F24" s="44">
        <v>200558.02189800001</v>
      </c>
      <c r="G24" s="66">
        <v>0.25547399999999998</v>
      </c>
      <c r="H24" s="43">
        <v>47</v>
      </c>
      <c r="I24" s="44">
        <v>224860.31914899999</v>
      </c>
      <c r="J24" s="74">
        <v>0.36170200000000002</v>
      </c>
      <c r="K24" s="44">
        <v>90</v>
      </c>
      <c r="L24" s="44">
        <v>187866.82222199999</v>
      </c>
      <c r="M24" s="66">
        <v>0.2</v>
      </c>
      <c r="N24" s="43">
        <v>0</v>
      </c>
      <c r="O24" s="44">
        <v>0</v>
      </c>
      <c r="P24" s="74">
        <v>0</v>
      </c>
    </row>
    <row r="25" spans="1:16" ht="15" customHeight="1" x14ac:dyDescent="0.2">
      <c r="A25" s="120"/>
      <c r="B25" s="123"/>
      <c r="C25" s="84" t="s">
        <v>51</v>
      </c>
      <c r="D25" s="44">
        <v>78</v>
      </c>
      <c r="E25" s="53">
        <v>1.4034E-2</v>
      </c>
      <c r="F25" s="44">
        <v>211878.33333299999</v>
      </c>
      <c r="G25" s="66">
        <v>0.5</v>
      </c>
      <c r="H25" s="43">
        <v>26</v>
      </c>
      <c r="I25" s="44">
        <v>203082.961538</v>
      </c>
      <c r="J25" s="74">
        <v>0.461538</v>
      </c>
      <c r="K25" s="44">
        <v>52</v>
      </c>
      <c r="L25" s="44">
        <v>216276.01923100001</v>
      </c>
      <c r="M25" s="66">
        <v>0.519231</v>
      </c>
      <c r="N25" s="43">
        <v>0</v>
      </c>
      <c r="O25" s="44">
        <v>0</v>
      </c>
      <c r="P25" s="74">
        <v>0</v>
      </c>
    </row>
    <row r="26" spans="1:16" s="3" customFormat="1" ht="15" customHeight="1" x14ac:dyDescent="0.2">
      <c r="A26" s="120"/>
      <c r="B26" s="123"/>
      <c r="C26" s="84" t="s">
        <v>52</v>
      </c>
      <c r="D26" s="35">
        <v>54</v>
      </c>
      <c r="E26" s="55">
        <v>1.1294999999999999E-2</v>
      </c>
      <c r="F26" s="35">
        <v>219849.574074</v>
      </c>
      <c r="G26" s="68">
        <v>0.37036999999999998</v>
      </c>
      <c r="H26" s="43">
        <v>18</v>
      </c>
      <c r="I26" s="44">
        <v>237352.27777799999</v>
      </c>
      <c r="J26" s="74">
        <v>0.33333299999999999</v>
      </c>
      <c r="K26" s="35">
        <v>36</v>
      </c>
      <c r="L26" s="35">
        <v>211098.22222200001</v>
      </c>
      <c r="M26" s="68">
        <v>0.38888899999999998</v>
      </c>
      <c r="N26" s="43">
        <v>0</v>
      </c>
      <c r="O26" s="44">
        <v>0</v>
      </c>
      <c r="P26" s="74">
        <v>0</v>
      </c>
    </row>
    <row r="27" spans="1:16" ht="15" customHeight="1" x14ac:dyDescent="0.2">
      <c r="A27" s="120"/>
      <c r="B27" s="123"/>
      <c r="C27" s="84" t="s">
        <v>53</v>
      </c>
      <c r="D27" s="44">
        <v>34</v>
      </c>
      <c r="E27" s="53">
        <v>8.0210000000000004E-3</v>
      </c>
      <c r="F27" s="44">
        <v>203638.20588200001</v>
      </c>
      <c r="G27" s="66">
        <v>0.32352900000000001</v>
      </c>
      <c r="H27" s="43">
        <v>12</v>
      </c>
      <c r="I27" s="44">
        <v>210421.75</v>
      </c>
      <c r="J27" s="74">
        <v>0.16666700000000001</v>
      </c>
      <c r="K27" s="44">
        <v>22</v>
      </c>
      <c r="L27" s="44">
        <v>199938.09090899999</v>
      </c>
      <c r="M27" s="66">
        <v>0.40909099999999998</v>
      </c>
      <c r="N27" s="43">
        <v>0</v>
      </c>
      <c r="O27" s="44">
        <v>0</v>
      </c>
      <c r="P27" s="74">
        <v>0</v>
      </c>
    </row>
    <row r="28" spans="1:16" ht="15" customHeight="1" x14ac:dyDescent="0.2">
      <c r="A28" s="120"/>
      <c r="B28" s="123"/>
      <c r="C28" s="84" t="s">
        <v>54</v>
      </c>
      <c r="D28" s="44">
        <v>28</v>
      </c>
      <c r="E28" s="53">
        <v>7.9389999999999999E-3</v>
      </c>
      <c r="F28" s="44">
        <v>236570.892857</v>
      </c>
      <c r="G28" s="66">
        <v>0.107143</v>
      </c>
      <c r="H28" s="43">
        <v>18</v>
      </c>
      <c r="I28" s="44">
        <v>235344.5</v>
      </c>
      <c r="J28" s="74">
        <v>5.5556000000000001E-2</v>
      </c>
      <c r="K28" s="44">
        <v>10</v>
      </c>
      <c r="L28" s="44">
        <v>238778.4</v>
      </c>
      <c r="M28" s="66">
        <v>0.2</v>
      </c>
      <c r="N28" s="43">
        <v>0</v>
      </c>
      <c r="O28" s="44">
        <v>0</v>
      </c>
      <c r="P28" s="74">
        <v>0</v>
      </c>
    </row>
    <row r="29" spans="1:16" ht="15" customHeight="1" x14ac:dyDescent="0.2">
      <c r="A29" s="120"/>
      <c r="B29" s="123"/>
      <c r="C29" s="84" t="s">
        <v>55</v>
      </c>
      <c r="D29" s="44">
        <v>12</v>
      </c>
      <c r="E29" s="53">
        <v>4.104E-3</v>
      </c>
      <c r="F29" s="44">
        <v>225402.5</v>
      </c>
      <c r="G29" s="66">
        <v>0.16666700000000001</v>
      </c>
      <c r="H29" s="43">
        <v>6</v>
      </c>
      <c r="I29" s="44">
        <v>207153</v>
      </c>
      <c r="J29" s="74">
        <v>0.33333299999999999</v>
      </c>
      <c r="K29" s="44">
        <v>6</v>
      </c>
      <c r="L29" s="44">
        <v>243652</v>
      </c>
      <c r="M29" s="66">
        <v>0</v>
      </c>
      <c r="N29" s="43">
        <v>0</v>
      </c>
      <c r="O29" s="44">
        <v>0</v>
      </c>
      <c r="P29" s="74">
        <v>0</v>
      </c>
    </row>
    <row r="30" spans="1:16" s="3" customFormat="1" ht="15" customHeight="1" x14ac:dyDescent="0.2">
      <c r="A30" s="120"/>
      <c r="B30" s="123"/>
      <c r="C30" s="84" t="s">
        <v>56</v>
      </c>
      <c r="D30" s="35">
        <v>19</v>
      </c>
      <c r="E30" s="55">
        <v>3.6480000000000002E-3</v>
      </c>
      <c r="F30" s="35">
        <v>156299.84210499999</v>
      </c>
      <c r="G30" s="68">
        <v>0.263158</v>
      </c>
      <c r="H30" s="43">
        <v>16</v>
      </c>
      <c r="I30" s="44">
        <v>133627</v>
      </c>
      <c r="J30" s="74">
        <v>0.25</v>
      </c>
      <c r="K30" s="35">
        <v>3</v>
      </c>
      <c r="L30" s="35">
        <v>277221.66666699998</v>
      </c>
      <c r="M30" s="68">
        <v>0.33333299999999999</v>
      </c>
      <c r="N30" s="43">
        <v>0</v>
      </c>
      <c r="O30" s="44">
        <v>0</v>
      </c>
      <c r="P30" s="74">
        <v>0</v>
      </c>
    </row>
    <row r="31" spans="1:16" s="3" customFormat="1" ht="15" customHeight="1" x14ac:dyDescent="0.2">
      <c r="A31" s="121"/>
      <c r="B31" s="124"/>
      <c r="C31" s="85" t="s">
        <v>9</v>
      </c>
      <c r="D31" s="46">
        <v>790</v>
      </c>
      <c r="E31" s="54">
        <v>2.0382000000000001E-2</v>
      </c>
      <c r="F31" s="46">
        <v>180462.297468</v>
      </c>
      <c r="G31" s="67">
        <v>0.213924</v>
      </c>
      <c r="H31" s="87">
        <v>332</v>
      </c>
      <c r="I31" s="46">
        <v>179619.91265099999</v>
      </c>
      <c r="J31" s="75">
        <v>0.198795</v>
      </c>
      <c r="K31" s="46">
        <v>458</v>
      </c>
      <c r="L31" s="46">
        <v>181072.93449799999</v>
      </c>
      <c r="M31" s="67">
        <v>0.22489100000000001</v>
      </c>
      <c r="N31" s="87">
        <v>0</v>
      </c>
      <c r="O31" s="46">
        <v>0</v>
      </c>
      <c r="P31" s="75">
        <v>0</v>
      </c>
    </row>
    <row r="32" spans="1:16" ht="15" customHeight="1" x14ac:dyDescent="0.2">
      <c r="A32" s="119">
        <v>3</v>
      </c>
      <c r="B32" s="122" t="s">
        <v>58</v>
      </c>
      <c r="C32" s="84" t="s">
        <v>46</v>
      </c>
      <c r="D32" s="44">
        <v>4</v>
      </c>
      <c r="E32" s="44">
        <v>0</v>
      </c>
      <c r="F32" s="44">
        <v>43739.424051000002</v>
      </c>
      <c r="G32" s="66">
        <v>0.13333300000000001</v>
      </c>
      <c r="H32" s="43">
        <v>4</v>
      </c>
      <c r="I32" s="44">
        <v>86881.124830000001</v>
      </c>
      <c r="J32" s="74">
        <v>0.6</v>
      </c>
      <c r="K32" s="44">
        <v>0</v>
      </c>
      <c r="L32" s="44">
        <v>16760.203894999999</v>
      </c>
      <c r="M32" s="66">
        <v>-0.2</v>
      </c>
      <c r="N32" s="43">
        <v>0</v>
      </c>
      <c r="O32" s="44">
        <v>0</v>
      </c>
      <c r="P32" s="74">
        <v>0</v>
      </c>
    </row>
    <row r="33" spans="1:16" ht="15" customHeight="1" x14ac:dyDescent="0.2">
      <c r="A33" s="120"/>
      <c r="B33" s="123"/>
      <c r="C33" s="84" t="s">
        <v>47</v>
      </c>
      <c r="D33" s="44">
        <v>5</v>
      </c>
      <c r="E33" s="44">
        <v>0</v>
      </c>
      <c r="F33" s="44">
        <v>2125.2222969999998</v>
      </c>
      <c r="G33" s="66">
        <v>-0.14157</v>
      </c>
      <c r="H33" s="43">
        <v>2</v>
      </c>
      <c r="I33" s="44">
        <v>-19911.854562</v>
      </c>
      <c r="J33" s="74">
        <v>-0.2</v>
      </c>
      <c r="K33" s="44">
        <v>3</v>
      </c>
      <c r="L33" s="44">
        <v>17122.639186</v>
      </c>
      <c r="M33" s="66">
        <v>-0.10181800000000001</v>
      </c>
      <c r="N33" s="43">
        <v>0</v>
      </c>
      <c r="O33" s="44">
        <v>0</v>
      </c>
      <c r="P33" s="74">
        <v>0</v>
      </c>
    </row>
    <row r="34" spans="1:16" ht="15" customHeight="1" x14ac:dyDescent="0.2">
      <c r="A34" s="120"/>
      <c r="B34" s="123"/>
      <c r="C34" s="84" t="s">
        <v>48</v>
      </c>
      <c r="D34" s="44">
        <v>-71</v>
      </c>
      <c r="E34" s="44">
        <v>0</v>
      </c>
      <c r="F34" s="44">
        <v>39727.850068</v>
      </c>
      <c r="G34" s="66">
        <v>-4.2186000000000001E-2</v>
      </c>
      <c r="H34" s="43">
        <v>-28</v>
      </c>
      <c r="I34" s="44">
        <v>19740.464377</v>
      </c>
      <c r="J34" s="74">
        <v>-0.15160100000000001</v>
      </c>
      <c r="K34" s="44">
        <v>-43</v>
      </c>
      <c r="L34" s="44">
        <v>53780.528482000002</v>
      </c>
      <c r="M34" s="66">
        <v>3.4429000000000001E-2</v>
      </c>
      <c r="N34" s="43">
        <v>0</v>
      </c>
      <c r="O34" s="44">
        <v>0</v>
      </c>
      <c r="P34" s="74">
        <v>0</v>
      </c>
    </row>
    <row r="35" spans="1:16" ht="15" customHeight="1" x14ac:dyDescent="0.2">
      <c r="A35" s="120"/>
      <c r="B35" s="123"/>
      <c r="C35" s="84" t="s">
        <v>49</v>
      </c>
      <c r="D35" s="44">
        <v>-664</v>
      </c>
      <c r="E35" s="44">
        <v>0</v>
      </c>
      <c r="F35" s="44">
        <v>33017.446021999996</v>
      </c>
      <c r="G35" s="66">
        <v>-8.5481000000000001E-2</v>
      </c>
      <c r="H35" s="43">
        <v>-269</v>
      </c>
      <c r="I35" s="44">
        <v>8916.7292130000005</v>
      </c>
      <c r="J35" s="74">
        <v>-0.29930200000000001</v>
      </c>
      <c r="K35" s="44">
        <v>-395</v>
      </c>
      <c r="L35" s="44">
        <v>50967.543986999997</v>
      </c>
      <c r="M35" s="66">
        <v>8.0052999999999999E-2</v>
      </c>
      <c r="N35" s="43">
        <v>0</v>
      </c>
      <c r="O35" s="44">
        <v>0</v>
      </c>
      <c r="P35" s="74">
        <v>0</v>
      </c>
    </row>
    <row r="36" spans="1:16" ht="15" customHeight="1" x14ac:dyDescent="0.2">
      <c r="A36" s="120"/>
      <c r="B36" s="123"/>
      <c r="C36" s="84" t="s">
        <v>50</v>
      </c>
      <c r="D36" s="44">
        <v>-664</v>
      </c>
      <c r="E36" s="44">
        <v>0</v>
      </c>
      <c r="F36" s="44">
        <v>40729.280061999998</v>
      </c>
      <c r="G36" s="66">
        <v>-0.24639800000000001</v>
      </c>
      <c r="H36" s="43">
        <v>-271</v>
      </c>
      <c r="I36" s="44">
        <v>35486.378031</v>
      </c>
      <c r="J36" s="74">
        <v>-0.3427</v>
      </c>
      <c r="K36" s="44">
        <v>-393</v>
      </c>
      <c r="L36" s="44">
        <v>47490.199169</v>
      </c>
      <c r="M36" s="66">
        <v>-0.16853000000000001</v>
      </c>
      <c r="N36" s="43">
        <v>0</v>
      </c>
      <c r="O36" s="44">
        <v>0</v>
      </c>
      <c r="P36" s="74">
        <v>0</v>
      </c>
    </row>
    <row r="37" spans="1:16" ht="15" customHeight="1" x14ac:dyDescent="0.2">
      <c r="A37" s="120"/>
      <c r="B37" s="123"/>
      <c r="C37" s="84" t="s">
        <v>51</v>
      </c>
      <c r="D37" s="44">
        <v>-639</v>
      </c>
      <c r="E37" s="44">
        <v>0</v>
      </c>
      <c r="F37" s="44">
        <v>41932.076091000003</v>
      </c>
      <c r="G37" s="66">
        <v>-0.112273</v>
      </c>
      <c r="H37" s="43">
        <v>-219</v>
      </c>
      <c r="I37" s="44">
        <v>12746.643239000001</v>
      </c>
      <c r="J37" s="74">
        <v>-0.24050199999999999</v>
      </c>
      <c r="K37" s="44">
        <v>-420</v>
      </c>
      <c r="L37" s="44">
        <v>56913.586053999999</v>
      </c>
      <c r="M37" s="66">
        <v>-4.6447000000000002E-2</v>
      </c>
      <c r="N37" s="43">
        <v>0</v>
      </c>
      <c r="O37" s="44">
        <v>0</v>
      </c>
      <c r="P37" s="74">
        <v>0</v>
      </c>
    </row>
    <row r="38" spans="1:16" s="3" customFormat="1" ht="15" customHeight="1" x14ac:dyDescent="0.2">
      <c r="A38" s="120"/>
      <c r="B38" s="123"/>
      <c r="C38" s="84" t="s">
        <v>52</v>
      </c>
      <c r="D38" s="35">
        <v>-447</v>
      </c>
      <c r="E38" s="35">
        <v>0</v>
      </c>
      <c r="F38" s="35">
        <v>34315.986169000003</v>
      </c>
      <c r="G38" s="68">
        <v>-0.36016900000000002</v>
      </c>
      <c r="H38" s="43">
        <v>-174</v>
      </c>
      <c r="I38" s="44">
        <v>33874.138629000001</v>
      </c>
      <c r="J38" s="74">
        <v>-0.46875</v>
      </c>
      <c r="K38" s="35">
        <v>-273</v>
      </c>
      <c r="L38" s="35">
        <v>36714.646740999997</v>
      </c>
      <c r="M38" s="68">
        <v>-0.29719499999999999</v>
      </c>
      <c r="N38" s="43">
        <v>0</v>
      </c>
      <c r="O38" s="44">
        <v>0</v>
      </c>
      <c r="P38" s="74">
        <v>0</v>
      </c>
    </row>
    <row r="39" spans="1:16" ht="15" customHeight="1" x14ac:dyDescent="0.2">
      <c r="A39" s="120"/>
      <c r="B39" s="123"/>
      <c r="C39" s="84" t="s">
        <v>53</v>
      </c>
      <c r="D39" s="44">
        <v>-340</v>
      </c>
      <c r="E39" s="44">
        <v>0</v>
      </c>
      <c r="F39" s="44">
        <v>20531.684880000001</v>
      </c>
      <c r="G39" s="66">
        <v>-0.414439</v>
      </c>
      <c r="H39" s="43">
        <v>-122</v>
      </c>
      <c r="I39" s="44">
        <v>24918.943812000001</v>
      </c>
      <c r="J39" s="74">
        <v>-0.42288599999999998</v>
      </c>
      <c r="K39" s="44">
        <v>-218</v>
      </c>
      <c r="L39" s="44">
        <v>18169.495802000001</v>
      </c>
      <c r="M39" s="66">
        <v>-0.411742</v>
      </c>
      <c r="N39" s="43">
        <v>0</v>
      </c>
      <c r="O39" s="44">
        <v>0</v>
      </c>
      <c r="P39" s="74">
        <v>0</v>
      </c>
    </row>
    <row r="40" spans="1:16" ht="15" customHeight="1" x14ac:dyDescent="0.2">
      <c r="A40" s="120"/>
      <c r="B40" s="123"/>
      <c r="C40" s="84" t="s">
        <v>54</v>
      </c>
      <c r="D40" s="44">
        <v>-282</v>
      </c>
      <c r="E40" s="44">
        <v>0</v>
      </c>
      <c r="F40" s="44">
        <v>39560.854760000002</v>
      </c>
      <c r="G40" s="66">
        <v>-0.56705099999999997</v>
      </c>
      <c r="H40" s="43">
        <v>-114</v>
      </c>
      <c r="I40" s="44">
        <v>46053.471740000001</v>
      </c>
      <c r="J40" s="74">
        <v>-0.39899000000000001</v>
      </c>
      <c r="K40" s="44">
        <v>-168</v>
      </c>
      <c r="L40" s="44">
        <v>36044.15236</v>
      </c>
      <c r="M40" s="66">
        <v>-0.63707899999999995</v>
      </c>
      <c r="N40" s="43">
        <v>0</v>
      </c>
      <c r="O40" s="44">
        <v>0</v>
      </c>
      <c r="P40" s="74">
        <v>0</v>
      </c>
    </row>
    <row r="41" spans="1:16" ht="15" customHeight="1" x14ac:dyDescent="0.2">
      <c r="A41" s="120"/>
      <c r="B41" s="123"/>
      <c r="C41" s="84" t="s">
        <v>55</v>
      </c>
      <c r="D41" s="44">
        <v>-341</v>
      </c>
      <c r="E41" s="44">
        <v>0</v>
      </c>
      <c r="F41" s="44">
        <v>41466.454411999999</v>
      </c>
      <c r="G41" s="66">
        <v>-0.25259700000000002</v>
      </c>
      <c r="H41" s="43">
        <v>-182</v>
      </c>
      <c r="I41" s="44">
        <v>42514.197289999996</v>
      </c>
      <c r="J41" s="74">
        <v>0.157801</v>
      </c>
      <c r="K41" s="44">
        <v>-159</v>
      </c>
      <c r="L41" s="44">
        <v>37728.792829999999</v>
      </c>
      <c r="M41" s="66">
        <v>-0.69696999999999998</v>
      </c>
      <c r="N41" s="43">
        <v>0</v>
      </c>
      <c r="O41" s="44">
        <v>0</v>
      </c>
      <c r="P41" s="74">
        <v>0</v>
      </c>
    </row>
    <row r="42" spans="1:16" s="3" customFormat="1" ht="15" customHeight="1" x14ac:dyDescent="0.2">
      <c r="A42" s="120"/>
      <c r="B42" s="123"/>
      <c r="C42" s="84" t="s">
        <v>56</v>
      </c>
      <c r="D42" s="35">
        <v>-444</v>
      </c>
      <c r="E42" s="35">
        <v>0</v>
      </c>
      <c r="F42" s="35">
        <v>-59199.114847999997</v>
      </c>
      <c r="G42" s="68">
        <v>-8.0255000000000007E-2</v>
      </c>
      <c r="H42" s="43">
        <v>-180</v>
      </c>
      <c r="I42" s="44">
        <v>-63103.599969000003</v>
      </c>
      <c r="J42" s="74">
        <v>0.158163</v>
      </c>
      <c r="K42" s="35">
        <v>-264</v>
      </c>
      <c r="L42" s="35">
        <v>47945.189231999997</v>
      </c>
      <c r="M42" s="68">
        <v>-0.19475700000000001</v>
      </c>
      <c r="N42" s="43">
        <v>0</v>
      </c>
      <c r="O42" s="44">
        <v>0</v>
      </c>
      <c r="P42" s="74">
        <v>0</v>
      </c>
    </row>
    <row r="43" spans="1:16" s="3" customFormat="1" ht="15" customHeight="1" x14ac:dyDescent="0.2">
      <c r="A43" s="121"/>
      <c r="B43" s="124"/>
      <c r="C43" s="85" t="s">
        <v>9</v>
      </c>
      <c r="D43" s="46">
        <v>-3883</v>
      </c>
      <c r="E43" s="46">
        <v>0</v>
      </c>
      <c r="F43" s="46">
        <v>12475.772469</v>
      </c>
      <c r="G43" s="67">
        <v>-0.26991900000000002</v>
      </c>
      <c r="H43" s="87">
        <v>-1553</v>
      </c>
      <c r="I43" s="46">
        <v>1009.030863</v>
      </c>
      <c r="J43" s="75">
        <v>-0.28820699999999999</v>
      </c>
      <c r="K43" s="46">
        <v>-2330</v>
      </c>
      <c r="L43" s="46">
        <v>20269.663640999999</v>
      </c>
      <c r="M43" s="67">
        <v>-0.25681599999999999</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3</v>
      </c>
      <c r="E45" s="53">
        <v>2.3077E-2</v>
      </c>
      <c r="F45" s="44">
        <v>196950</v>
      </c>
      <c r="G45" s="66">
        <v>1</v>
      </c>
      <c r="H45" s="43">
        <v>2</v>
      </c>
      <c r="I45" s="44">
        <v>241201.5</v>
      </c>
      <c r="J45" s="74">
        <v>1.5</v>
      </c>
      <c r="K45" s="44">
        <v>1</v>
      </c>
      <c r="L45" s="44">
        <v>108447</v>
      </c>
      <c r="M45" s="66">
        <v>0</v>
      </c>
      <c r="N45" s="43">
        <v>0</v>
      </c>
      <c r="O45" s="44">
        <v>0</v>
      </c>
      <c r="P45" s="74">
        <v>0</v>
      </c>
    </row>
    <row r="46" spans="1:16" ht="15" customHeight="1" x14ac:dyDescent="0.2">
      <c r="A46" s="120"/>
      <c r="B46" s="123"/>
      <c r="C46" s="84" t="s">
        <v>48</v>
      </c>
      <c r="D46" s="44">
        <v>57</v>
      </c>
      <c r="E46" s="53">
        <v>4.3149E-2</v>
      </c>
      <c r="F46" s="44">
        <v>168126.68421100001</v>
      </c>
      <c r="G46" s="66">
        <v>0.15789500000000001</v>
      </c>
      <c r="H46" s="43">
        <v>22</v>
      </c>
      <c r="I46" s="44">
        <v>158221.18181800001</v>
      </c>
      <c r="J46" s="74">
        <v>9.0909000000000004E-2</v>
      </c>
      <c r="K46" s="44">
        <v>35</v>
      </c>
      <c r="L46" s="44">
        <v>174353</v>
      </c>
      <c r="M46" s="66">
        <v>0.2</v>
      </c>
      <c r="N46" s="43">
        <v>0</v>
      </c>
      <c r="O46" s="44">
        <v>0</v>
      </c>
      <c r="P46" s="74">
        <v>0</v>
      </c>
    </row>
    <row r="47" spans="1:16" ht="15" customHeight="1" x14ac:dyDescent="0.2">
      <c r="A47" s="120"/>
      <c r="B47" s="123"/>
      <c r="C47" s="84" t="s">
        <v>49</v>
      </c>
      <c r="D47" s="44">
        <v>286</v>
      </c>
      <c r="E47" s="53">
        <v>6.0440000000000001E-2</v>
      </c>
      <c r="F47" s="44">
        <v>184270.11188800001</v>
      </c>
      <c r="G47" s="66">
        <v>0.26573400000000003</v>
      </c>
      <c r="H47" s="43">
        <v>100</v>
      </c>
      <c r="I47" s="44">
        <v>184938.12</v>
      </c>
      <c r="J47" s="74">
        <v>0.24</v>
      </c>
      <c r="K47" s="44">
        <v>186</v>
      </c>
      <c r="L47" s="44">
        <v>183910.96774200001</v>
      </c>
      <c r="M47" s="66">
        <v>0.27956999999999999</v>
      </c>
      <c r="N47" s="43">
        <v>0</v>
      </c>
      <c r="O47" s="44">
        <v>0</v>
      </c>
      <c r="P47" s="74">
        <v>0</v>
      </c>
    </row>
    <row r="48" spans="1:16" ht="15" customHeight="1" x14ac:dyDescent="0.2">
      <c r="A48" s="120"/>
      <c r="B48" s="123"/>
      <c r="C48" s="84" t="s">
        <v>50</v>
      </c>
      <c r="D48" s="44">
        <v>277</v>
      </c>
      <c r="E48" s="53">
        <v>4.3926E-2</v>
      </c>
      <c r="F48" s="44">
        <v>218602.21299599999</v>
      </c>
      <c r="G48" s="66">
        <v>0.48736499999999999</v>
      </c>
      <c r="H48" s="43">
        <v>99</v>
      </c>
      <c r="I48" s="44">
        <v>217689.74747500001</v>
      </c>
      <c r="J48" s="74">
        <v>0.47474699999999997</v>
      </c>
      <c r="K48" s="44">
        <v>178</v>
      </c>
      <c r="L48" s="44">
        <v>219109.707865</v>
      </c>
      <c r="M48" s="66">
        <v>0.49438199999999999</v>
      </c>
      <c r="N48" s="43">
        <v>0</v>
      </c>
      <c r="O48" s="44">
        <v>0</v>
      </c>
      <c r="P48" s="74">
        <v>0</v>
      </c>
    </row>
    <row r="49" spans="1:16" ht="15" customHeight="1" x14ac:dyDescent="0.2">
      <c r="A49" s="120"/>
      <c r="B49" s="123"/>
      <c r="C49" s="84" t="s">
        <v>51</v>
      </c>
      <c r="D49" s="44">
        <v>213</v>
      </c>
      <c r="E49" s="53">
        <v>3.8323000000000003E-2</v>
      </c>
      <c r="F49" s="44">
        <v>229993.971831</v>
      </c>
      <c r="G49" s="66">
        <v>0.63380300000000001</v>
      </c>
      <c r="H49" s="43">
        <v>78</v>
      </c>
      <c r="I49" s="44">
        <v>227397.97435900001</v>
      </c>
      <c r="J49" s="74">
        <v>0.538462</v>
      </c>
      <c r="K49" s="44">
        <v>135</v>
      </c>
      <c r="L49" s="44">
        <v>231493.88148099999</v>
      </c>
      <c r="M49" s="66">
        <v>0.68888899999999997</v>
      </c>
      <c r="N49" s="43">
        <v>0</v>
      </c>
      <c r="O49" s="44">
        <v>0</v>
      </c>
      <c r="P49" s="74">
        <v>0</v>
      </c>
    </row>
    <row r="50" spans="1:16" s="3" customFormat="1" ht="15" customHeight="1" x14ac:dyDescent="0.2">
      <c r="A50" s="120"/>
      <c r="B50" s="123"/>
      <c r="C50" s="84" t="s">
        <v>52</v>
      </c>
      <c r="D50" s="35">
        <v>114</v>
      </c>
      <c r="E50" s="55">
        <v>2.3844000000000001E-2</v>
      </c>
      <c r="F50" s="35">
        <v>234933.04386000001</v>
      </c>
      <c r="G50" s="68">
        <v>0.64912300000000001</v>
      </c>
      <c r="H50" s="43">
        <v>40</v>
      </c>
      <c r="I50" s="44">
        <v>259363.375</v>
      </c>
      <c r="J50" s="74">
        <v>0.72499999999999998</v>
      </c>
      <c r="K50" s="35">
        <v>74</v>
      </c>
      <c r="L50" s="35">
        <v>221727.45945900001</v>
      </c>
      <c r="M50" s="68">
        <v>0.60810799999999998</v>
      </c>
      <c r="N50" s="43">
        <v>0</v>
      </c>
      <c r="O50" s="44">
        <v>0</v>
      </c>
      <c r="P50" s="74">
        <v>0</v>
      </c>
    </row>
    <row r="51" spans="1:16" ht="15" customHeight="1" x14ac:dyDescent="0.2">
      <c r="A51" s="120"/>
      <c r="B51" s="123"/>
      <c r="C51" s="84" t="s">
        <v>53</v>
      </c>
      <c r="D51" s="44">
        <v>87</v>
      </c>
      <c r="E51" s="53">
        <v>2.0524000000000001E-2</v>
      </c>
      <c r="F51" s="44">
        <v>250468.89655199999</v>
      </c>
      <c r="G51" s="66">
        <v>0.77011499999999999</v>
      </c>
      <c r="H51" s="43">
        <v>24</v>
      </c>
      <c r="I51" s="44">
        <v>262094.08333299999</v>
      </c>
      <c r="J51" s="74">
        <v>0.875</v>
      </c>
      <c r="K51" s="44">
        <v>63</v>
      </c>
      <c r="L51" s="44">
        <v>246040.253968</v>
      </c>
      <c r="M51" s="66">
        <v>0.730159</v>
      </c>
      <c r="N51" s="43">
        <v>0</v>
      </c>
      <c r="O51" s="44">
        <v>0</v>
      </c>
      <c r="P51" s="74">
        <v>0</v>
      </c>
    </row>
    <row r="52" spans="1:16" ht="15" customHeight="1" x14ac:dyDescent="0.2">
      <c r="A52" s="120"/>
      <c r="B52" s="123"/>
      <c r="C52" s="84" t="s">
        <v>54</v>
      </c>
      <c r="D52" s="44">
        <v>30</v>
      </c>
      <c r="E52" s="53">
        <v>8.5059999999999997E-3</v>
      </c>
      <c r="F52" s="44">
        <v>289769.40000000002</v>
      </c>
      <c r="G52" s="66">
        <v>0.63333300000000003</v>
      </c>
      <c r="H52" s="43">
        <v>12</v>
      </c>
      <c r="I52" s="44">
        <v>234023</v>
      </c>
      <c r="J52" s="74">
        <v>0.25</v>
      </c>
      <c r="K52" s="44">
        <v>18</v>
      </c>
      <c r="L52" s="44">
        <v>326933.66666699998</v>
      </c>
      <c r="M52" s="66">
        <v>0.88888900000000004</v>
      </c>
      <c r="N52" s="43">
        <v>0</v>
      </c>
      <c r="O52" s="44">
        <v>0</v>
      </c>
      <c r="P52" s="74">
        <v>0</v>
      </c>
    </row>
    <row r="53" spans="1:16" ht="15" customHeight="1" x14ac:dyDescent="0.2">
      <c r="A53" s="120"/>
      <c r="B53" s="123"/>
      <c r="C53" s="84" t="s">
        <v>55</v>
      </c>
      <c r="D53" s="44">
        <v>12</v>
      </c>
      <c r="E53" s="53">
        <v>4.104E-3</v>
      </c>
      <c r="F53" s="44">
        <v>319592.83333300002</v>
      </c>
      <c r="G53" s="66">
        <v>0.33333299999999999</v>
      </c>
      <c r="H53" s="43">
        <v>5</v>
      </c>
      <c r="I53" s="44">
        <v>264274.8</v>
      </c>
      <c r="J53" s="74">
        <v>0</v>
      </c>
      <c r="K53" s="44">
        <v>7</v>
      </c>
      <c r="L53" s="44">
        <v>359105.714286</v>
      </c>
      <c r="M53" s="66">
        <v>0.57142899999999996</v>
      </c>
      <c r="N53" s="43">
        <v>0</v>
      </c>
      <c r="O53" s="44">
        <v>0</v>
      </c>
      <c r="P53" s="74">
        <v>0</v>
      </c>
    </row>
    <row r="54" spans="1:16" s="3" customFormat="1" ht="15" customHeight="1" x14ac:dyDescent="0.2">
      <c r="A54" s="120"/>
      <c r="B54" s="123"/>
      <c r="C54" s="84" t="s">
        <v>56</v>
      </c>
      <c r="D54" s="35">
        <v>3</v>
      </c>
      <c r="E54" s="55">
        <v>5.7600000000000001E-4</v>
      </c>
      <c r="F54" s="35">
        <v>248274.33333299999</v>
      </c>
      <c r="G54" s="68">
        <v>0</v>
      </c>
      <c r="H54" s="43">
        <v>2</v>
      </c>
      <c r="I54" s="44">
        <v>278458.5</v>
      </c>
      <c r="J54" s="74">
        <v>0</v>
      </c>
      <c r="K54" s="35">
        <v>1</v>
      </c>
      <c r="L54" s="35">
        <v>187906</v>
      </c>
      <c r="M54" s="68">
        <v>0</v>
      </c>
      <c r="N54" s="43">
        <v>0</v>
      </c>
      <c r="O54" s="44">
        <v>0</v>
      </c>
      <c r="P54" s="74">
        <v>0</v>
      </c>
    </row>
    <row r="55" spans="1:16" s="3" customFormat="1" ht="15" customHeight="1" x14ac:dyDescent="0.2">
      <c r="A55" s="121"/>
      <c r="B55" s="124"/>
      <c r="C55" s="85" t="s">
        <v>9</v>
      </c>
      <c r="D55" s="46">
        <v>1082</v>
      </c>
      <c r="E55" s="54">
        <v>2.7914999999999999E-2</v>
      </c>
      <c r="F55" s="46">
        <v>216509.27171900001</v>
      </c>
      <c r="G55" s="67">
        <v>0.48243999999999998</v>
      </c>
      <c r="H55" s="87">
        <v>384</v>
      </c>
      <c r="I55" s="46">
        <v>216397.83333299999</v>
      </c>
      <c r="J55" s="75">
        <v>0.44531300000000001</v>
      </c>
      <c r="K55" s="46">
        <v>698</v>
      </c>
      <c r="L55" s="46">
        <v>216570.57879699999</v>
      </c>
      <c r="M55" s="67">
        <v>0.50286500000000001</v>
      </c>
      <c r="N55" s="87">
        <v>0</v>
      </c>
      <c r="O55" s="46">
        <v>0</v>
      </c>
      <c r="P55" s="75">
        <v>0</v>
      </c>
    </row>
    <row r="56" spans="1:16" ht="15" customHeight="1" x14ac:dyDescent="0.2">
      <c r="A56" s="119">
        <v>5</v>
      </c>
      <c r="B56" s="122" t="s">
        <v>60</v>
      </c>
      <c r="C56" s="84" t="s">
        <v>46</v>
      </c>
      <c r="D56" s="44">
        <v>34</v>
      </c>
      <c r="E56" s="53">
        <v>1</v>
      </c>
      <c r="F56" s="44">
        <v>61416.970587999996</v>
      </c>
      <c r="G56" s="66">
        <v>8.8234999999999994E-2</v>
      </c>
      <c r="H56" s="43">
        <v>19</v>
      </c>
      <c r="I56" s="44">
        <v>63287</v>
      </c>
      <c r="J56" s="74">
        <v>0.15789500000000001</v>
      </c>
      <c r="K56" s="44">
        <v>15</v>
      </c>
      <c r="L56" s="44">
        <v>59048.266667000004</v>
      </c>
      <c r="M56" s="66">
        <v>0</v>
      </c>
      <c r="N56" s="43">
        <v>0</v>
      </c>
      <c r="O56" s="44">
        <v>0</v>
      </c>
      <c r="P56" s="74">
        <v>0</v>
      </c>
    </row>
    <row r="57" spans="1:16" ht="15" customHeight="1" x14ac:dyDescent="0.2">
      <c r="A57" s="120"/>
      <c r="B57" s="123"/>
      <c r="C57" s="84" t="s">
        <v>47</v>
      </c>
      <c r="D57" s="44">
        <v>130</v>
      </c>
      <c r="E57" s="53">
        <v>1</v>
      </c>
      <c r="F57" s="44">
        <v>137045.461538</v>
      </c>
      <c r="G57" s="66">
        <v>0.184615</v>
      </c>
      <c r="H57" s="43">
        <v>47</v>
      </c>
      <c r="I57" s="44">
        <v>148911.531915</v>
      </c>
      <c r="J57" s="74">
        <v>0.34042600000000001</v>
      </c>
      <c r="K57" s="44">
        <v>83</v>
      </c>
      <c r="L57" s="44">
        <v>130326.120482</v>
      </c>
      <c r="M57" s="66">
        <v>9.6385999999999999E-2</v>
      </c>
      <c r="N57" s="43">
        <v>0</v>
      </c>
      <c r="O57" s="44">
        <v>0</v>
      </c>
      <c r="P57" s="74">
        <v>0</v>
      </c>
    </row>
    <row r="58" spans="1:16" ht="15" customHeight="1" x14ac:dyDescent="0.2">
      <c r="A58" s="120"/>
      <c r="B58" s="123"/>
      <c r="C58" s="84" t="s">
        <v>48</v>
      </c>
      <c r="D58" s="44">
        <v>1321</v>
      </c>
      <c r="E58" s="53">
        <v>1</v>
      </c>
      <c r="F58" s="44">
        <v>159193.742619</v>
      </c>
      <c r="G58" s="66">
        <v>0.105223</v>
      </c>
      <c r="H58" s="43">
        <v>560</v>
      </c>
      <c r="I58" s="44">
        <v>161715.20357099999</v>
      </c>
      <c r="J58" s="74">
        <v>0.13392899999999999</v>
      </c>
      <c r="K58" s="44">
        <v>761</v>
      </c>
      <c r="L58" s="44">
        <v>157338.26543999999</v>
      </c>
      <c r="M58" s="66">
        <v>8.4099999999999994E-2</v>
      </c>
      <c r="N58" s="43">
        <v>0</v>
      </c>
      <c r="O58" s="44">
        <v>0</v>
      </c>
      <c r="P58" s="74">
        <v>0</v>
      </c>
    </row>
    <row r="59" spans="1:16" ht="15" customHeight="1" x14ac:dyDescent="0.2">
      <c r="A59" s="120"/>
      <c r="B59" s="123"/>
      <c r="C59" s="84" t="s">
        <v>49</v>
      </c>
      <c r="D59" s="44">
        <v>4732</v>
      </c>
      <c r="E59" s="53">
        <v>1</v>
      </c>
      <c r="F59" s="44">
        <v>172105.59594299999</v>
      </c>
      <c r="G59" s="66">
        <v>0.22083700000000001</v>
      </c>
      <c r="H59" s="43">
        <v>1965</v>
      </c>
      <c r="I59" s="44">
        <v>179780.56895700001</v>
      </c>
      <c r="J59" s="74">
        <v>0.31959300000000002</v>
      </c>
      <c r="K59" s="44">
        <v>2767</v>
      </c>
      <c r="L59" s="44">
        <v>166655.17238900001</v>
      </c>
      <c r="M59" s="66">
        <v>0.15070500000000001</v>
      </c>
      <c r="N59" s="43">
        <v>0</v>
      </c>
      <c r="O59" s="44">
        <v>0</v>
      </c>
      <c r="P59" s="74">
        <v>0</v>
      </c>
    </row>
    <row r="60" spans="1:16" ht="15" customHeight="1" x14ac:dyDescent="0.2">
      <c r="A60" s="120"/>
      <c r="B60" s="123"/>
      <c r="C60" s="84" t="s">
        <v>50</v>
      </c>
      <c r="D60" s="44">
        <v>6306</v>
      </c>
      <c r="E60" s="53">
        <v>1</v>
      </c>
      <c r="F60" s="44">
        <v>195079.83824899999</v>
      </c>
      <c r="G60" s="66">
        <v>0.42435800000000001</v>
      </c>
      <c r="H60" s="43">
        <v>2479</v>
      </c>
      <c r="I60" s="44">
        <v>205708.99838599999</v>
      </c>
      <c r="J60" s="74">
        <v>0.55264199999999997</v>
      </c>
      <c r="K60" s="44">
        <v>3827</v>
      </c>
      <c r="L60" s="44">
        <v>188194.631043</v>
      </c>
      <c r="M60" s="66">
        <v>0.34125899999999998</v>
      </c>
      <c r="N60" s="43">
        <v>0</v>
      </c>
      <c r="O60" s="44">
        <v>0</v>
      </c>
      <c r="P60" s="74">
        <v>0</v>
      </c>
    </row>
    <row r="61" spans="1:16" ht="15" customHeight="1" x14ac:dyDescent="0.2">
      <c r="A61" s="120"/>
      <c r="B61" s="123"/>
      <c r="C61" s="84" t="s">
        <v>51</v>
      </c>
      <c r="D61" s="44">
        <v>5558</v>
      </c>
      <c r="E61" s="53">
        <v>1</v>
      </c>
      <c r="F61" s="44">
        <v>218154.90734100001</v>
      </c>
      <c r="G61" s="66">
        <v>0.66660699999999995</v>
      </c>
      <c r="H61" s="43">
        <v>2153</v>
      </c>
      <c r="I61" s="44">
        <v>224054.333488</v>
      </c>
      <c r="J61" s="74">
        <v>0.70459799999999995</v>
      </c>
      <c r="K61" s="44">
        <v>3405</v>
      </c>
      <c r="L61" s="44">
        <v>214424.66813500001</v>
      </c>
      <c r="M61" s="66">
        <v>0.64258400000000004</v>
      </c>
      <c r="N61" s="43">
        <v>0</v>
      </c>
      <c r="O61" s="44">
        <v>0</v>
      </c>
      <c r="P61" s="74">
        <v>0</v>
      </c>
    </row>
    <row r="62" spans="1:16" s="3" customFormat="1" ht="15" customHeight="1" x14ac:dyDescent="0.2">
      <c r="A62" s="120"/>
      <c r="B62" s="123"/>
      <c r="C62" s="84" t="s">
        <v>52</v>
      </c>
      <c r="D62" s="35">
        <v>4781</v>
      </c>
      <c r="E62" s="55">
        <v>1</v>
      </c>
      <c r="F62" s="35">
        <v>231122.06107500001</v>
      </c>
      <c r="G62" s="68">
        <v>0.81740199999999996</v>
      </c>
      <c r="H62" s="43">
        <v>1865</v>
      </c>
      <c r="I62" s="44">
        <v>227791.360858</v>
      </c>
      <c r="J62" s="74">
        <v>0.72600500000000001</v>
      </c>
      <c r="K62" s="35">
        <v>2916</v>
      </c>
      <c r="L62" s="35">
        <v>233252.29286700001</v>
      </c>
      <c r="M62" s="68">
        <v>0.875857</v>
      </c>
      <c r="N62" s="43">
        <v>0</v>
      </c>
      <c r="O62" s="44">
        <v>0</v>
      </c>
      <c r="P62" s="74">
        <v>0</v>
      </c>
    </row>
    <row r="63" spans="1:16" ht="15" customHeight="1" x14ac:dyDescent="0.2">
      <c r="A63" s="120"/>
      <c r="B63" s="123"/>
      <c r="C63" s="84" t="s">
        <v>53</v>
      </c>
      <c r="D63" s="44">
        <v>4239</v>
      </c>
      <c r="E63" s="53">
        <v>1</v>
      </c>
      <c r="F63" s="44">
        <v>234206.943619</v>
      </c>
      <c r="G63" s="66">
        <v>0.82472299999999998</v>
      </c>
      <c r="H63" s="43">
        <v>1802</v>
      </c>
      <c r="I63" s="44">
        <v>219546.43063300001</v>
      </c>
      <c r="J63" s="74">
        <v>0.61986699999999995</v>
      </c>
      <c r="K63" s="44">
        <v>2437</v>
      </c>
      <c r="L63" s="44">
        <v>245047.42142</v>
      </c>
      <c r="M63" s="66">
        <v>0.97619999999999996</v>
      </c>
      <c r="N63" s="43">
        <v>0</v>
      </c>
      <c r="O63" s="44">
        <v>0</v>
      </c>
      <c r="P63" s="74">
        <v>0</v>
      </c>
    </row>
    <row r="64" spans="1:16" ht="15" customHeight="1" x14ac:dyDescent="0.2">
      <c r="A64" s="120"/>
      <c r="B64" s="123"/>
      <c r="C64" s="84" t="s">
        <v>54</v>
      </c>
      <c r="D64" s="44">
        <v>3527</v>
      </c>
      <c r="E64" s="53">
        <v>1</v>
      </c>
      <c r="F64" s="44">
        <v>235669.837539</v>
      </c>
      <c r="G64" s="66">
        <v>0.75333099999999997</v>
      </c>
      <c r="H64" s="43">
        <v>1470</v>
      </c>
      <c r="I64" s="44">
        <v>211910.65306099999</v>
      </c>
      <c r="J64" s="74">
        <v>0.44761899999999999</v>
      </c>
      <c r="K64" s="44">
        <v>2057</v>
      </c>
      <c r="L64" s="44">
        <v>252648.933884</v>
      </c>
      <c r="M64" s="66">
        <v>0.971804</v>
      </c>
      <c r="N64" s="43">
        <v>0</v>
      </c>
      <c r="O64" s="44">
        <v>0</v>
      </c>
      <c r="P64" s="74">
        <v>0</v>
      </c>
    </row>
    <row r="65" spans="1:16" ht="15" customHeight="1" x14ac:dyDescent="0.2">
      <c r="A65" s="120"/>
      <c r="B65" s="123"/>
      <c r="C65" s="84" t="s">
        <v>55</v>
      </c>
      <c r="D65" s="44">
        <v>2924</v>
      </c>
      <c r="E65" s="53">
        <v>1</v>
      </c>
      <c r="F65" s="44">
        <v>237104.73666200001</v>
      </c>
      <c r="G65" s="66">
        <v>0.54822199999999999</v>
      </c>
      <c r="H65" s="43">
        <v>1218</v>
      </c>
      <c r="I65" s="44">
        <v>210806.09523800001</v>
      </c>
      <c r="J65" s="74">
        <v>0.26601000000000002</v>
      </c>
      <c r="K65" s="44">
        <v>1706</v>
      </c>
      <c r="L65" s="44">
        <v>255880.67174699999</v>
      </c>
      <c r="M65" s="66">
        <v>0.74970700000000001</v>
      </c>
      <c r="N65" s="43">
        <v>0</v>
      </c>
      <c r="O65" s="44">
        <v>0</v>
      </c>
      <c r="P65" s="74">
        <v>0</v>
      </c>
    </row>
    <row r="66" spans="1:16" s="3" customFormat="1" ht="15" customHeight="1" x14ac:dyDescent="0.2">
      <c r="A66" s="120"/>
      <c r="B66" s="123"/>
      <c r="C66" s="84" t="s">
        <v>56</v>
      </c>
      <c r="D66" s="35">
        <v>5208</v>
      </c>
      <c r="E66" s="55">
        <v>1</v>
      </c>
      <c r="F66" s="35">
        <v>226210.90053799999</v>
      </c>
      <c r="G66" s="68">
        <v>0.32430900000000001</v>
      </c>
      <c r="H66" s="43">
        <v>2254</v>
      </c>
      <c r="I66" s="44">
        <v>185213.042591</v>
      </c>
      <c r="J66" s="74">
        <v>8.8287000000000004E-2</v>
      </c>
      <c r="K66" s="35">
        <v>2954</v>
      </c>
      <c r="L66" s="35">
        <v>257493.626269</v>
      </c>
      <c r="M66" s="68">
        <v>0.50440099999999999</v>
      </c>
      <c r="N66" s="43">
        <v>0</v>
      </c>
      <c r="O66" s="44">
        <v>0</v>
      </c>
      <c r="P66" s="74">
        <v>0</v>
      </c>
    </row>
    <row r="67" spans="1:16" s="3" customFormat="1" ht="15" customHeight="1" x14ac:dyDescent="0.2">
      <c r="A67" s="121"/>
      <c r="B67" s="124"/>
      <c r="C67" s="85" t="s">
        <v>9</v>
      </c>
      <c r="D67" s="46">
        <v>38760</v>
      </c>
      <c r="E67" s="54">
        <v>1</v>
      </c>
      <c r="F67" s="46">
        <v>213820.616125</v>
      </c>
      <c r="G67" s="67">
        <v>0.540377</v>
      </c>
      <c r="H67" s="87">
        <v>15832</v>
      </c>
      <c r="I67" s="46">
        <v>205316.22359800001</v>
      </c>
      <c r="J67" s="75">
        <v>0.45862799999999998</v>
      </c>
      <c r="K67" s="46">
        <v>22928</v>
      </c>
      <c r="L67" s="46">
        <v>219692.97928299999</v>
      </c>
      <c r="M67" s="67">
        <v>0.59682500000000005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45771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250" priority="30" operator="notEqual">
      <formula>H8+K8+N8</formula>
    </cfRule>
  </conditionalFormatting>
  <conditionalFormatting sqref="D20:D30">
    <cfRule type="cellIs" dxfId="249" priority="29" operator="notEqual">
      <formula>H20+K20+N20</formula>
    </cfRule>
  </conditionalFormatting>
  <conditionalFormatting sqref="D32:D42">
    <cfRule type="cellIs" dxfId="248" priority="28" operator="notEqual">
      <formula>H32+K32+N32</formula>
    </cfRule>
  </conditionalFormatting>
  <conditionalFormatting sqref="D44:D54">
    <cfRule type="cellIs" dxfId="247" priority="27" operator="notEqual">
      <formula>H44+K44+N44</formula>
    </cfRule>
  </conditionalFormatting>
  <conditionalFormatting sqref="D56:D66">
    <cfRule type="cellIs" dxfId="246" priority="26" operator="notEqual">
      <formula>H56+K56+N56</formula>
    </cfRule>
  </conditionalFormatting>
  <conditionalFormatting sqref="D19">
    <cfRule type="cellIs" dxfId="245" priority="25" operator="notEqual">
      <formula>SUM(D8:D18)</formula>
    </cfRule>
  </conditionalFormatting>
  <conditionalFormatting sqref="D31">
    <cfRule type="cellIs" dxfId="244" priority="24" operator="notEqual">
      <formula>H31+K31+N31</formula>
    </cfRule>
  </conditionalFormatting>
  <conditionalFormatting sqref="D31">
    <cfRule type="cellIs" dxfId="243" priority="23" operator="notEqual">
      <formula>SUM(D20:D30)</formula>
    </cfRule>
  </conditionalFormatting>
  <conditionalFormatting sqref="D43">
    <cfRule type="cellIs" dxfId="242" priority="22" operator="notEqual">
      <formula>H43+K43+N43</formula>
    </cfRule>
  </conditionalFormatting>
  <conditionalFormatting sqref="D43">
    <cfRule type="cellIs" dxfId="241" priority="21" operator="notEqual">
      <formula>SUM(D32:D42)</formula>
    </cfRule>
  </conditionalFormatting>
  <conditionalFormatting sqref="D55">
    <cfRule type="cellIs" dxfId="240" priority="20" operator="notEqual">
      <formula>H55+K55+N55</formula>
    </cfRule>
  </conditionalFormatting>
  <conditionalFormatting sqref="D55">
    <cfRule type="cellIs" dxfId="239" priority="19" operator="notEqual">
      <formula>SUM(D44:D54)</formula>
    </cfRule>
  </conditionalFormatting>
  <conditionalFormatting sqref="D67">
    <cfRule type="cellIs" dxfId="238" priority="18" operator="notEqual">
      <formula>H67+K67+N67</formula>
    </cfRule>
  </conditionalFormatting>
  <conditionalFormatting sqref="D67">
    <cfRule type="cellIs" dxfId="237" priority="17" operator="notEqual">
      <formula>SUM(D56:D66)</formula>
    </cfRule>
  </conditionalFormatting>
  <conditionalFormatting sqref="H19">
    <cfRule type="cellIs" dxfId="236" priority="16" operator="notEqual">
      <formula>SUM(H8:H18)</formula>
    </cfRule>
  </conditionalFormatting>
  <conditionalFormatting sqref="K19">
    <cfRule type="cellIs" dxfId="235" priority="15" operator="notEqual">
      <formula>SUM(K8:K18)</formula>
    </cfRule>
  </conditionalFormatting>
  <conditionalFormatting sqref="N19">
    <cfRule type="cellIs" dxfId="234" priority="14" operator="notEqual">
      <formula>SUM(N8:N18)</formula>
    </cfRule>
  </conditionalFormatting>
  <conditionalFormatting sqref="H31">
    <cfRule type="cellIs" dxfId="233" priority="13" operator="notEqual">
      <formula>SUM(H20:H30)</formula>
    </cfRule>
  </conditionalFormatting>
  <conditionalFormatting sqref="K31">
    <cfRule type="cellIs" dxfId="232" priority="12" operator="notEqual">
      <formula>SUM(K20:K30)</formula>
    </cfRule>
  </conditionalFormatting>
  <conditionalFormatting sqref="N31">
    <cfRule type="cellIs" dxfId="231" priority="11" operator="notEqual">
      <formula>SUM(N20:N30)</formula>
    </cfRule>
  </conditionalFormatting>
  <conditionalFormatting sqref="H43">
    <cfRule type="cellIs" dxfId="230" priority="10" operator="notEqual">
      <formula>SUM(H32:H42)</formula>
    </cfRule>
  </conditionalFormatting>
  <conditionalFormatting sqref="K43">
    <cfRule type="cellIs" dxfId="229" priority="9" operator="notEqual">
      <formula>SUM(K32:K42)</formula>
    </cfRule>
  </conditionalFormatting>
  <conditionalFormatting sqref="N43">
    <cfRule type="cellIs" dxfId="228" priority="8" operator="notEqual">
      <formula>SUM(N32:N42)</formula>
    </cfRule>
  </conditionalFormatting>
  <conditionalFormatting sqref="H55">
    <cfRule type="cellIs" dxfId="227" priority="7" operator="notEqual">
      <formula>SUM(H44:H54)</formula>
    </cfRule>
  </conditionalFormatting>
  <conditionalFormatting sqref="K55">
    <cfRule type="cellIs" dxfId="226" priority="6" operator="notEqual">
      <formula>SUM(K44:K54)</formula>
    </cfRule>
  </conditionalFormatting>
  <conditionalFormatting sqref="N55">
    <cfRule type="cellIs" dxfId="225" priority="5" operator="notEqual">
      <formula>SUM(N44:N54)</formula>
    </cfRule>
  </conditionalFormatting>
  <conditionalFormatting sqref="H67">
    <cfRule type="cellIs" dxfId="224" priority="4" operator="notEqual">
      <formula>SUM(H56:H66)</formula>
    </cfRule>
  </conditionalFormatting>
  <conditionalFormatting sqref="K67">
    <cfRule type="cellIs" dxfId="223" priority="3" operator="notEqual">
      <formula>SUM(K56:K66)</formula>
    </cfRule>
  </conditionalFormatting>
  <conditionalFormatting sqref="N67">
    <cfRule type="cellIs" dxfId="222" priority="2" operator="notEqual">
      <formula>SUM(N56:N66)</formula>
    </cfRule>
  </conditionalFormatting>
  <conditionalFormatting sqref="D32:D43">
    <cfRule type="cellIs" dxfId="22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72</v>
      </c>
      <c r="B2" s="110"/>
      <c r="C2" s="110"/>
      <c r="D2" s="110"/>
      <c r="E2" s="110"/>
      <c r="F2" s="110"/>
      <c r="G2" s="110"/>
      <c r="H2" s="110"/>
      <c r="I2" s="110"/>
      <c r="J2" s="110"/>
      <c r="K2" s="110"/>
      <c r="L2" s="110"/>
      <c r="M2" s="110"/>
      <c r="N2" s="110"/>
      <c r="O2" s="110"/>
      <c r="P2" s="110"/>
    </row>
    <row r="3" spans="1:16" s="21" customFormat="1" ht="15" customHeight="1" x14ac:dyDescent="0.2">
      <c r="A3" s="111" t="str">
        <f>+Notas!C6</f>
        <v>MARZO 2024 Y MARZO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2</v>
      </c>
      <c r="E8" s="53">
        <v>0.1</v>
      </c>
      <c r="F8" s="44">
        <v>141378.534567</v>
      </c>
      <c r="G8" s="66">
        <v>1.5</v>
      </c>
      <c r="H8" s="43">
        <v>1</v>
      </c>
      <c r="I8" s="44">
        <v>277513.64167500002</v>
      </c>
      <c r="J8" s="74">
        <v>3</v>
      </c>
      <c r="K8" s="44">
        <v>1</v>
      </c>
      <c r="L8" s="44">
        <v>5243.4274590000005</v>
      </c>
      <c r="M8" s="66">
        <v>0</v>
      </c>
      <c r="N8" s="43">
        <v>0</v>
      </c>
      <c r="O8" s="44">
        <v>0</v>
      </c>
      <c r="P8" s="74">
        <v>0</v>
      </c>
    </row>
    <row r="9" spans="1:16" ht="15" customHeight="1" x14ac:dyDescent="0.2">
      <c r="A9" s="120"/>
      <c r="B9" s="123"/>
      <c r="C9" s="84" t="s">
        <v>47</v>
      </c>
      <c r="D9" s="44">
        <v>22</v>
      </c>
      <c r="E9" s="53">
        <v>0.385965</v>
      </c>
      <c r="F9" s="44">
        <v>99206.219526999994</v>
      </c>
      <c r="G9" s="66">
        <v>0.13636400000000001</v>
      </c>
      <c r="H9" s="43">
        <v>6</v>
      </c>
      <c r="I9" s="44">
        <v>130060.246835</v>
      </c>
      <c r="J9" s="74">
        <v>0.5</v>
      </c>
      <c r="K9" s="44">
        <v>16</v>
      </c>
      <c r="L9" s="44">
        <v>87635.959287000005</v>
      </c>
      <c r="M9" s="66">
        <v>0</v>
      </c>
      <c r="N9" s="43">
        <v>0</v>
      </c>
      <c r="O9" s="44">
        <v>0</v>
      </c>
      <c r="P9" s="74">
        <v>0</v>
      </c>
    </row>
    <row r="10" spans="1:16" ht="15" customHeight="1" x14ac:dyDescent="0.2">
      <c r="A10" s="120"/>
      <c r="B10" s="123"/>
      <c r="C10" s="84" t="s">
        <v>48</v>
      </c>
      <c r="D10" s="44">
        <v>126</v>
      </c>
      <c r="E10" s="53">
        <v>0.2016</v>
      </c>
      <c r="F10" s="44">
        <v>108934.46928200001</v>
      </c>
      <c r="G10" s="66">
        <v>7.1429000000000006E-2</v>
      </c>
      <c r="H10" s="43">
        <v>47</v>
      </c>
      <c r="I10" s="44">
        <v>124774.964926</v>
      </c>
      <c r="J10" s="74">
        <v>0.14893600000000001</v>
      </c>
      <c r="K10" s="44">
        <v>79</v>
      </c>
      <c r="L10" s="44">
        <v>99510.376936999994</v>
      </c>
      <c r="M10" s="66">
        <v>2.5316000000000002E-2</v>
      </c>
      <c r="N10" s="43">
        <v>0</v>
      </c>
      <c r="O10" s="44">
        <v>0</v>
      </c>
      <c r="P10" s="74">
        <v>0</v>
      </c>
    </row>
    <row r="11" spans="1:16" ht="15" customHeight="1" x14ac:dyDescent="0.2">
      <c r="A11" s="120"/>
      <c r="B11" s="123"/>
      <c r="C11" s="84" t="s">
        <v>49</v>
      </c>
      <c r="D11" s="44">
        <v>309</v>
      </c>
      <c r="E11" s="53">
        <v>0.154423</v>
      </c>
      <c r="F11" s="44">
        <v>132397.00488699999</v>
      </c>
      <c r="G11" s="66">
        <v>0.26213599999999998</v>
      </c>
      <c r="H11" s="43">
        <v>117</v>
      </c>
      <c r="I11" s="44">
        <v>156747.80024000001</v>
      </c>
      <c r="J11" s="74">
        <v>0.41025600000000001</v>
      </c>
      <c r="K11" s="44">
        <v>192</v>
      </c>
      <c r="L11" s="44">
        <v>117558.23897000001</v>
      </c>
      <c r="M11" s="66">
        <v>0.171875</v>
      </c>
      <c r="N11" s="43">
        <v>0</v>
      </c>
      <c r="O11" s="44">
        <v>0</v>
      </c>
      <c r="P11" s="74">
        <v>0</v>
      </c>
    </row>
    <row r="12" spans="1:16" ht="15" customHeight="1" x14ac:dyDescent="0.2">
      <c r="A12" s="120"/>
      <c r="B12" s="123"/>
      <c r="C12" s="84" t="s">
        <v>50</v>
      </c>
      <c r="D12" s="44">
        <v>369</v>
      </c>
      <c r="E12" s="53">
        <v>0.13671700000000001</v>
      </c>
      <c r="F12" s="44">
        <v>150518.15545300001</v>
      </c>
      <c r="G12" s="66">
        <v>0.40921400000000002</v>
      </c>
      <c r="H12" s="43">
        <v>137</v>
      </c>
      <c r="I12" s="44">
        <v>174825.28667599999</v>
      </c>
      <c r="J12" s="74">
        <v>0.47445300000000001</v>
      </c>
      <c r="K12" s="44">
        <v>232</v>
      </c>
      <c r="L12" s="44">
        <v>136164.375378</v>
      </c>
      <c r="M12" s="66">
        <v>0.37069000000000002</v>
      </c>
      <c r="N12" s="43">
        <v>0</v>
      </c>
      <c r="O12" s="44">
        <v>0</v>
      </c>
      <c r="P12" s="74">
        <v>0</v>
      </c>
    </row>
    <row r="13" spans="1:16" ht="15" customHeight="1" x14ac:dyDescent="0.2">
      <c r="A13" s="120"/>
      <c r="B13" s="123"/>
      <c r="C13" s="84" t="s">
        <v>51</v>
      </c>
      <c r="D13" s="44">
        <v>273</v>
      </c>
      <c r="E13" s="53">
        <v>0.104438</v>
      </c>
      <c r="F13" s="44">
        <v>170425.46707000001</v>
      </c>
      <c r="G13" s="66">
        <v>0.70329699999999995</v>
      </c>
      <c r="H13" s="43">
        <v>99</v>
      </c>
      <c r="I13" s="44">
        <v>204673.98123400001</v>
      </c>
      <c r="J13" s="74">
        <v>0.91919200000000001</v>
      </c>
      <c r="K13" s="44">
        <v>174</v>
      </c>
      <c r="L13" s="44">
        <v>150939.243495</v>
      </c>
      <c r="M13" s="66">
        <v>0.58045999999999998</v>
      </c>
      <c r="N13" s="43">
        <v>0</v>
      </c>
      <c r="O13" s="44">
        <v>0</v>
      </c>
      <c r="P13" s="74">
        <v>0</v>
      </c>
    </row>
    <row r="14" spans="1:16" s="3" customFormat="1" ht="15" customHeight="1" x14ac:dyDescent="0.2">
      <c r="A14" s="120"/>
      <c r="B14" s="123"/>
      <c r="C14" s="84" t="s">
        <v>52</v>
      </c>
      <c r="D14" s="35">
        <v>215</v>
      </c>
      <c r="E14" s="55">
        <v>9.3804999999999999E-2</v>
      </c>
      <c r="F14" s="35">
        <v>194989.390376</v>
      </c>
      <c r="G14" s="68">
        <v>0.94883700000000004</v>
      </c>
      <c r="H14" s="43">
        <v>65</v>
      </c>
      <c r="I14" s="44">
        <v>242832.19270499999</v>
      </c>
      <c r="J14" s="74">
        <v>1.230769</v>
      </c>
      <c r="K14" s="35">
        <v>150</v>
      </c>
      <c r="L14" s="35">
        <v>174257.50936699999</v>
      </c>
      <c r="M14" s="68">
        <v>0.82666700000000004</v>
      </c>
      <c r="N14" s="43">
        <v>0</v>
      </c>
      <c r="O14" s="44">
        <v>0</v>
      </c>
      <c r="P14" s="74">
        <v>0</v>
      </c>
    </row>
    <row r="15" spans="1:16" ht="15" customHeight="1" x14ac:dyDescent="0.2">
      <c r="A15" s="120"/>
      <c r="B15" s="123"/>
      <c r="C15" s="84" t="s">
        <v>53</v>
      </c>
      <c r="D15" s="44">
        <v>188</v>
      </c>
      <c r="E15" s="53">
        <v>9.5046000000000005E-2</v>
      </c>
      <c r="F15" s="44">
        <v>176226.43712799999</v>
      </c>
      <c r="G15" s="66">
        <v>0.71808499999999997</v>
      </c>
      <c r="H15" s="43">
        <v>74</v>
      </c>
      <c r="I15" s="44">
        <v>189897.697755</v>
      </c>
      <c r="J15" s="74">
        <v>0.68918900000000005</v>
      </c>
      <c r="K15" s="44">
        <v>114</v>
      </c>
      <c r="L15" s="44">
        <v>167352.110055</v>
      </c>
      <c r="M15" s="66">
        <v>0.736842</v>
      </c>
      <c r="N15" s="43">
        <v>0</v>
      </c>
      <c r="O15" s="44">
        <v>0</v>
      </c>
      <c r="P15" s="74">
        <v>0</v>
      </c>
    </row>
    <row r="16" spans="1:16" ht="15" customHeight="1" x14ac:dyDescent="0.2">
      <c r="A16" s="120"/>
      <c r="B16" s="123"/>
      <c r="C16" s="84" t="s">
        <v>54</v>
      </c>
      <c r="D16" s="44">
        <v>169</v>
      </c>
      <c r="E16" s="53">
        <v>0.10981200000000001</v>
      </c>
      <c r="F16" s="44">
        <v>192264.508795</v>
      </c>
      <c r="G16" s="66">
        <v>0.72781099999999999</v>
      </c>
      <c r="H16" s="43">
        <v>75</v>
      </c>
      <c r="I16" s="44">
        <v>190737.42009699999</v>
      </c>
      <c r="J16" s="74">
        <v>0.52</v>
      </c>
      <c r="K16" s="44">
        <v>94</v>
      </c>
      <c r="L16" s="44">
        <v>193482.930628</v>
      </c>
      <c r="M16" s="66">
        <v>0.89361699999999999</v>
      </c>
      <c r="N16" s="43">
        <v>0</v>
      </c>
      <c r="O16" s="44">
        <v>0</v>
      </c>
      <c r="P16" s="74">
        <v>0</v>
      </c>
    </row>
    <row r="17" spans="1:16" ht="15" customHeight="1" x14ac:dyDescent="0.2">
      <c r="A17" s="120"/>
      <c r="B17" s="123"/>
      <c r="C17" s="84" t="s">
        <v>55</v>
      </c>
      <c r="D17" s="44">
        <v>160</v>
      </c>
      <c r="E17" s="53">
        <v>0.121029</v>
      </c>
      <c r="F17" s="44">
        <v>188192.65453999999</v>
      </c>
      <c r="G17" s="66">
        <v>0.48125000000000001</v>
      </c>
      <c r="H17" s="43">
        <v>83</v>
      </c>
      <c r="I17" s="44">
        <v>183586.33147199999</v>
      </c>
      <c r="J17" s="74">
        <v>0.27710800000000002</v>
      </c>
      <c r="K17" s="44">
        <v>77</v>
      </c>
      <c r="L17" s="44">
        <v>193157.911873</v>
      </c>
      <c r="M17" s="66">
        <v>0.70129900000000001</v>
      </c>
      <c r="N17" s="43">
        <v>0</v>
      </c>
      <c r="O17" s="44">
        <v>0</v>
      </c>
      <c r="P17" s="74">
        <v>0</v>
      </c>
    </row>
    <row r="18" spans="1:16" s="3" customFormat="1" ht="15" customHeight="1" x14ac:dyDescent="0.2">
      <c r="A18" s="120"/>
      <c r="B18" s="123"/>
      <c r="C18" s="84" t="s">
        <v>56</v>
      </c>
      <c r="D18" s="35">
        <v>193</v>
      </c>
      <c r="E18" s="55">
        <v>7.9228000000000007E-2</v>
      </c>
      <c r="F18" s="35">
        <v>226760.14368499999</v>
      </c>
      <c r="G18" s="68">
        <v>0.35233199999999998</v>
      </c>
      <c r="H18" s="43">
        <v>82</v>
      </c>
      <c r="I18" s="44">
        <v>191873.36764700001</v>
      </c>
      <c r="J18" s="74">
        <v>9.7560999999999995E-2</v>
      </c>
      <c r="K18" s="35">
        <v>111</v>
      </c>
      <c r="L18" s="35">
        <v>252532.356615</v>
      </c>
      <c r="M18" s="68">
        <v>0.54054100000000005</v>
      </c>
      <c r="N18" s="43">
        <v>0</v>
      </c>
      <c r="O18" s="44">
        <v>0</v>
      </c>
      <c r="P18" s="74">
        <v>0</v>
      </c>
    </row>
    <row r="19" spans="1:16" s="3" customFormat="1" ht="15" customHeight="1" x14ac:dyDescent="0.2">
      <c r="A19" s="121"/>
      <c r="B19" s="124"/>
      <c r="C19" s="85" t="s">
        <v>9</v>
      </c>
      <c r="D19" s="46">
        <v>2026</v>
      </c>
      <c r="E19" s="54">
        <v>0.11522499999999999</v>
      </c>
      <c r="F19" s="46">
        <v>168109.865235</v>
      </c>
      <c r="G19" s="67">
        <v>0.51628799999999997</v>
      </c>
      <c r="H19" s="87">
        <v>786</v>
      </c>
      <c r="I19" s="46">
        <v>183955.07613900001</v>
      </c>
      <c r="J19" s="75">
        <v>0.53180700000000003</v>
      </c>
      <c r="K19" s="46">
        <v>1240</v>
      </c>
      <c r="L19" s="46">
        <v>158066.046065</v>
      </c>
      <c r="M19" s="67">
        <v>0.50645200000000001</v>
      </c>
      <c r="N19" s="87">
        <v>0</v>
      </c>
      <c r="O19" s="46">
        <v>0</v>
      </c>
      <c r="P19" s="75">
        <v>0</v>
      </c>
    </row>
    <row r="20" spans="1:16" ht="15" customHeight="1" x14ac:dyDescent="0.2">
      <c r="A20" s="119">
        <v>2</v>
      </c>
      <c r="B20" s="122" t="s">
        <v>57</v>
      </c>
      <c r="C20" s="84" t="s">
        <v>46</v>
      </c>
      <c r="D20" s="44">
        <v>6</v>
      </c>
      <c r="E20" s="53">
        <v>0.3</v>
      </c>
      <c r="F20" s="44">
        <v>32910.5</v>
      </c>
      <c r="G20" s="66">
        <v>0.33333299999999999</v>
      </c>
      <c r="H20" s="43">
        <v>2</v>
      </c>
      <c r="I20" s="44">
        <v>54883.5</v>
      </c>
      <c r="J20" s="74">
        <v>0.5</v>
      </c>
      <c r="K20" s="44">
        <v>4</v>
      </c>
      <c r="L20" s="44">
        <v>21924</v>
      </c>
      <c r="M20" s="66">
        <v>0.25</v>
      </c>
      <c r="N20" s="43">
        <v>0</v>
      </c>
      <c r="O20" s="44">
        <v>0</v>
      </c>
      <c r="P20" s="74">
        <v>0</v>
      </c>
    </row>
    <row r="21" spans="1:16" ht="15" customHeight="1" x14ac:dyDescent="0.2">
      <c r="A21" s="120"/>
      <c r="B21" s="123"/>
      <c r="C21" s="84" t="s">
        <v>47</v>
      </c>
      <c r="D21" s="44">
        <v>17</v>
      </c>
      <c r="E21" s="53">
        <v>0.29824600000000001</v>
      </c>
      <c r="F21" s="44">
        <v>103006.11764700001</v>
      </c>
      <c r="G21" s="66">
        <v>0.117647</v>
      </c>
      <c r="H21" s="43">
        <v>5</v>
      </c>
      <c r="I21" s="44">
        <v>114074.8</v>
      </c>
      <c r="J21" s="74">
        <v>0.4</v>
      </c>
      <c r="K21" s="44">
        <v>12</v>
      </c>
      <c r="L21" s="44">
        <v>98394.166666999998</v>
      </c>
      <c r="M21" s="66">
        <v>0</v>
      </c>
      <c r="N21" s="43">
        <v>0</v>
      </c>
      <c r="O21" s="44">
        <v>0</v>
      </c>
      <c r="P21" s="74">
        <v>0</v>
      </c>
    </row>
    <row r="22" spans="1:16" ht="15" customHeight="1" x14ac:dyDescent="0.2">
      <c r="A22" s="120"/>
      <c r="B22" s="123"/>
      <c r="C22" s="84" t="s">
        <v>48</v>
      </c>
      <c r="D22" s="44">
        <v>86</v>
      </c>
      <c r="E22" s="53">
        <v>0.1376</v>
      </c>
      <c r="F22" s="44">
        <v>154347.82558100001</v>
      </c>
      <c r="G22" s="66">
        <v>9.3022999999999995E-2</v>
      </c>
      <c r="H22" s="43">
        <v>31</v>
      </c>
      <c r="I22" s="44">
        <v>153131.93548399999</v>
      </c>
      <c r="J22" s="74">
        <v>9.6773999999999999E-2</v>
      </c>
      <c r="K22" s="44">
        <v>55</v>
      </c>
      <c r="L22" s="44">
        <v>155033.14545499999</v>
      </c>
      <c r="M22" s="66">
        <v>9.0909000000000004E-2</v>
      </c>
      <c r="N22" s="43">
        <v>0</v>
      </c>
      <c r="O22" s="44">
        <v>0</v>
      </c>
      <c r="P22" s="74">
        <v>0</v>
      </c>
    </row>
    <row r="23" spans="1:16" ht="15" customHeight="1" x14ac:dyDescent="0.2">
      <c r="A23" s="120"/>
      <c r="B23" s="123"/>
      <c r="C23" s="84" t="s">
        <v>49</v>
      </c>
      <c r="D23" s="44">
        <v>88</v>
      </c>
      <c r="E23" s="53">
        <v>4.3978000000000003E-2</v>
      </c>
      <c r="F23" s="44">
        <v>163877.352273</v>
      </c>
      <c r="G23" s="66">
        <v>0.147727</v>
      </c>
      <c r="H23" s="43">
        <v>31</v>
      </c>
      <c r="I23" s="44">
        <v>152463.54838699999</v>
      </c>
      <c r="J23" s="74">
        <v>9.6773999999999999E-2</v>
      </c>
      <c r="K23" s="44">
        <v>57</v>
      </c>
      <c r="L23" s="44">
        <v>170084.85964899999</v>
      </c>
      <c r="M23" s="66">
        <v>0.17543900000000001</v>
      </c>
      <c r="N23" s="43">
        <v>0</v>
      </c>
      <c r="O23" s="44">
        <v>0</v>
      </c>
      <c r="P23" s="74">
        <v>0</v>
      </c>
    </row>
    <row r="24" spans="1:16" ht="15" customHeight="1" x14ac:dyDescent="0.2">
      <c r="A24" s="120"/>
      <c r="B24" s="123"/>
      <c r="C24" s="84" t="s">
        <v>50</v>
      </c>
      <c r="D24" s="44">
        <v>61</v>
      </c>
      <c r="E24" s="53">
        <v>2.2601E-2</v>
      </c>
      <c r="F24" s="44">
        <v>191883.16393400001</v>
      </c>
      <c r="G24" s="66">
        <v>0.42623</v>
      </c>
      <c r="H24" s="43">
        <v>24</v>
      </c>
      <c r="I24" s="44">
        <v>235686.375</v>
      </c>
      <c r="J24" s="74">
        <v>0.70833299999999999</v>
      </c>
      <c r="K24" s="44">
        <v>37</v>
      </c>
      <c r="L24" s="44">
        <v>163470.27027000001</v>
      </c>
      <c r="M24" s="66">
        <v>0.24324299999999999</v>
      </c>
      <c r="N24" s="43">
        <v>0</v>
      </c>
      <c r="O24" s="44">
        <v>0</v>
      </c>
      <c r="P24" s="74">
        <v>0</v>
      </c>
    </row>
    <row r="25" spans="1:16" ht="15" customHeight="1" x14ac:dyDescent="0.2">
      <c r="A25" s="120"/>
      <c r="B25" s="123"/>
      <c r="C25" s="84" t="s">
        <v>51</v>
      </c>
      <c r="D25" s="44">
        <v>61</v>
      </c>
      <c r="E25" s="53">
        <v>2.3335999999999999E-2</v>
      </c>
      <c r="F25" s="44">
        <v>184734.91803299999</v>
      </c>
      <c r="G25" s="66">
        <v>0.311475</v>
      </c>
      <c r="H25" s="43">
        <v>18</v>
      </c>
      <c r="I25" s="44">
        <v>172587.83333299999</v>
      </c>
      <c r="J25" s="74">
        <v>0.44444400000000001</v>
      </c>
      <c r="K25" s="44">
        <v>43</v>
      </c>
      <c r="L25" s="44">
        <v>189819.744186</v>
      </c>
      <c r="M25" s="66">
        <v>0.25581399999999999</v>
      </c>
      <c r="N25" s="43">
        <v>0</v>
      </c>
      <c r="O25" s="44">
        <v>0</v>
      </c>
      <c r="P25" s="74">
        <v>0</v>
      </c>
    </row>
    <row r="26" spans="1:16" s="3" customFormat="1" ht="15" customHeight="1" x14ac:dyDescent="0.2">
      <c r="A26" s="120"/>
      <c r="B26" s="123"/>
      <c r="C26" s="84" t="s">
        <v>52</v>
      </c>
      <c r="D26" s="35">
        <v>37</v>
      </c>
      <c r="E26" s="55">
        <v>1.6143000000000001E-2</v>
      </c>
      <c r="F26" s="35">
        <v>189916.216216</v>
      </c>
      <c r="G26" s="68">
        <v>0.189189</v>
      </c>
      <c r="H26" s="43">
        <v>13</v>
      </c>
      <c r="I26" s="44">
        <v>186260</v>
      </c>
      <c r="J26" s="74">
        <v>0.15384600000000001</v>
      </c>
      <c r="K26" s="35">
        <v>24</v>
      </c>
      <c r="L26" s="35">
        <v>191896.66666700001</v>
      </c>
      <c r="M26" s="68">
        <v>0.20833299999999999</v>
      </c>
      <c r="N26" s="43">
        <v>0</v>
      </c>
      <c r="O26" s="44">
        <v>0</v>
      </c>
      <c r="P26" s="74">
        <v>0</v>
      </c>
    </row>
    <row r="27" spans="1:16" ht="15" customHeight="1" x14ac:dyDescent="0.2">
      <c r="A27" s="120"/>
      <c r="B27" s="123"/>
      <c r="C27" s="84" t="s">
        <v>53</v>
      </c>
      <c r="D27" s="44">
        <v>35</v>
      </c>
      <c r="E27" s="53">
        <v>1.7694999999999999E-2</v>
      </c>
      <c r="F27" s="44">
        <v>187794.114286</v>
      </c>
      <c r="G27" s="66">
        <v>0.2</v>
      </c>
      <c r="H27" s="43">
        <v>15</v>
      </c>
      <c r="I27" s="44">
        <v>207127.26666699999</v>
      </c>
      <c r="J27" s="74">
        <v>0.26666699999999999</v>
      </c>
      <c r="K27" s="44">
        <v>20</v>
      </c>
      <c r="L27" s="44">
        <v>173294.25</v>
      </c>
      <c r="M27" s="66">
        <v>0.15</v>
      </c>
      <c r="N27" s="43">
        <v>0</v>
      </c>
      <c r="O27" s="44">
        <v>0</v>
      </c>
      <c r="P27" s="74">
        <v>0</v>
      </c>
    </row>
    <row r="28" spans="1:16" ht="15" customHeight="1" x14ac:dyDescent="0.2">
      <c r="A28" s="120"/>
      <c r="B28" s="123"/>
      <c r="C28" s="84" t="s">
        <v>54</v>
      </c>
      <c r="D28" s="44">
        <v>11</v>
      </c>
      <c r="E28" s="53">
        <v>7.1469999999999997E-3</v>
      </c>
      <c r="F28" s="44">
        <v>192087.36363599999</v>
      </c>
      <c r="G28" s="66">
        <v>9.0909000000000004E-2</v>
      </c>
      <c r="H28" s="43">
        <v>4</v>
      </c>
      <c r="I28" s="44">
        <v>162833.5</v>
      </c>
      <c r="J28" s="74">
        <v>0.25</v>
      </c>
      <c r="K28" s="44">
        <v>7</v>
      </c>
      <c r="L28" s="44">
        <v>208803.857143</v>
      </c>
      <c r="M28" s="66">
        <v>0</v>
      </c>
      <c r="N28" s="43">
        <v>0</v>
      </c>
      <c r="O28" s="44">
        <v>0</v>
      </c>
      <c r="P28" s="74">
        <v>0</v>
      </c>
    </row>
    <row r="29" spans="1:16" ht="15" customHeight="1" x14ac:dyDescent="0.2">
      <c r="A29" s="120"/>
      <c r="B29" s="123"/>
      <c r="C29" s="84" t="s">
        <v>55</v>
      </c>
      <c r="D29" s="44">
        <v>3</v>
      </c>
      <c r="E29" s="53">
        <v>2.2690000000000002E-3</v>
      </c>
      <c r="F29" s="44">
        <v>240931.33333299999</v>
      </c>
      <c r="G29" s="66">
        <v>0.66666700000000001</v>
      </c>
      <c r="H29" s="43">
        <v>1</v>
      </c>
      <c r="I29" s="44">
        <v>123519</v>
      </c>
      <c r="J29" s="74">
        <v>0</v>
      </c>
      <c r="K29" s="44">
        <v>2</v>
      </c>
      <c r="L29" s="44">
        <v>299637.5</v>
      </c>
      <c r="M29" s="66">
        <v>1</v>
      </c>
      <c r="N29" s="43">
        <v>0</v>
      </c>
      <c r="O29" s="44">
        <v>0</v>
      </c>
      <c r="P29" s="74">
        <v>0</v>
      </c>
    </row>
    <row r="30" spans="1:16" s="3" customFormat="1" ht="15" customHeight="1" x14ac:dyDescent="0.2">
      <c r="A30" s="120"/>
      <c r="B30" s="123"/>
      <c r="C30" s="84" t="s">
        <v>56</v>
      </c>
      <c r="D30" s="35">
        <v>11</v>
      </c>
      <c r="E30" s="55">
        <v>4.516E-3</v>
      </c>
      <c r="F30" s="35">
        <v>106105.63636400001</v>
      </c>
      <c r="G30" s="68">
        <v>0</v>
      </c>
      <c r="H30" s="43">
        <v>10</v>
      </c>
      <c r="I30" s="44">
        <v>94787.4</v>
      </c>
      <c r="J30" s="74">
        <v>0</v>
      </c>
      <c r="K30" s="35">
        <v>1</v>
      </c>
      <c r="L30" s="35">
        <v>219288</v>
      </c>
      <c r="M30" s="68">
        <v>0</v>
      </c>
      <c r="N30" s="43">
        <v>0</v>
      </c>
      <c r="O30" s="44">
        <v>0</v>
      </c>
      <c r="P30" s="74">
        <v>0</v>
      </c>
    </row>
    <row r="31" spans="1:16" s="3" customFormat="1" ht="15" customHeight="1" x14ac:dyDescent="0.2">
      <c r="A31" s="121"/>
      <c r="B31" s="124"/>
      <c r="C31" s="85" t="s">
        <v>9</v>
      </c>
      <c r="D31" s="46">
        <v>416</v>
      </c>
      <c r="E31" s="54">
        <v>2.3658999999999999E-2</v>
      </c>
      <c r="F31" s="46">
        <v>168798.07932700001</v>
      </c>
      <c r="G31" s="67">
        <v>0.20913499999999999</v>
      </c>
      <c r="H31" s="87">
        <v>154</v>
      </c>
      <c r="I31" s="46">
        <v>169919.94155799999</v>
      </c>
      <c r="J31" s="75">
        <v>0.26623400000000003</v>
      </c>
      <c r="K31" s="46">
        <v>262</v>
      </c>
      <c r="L31" s="46">
        <v>168138.66412199999</v>
      </c>
      <c r="M31" s="67">
        <v>0.17557300000000001</v>
      </c>
      <c r="N31" s="87">
        <v>0</v>
      </c>
      <c r="O31" s="46">
        <v>0</v>
      </c>
      <c r="P31" s="75">
        <v>0</v>
      </c>
    </row>
    <row r="32" spans="1:16" ht="15" customHeight="1" x14ac:dyDescent="0.2">
      <c r="A32" s="119">
        <v>3</v>
      </c>
      <c r="B32" s="122" t="s">
        <v>58</v>
      </c>
      <c r="C32" s="84" t="s">
        <v>46</v>
      </c>
      <c r="D32" s="44">
        <v>4</v>
      </c>
      <c r="E32" s="44">
        <v>0</v>
      </c>
      <c r="F32" s="44">
        <v>-108468.034567</v>
      </c>
      <c r="G32" s="66">
        <v>-1.1666669999999999</v>
      </c>
      <c r="H32" s="43">
        <v>1</v>
      </c>
      <c r="I32" s="44">
        <v>-222630.14167499999</v>
      </c>
      <c r="J32" s="74">
        <v>-2.5</v>
      </c>
      <c r="K32" s="44">
        <v>3</v>
      </c>
      <c r="L32" s="44">
        <v>16680.572541000001</v>
      </c>
      <c r="M32" s="66">
        <v>0.25</v>
      </c>
      <c r="N32" s="43">
        <v>0</v>
      </c>
      <c r="O32" s="44">
        <v>0</v>
      </c>
      <c r="P32" s="74">
        <v>0</v>
      </c>
    </row>
    <row r="33" spans="1:16" ht="15" customHeight="1" x14ac:dyDescent="0.2">
      <c r="A33" s="120"/>
      <c r="B33" s="123"/>
      <c r="C33" s="84" t="s">
        <v>47</v>
      </c>
      <c r="D33" s="44">
        <v>-5</v>
      </c>
      <c r="E33" s="44">
        <v>0</v>
      </c>
      <c r="F33" s="44">
        <v>3799.8981199999998</v>
      </c>
      <c r="G33" s="66">
        <v>-1.8717000000000001E-2</v>
      </c>
      <c r="H33" s="43">
        <v>-1</v>
      </c>
      <c r="I33" s="44">
        <v>-15985.446835000001</v>
      </c>
      <c r="J33" s="74">
        <v>-0.1</v>
      </c>
      <c r="K33" s="44">
        <v>-4</v>
      </c>
      <c r="L33" s="44">
        <v>10758.20738</v>
      </c>
      <c r="M33" s="66">
        <v>0</v>
      </c>
      <c r="N33" s="43">
        <v>0</v>
      </c>
      <c r="O33" s="44">
        <v>0</v>
      </c>
      <c r="P33" s="74">
        <v>0</v>
      </c>
    </row>
    <row r="34" spans="1:16" ht="15" customHeight="1" x14ac:dyDescent="0.2">
      <c r="A34" s="120"/>
      <c r="B34" s="123"/>
      <c r="C34" s="84" t="s">
        <v>48</v>
      </c>
      <c r="D34" s="44">
        <v>-40</v>
      </c>
      <c r="E34" s="44">
        <v>0</v>
      </c>
      <c r="F34" s="44">
        <v>45413.356299999999</v>
      </c>
      <c r="G34" s="66">
        <v>2.1595E-2</v>
      </c>
      <c r="H34" s="43">
        <v>-16</v>
      </c>
      <c r="I34" s="44">
        <v>28356.970558000001</v>
      </c>
      <c r="J34" s="74">
        <v>-5.2162E-2</v>
      </c>
      <c r="K34" s="44">
        <v>-24</v>
      </c>
      <c r="L34" s="44">
        <v>55522.768517999997</v>
      </c>
      <c r="M34" s="66">
        <v>6.5592999999999999E-2</v>
      </c>
      <c r="N34" s="43">
        <v>0</v>
      </c>
      <c r="O34" s="44">
        <v>0</v>
      </c>
      <c r="P34" s="74">
        <v>0</v>
      </c>
    </row>
    <row r="35" spans="1:16" ht="15" customHeight="1" x14ac:dyDescent="0.2">
      <c r="A35" s="120"/>
      <c r="B35" s="123"/>
      <c r="C35" s="84" t="s">
        <v>49</v>
      </c>
      <c r="D35" s="44">
        <v>-221</v>
      </c>
      <c r="E35" s="44">
        <v>0</v>
      </c>
      <c r="F35" s="44">
        <v>31480.347385000001</v>
      </c>
      <c r="G35" s="66">
        <v>-0.114409</v>
      </c>
      <c r="H35" s="43">
        <v>-86</v>
      </c>
      <c r="I35" s="44">
        <v>-4284.2518529999998</v>
      </c>
      <c r="J35" s="74">
        <v>-0.31348199999999998</v>
      </c>
      <c r="K35" s="44">
        <v>-135</v>
      </c>
      <c r="L35" s="44">
        <v>52526.620679</v>
      </c>
      <c r="M35" s="66">
        <v>3.5639999999999999E-3</v>
      </c>
      <c r="N35" s="43">
        <v>0</v>
      </c>
      <c r="O35" s="44">
        <v>0</v>
      </c>
      <c r="P35" s="74">
        <v>0</v>
      </c>
    </row>
    <row r="36" spans="1:16" ht="15" customHeight="1" x14ac:dyDescent="0.2">
      <c r="A36" s="120"/>
      <c r="B36" s="123"/>
      <c r="C36" s="84" t="s">
        <v>50</v>
      </c>
      <c r="D36" s="44">
        <v>-308</v>
      </c>
      <c r="E36" s="44">
        <v>0</v>
      </c>
      <c r="F36" s="44">
        <v>41365.008480999997</v>
      </c>
      <c r="G36" s="66">
        <v>1.7014999999999999E-2</v>
      </c>
      <c r="H36" s="43">
        <v>-113</v>
      </c>
      <c r="I36" s="44">
        <v>60861.088323999997</v>
      </c>
      <c r="J36" s="74">
        <v>0.23388100000000001</v>
      </c>
      <c r="K36" s="44">
        <v>-195</v>
      </c>
      <c r="L36" s="44">
        <v>27305.894893000001</v>
      </c>
      <c r="M36" s="66">
        <v>-0.127446</v>
      </c>
      <c r="N36" s="43">
        <v>0</v>
      </c>
      <c r="O36" s="44">
        <v>0</v>
      </c>
      <c r="P36" s="74">
        <v>0</v>
      </c>
    </row>
    <row r="37" spans="1:16" ht="15" customHeight="1" x14ac:dyDescent="0.2">
      <c r="A37" s="120"/>
      <c r="B37" s="123"/>
      <c r="C37" s="84" t="s">
        <v>51</v>
      </c>
      <c r="D37" s="44">
        <v>-212</v>
      </c>
      <c r="E37" s="44">
        <v>0</v>
      </c>
      <c r="F37" s="44">
        <v>14309.450962000001</v>
      </c>
      <c r="G37" s="66">
        <v>-0.39182099999999997</v>
      </c>
      <c r="H37" s="43">
        <v>-81</v>
      </c>
      <c r="I37" s="44">
        <v>-32086.147901</v>
      </c>
      <c r="J37" s="74">
        <v>-0.47474699999999997</v>
      </c>
      <c r="K37" s="44">
        <v>-131</v>
      </c>
      <c r="L37" s="44">
        <v>38880.500691000001</v>
      </c>
      <c r="M37" s="66">
        <v>-0.32464599999999999</v>
      </c>
      <c r="N37" s="43">
        <v>0</v>
      </c>
      <c r="O37" s="44">
        <v>0</v>
      </c>
      <c r="P37" s="74">
        <v>0</v>
      </c>
    </row>
    <row r="38" spans="1:16" s="3" customFormat="1" ht="15" customHeight="1" x14ac:dyDescent="0.2">
      <c r="A38" s="120"/>
      <c r="B38" s="123"/>
      <c r="C38" s="84" t="s">
        <v>52</v>
      </c>
      <c r="D38" s="35">
        <v>-178</v>
      </c>
      <c r="E38" s="35">
        <v>0</v>
      </c>
      <c r="F38" s="35">
        <v>-5073.1741599999996</v>
      </c>
      <c r="G38" s="68">
        <v>-0.75964799999999999</v>
      </c>
      <c r="H38" s="43">
        <v>-52</v>
      </c>
      <c r="I38" s="44">
        <v>-56572.192705000001</v>
      </c>
      <c r="J38" s="74">
        <v>-1.0769230000000001</v>
      </c>
      <c r="K38" s="35">
        <v>-126</v>
      </c>
      <c r="L38" s="35">
        <v>17639.157299999999</v>
      </c>
      <c r="M38" s="68">
        <v>-0.61833300000000002</v>
      </c>
      <c r="N38" s="43">
        <v>0</v>
      </c>
      <c r="O38" s="44">
        <v>0</v>
      </c>
      <c r="P38" s="74">
        <v>0</v>
      </c>
    </row>
    <row r="39" spans="1:16" ht="15" customHeight="1" x14ac:dyDescent="0.2">
      <c r="A39" s="120"/>
      <c r="B39" s="123"/>
      <c r="C39" s="84" t="s">
        <v>53</v>
      </c>
      <c r="D39" s="44">
        <v>-153</v>
      </c>
      <c r="E39" s="44">
        <v>0</v>
      </c>
      <c r="F39" s="44">
        <v>11567.677157</v>
      </c>
      <c r="G39" s="66">
        <v>-0.51808500000000002</v>
      </c>
      <c r="H39" s="43">
        <v>-59</v>
      </c>
      <c r="I39" s="44">
        <v>17229.568910999998</v>
      </c>
      <c r="J39" s="74">
        <v>-0.42252299999999998</v>
      </c>
      <c r="K39" s="44">
        <v>-94</v>
      </c>
      <c r="L39" s="44">
        <v>5942.1399449999999</v>
      </c>
      <c r="M39" s="66">
        <v>-0.58684199999999997</v>
      </c>
      <c r="N39" s="43">
        <v>0</v>
      </c>
      <c r="O39" s="44">
        <v>0</v>
      </c>
      <c r="P39" s="74">
        <v>0</v>
      </c>
    </row>
    <row r="40" spans="1:16" ht="15" customHeight="1" x14ac:dyDescent="0.2">
      <c r="A40" s="120"/>
      <c r="B40" s="123"/>
      <c r="C40" s="84" t="s">
        <v>54</v>
      </c>
      <c r="D40" s="44">
        <v>-158</v>
      </c>
      <c r="E40" s="44">
        <v>0</v>
      </c>
      <c r="F40" s="44">
        <v>-177.14515900000001</v>
      </c>
      <c r="G40" s="66">
        <v>-0.63690199999999997</v>
      </c>
      <c r="H40" s="43">
        <v>-71</v>
      </c>
      <c r="I40" s="44">
        <v>-27903.920096999998</v>
      </c>
      <c r="J40" s="74">
        <v>-0.27</v>
      </c>
      <c r="K40" s="44">
        <v>-87</v>
      </c>
      <c r="L40" s="44">
        <v>15320.926514999999</v>
      </c>
      <c r="M40" s="66">
        <v>-0.89361699999999999</v>
      </c>
      <c r="N40" s="43">
        <v>0</v>
      </c>
      <c r="O40" s="44">
        <v>0</v>
      </c>
      <c r="P40" s="74">
        <v>0</v>
      </c>
    </row>
    <row r="41" spans="1:16" ht="15" customHeight="1" x14ac:dyDescent="0.2">
      <c r="A41" s="120"/>
      <c r="B41" s="123"/>
      <c r="C41" s="84" t="s">
        <v>55</v>
      </c>
      <c r="D41" s="44">
        <v>-157</v>
      </c>
      <c r="E41" s="44">
        <v>0</v>
      </c>
      <c r="F41" s="44">
        <v>52738.678792999999</v>
      </c>
      <c r="G41" s="66">
        <v>0.185417</v>
      </c>
      <c r="H41" s="43">
        <v>-82</v>
      </c>
      <c r="I41" s="44">
        <v>-60067.331471999998</v>
      </c>
      <c r="J41" s="74">
        <v>-0.27710800000000002</v>
      </c>
      <c r="K41" s="44">
        <v>-75</v>
      </c>
      <c r="L41" s="44">
        <v>106479.588127</v>
      </c>
      <c r="M41" s="66">
        <v>0.29870099999999999</v>
      </c>
      <c r="N41" s="43">
        <v>0</v>
      </c>
      <c r="O41" s="44">
        <v>0</v>
      </c>
      <c r="P41" s="74">
        <v>0</v>
      </c>
    </row>
    <row r="42" spans="1:16" s="3" customFormat="1" ht="15" customHeight="1" x14ac:dyDescent="0.2">
      <c r="A42" s="120"/>
      <c r="B42" s="123"/>
      <c r="C42" s="84" t="s">
        <v>56</v>
      </c>
      <c r="D42" s="35">
        <v>-182</v>
      </c>
      <c r="E42" s="35">
        <v>0</v>
      </c>
      <c r="F42" s="35">
        <v>-120654.507322</v>
      </c>
      <c r="G42" s="68">
        <v>-0.35233199999999998</v>
      </c>
      <c r="H42" s="43">
        <v>-72</v>
      </c>
      <c r="I42" s="44">
        <v>-97085.967646999998</v>
      </c>
      <c r="J42" s="74">
        <v>-9.7560999999999995E-2</v>
      </c>
      <c r="K42" s="35">
        <v>-110</v>
      </c>
      <c r="L42" s="35">
        <v>-33244.356614999997</v>
      </c>
      <c r="M42" s="68">
        <v>-0.54054100000000005</v>
      </c>
      <c r="N42" s="43">
        <v>0</v>
      </c>
      <c r="O42" s="44">
        <v>0</v>
      </c>
      <c r="P42" s="74">
        <v>0</v>
      </c>
    </row>
    <row r="43" spans="1:16" s="3" customFormat="1" ht="15" customHeight="1" x14ac:dyDescent="0.2">
      <c r="A43" s="121"/>
      <c r="B43" s="124"/>
      <c r="C43" s="85" t="s">
        <v>9</v>
      </c>
      <c r="D43" s="46">
        <v>-1610</v>
      </c>
      <c r="E43" s="46">
        <v>0</v>
      </c>
      <c r="F43" s="46">
        <v>688.21409200000005</v>
      </c>
      <c r="G43" s="67">
        <v>-0.30715399999999998</v>
      </c>
      <c r="H43" s="87">
        <v>-632</v>
      </c>
      <c r="I43" s="46">
        <v>-14035.13458</v>
      </c>
      <c r="J43" s="75">
        <v>-0.265573</v>
      </c>
      <c r="K43" s="46">
        <v>-978</v>
      </c>
      <c r="L43" s="46">
        <v>10072.618057</v>
      </c>
      <c r="M43" s="67">
        <v>-0.33087899999999998</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1</v>
      </c>
      <c r="E45" s="53">
        <v>1.7544000000000001E-2</v>
      </c>
      <c r="F45" s="44">
        <v>119809</v>
      </c>
      <c r="G45" s="66">
        <v>0</v>
      </c>
      <c r="H45" s="43">
        <v>0</v>
      </c>
      <c r="I45" s="44">
        <v>0</v>
      </c>
      <c r="J45" s="74">
        <v>0</v>
      </c>
      <c r="K45" s="44">
        <v>1</v>
      </c>
      <c r="L45" s="44">
        <v>119809</v>
      </c>
      <c r="M45" s="66">
        <v>0</v>
      </c>
      <c r="N45" s="43">
        <v>0</v>
      </c>
      <c r="O45" s="44">
        <v>0</v>
      </c>
      <c r="P45" s="74">
        <v>0</v>
      </c>
    </row>
    <row r="46" spans="1:16" ht="15" customHeight="1" x14ac:dyDescent="0.2">
      <c r="A46" s="120"/>
      <c r="B46" s="123"/>
      <c r="C46" s="84" t="s">
        <v>48</v>
      </c>
      <c r="D46" s="44">
        <v>34</v>
      </c>
      <c r="E46" s="53">
        <v>5.4399999999999997E-2</v>
      </c>
      <c r="F46" s="44">
        <v>174176</v>
      </c>
      <c r="G46" s="66">
        <v>0.20588200000000001</v>
      </c>
      <c r="H46" s="43">
        <v>13</v>
      </c>
      <c r="I46" s="44">
        <v>154020.846154</v>
      </c>
      <c r="J46" s="74">
        <v>0.15384600000000001</v>
      </c>
      <c r="K46" s="44">
        <v>21</v>
      </c>
      <c r="L46" s="44">
        <v>186653</v>
      </c>
      <c r="M46" s="66">
        <v>0.238095</v>
      </c>
      <c r="N46" s="43">
        <v>0</v>
      </c>
      <c r="O46" s="44">
        <v>0</v>
      </c>
      <c r="P46" s="74">
        <v>0</v>
      </c>
    </row>
    <row r="47" spans="1:16" ht="15" customHeight="1" x14ac:dyDescent="0.2">
      <c r="A47" s="120"/>
      <c r="B47" s="123"/>
      <c r="C47" s="84" t="s">
        <v>49</v>
      </c>
      <c r="D47" s="44">
        <v>116</v>
      </c>
      <c r="E47" s="53">
        <v>5.7971000000000002E-2</v>
      </c>
      <c r="F47" s="44">
        <v>185163.637931</v>
      </c>
      <c r="G47" s="66">
        <v>0.275862</v>
      </c>
      <c r="H47" s="43">
        <v>49</v>
      </c>
      <c r="I47" s="44">
        <v>173134.18367299999</v>
      </c>
      <c r="J47" s="74">
        <v>0.183673</v>
      </c>
      <c r="K47" s="44">
        <v>67</v>
      </c>
      <c r="L47" s="44">
        <v>193961.298507</v>
      </c>
      <c r="M47" s="66">
        <v>0.34328399999999998</v>
      </c>
      <c r="N47" s="43">
        <v>0</v>
      </c>
      <c r="O47" s="44">
        <v>0</v>
      </c>
      <c r="P47" s="74">
        <v>0</v>
      </c>
    </row>
    <row r="48" spans="1:16" ht="15" customHeight="1" x14ac:dyDescent="0.2">
      <c r="A48" s="120"/>
      <c r="B48" s="123"/>
      <c r="C48" s="84" t="s">
        <v>50</v>
      </c>
      <c r="D48" s="44">
        <v>125</v>
      </c>
      <c r="E48" s="53">
        <v>4.6313E-2</v>
      </c>
      <c r="F48" s="44">
        <v>211609.864</v>
      </c>
      <c r="G48" s="66">
        <v>0.48799999999999999</v>
      </c>
      <c r="H48" s="43">
        <v>34</v>
      </c>
      <c r="I48" s="44">
        <v>210498.26470599999</v>
      </c>
      <c r="J48" s="74">
        <v>0.41176499999999999</v>
      </c>
      <c r="K48" s="44">
        <v>91</v>
      </c>
      <c r="L48" s="44">
        <v>212025.18681300001</v>
      </c>
      <c r="M48" s="66">
        <v>0.51648400000000005</v>
      </c>
      <c r="N48" s="43">
        <v>0</v>
      </c>
      <c r="O48" s="44">
        <v>0</v>
      </c>
      <c r="P48" s="74">
        <v>0</v>
      </c>
    </row>
    <row r="49" spans="1:16" ht="15" customHeight="1" x14ac:dyDescent="0.2">
      <c r="A49" s="120"/>
      <c r="B49" s="123"/>
      <c r="C49" s="84" t="s">
        <v>51</v>
      </c>
      <c r="D49" s="44">
        <v>86</v>
      </c>
      <c r="E49" s="53">
        <v>3.2899999999999999E-2</v>
      </c>
      <c r="F49" s="44">
        <v>230978.87209300001</v>
      </c>
      <c r="G49" s="66">
        <v>0.62790699999999999</v>
      </c>
      <c r="H49" s="43">
        <v>28</v>
      </c>
      <c r="I49" s="44">
        <v>235797.892857</v>
      </c>
      <c r="J49" s="74">
        <v>0.60714299999999999</v>
      </c>
      <c r="K49" s="44">
        <v>58</v>
      </c>
      <c r="L49" s="44">
        <v>228652.44827600001</v>
      </c>
      <c r="M49" s="66">
        <v>0.63793100000000003</v>
      </c>
      <c r="N49" s="43">
        <v>0</v>
      </c>
      <c r="O49" s="44">
        <v>0</v>
      </c>
      <c r="P49" s="74">
        <v>0</v>
      </c>
    </row>
    <row r="50" spans="1:16" s="3" customFormat="1" ht="15" customHeight="1" x14ac:dyDescent="0.2">
      <c r="A50" s="120"/>
      <c r="B50" s="123"/>
      <c r="C50" s="84" t="s">
        <v>52</v>
      </c>
      <c r="D50" s="35">
        <v>78</v>
      </c>
      <c r="E50" s="55">
        <v>3.4030999999999999E-2</v>
      </c>
      <c r="F50" s="35">
        <v>239745.089744</v>
      </c>
      <c r="G50" s="68">
        <v>0.70512799999999998</v>
      </c>
      <c r="H50" s="43">
        <v>30</v>
      </c>
      <c r="I50" s="44">
        <v>254807.16666700001</v>
      </c>
      <c r="J50" s="74">
        <v>0.73333300000000001</v>
      </c>
      <c r="K50" s="35">
        <v>48</v>
      </c>
      <c r="L50" s="35">
        <v>230331.29166700001</v>
      </c>
      <c r="M50" s="68">
        <v>0.6875</v>
      </c>
      <c r="N50" s="43">
        <v>0</v>
      </c>
      <c r="O50" s="44">
        <v>0</v>
      </c>
      <c r="P50" s="74">
        <v>0</v>
      </c>
    </row>
    <row r="51" spans="1:16" ht="15" customHeight="1" x14ac:dyDescent="0.2">
      <c r="A51" s="120"/>
      <c r="B51" s="123"/>
      <c r="C51" s="84" t="s">
        <v>53</v>
      </c>
      <c r="D51" s="44">
        <v>45</v>
      </c>
      <c r="E51" s="53">
        <v>2.2749999999999999E-2</v>
      </c>
      <c r="F51" s="44">
        <v>249442.42222199999</v>
      </c>
      <c r="G51" s="66">
        <v>0.71111100000000005</v>
      </c>
      <c r="H51" s="43">
        <v>16</v>
      </c>
      <c r="I51" s="44">
        <v>231264.4375</v>
      </c>
      <c r="J51" s="74">
        <v>0.5625</v>
      </c>
      <c r="K51" s="44">
        <v>29</v>
      </c>
      <c r="L51" s="44">
        <v>259471.655172</v>
      </c>
      <c r="M51" s="66">
        <v>0.793103</v>
      </c>
      <c r="N51" s="43">
        <v>0</v>
      </c>
      <c r="O51" s="44">
        <v>0</v>
      </c>
      <c r="P51" s="74">
        <v>0</v>
      </c>
    </row>
    <row r="52" spans="1:16" ht="15" customHeight="1" x14ac:dyDescent="0.2">
      <c r="A52" s="120"/>
      <c r="B52" s="123"/>
      <c r="C52" s="84" t="s">
        <v>54</v>
      </c>
      <c r="D52" s="44">
        <v>17</v>
      </c>
      <c r="E52" s="53">
        <v>1.1046E-2</v>
      </c>
      <c r="F52" s="44">
        <v>248745</v>
      </c>
      <c r="G52" s="66">
        <v>0.47058800000000001</v>
      </c>
      <c r="H52" s="43">
        <v>9</v>
      </c>
      <c r="I52" s="44">
        <v>249919.11111100001</v>
      </c>
      <c r="J52" s="74">
        <v>0.222222</v>
      </c>
      <c r="K52" s="44">
        <v>8</v>
      </c>
      <c r="L52" s="44">
        <v>247424.125</v>
      </c>
      <c r="M52" s="66">
        <v>0.75</v>
      </c>
      <c r="N52" s="43">
        <v>0</v>
      </c>
      <c r="O52" s="44">
        <v>0</v>
      </c>
      <c r="P52" s="74">
        <v>0</v>
      </c>
    </row>
    <row r="53" spans="1:16" ht="15" customHeight="1" x14ac:dyDescent="0.2">
      <c r="A53" s="120"/>
      <c r="B53" s="123"/>
      <c r="C53" s="84" t="s">
        <v>55</v>
      </c>
      <c r="D53" s="44">
        <v>6</v>
      </c>
      <c r="E53" s="53">
        <v>4.5389999999999996E-3</v>
      </c>
      <c r="F53" s="44">
        <v>434699.16666699998</v>
      </c>
      <c r="G53" s="66">
        <v>0.83333299999999999</v>
      </c>
      <c r="H53" s="43">
        <v>1</v>
      </c>
      <c r="I53" s="44">
        <v>257202</v>
      </c>
      <c r="J53" s="74">
        <v>0</v>
      </c>
      <c r="K53" s="44">
        <v>5</v>
      </c>
      <c r="L53" s="44">
        <v>470198.6</v>
      </c>
      <c r="M53" s="66">
        <v>1</v>
      </c>
      <c r="N53" s="43">
        <v>0</v>
      </c>
      <c r="O53" s="44">
        <v>0</v>
      </c>
      <c r="P53" s="74">
        <v>0</v>
      </c>
    </row>
    <row r="54" spans="1:16" s="3" customFormat="1" ht="15" customHeight="1" x14ac:dyDescent="0.2">
      <c r="A54" s="120"/>
      <c r="B54" s="123"/>
      <c r="C54" s="84" t="s">
        <v>56</v>
      </c>
      <c r="D54" s="35">
        <v>1</v>
      </c>
      <c r="E54" s="55">
        <v>4.1100000000000002E-4</v>
      </c>
      <c r="F54" s="35">
        <v>267676</v>
      </c>
      <c r="G54" s="68">
        <v>0</v>
      </c>
      <c r="H54" s="43">
        <v>1</v>
      </c>
      <c r="I54" s="44">
        <v>267676</v>
      </c>
      <c r="J54" s="74">
        <v>0</v>
      </c>
      <c r="K54" s="35">
        <v>0</v>
      </c>
      <c r="L54" s="35">
        <v>0</v>
      </c>
      <c r="M54" s="68">
        <v>0</v>
      </c>
      <c r="N54" s="43">
        <v>0</v>
      </c>
      <c r="O54" s="44">
        <v>0</v>
      </c>
      <c r="P54" s="74">
        <v>0</v>
      </c>
    </row>
    <row r="55" spans="1:16" s="3" customFormat="1" ht="15" customHeight="1" x14ac:dyDescent="0.2">
      <c r="A55" s="121"/>
      <c r="B55" s="124"/>
      <c r="C55" s="85" t="s">
        <v>9</v>
      </c>
      <c r="D55" s="46">
        <v>509</v>
      </c>
      <c r="E55" s="54">
        <v>2.8948000000000002E-2</v>
      </c>
      <c r="F55" s="46">
        <v>217810.90962699999</v>
      </c>
      <c r="G55" s="67">
        <v>0.49901800000000002</v>
      </c>
      <c r="H55" s="87">
        <v>181</v>
      </c>
      <c r="I55" s="46">
        <v>211954.276243</v>
      </c>
      <c r="J55" s="75">
        <v>0.41436499999999998</v>
      </c>
      <c r="K55" s="46">
        <v>328</v>
      </c>
      <c r="L55" s="46">
        <v>221042.77134100001</v>
      </c>
      <c r="M55" s="67">
        <v>0.54573199999999999</v>
      </c>
      <c r="N55" s="87">
        <v>0</v>
      </c>
      <c r="O55" s="46">
        <v>0</v>
      </c>
      <c r="P55" s="75">
        <v>0</v>
      </c>
    </row>
    <row r="56" spans="1:16" ht="15" customHeight="1" x14ac:dyDescent="0.2">
      <c r="A56" s="119">
        <v>5</v>
      </c>
      <c r="B56" s="122" t="s">
        <v>60</v>
      </c>
      <c r="C56" s="84" t="s">
        <v>46</v>
      </c>
      <c r="D56" s="44">
        <v>20</v>
      </c>
      <c r="E56" s="53">
        <v>1</v>
      </c>
      <c r="F56" s="44">
        <v>33824.75</v>
      </c>
      <c r="G56" s="66">
        <v>0.15</v>
      </c>
      <c r="H56" s="43">
        <v>10</v>
      </c>
      <c r="I56" s="44">
        <v>37177.199999999997</v>
      </c>
      <c r="J56" s="74">
        <v>0.2</v>
      </c>
      <c r="K56" s="44">
        <v>10</v>
      </c>
      <c r="L56" s="44">
        <v>30472.3</v>
      </c>
      <c r="M56" s="66">
        <v>0.1</v>
      </c>
      <c r="N56" s="43">
        <v>0</v>
      </c>
      <c r="O56" s="44">
        <v>0</v>
      </c>
      <c r="P56" s="74">
        <v>0</v>
      </c>
    </row>
    <row r="57" spans="1:16" ht="15" customHeight="1" x14ac:dyDescent="0.2">
      <c r="A57" s="120"/>
      <c r="B57" s="123"/>
      <c r="C57" s="84" t="s">
        <v>47</v>
      </c>
      <c r="D57" s="44">
        <v>57</v>
      </c>
      <c r="E57" s="53">
        <v>1</v>
      </c>
      <c r="F57" s="44">
        <v>112546.666667</v>
      </c>
      <c r="G57" s="66">
        <v>0.105263</v>
      </c>
      <c r="H57" s="43">
        <v>23</v>
      </c>
      <c r="I57" s="44">
        <v>103023.04347800001</v>
      </c>
      <c r="J57" s="74">
        <v>0.217391</v>
      </c>
      <c r="K57" s="44">
        <v>34</v>
      </c>
      <c r="L57" s="44">
        <v>118989.11764700001</v>
      </c>
      <c r="M57" s="66">
        <v>2.9412000000000001E-2</v>
      </c>
      <c r="N57" s="43">
        <v>0</v>
      </c>
      <c r="O57" s="44">
        <v>0</v>
      </c>
      <c r="P57" s="74">
        <v>0</v>
      </c>
    </row>
    <row r="58" spans="1:16" ht="15" customHeight="1" x14ac:dyDescent="0.2">
      <c r="A58" s="120"/>
      <c r="B58" s="123"/>
      <c r="C58" s="84" t="s">
        <v>48</v>
      </c>
      <c r="D58" s="44">
        <v>625</v>
      </c>
      <c r="E58" s="53">
        <v>1</v>
      </c>
      <c r="F58" s="44">
        <v>146385.08319999999</v>
      </c>
      <c r="G58" s="66">
        <v>7.1999999999999995E-2</v>
      </c>
      <c r="H58" s="43">
        <v>250</v>
      </c>
      <c r="I58" s="44">
        <v>156290.984</v>
      </c>
      <c r="J58" s="74">
        <v>0.1</v>
      </c>
      <c r="K58" s="44">
        <v>375</v>
      </c>
      <c r="L58" s="44">
        <v>139781.14933300001</v>
      </c>
      <c r="M58" s="66">
        <v>5.3332999999999998E-2</v>
      </c>
      <c r="N58" s="43">
        <v>0</v>
      </c>
      <c r="O58" s="44">
        <v>0</v>
      </c>
      <c r="P58" s="74">
        <v>0</v>
      </c>
    </row>
    <row r="59" spans="1:16" ht="15" customHeight="1" x14ac:dyDescent="0.2">
      <c r="A59" s="120"/>
      <c r="B59" s="123"/>
      <c r="C59" s="84" t="s">
        <v>49</v>
      </c>
      <c r="D59" s="44">
        <v>2001</v>
      </c>
      <c r="E59" s="53">
        <v>1</v>
      </c>
      <c r="F59" s="44">
        <v>169999.23538200001</v>
      </c>
      <c r="G59" s="66">
        <v>0.206397</v>
      </c>
      <c r="H59" s="43">
        <v>811</v>
      </c>
      <c r="I59" s="44">
        <v>177007.98643600001</v>
      </c>
      <c r="J59" s="74">
        <v>0.27373599999999998</v>
      </c>
      <c r="K59" s="44">
        <v>1190</v>
      </c>
      <c r="L59" s="44">
        <v>165222.683193</v>
      </c>
      <c r="M59" s="66">
        <v>0.16050400000000001</v>
      </c>
      <c r="N59" s="43">
        <v>0</v>
      </c>
      <c r="O59" s="44">
        <v>0</v>
      </c>
      <c r="P59" s="74">
        <v>0</v>
      </c>
    </row>
    <row r="60" spans="1:16" ht="15" customHeight="1" x14ac:dyDescent="0.2">
      <c r="A60" s="120"/>
      <c r="B60" s="123"/>
      <c r="C60" s="84" t="s">
        <v>50</v>
      </c>
      <c r="D60" s="44">
        <v>2699</v>
      </c>
      <c r="E60" s="53">
        <v>1</v>
      </c>
      <c r="F60" s="44">
        <v>192821.82697299999</v>
      </c>
      <c r="G60" s="66">
        <v>0.410522</v>
      </c>
      <c r="H60" s="43">
        <v>994</v>
      </c>
      <c r="I60" s="44">
        <v>205277.34004000001</v>
      </c>
      <c r="J60" s="74">
        <v>0.50502999999999998</v>
      </c>
      <c r="K60" s="44">
        <v>1705</v>
      </c>
      <c r="L60" s="44">
        <v>185560.37243399999</v>
      </c>
      <c r="M60" s="66">
        <v>0.35542499999999999</v>
      </c>
      <c r="N60" s="43">
        <v>0</v>
      </c>
      <c r="O60" s="44">
        <v>0</v>
      </c>
      <c r="P60" s="74">
        <v>0</v>
      </c>
    </row>
    <row r="61" spans="1:16" ht="15" customHeight="1" x14ac:dyDescent="0.2">
      <c r="A61" s="120"/>
      <c r="B61" s="123"/>
      <c r="C61" s="84" t="s">
        <v>51</v>
      </c>
      <c r="D61" s="44">
        <v>2614</v>
      </c>
      <c r="E61" s="53">
        <v>1</v>
      </c>
      <c r="F61" s="44">
        <v>218914.02677900001</v>
      </c>
      <c r="G61" s="66">
        <v>0.70084199999999996</v>
      </c>
      <c r="H61" s="43">
        <v>1030</v>
      </c>
      <c r="I61" s="44">
        <v>223947.12330100001</v>
      </c>
      <c r="J61" s="74">
        <v>0.70873799999999998</v>
      </c>
      <c r="K61" s="44">
        <v>1584</v>
      </c>
      <c r="L61" s="44">
        <v>215641.24305600001</v>
      </c>
      <c r="M61" s="66">
        <v>0.69570699999999996</v>
      </c>
      <c r="N61" s="43">
        <v>0</v>
      </c>
      <c r="O61" s="44">
        <v>0</v>
      </c>
      <c r="P61" s="74">
        <v>0</v>
      </c>
    </row>
    <row r="62" spans="1:16" s="3" customFormat="1" ht="15" customHeight="1" x14ac:dyDescent="0.2">
      <c r="A62" s="120"/>
      <c r="B62" s="123"/>
      <c r="C62" s="84" t="s">
        <v>52</v>
      </c>
      <c r="D62" s="35">
        <v>2292</v>
      </c>
      <c r="E62" s="55">
        <v>1</v>
      </c>
      <c r="F62" s="35">
        <v>229028.49607299999</v>
      </c>
      <c r="G62" s="68">
        <v>0.81151799999999996</v>
      </c>
      <c r="H62" s="43">
        <v>893</v>
      </c>
      <c r="I62" s="44">
        <v>222781.18925</v>
      </c>
      <c r="J62" s="74">
        <v>0.68421100000000001</v>
      </c>
      <c r="K62" s="35">
        <v>1399</v>
      </c>
      <c r="L62" s="35">
        <v>233016.23373800001</v>
      </c>
      <c r="M62" s="68">
        <v>0.89278100000000005</v>
      </c>
      <c r="N62" s="43">
        <v>0</v>
      </c>
      <c r="O62" s="44">
        <v>0</v>
      </c>
      <c r="P62" s="74">
        <v>0</v>
      </c>
    </row>
    <row r="63" spans="1:16" ht="15" customHeight="1" x14ac:dyDescent="0.2">
      <c r="A63" s="120"/>
      <c r="B63" s="123"/>
      <c r="C63" s="84" t="s">
        <v>53</v>
      </c>
      <c r="D63" s="44">
        <v>1978</v>
      </c>
      <c r="E63" s="53">
        <v>1</v>
      </c>
      <c r="F63" s="44">
        <v>238767.32659300001</v>
      </c>
      <c r="G63" s="66">
        <v>0.901416</v>
      </c>
      <c r="H63" s="43">
        <v>784</v>
      </c>
      <c r="I63" s="44">
        <v>224637.64540800001</v>
      </c>
      <c r="J63" s="74">
        <v>0.66836700000000004</v>
      </c>
      <c r="K63" s="44">
        <v>1194</v>
      </c>
      <c r="L63" s="44">
        <v>248045.10720299999</v>
      </c>
      <c r="M63" s="66">
        <v>1.0544389999999999</v>
      </c>
      <c r="N63" s="43">
        <v>0</v>
      </c>
      <c r="O63" s="44">
        <v>0</v>
      </c>
      <c r="P63" s="74">
        <v>0</v>
      </c>
    </row>
    <row r="64" spans="1:16" ht="15" customHeight="1" x14ac:dyDescent="0.2">
      <c r="A64" s="120"/>
      <c r="B64" s="123"/>
      <c r="C64" s="84" t="s">
        <v>54</v>
      </c>
      <c r="D64" s="44">
        <v>1539</v>
      </c>
      <c r="E64" s="53">
        <v>1</v>
      </c>
      <c r="F64" s="44">
        <v>234938.19428200001</v>
      </c>
      <c r="G64" s="66">
        <v>0.75503600000000004</v>
      </c>
      <c r="H64" s="43">
        <v>627</v>
      </c>
      <c r="I64" s="44">
        <v>216246.814992</v>
      </c>
      <c r="J64" s="74">
        <v>0.49441800000000002</v>
      </c>
      <c r="K64" s="44">
        <v>912</v>
      </c>
      <c r="L64" s="44">
        <v>247788.517544</v>
      </c>
      <c r="M64" s="66">
        <v>0.93421100000000001</v>
      </c>
      <c r="N64" s="43">
        <v>0</v>
      </c>
      <c r="O64" s="44">
        <v>0</v>
      </c>
      <c r="P64" s="74">
        <v>0</v>
      </c>
    </row>
    <row r="65" spans="1:16" ht="15" customHeight="1" x14ac:dyDescent="0.2">
      <c r="A65" s="120"/>
      <c r="B65" s="123"/>
      <c r="C65" s="84" t="s">
        <v>55</v>
      </c>
      <c r="D65" s="44">
        <v>1322</v>
      </c>
      <c r="E65" s="53">
        <v>1</v>
      </c>
      <c r="F65" s="44">
        <v>240840.677761</v>
      </c>
      <c r="G65" s="66">
        <v>0.60589999999999999</v>
      </c>
      <c r="H65" s="43">
        <v>529</v>
      </c>
      <c r="I65" s="44">
        <v>219420.251418</v>
      </c>
      <c r="J65" s="74">
        <v>0.32703199999999999</v>
      </c>
      <c r="K65" s="44">
        <v>793</v>
      </c>
      <c r="L65" s="44">
        <v>255129.965952</v>
      </c>
      <c r="M65" s="66">
        <v>0.79192899999999999</v>
      </c>
      <c r="N65" s="43">
        <v>0</v>
      </c>
      <c r="O65" s="44">
        <v>0</v>
      </c>
      <c r="P65" s="74">
        <v>0</v>
      </c>
    </row>
    <row r="66" spans="1:16" s="3" customFormat="1" ht="15" customHeight="1" x14ac:dyDescent="0.2">
      <c r="A66" s="120"/>
      <c r="B66" s="123"/>
      <c r="C66" s="84" t="s">
        <v>56</v>
      </c>
      <c r="D66" s="35">
        <v>2436</v>
      </c>
      <c r="E66" s="55">
        <v>1</v>
      </c>
      <c r="F66" s="35">
        <v>227054.98275900001</v>
      </c>
      <c r="G66" s="68">
        <v>0.31650200000000001</v>
      </c>
      <c r="H66" s="43">
        <v>1040</v>
      </c>
      <c r="I66" s="44">
        <v>190444.01057700001</v>
      </c>
      <c r="J66" s="74">
        <v>9.2308000000000001E-2</v>
      </c>
      <c r="K66" s="35">
        <v>1396</v>
      </c>
      <c r="L66" s="35">
        <v>254329.63252099999</v>
      </c>
      <c r="M66" s="68">
        <v>0.48352400000000001</v>
      </c>
      <c r="N66" s="43">
        <v>0</v>
      </c>
      <c r="O66" s="44">
        <v>0</v>
      </c>
      <c r="P66" s="74">
        <v>0</v>
      </c>
    </row>
    <row r="67" spans="1:16" s="3" customFormat="1" ht="15" customHeight="1" x14ac:dyDescent="0.2">
      <c r="A67" s="121"/>
      <c r="B67" s="124"/>
      <c r="C67" s="85" t="s">
        <v>9</v>
      </c>
      <c r="D67" s="46">
        <v>17583</v>
      </c>
      <c r="E67" s="54">
        <v>1</v>
      </c>
      <c r="F67" s="46">
        <v>213939.62685500001</v>
      </c>
      <c r="G67" s="67">
        <v>0.55644700000000002</v>
      </c>
      <c r="H67" s="87">
        <v>6991</v>
      </c>
      <c r="I67" s="46">
        <v>206674.30854</v>
      </c>
      <c r="J67" s="75">
        <v>0.457731</v>
      </c>
      <c r="K67" s="46">
        <v>10592</v>
      </c>
      <c r="L67" s="46">
        <v>218734.929003</v>
      </c>
      <c r="M67" s="67">
        <v>0.62160099999999996</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45771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220" priority="30" operator="notEqual">
      <formula>H8+K8+N8</formula>
    </cfRule>
  </conditionalFormatting>
  <conditionalFormatting sqref="D20:D30">
    <cfRule type="cellIs" dxfId="219" priority="29" operator="notEqual">
      <formula>H20+K20+N20</formula>
    </cfRule>
  </conditionalFormatting>
  <conditionalFormatting sqref="D32:D42">
    <cfRule type="cellIs" dxfId="218" priority="28" operator="notEqual">
      <formula>H32+K32+N32</formula>
    </cfRule>
  </conditionalFormatting>
  <conditionalFormatting sqref="D44:D54">
    <cfRule type="cellIs" dxfId="217" priority="27" operator="notEqual">
      <formula>H44+K44+N44</formula>
    </cfRule>
  </conditionalFormatting>
  <conditionalFormatting sqref="D56:D66">
    <cfRule type="cellIs" dxfId="216" priority="26" operator="notEqual">
      <formula>H56+K56+N56</formula>
    </cfRule>
  </conditionalFormatting>
  <conditionalFormatting sqref="D19">
    <cfRule type="cellIs" dxfId="215" priority="25" operator="notEqual">
      <formula>SUM(D8:D18)</formula>
    </cfRule>
  </conditionalFormatting>
  <conditionalFormatting sqref="D31">
    <cfRule type="cellIs" dxfId="214" priority="24" operator="notEqual">
      <formula>H31+K31+N31</formula>
    </cfRule>
  </conditionalFormatting>
  <conditionalFormatting sqref="D31">
    <cfRule type="cellIs" dxfId="213" priority="23" operator="notEqual">
      <formula>SUM(D20:D30)</formula>
    </cfRule>
  </conditionalFormatting>
  <conditionalFormatting sqref="D43">
    <cfRule type="cellIs" dxfId="212" priority="22" operator="notEqual">
      <formula>H43+K43+N43</formula>
    </cfRule>
  </conditionalFormatting>
  <conditionalFormatting sqref="D43">
    <cfRule type="cellIs" dxfId="211" priority="21" operator="notEqual">
      <formula>SUM(D32:D42)</formula>
    </cfRule>
  </conditionalFormatting>
  <conditionalFormatting sqref="D55">
    <cfRule type="cellIs" dxfId="210" priority="20" operator="notEqual">
      <formula>H55+K55+N55</formula>
    </cfRule>
  </conditionalFormatting>
  <conditionalFormatting sqref="D55">
    <cfRule type="cellIs" dxfId="209" priority="19" operator="notEqual">
      <formula>SUM(D44:D54)</formula>
    </cfRule>
  </conditionalFormatting>
  <conditionalFormatting sqref="D67">
    <cfRule type="cellIs" dxfId="208" priority="18" operator="notEqual">
      <formula>H67+K67+N67</formula>
    </cfRule>
  </conditionalFormatting>
  <conditionalFormatting sqref="D67">
    <cfRule type="cellIs" dxfId="207" priority="17" operator="notEqual">
      <formula>SUM(D56:D66)</formula>
    </cfRule>
  </conditionalFormatting>
  <conditionalFormatting sqref="H19">
    <cfRule type="cellIs" dxfId="206" priority="16" operator="notEqual">
      <formula>SUM(H8:H18)</formula>
    </cfRule>
  </conditionalFormatting>
  <conditionalFormatting sqref="K19">
    <cfRule type="cellIs" dxfId="205" priority="15" operator="notEqual">
      <formula>SUM(K8:K18)</formula>
    </cfRule>
  </conditionalFormatting>
  <conditionalFormatting sqref="N19">
    <cfRule type="cellIs" dxfId="204" priority="14" operator="notEqual">
      <formula>SUM(N8:N18)</formula>
    </cfRule>
  </conditionalFormatting>
  <conditionalFormatting sqref="H31">
    <cfRule type="cellIs" dxfId="203" priority="13" operator="notEqual">
      <formula>SUM(H20:H30)</formula>
    </cfRule>
  </conditionalFormatting>
  <conditionalFormatting sqref="K31">
    <cfRule type="cellIs" dxfId="202" priority="12" operator="notEqual">
      <formula>SUM(K20:K30)</formula>
    </cfRule>
  </conditionalFormatting>
  <conditionalFormatting sqref="N31">
    <cfRule type="cellIs" dxfId="201" priority="11" operator="notEqual">
      <formula>SUM(N20:N30)</formula>
    </cfRule>
  </conditionalFormatting>
  <conditionalFormatting sqref="H43">
    <cfRule type="cellIs" dxfId="200" priority="10" operator="notEqual">
      <formula>SUM(H32:H42)</formula>
    </cfRule>
  </conditionalFormatting>
  <conditionalFormatting sqref="K43">
    <cfRule type="cellIs" dxfId="199" priority="9" operator="notEqual">
      <formula>SUM(K32:K42)</formula>
    </cfRule>
  </conditionalFormatting>
  <conditionalFormatting sqref="N43">
    <cfRule type="cellIs" dxfId="198" priority="8" operator="notEqual">
      <formula>SUM(N32:N42)</formula>
    </cfRule>
  </conditionalFormatting>
  <conditionalFormatting sqref="H55">
    <cfRule type="cellIs" dxfId="197" priority="7" operator="notEqual">
      <formula>SUM(H44:H54)</formula>
    </cfRule>
  </conditionalFormatting>
  <conditionalFormatting sqref="K55">
    <cfRule type="cellIs" dxfId="196" priority="6" operator="notEqual">
      <formula>SUM(K44:K54)</formula>
    </cfRule>
  </conditionalFormatting>
  <conditionalFormatting sqref="N55">
    <cfRule type="cellIs" dxfId="195" priority="5" operator="notEqual">
      <formula>SUM(N44:N54)</formula>
    </cfRule>
  </conditionalFormatting>
  <conditionalFormatting sqref="H67">
    <cfRule type="cellIs" dxfId="194" priority="4" operator="notEqual">
      <formula>SUM(H56:H66)</formula>
    </cfRule>
  </conditionalFormatting>
  <conditionalFormatting sqref="K67">
    <cfRule type="cellIs" dxfId="193" priority="3" operator="notEqual">
      <formula>SUM(K56:K66)</formula>
    </cfRule>
  </conditionalFormatting>
  <conditionalFormatting sqref="N67">
    <cfRule type="cellIs" dxfId="192" priority="2" operator="notEqual">
      <formula>SUM(N56:N66)</formula>
    </cfRule>
  </conditionalFormatting>
  <conditionalFormatting sqref="D32:D43">
    <cfRule type="cellIs" dxfId="19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73</v>
      </c>
      <c r="B2" s="110"/>
      <c r="C2" s="110"/>
      <c r="D2" s="110"/>
      <c r="E2" s="110"/>
      <c r="F2" s="110"/>
      <c r="G2" s="110"/>
      <c r="H2" s="110"/>
      <c r="I2" s="110"/>
      <c r="J2" s="110"/>
      <c r="K2" s="110"/>
      <c r="L2" s="110"/>
      <c r="M2" s="110"/>
      <c r="N2" s="110"/>
      <c r="O2" s="110"/>
      <c r="P2" s="110"/>
    </row>
    <row r="3" spans="1:16" s="21" customFormat="1" ht="15" customHeight="1" x14ac:dyDescent="0.2">
      <c r="A3" s="111" t="str">
        <f>+Notas!C6</f>
        <v>MARZO 2024 Y MARZO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10</v>
      </c>
      <c r="E8" s="53">
        <v>0.227273</v>
      </c>
      <c r="F8" s="44">
        <v>80470.461733000004</v>
      </c>
      <c r="G8" s="66">
        <v>0.2</v>
      </c>
      <c r="H8" s="43">
        <v>3</v>
      </c>
      <c r="I8" s="44">
        <v>49246.620253000001</v>
      </c>
      <c r="J8" s="74">
        <v>0</v>
      </c>
      <c r="K8" s="44">
        <v>7</v>
      </c>
      <c r="L8" s="44">
        <v>93852.108082000006</v>
      </c>
      <c r="M8" s="66">
        <v>0.28571400000000002</v>
      </c>
      <c r="N8" s="43">
        <v>0</v>
      </c>
      <c r="O8" s="44">
        <v>0</v>
      </c>
      <c r="P8" s="74">
        <v>0</v>
      </c>
    </row>
    <row r="9" spans="1:16" ht="15" customHeight="1" x14ac:dyDescent="0.2">
      <c r="A9" s="120"/>
      <c r="B9" s="123"/>
      <c r="C9" s="84" t="s">
        <v>47</v>
      </c>
      <c r="D9" s="44">
        <v>81</v>
      </c>
      <c r="E9" s="53">
        <v>0.30111500000000002</v>
      </c>
      <c r="F9" s="44">
        <v>102152.337228</v>
      </c>
      <c r="G9" s="66">
        <v>0.111111</v>
      </c>
      <c r="H9" s="43">
        <v>20</v>
      </c>
      <c r="I9" s="44">
        <v>115146.925414</v>
      </c>
      <c r="J9" s="74">
        <v>0.25</v>
      </c>
      <c r="K9" s="44">
        <v>61</v>
      </c>
      <c r="L9" s="44">
        <v>97891.816512000005</v>
      </c>
      <c r="M9" s="66">
        <v>6.5573999999999993E-2</v>
      </c>
      <c r="N9" s="43">
        <v>0</v>
      </c>
      <c r="O9" s="44">
        <v>0</v>
      </c>
      <c r="P9" s="74">
        <v>0</v>
      </c>
    </row>
    <row r="10" spans="1:16" ht="15" customHeight="1" x14ac:dyDescent="0.2">
      <c r="A10" s="120"/>
      <c r="B10" s="123"/>
      <c r="C10" s="84" t="s">
        <v>48</v>
      </c>
      <c r="D10" s="44">
        <v>487</v>
      </c>
      <c r="E10" s="53">
        <v>0.21819</v>
      </c>
      <c r="F10" s="44">
        <v>107171.367764</v>
      </c>
      <c r="G10" s="66">
        <v>9.2401999999999998E-2</v>
      </c>
      <c r="H10" s="43">
        <v>160</v>
      </c>
      <c r="I10" s="44">
        <v>123604.632893</v>
      </c>
      <c r="J10" s="74">
        <v>0.22500000000000001</v>
      </c>
      <c r="K10" s="44">
        <v>327</v>
      </c>
      <c r="L10" s="44">
        <v>99130.626417000007</v>
      </c>
      <c r="M10" s="66">
        <v>2.7522999999999999E-2</v>
      </c>
      <c r="N10" s="43">
        <v>0</v>
      </c>
      <c r="O10" s="44">
        <v>0</v>
      </c>
      <c r="P10" s="74">
        <v>0</v>
      </c>
    </row>
    <row r="11" spans="1:16" ht="15" customHeight="1" x14ac:dyDescent="0.2">
      <c r="A11" s="120"/>
      <c r="B11" s="123"/>
      <c r="C11" s="84" t="s">
        <v>49</v>
      </c>
      <c r="D11" s="44">
        <v>1001</v>
      </c>
      <c r="E11" s="53">
        <v>0.14993999999999999</v>
      </c>
      <c r="F11" s="44">
        <v>127438.891573</v>
      </c>
      <c r="G11" s="66">
        <v>0.244755</v>
      </c>
      <c r="H11" s="43">
        <v>394</v>
      </c>
      <c r="I11" s="44">
        <v>156393.68264000001</v>
      </c>
      <c r="J11" s="74">
        <v>0.426396</v>
      </c>
      <c r="K11" s="44">
        <v>607</v>
      </c>
      <c r="L11" s="44">
        <v>108644.513187</v>
      </c>
      <c r="M11" s="66">
        <v>0.12685299999999999</v>
      </c>
      <c r="N11" s="43">
        <v>0</v>
      </c>
      <c r="O11" s="44">
        <v>0</v>
      </c>
      <c r="P11" s="74">
        <v>0</v>
      </c>
    </row>
    <row r="12" spans="1:16" ht="15" customHeight="1" x14ac:dyDescent="0.2">
      <c r="A12" s="120"/>
      <c r="B12" s="123"/>
      <c r="C12" s="84" t="s">
        <v>50</v>
      </c>
      <c r="D12" s="44">
        <v>1035</v>
      </c>
      <c r="E12" s="53">
        <v>0.11863799999999999</v>
      </c>
      <c r="F12" s="44">
        <v>152731.02515</v>
      </c>
      <c r="G12" s="66">
        <v>0.45217400000000002</v>
      </c>
      <c r="H12" s="43">
        <v>375</v>
      </c>
      <c r="I12" s="44">
        <v>183837.39954799999</v>
      </c>
      <c r="J12" s="74">
        <v>0.61866699999999997</v>
      </c>
      <c r="K12" s="44">
        <v>660</v>
      </c>
      <c r="L12" s="44">
        <v>135056.948787</v>
      </c>
      <c r="M12" s="66">
        <v>0.357576</v>
      </c>
      <c r="N12" s="43">
        <v>0</v>
      </c>
      <c r="O12" s="44">
        <v>0</v>
      </c>
      <c r="P12" s="74">
        <v>0</v>
      </c>
    </row>
    <row r="13" spans="1:16" ht="15" customHeight="1" x14ac:dyDescent="0.2">
      <c r="A13" s="120"/>
      <c r="B13" s="123"/>
      <c r="C13" s="84" t="s">
        <v>51</v>
      </c>
      <c r="D13" s="44">
        <v>864</v>
      </c>
      <c r="E13" s="53">
        <v>0.105404</v>
      </c>
      <c r="F13" s="44">
        <v>166807.18174599999</v>
      </c>
      <c r="G13" s="66">
        <v>0.61111099999999996</v>
      </c>
      <c r="H13" s="43">
        <v>276</v>
      </c>
      <c r="I13" s="44">
        <v>191741.43872999999</v>
      </c>
      <c r="J13" s="74">
        <v>0.73550700000000002</v>
      </c>
      <c r="K13" s="44">
        <v>588</v>
      </c>
      <c r="L13" s="44">
        <v>155103.346834</v>
      </c>
      <c r="M13" s="66">
        <v>0.55272100000000002</v>
      </c>
      <c r="N13" s="43">
        <v>0</v>
      </c>
      <c r="O13" s="44">
        <v>0</v>
      </c>
      <c r="P13" s="74">
        <v>0</v>
      </c>
    </row>
    <row r="14" spans="1:16" s="3" customFormat="1" ht="15" customHeight="1" x14ac:dyDescent="0.2">
      <c r="A14" s="120"/>
      <c r="B14" s="123"/>
      <c r="C14" s="84" t="s">
        <v>52</v>
      </c>
      <c r="D14" s="35">
        <v>659</v>
      </c>
      <c r="E14" s="55">
        <v>9.3580999999999998E-2</v>
      </c>
      <c r="F14" s="35">
        <v>175543.137246</v>
      </c>
      <c r="G14" s="68">
        <v>0.79210899999999995</v>
      </c>
      <c r="H14" s="43">
        <v>219</v>
      </c>
      <c r="I14" s="44">
        <v>186597.747622</v>
      </c>
      <c r="J14" s="74">
        <v>0.71689499999999995</v>
      </c>
      <c r="K14" s="35">
        <v>440</v>
      </c>
      <c r="L14" s="35">
        <v>170040.95617200001</v>
      </c>
      <c r="M14" s="68">
        <v>0.82954499999999998</v>
      </c>
      <c r="N14" s="43">
        <v>0</v>
      </c>
      <c r="O14" s="44">
        <v>0</v>
      </c>
      <c r="P14" s="74">
        <v>0</v>
      </c>
    </row>
    <row r="15" spans="1:16" ht="15" customHeight="1" x14ac:dyDescent="0.2">
      <c r="A15" s="120"/>
      <c r="B15" s="123"/>
      <c r="C15" s="84" t="s">
        <v>53</v>
      </c>
      <c r="D15" s="44">
        <v>464</v>
      </c>
      <c r="E15" s="53">
        <v>7.7982999999999997E-2</v>
      </c>
      <c r="F15" s="44">
        <v>175819.49286699999</v>
      </c>
      <c r="G15" s="66">
        <v>0.64655200000000002</v>
      </c>
      <c r="H15" s="43">
        <v>158</v>
      </c>
      <c r="I15" s="44">
        <v>186140.539811</v>
      </c>
      <c r="J15" s="74">
        <v>0.54430400000000001</v>
      </c>
      <c r="K15" s="44">
        <v>306</v>
      </c>
      <c r="L15" s="44">
        <v>170490.32483699999</v>
      </c>
      <c r="M15" s="66">
        <v>0.69934600000000002</v>
      </c>
      <c r="N15" s="43">
        <v>0</v>
      </c>
      <c r="O15" s="44">
        <v>0</v>
      </c>
      <c r="P15" s="74">
        <v>0</v>
      </c>
    </row>
    <row r="16" spans="1:16" ht="15" customHeight="1" x14ac:dyDescent="0.2">
      <c r="A16" s="120"/>
      <c r="B16" s="123"/>
      <c r="C16" s="84" t="s">
        <v>54</v>
      </c>
      <c r="D16" s="44">
        <v>331</v>
      </c>
      <c r="E16" s="53">
        <v>7.3605000000000004E-2</v>
      </c>
      <c r="F16" s="44">
        <v>189090.33126100001</v>
      </c>
      <c r="G16" s="66">
        <v>0.67069500000000004</v>
      </c>
      <c r="H16" s="43">
        <v>129</v>
      </c>
      <c r="I16" s="44">
        <v>176709.46416500001</v>
      </c>
      <c r="J16" s="74">
        <v>0.26356600000000002</v>
      </c>
      <c r="K16" s="44">
        <v>202</v>
      </c>
      <c r="L16" s="44">
        <v>196996.92460500001</v>
      </c>
      <c r="M16" s="66">
        <v>0.93069299999999999</v>
      </c>
      <c r="N16" s="43">
        <v>0</v>
      </c>
      <c r="O16" s="44">
        <v>0</v>
      </c>
      <c r="P16" s="74">
        <v>0</v>
      </c>
    </row>
    <row r="17" spans="1:16" ht="15" customHeight="1" x14ac:dyDescent="0.2">
      <c r="A17" s="120"/>
      <c r="B17" s="123"/>
      <c r="C17" s="84" t="s">
        <v>55</v>
      </c>
      <c r="D17" s="44">
        <v>306</v>
      </c>
      <c r="E17" s="53">
        <v>8.6391999999999997E-2</v>
      </c>
      <c r="F17" s="44">
        <v>193671.096101</v>
      </c>
      <c r="G17" s="66">
        <v>0.48692800000000003</v>
      </c>
      <c r="H17" s="43">
        <v>125</v>
      </c>
      <c r="I17" s="44">
        <v>186146.314166</v>
      </c>
      <c r="J17" s="74">
        <v>0.248</v>
      </c>
      <c r="K17" s="44">
        <v>181</v>
      </c>
      <c r="L17" s="44">
        <v>198867.768709</v>
      </c>
      <c r="M17" s="66">
        <v>0.65193400000000001</v>
      </c>
      <c r="N17" s="43">
        <v>0</v>
      </c>
      <c r="O17" s="44">
        <v>0</v>
      </c>
      <c r="P17" s="74">
        <v>0</v>
      </c>
    </row>
    <row r="18" spans="1:16" s="3" customFormat="1" ht="15" customHeight="1" x14ac:dyDescent="0.2">
      <c r="A18" s="120"/>
      <c r="B18" s="123"/>
      <c r="C18" s="84" t="s">
        <v>56</v>
      </c>
      <c r="D18" s="35">
        <v>420</v>
      </c>
      <c r="E18" s="55">
        <v>7.8770000000000007E-2</v>
      </c>
      <c r="F18" s="35">
        <v>228812.515155</v>
      </c>
      <c r="G18" s="68">
        <v>0.33809499999999998</v>
      </c>
      <c r="H18" s="43">
        <v>190</v>
      </c>
      <c r="I18" s="44">
        <v>203423.790909</v>
      </c>
      <c r="J18" s="74">
        <v>8.9473999999999998E-2</v>
      </c>
      <c r="K18" s="35">
        <v>230</v>
      </c>
      <c r="L18" s="35">
        <v>249785.809098</v>
      </c>
      <c r="M18" s="68">
        <v>0.54347800000000002</v>
      </c>
      <c r="N18" s="43">
        <v>0</v>
      </c>
      <c r="O18" s="44">
        <v>0</v>
      </c>
      <c r="P18" s="74">
        <v>0</v>
      </c>
    </row>
    <row r="19" spans="1:16" s="3" customFormat="1" ht="15" customHeight="1" x14ac:dyDescent="0.2">
      <c r="A19" s="121"/>
      <c r="B19" s="124"/>
      <c r="C19" s="85" t="s">
        <v>9</v>
      </c>
      <c r="D19" s="46">
        <v>5658</v>
      </c>
      <c r="E19" s="54">
        <v>0.107761</v>
      </c>
      <c r="F19" s="46">
        <v>160171.88584500001</v>
      </c>
      <c r="G19" s="67">
        <v>0.46518199999999998</v>
      </c>
      <c r="H19" s="87">
        <v>2049</v>
      </c>
      <c r="I19" s="46">
        <v>176034.96093299999</v>
      </c>
      <c r="J19" s="75">
        <v>0.472914</v>
      </c>
      <c r="K19" s="46">
        <v>3609</v>
      </c>
      <c r="L19" s="46">
        <v>151165.66781899999</v>
      </c>
      <c r="M19" s="67">
        <v>0.46079199999999998</v>
      </c>
      <c r="N19" s="87">
        <v>0</v>
      </c>
      <c r="O19" s="46">
        <v>0</v>
      </c>
      <c r="P19" s="75">
        <v>0</v>
      </c>
    </row>
    <row r="20" spans="1:16" ht="15" customHeight="1" x14ac:dyDescent="0.2">
      <c r="A20" s="119">
        <v>2</v>
      </c>
      <c r="B20" s="122" t="s">
        <v>57</v>
      </c>
      <c r="C20" s="84" t="s">
        <v>46</v>
      </c>
      <c r="D20" s="44">
        <v>16</v>
      </c>
      <c r="E20" s="53">
        <v>0.36363600000000001</v>
      </c>
      <c r="F20" s="44">
        <v>82507.875</v>
      </c>
      <c r="G20" s="66">
        <v>6.25E-2</v>
      </c>
      <c r="H20" s="43">
        <v>8</v>
      </c>
      <c r="I20" s="44">
        <v>92915.875</v>
      </c>
      <c r="J20" s="74">
        <v>0.125</v>
      </c>
      <c r="K20" s="44">
        <v>8</v>
      </c>
      <c r="L20" s="44">
        <v>72099.875</v>
      </c>
      <c r="M20" s="66">
        <v>0</v>
      </c>
      <c r="N20" s="43">
        <v>0</v>
      </c>
      <c r="O20" s="44">
        <v>0</v>
      </c>
      <c r="P20" s="74">
        <v>0</v>
      </c>
    </row>
    <row r="21" spans="1:16" ht="15" customHeight="1" x14ac:dyDescent="0.2">
      <c r="A21" s="120"/>
      <c r="B21" s="123"/>
      <c r="C21" s="84" t="s">
        <v>47</v>
      </c>
      <c r="D21" s="44">
        <v>83</v>
      </c>
      <c r="E21" s="53">
        <v>0.30854999999999999</v>
      </c>
      <c r="F21" s="44">
        <v>114484.759036</v>
      </c>
      <c r="G21" s="66">
        <v>2.4095999999999999E-2</v>
      </c>
      <c r="H21" s="43">
        <v>26</v>
      </c>
      <c r="I21" s="44">
        <v>115021.307692</v>
      </c>
      <c r="J21" s="74">
        <v>0</v>
      </c>
      <c r="K21" s="44">
        <v>57</v>
      </c>
      <c r="L21" s="44">
        <v>114240.017544</v>
      </c>
      <c r="M21" s="66">
        <v>3.5088000000000001E-2</v>
      </c>
      <c r="N21" s="43">
        <v>0</v>
      </c>
      <c r="O21" s="44">
        <v>0</v>
      </c>
      <c r="P21" s="74">
        <v>0</v>
      </c>
    </row>
    <row r="22" spans="1:16" ht="15" customHeight="1" x14ac:dyDescent="0.2">
      <c r="A22" s="120"/>
      <c r="B22" s="123"/>
      <c r="C22" s="84" t="s">
        <v>48</v>
      </c>
      <c r="D22" s="44">
        <v>400</v>
      </c>
      <c r="E22" s="53">
        <v>0.17921100000000001</v>
      </c>
      <c r="F22" s="44">
        <v>148330.99</v>
      </c>
      <c r="G22" s="66">
        <v>7.4999999999999997E-2</v>
      </c>
      <c r="H22" s="43">
        <v>187</v>
      </c>
      <c r="I22" s="44">
        <v>147059.61497299999</v>
      </c>
      <c r="J22" s="74">
        <v>8.5560999999999998E-2</v>
      </c>
      <c r="K22" s="44">
        <v>213</v>
      </c>
      <c r="L22" s="44">
        <v>149447.173709</v>
      </c>
      <c r="M22" s="66">
        <v>6.5727999999999995E-2</v>
      </c>
      <c r="N22" s="43">
        <v>0</v>
      </c>
      <c r="O22" s="44">
        <v>0</v>
      </c>
      <c r="P22" s="74">
        <v>0</v>
      </c>
    </row>
    <row r="23" spans="1:16" ht="15" customHeight="1" x14ac:dyDescent="0.2">
      <c r="A23" s="120"/>
      <c r="B23" s="123"/>
      <c r="C23" s="84" t="s">
        <v>49</v>
      </c>
      <c r="D23" s="44">
        <v>370</v>
      </c>
      <c r="E23" s="53">
        <v>5.5421999999999999E-2</v>
      </c>
      <c r="F23" s="44">
        <v>151906.22162200001</v>
      </c>
      <c r="G23" s="66">
        <v>0.16486500000000001</v>
      </c>
      <c r="H23" s="43">
        <v>171</v>
      </c>
      <c r="I23" s="44">
        <v>156334.22222200001</v>
      </c>
      <c r="J23" s="74">
        <v>0.181287</v>
      </c>
      <c r="K23" s="44">
        <v>199</v>
      </c>
      <c r="L23" s="44">
        <v>148101.25628100001</v>
      </c>
      <c r="M23" s="66">
        <v>0.150754</v>
      </c>
      <c r="N23" s="43">
        <v>0</v>
      </c>
      <c r="O23" s="44">
        <v>0</v>
      </c>
      <c r="P23" s="74">
        <v>0</v>
      </c>
    </row>
    <row r="24" spans="1:16" ht="15" customHeight="1" x14ac:dyDescent="0.2">
      <c r="A24" s="120"/>
      <c r="B24" s="123"/>
      <c r="C24" s="84" t="s">
        <v>50</v>
      </c>
      <c r="D24" s="44">
        <v>259</v>
      </c>
      <c r="E24" s="53">
        <v>2.9687999999999999E-2</v>
      </c>
      <c r="F24" s="44">
        <v>180775.84555999999</v>
      </c>
      <c r="G24" s="66">
        <v>0.27027000000000001</v>
      </c>
      <c r="H24" s="43">
        <v>100</v>
      </c>
      <c r="I24" s="44">
        <v>188629.03</v>
      </c>
      <c r="J24" s="74">
        <v>0.32</v>
      </c>
      <c r="K24" s="44">
        <v>159</v>
      </c>
      <c r="L24" s="44">
        <v>175836.73584899999</v>
      </c>
      <c r="M24" s="66">
        <v>0.23899400000000001</v>
      </c>
      <c r="N24" s="43">
        <v>0</v>
      </c>
      <c r="O24" s="44">
        <v>0</v>
      </c>
      <c r="P24" s="74">
        <v>0</v>
      </c>
    </row>
    <row r="25" spans="1:16" ht="15" customHeight="1" x14ac:dyDescent="0.2">
      <c r="A25" s="120"/>
      <c r="B25" s="123"/>
      <c r="C25" s="84" t="s">
        <v>51</v>
      </c>
      <c r="D25" s="44">
        <v>179</v>
      </c>
      <c r="E25" s="53">
        <v>2.1836999999999999E-2</v>
      </c>
      <c r="F25" s="44">
        <v>201414.22904999999</v>
      </c>
      <c r="G25" s="66">
        <v>0.45810099999999998</v>
      </c>
      <c r="H25" s="43">
        <v>78</v>
      </c>
      <c r="I25" s="44">
        <v>210023.73076899999</v>
      </c>
      <c r="J25" s="74">
        <v>0.57692299999999996</v>
      </c>
      <c r="K25" s="44">
        <v>101</v>
      </c>
      <c r="L25" s="44">
        <v>194765.306931</v>
      </c>
      <c r="M25" s="66">
        <v>0.36633700000000002</v>
      </c>
      <c r="N25" s="43">
        <v>0</v>
      </c>
      <c r="O25" s="44">
        <v>0</v>
      </c>
      <c r="P25" s="74">
        <v>0</v>
      </c>
    </row>
    <row r="26" spans="1:16" s="3" customFormat="1" ht="15" customHeight="1" x14ac:dyDescent="0.2">
      <c r="A26" s="120"/>
      <c r="B26" s="123"/>
      <c r="C26" s="84" t="s">
        <v>52</v>
      </c>
      <c r="D26" s="35">
        <v>134</v>
      </c>
      <c r="E26" s="55">
        <v>1.9029000000000001E-2</v>
      </c>
      <c r="F26" s="35">
        <v>198466.63432799999</v>
      </c>
      <c r="G26" s="68">
        <v>0.37313400000000002</v>
      </c>
      <c r="H26" s="43">
        <v>45</v>
      </c>
      <c r="I26" s="44">
        <v>195409.88888899999</v>
      </c>
      <c r="J26" s="74">
        <v>0.28888900000000001</v>
      </c>
      <c r="K26" s="35">
        <v>89</v>
      </c>
      <c r="L26" s="35">
        <v>200012.179775</v>
      </c>
      <c r="M26" s="68">
        <v>0.41572999999999999</v>
      </c>
      <c r="N26" s="43">
        <v>0</v>
      </c>
      <c r="O26" s="44">
        <v>0</v>
      </c>
      <c r="P26" s="74">
        <v>0</v>
      </c>
    </row>
    <row r="27" spans="1:16" ht="15" customHeight="1" x14ac:dyDescent="0.2">
      <c r="A27" s="120"/>
      <c r="B27" s="123"/>
      <c r="C27" s="84" t="s">
        <v>53</v>
      </c>
      <c r="D27" s="44">
        <v>84</v>
      </c>
      <c r="E27" s="53">
        <v>1.4118E-2</v>
      </c>
      <c r="F27" s="44">
        <v>217672.607143</v>
      </c>
      <c r="G27" s="66">
        <v>0.5</v>
      </c>
      <c r="H27" s="43">
        <v>32</v>
      </c>
      <c r="I27" s="44">
        <v>210398.28125</v>
      </c>
      <c r="J27" s="74">
        <v>0.40625</v>
      </c>
      <c r="K27" s="44">
        <v>52</v>
      </c>
      <c r="L27" s="44">
        <v>222149.11538500001</v>
      </c>
      <c r="M27" s="66">
        <v>0.55769199999999997</v>
      </c>
      <c r="N27" s="43">
        <v>0</v>
      </c>
      <c r="O27" s="44">
        <v>0</v>
      </c>
      <c r="P27" s="74">
        <v>0</v>
      </c>
    </row>
    <row r="28" spans="1:16" ht="15" customHeight="1" x14ac:dyDescent="0.2">
      <c r="A28" s="120"/>
      <c r="B28" s="123"/>
      <c r="C28" s="84" t="s">
        <v>54</v>
      </c>
      <c r="D28" s="44">
        <v>29</v>
      </c>
      <c r="E28" s="53">
        <v>6.4489999999999999E-3</v>
      </c>
      <c r="F28" s="44">
        <v>227867.75862099999</v>
      </c>
      <c r="G28" s="66">
        <v>0.24137900000000001</v>
      </c>
      <c r="H28" s="43">
        <v>15</v>
      </c>
      <c r="I28" s="44">
        <v>207603</v>
      </c>
      <c r="J28" s="74">
        <v>0.13333300000000001</v>
      </c>
      <c r="K28" s="44">
        <v>14</v>
      </c>
      <c r="L28" s="44">
        <v>249580</v>
      </c>
      <c r="M28" s="66">
        <v>0.35714299999999999</v>
      </c>
      <c r="N28" s="43">
        <v>0</v>
      </c>
      <c r="O28" s="44">
        <v>0</v>
      </c>
      <c r="P28" s="74">
        <v>0</v>
      </c>
    </row>
    <row r="29" spans="1:16" ht="15" customHeight="1" x14ac:dyDescent="0.2">
      <c r="A29" s="120"/>
      <c r="B29" s="123"/>
      <c r="C29" s="84" t="s">
        <v>55</v>
      </c>
      <c r="D29" s="44">
        <v>14</v>
      </c>
      <c r="E29" s="53">
        <v>3.9529999999999999E-3</v>
      </c>
      <c r="F29" s="44">
        <v>214009.642857</v>
      </c>
      <c r="G29" s="66">
        <v>0.214286</v>
      </c>
      <c r="H29" s="43">
        <v>5</v>
      </c>
      <c r="I29" s="44">
        <v>192882.2</v>
      </c>
      <c r="J29" s="74">
        <v>0.2</v>
      </c>
      <c r="K29" s="44">
        <v>9</v>
      </c>
      <c r="L29" s="44">
        <v>225747.11111100001</v>
      </c>
      <c r="M29" s="66">
        <v>0.222222</v>
      </c>
      <c r="N29" s="43">
        <v>0</v>
      </c>
      <c r="O29" s="44">
        <v>0</v>
      </c>
      <c r="P29" s="74">
        <v>0</v>
      </c>
    </row>
    <row r="30" spans="1:16" s="3" customFormat="1" ht="15" customHeight="1" x14ac:dyDescent="0.2">
      <c r="A30" s="120"/>
      <c r="B30" s="123"/>
      <c r="C30" s="84" t="s">
        <v>56</v>
      </c>
      <c r="D30" s="35">
        <v>14</v>
      </c>
      <c r="E30" s="55">
        <v>2.6259999999999999E-3</v>
      </c>
      <c r="F30" s="35">
        <v>155345.428571</v>
      </c>
      <c r="G30" s="68">
        <v>0.14285700000000001</v>
      </c>
      <c r="H30" s="43">
        <v>13</v>
      </c>
      <c r="I30" s="44">
        <v>132577.307692</v>
      </c>
      <c r="J30" s="74">
        <v>7.6923000000000005E-2</v>
      </c>
      <c r="K30" s="35">
        <v>1</v>
      </c>
      <c r="L30" s="35">
        <v>451331</v>
      </c>
      <c r="M30" s="68">
        <v>1</v>
      </c>
      <c r="N30" s="43">
        <v>0</v>
      </c>
      <c r="O30" s="44">
        <v>0</v>
      </c>
      <c r="P30" s="74">
        <v>0</v>
      </c>
    </row>
    <row r="31" spans="1:16" s="3" customFormat="1" ht="15" customHeight="1" x14ac:dyDescent="0.2">
      <c r="A31" s="121"/>
      <c r="B31" s="124"/>
      <c r="C31" s="85" t="s">
        <v>9</v>
      </c>
      <c r="D31" s="46">
        <v>1582</v>
      </c>
      <c r="E31" s="54">
        <v>3.0130000000000001E-2</v>
      </c>
      <c r="F31" s="46">
        <v>168073.523388</v>
      </c>
      <c r="G31" s="67">
        <v>0.22123899999999999</v>
      </c>
      <c r="H31" s="87">
        <v>680</v>
      </c>
      <c r="I31" s="46">
        <v>168441.302941</v>
      </c>
      <c r="J31" s="75">
        <v>0.227941</v>
      </c>
      <c r="K31" s="46">
        <v>902</v>
      </c>
      <c r="L31" s="46">
        <v>167796.26164099999</v>
      </c>
      <c r="M31" s="67">
        <v>0.21618599999999999</v>
      </c>
      <c r="N31" s="87">
        <v>0</v>
      </c>
      <c r="O31" s="46">
        <v>0</v>
      </c>
      <c r="P31" s="75">
        <v>0</v>
      </c>
    </row>
    <row r="32" spans="1:16" ht="15" customHeight="1" x14ac:dyDescent="0.2">
      <c r="A32" s="119">
        <v>3</v>
      </c>
      <c r="B32" s="122" t="s">
        <v>58</v>
      </c>
      <c r="C32" s="84" t="s">
        <v>46</v>
      </c>
      <c r="D32" s="44">
        <v>6</v>
      </c>
      <c r="E32" s="44">
        <v>0</v>
      </c>
      <c r="F32" s="44">
        <v>2037.4132669999999</v>
      </c>
      <c r="G32" s="66">
        <v>-0.13750000000000001</v>
      </c>
      <c r="H32" s="43">
        <v>5</v>
      </c>
      <c r="I32" s="44">
        <v>43669.254746999999</v>
      </c>
      <c r="J32" s="74">
        <v>0.125</v>
      </c>
      <c r="K32" s="44">
        <v>1</v>
      </c>
      <c r="L32" s="44">
        <v>-21752.233081999999</v>
      </c>
      <c r="M32" s="66">
        <v>-0.28571400000000002</v>
      </c>
      <c r="N32" s="43">
        <v>0</v>
      </c>
      <c r="O32" s="44">
        <v>0</v>
      </c>
      <c r="P32" s="74">
        <v>0</v>
      </c>
    </row>
    <row r="33" spans="1:16" ht="15" customHeight="1" x14ac:dyDescent="0.2">
      <c r="A33" s="120"/>
      <c r="B33" s="123"/>
      <c r="C33" s="84" t="s">
        <v>47</v>
      </c>
      <c r="D33" s="44">
        <v>2</v>
      </c>
      <c r="E33" s="44">
        <v>0</v>
      </c>
      <c r="F33" s="44">
        <v>12332.421807999999</v>
      </c>
      <c r="G33" s="66">
        <v>-8.7014999999999995E-2</v>
      </c>
      <c r="H33" s="43">
        <v>6</v>
      </c>
      <c r="I33" s="44">
        <v>-125.617722</v>
      </c>
      <c r="J33" s="74">
        <v>-0.25</v>
      </c>
      <c r="K33" s="44">
        <v>-4</v>
      </c>
      <c r="L33" s="44">
        <v>16348.201032000001</v>
      </c>
      <c r="M33" s="66">
        <v>-3.0485999999999999E-2</v>
      </c>
      <c r="N33" s="43">
        <v>0</v>
      </c>
      <c r="O33" s="44">
        <v>0</v>
      </c>
      <c r="P33" s="74">
        <v>0</v>
      </c>
    </row>
    <row r="34" spans="1:16" ht="15" customHeight="1" x14ac:dyDescent="0.2">
      <c r="A34" s="120"/>
      <c r="B34" s="123"/>
      <c r="C34" s="84" t="s">
        <v>48</v>
      </c>
      <c r="D34" s="44">
        <v>-87</v>
      </c>
      <c r="E34" s="44">
        <v>0</v>
      </c>
      <c r="F34" s="44">
        <v>41159.622236000003</v>
      </c>
      <c r="G34" s="66">
        <v>-1.7402000000000001E-2</v>
      </c>
      <c r="H34" s="43">
        <v>27</v>
      </c>
      <c r="I34" s="44">
        <v>23454.982080000002</v>
      </c>
      <c r="J34" s="74">
        <v>-0.13943900000000001</v>
      </c>
      <c r="K34" s="44">
        <v>-114</v>
      </c>
      <c r="L34" s="44">
        <v>50316.547292000003</v>
      </c>
      <c r="M34" s="66">
        <v>3.8205000000000003E-2</v>
      </c>
      <c r="N34" s="43">
        <v>0</v>
      </c>
      <c r="O34" s="44">
        <v>0</v>
      </c>
      <c r="P34" s="74">
        <v>0</v>
      </c>
    </row>
    <row r="35" spans="1:16" ht="15" customHeight="1" x14ac:dyDescent="0.2">
      <c r="A35" s="120"/>
      <c r="B35" s="123"/>
      <c r="C35" s="84" t="s">
        <v>49</v>
      </c>
      <c r="D35" s="44">
        <v>-631</v>
      </c>
      <c r="E35" s="44">
        <v>0</v>
      </c>
      <c r="F35" s="44">
        <v>24467.330049</v>
      </c>
      <c r="G35" s="66">
        <v>-7.9890000000000003E-2</v>
      </c>
      <c r="H35" s="43">
        <v>-223</v>
      </c>
      <c r="I35" s="44">
        <v>-59.460417999999997</v>
      </c>
      <c r="J35" s="74">
        <v>-0.24510899999999999</v>
      </c>
      <c r="K35" s="44">
        <v>-408</v>
      </c>
      <c r="L35" s="44">
        <v>39456.743094999998</v>
      </c>
      <c r="M35" s="66">
        <v>2.3900000000000001E-2</v>
      </c>
      <c r="N35" s="43">
        <v>0</v>
      </c>
      <c r="O35" s="44">
        <v>0</v>
      </c>
      <c r="P35" s="74">
        <v>0</v>
      </c>
    </row>
    <row r="36" spans="1:16" ht="15" customHeight="1" x14ac:dyDescent="0.2">
      <c r="A36" s="120"/>
      <c r="B36" s="123"/>
      <c r="C36" s="84" t="s">
        <v>50</v>
      </c>
      <c r="D36" s="44">
        <v>-776</v>
      </c>
      <c r="E36" s="44">
        <v>0</v>
      </c>
      <c r="F36" s="44">
        <v>28044.82041</v>
      </c>
      <c r="G36" s="66">
        <v>-0.18190400000000001</v>
      </c>
      <c r="H36" s="43">
        <v>-275</v>
      </c>
      <c r="I36" s="44">
        <v>4791.6304520000003</v>
      </c>
      <c r="J36" s="74">
        <v>-0.29866700000000002</v>
      </c>
      <c r="K36" s="44">
        <v>-501</v>
      </c>
      <c r="L36" s="44">
        <v>40779.787062000003</v>
      </c>
      <c r="M36" s="66">
        <v>-0.11858200000000001</v>
      </c>
      <c r="N36" s="43">
        <v>0</v>
      </c>
      <c r="O36" s="44">
        <v>0</v>
      </c>
      <c r="P36" s="74">
        <v>0</v>
      </c>
    </row>
    <row r="37" spans="1:16" ht="15" customHeight="1" x14ac:dyDescent="0.2">
      <c r="A37" s="120"/>
      <c r="B37" s="123"/>
      <c r="C37" s="84" t="s">
        <v>51</v>
      </c>
      <c r="D37" s="44">
        <v>-685</v>
      </c>
      <c r="E37" s="44">
        <v>0</v>
      </c>
      <c r="F37" s="44">
        <v>34607.047305</v>
      </c>
      <c r="G37" s="66">
        <v>-0.15301100000000001</v>
      </c>
      <c r="H37" s="43">
        <v>-198</v>
      </c>
      <c r="I37" s="44">
        <v>18282.292039</v>
      </c>
      <c r="J37" s="74">
        <v>-0.158584</v>
      </c>
      <c r="K37" s="44">
        <v>-487</v>
      </c>
      <c r="L37" s="44">
        <v>39661.960096000003</v>
      </c>
      <c r="M37" s="66">
        <v>-0.18638399999999999</v>
      </c>
      <c r="N37" s="43">
        <v>0</v>
      </c>
      <c r="O37" s="44">
        <v>0</v>
      </c>
      <c r="P37" s="74">
        <v>0</v>
      </c>
    </row>
    <row r="38" spans="1:16" s="3" customFormat="1" ht="15" customHeight="1" x14ac:dyDescent="0.2">
      <c r="A38" s="120"/>
      <c r="B38" s="123"/>
      <c r="C38" s="84" t="s">
        <v>52</v>
      </c>
      <c r="D38" s="35">
        <v>-525</v>
      </c>
      <c r="E38" s="35">
        <v>0</v>
      </c>
      <c r="F38" s="35">
        <v>22923.497082999998</v>
      </c>
      <c r="G38" s="68">
        <v>-0.41897499999999999</v>
      </c>
      <c r="H38" s="43">
        <v>-174</v>
      </c>
      <c r="I38" s="44">
        <v>8812.1412660000005</v>
      </c>
      <c r="J38" s="74">
        <v>-0.428006</v>
      </c>
      <c r="K38" s="35">
        <v>-351</v>
      </c>
      <c r="L38" s="35">
        <v>29971.223602999999</v>
      </c>
      <c r="M38" s="68">
        <v>-0.41381499999999999</v>
      </c>
      <c r="N38" s="43">
        <v>0</v>
      </c>
      <c r="O38" s="44">
        <v>0</v>
      </c>
      <c r="P38" s="74">
        <v>0</v>
      </c>
    </row>
    <row r="39" spans="1:16" ht="15" customHeight="1" x14ac:dyDescent="0.2">
      <c r="A39" s="120"/>
      <c r="B39" s="123"/>
      <c r="C39" s="84" t="s">
        <v>53</v>
      </c>
      <c r="D39" s="44">
        <v>-380</v>
      </c>
      <c r="E39" s="44">
        <v>0</v>
      </c>
      <c r="F39" s="44">
        <v>41853.114276</v>
      </c>
      <c r="G39" s="66">
        <v>-0.14655199999999999</v>
      </c>
      <c r="H39" s="43">
        <v>-126</v>
      </c>
      <c r="I39" s="44">
        <v>24257.741439000001</v>
      </c>
      <c r="J39" s="74">
        <v>-0.13805400000000001</v>
      </c>
      <c r="K39" s="44">
        <v>-254</v>
      </c>
      <c r="L39" s="44">
        <v>51658.790546999997</v>
      </c>
      <c r="M39" s="66">
        <v>-0.141654</v>
      </c>
      <c r="N39" s="43">
        <v>0</v>
      </c>
      <c r="O39" s="44">
        <v>0</v>
      </c>
      <c r="P39" s="74">
        <v>0</v>
      </c>
    </row>
    <row r="40" spans="1:16" ht="15" customHeight="1" x14ac:dyDescent="0.2">
      <c r="A40" s="120"/>
      <c r="B40" s="123"/>
      <c r="C40" s="84" t="s">
        <v>54</v>
      </c>
      <c r="D40" s="44">
        <v>-302</v>
      </c>
      <c r="E40" s="44">
        <v>0</v>
      </c>
      <c r="F40" s="44">
        <v>38777.427359000001</v>
      </c>
      <c r="G40" s="66">
        <v>-0.42931599999999998</v>
      </c>
      <c r="H40" s="43">
        <v>-114</v>
      </c>
      <c r="I40" s="44">
        <v>30893.535834999999</v>
      </c>
      <c r="J40" s="74">
        <v>-0.13023299999999999</v>
      </c>
      <c r="K40" s="44">
        <v>-188</v>
      </c>
      <c r="L40" s="44">
        <v>52583.075395</v>
      </c>
      <c r="M40" s="66">
        <v>-0.57355</v>
      </c>
      <c r="N40" s="43">
        <v>0</v>
      </c>
      <c r="O40" s="44">
        <v>0</v>
      </c>
      <c r="P40" s="74">
        <v>0</v>
      </c>
    </row>
    <row r="41" spans="1:16" ht="15" customHeight="1" x14ac:dyDescent="0.2">
      <c r="A41" s="120"/>
      <c r="B41" s="123"/>
      <c r="C41" s="84" t="s">
        <v>55</v>
      </c>
      <c r="D41" s="44">
        <v>-292</v>
      </c>
      <c r="E41" s="44">
        <v>0</v>
      </c>
      <c r="F41" s="44">
        <v>20338.546756</v>
      </c>
      <c r="G41" s="66">
        <v>-0.272642</v>
      </c>
      <c r="H41" s="43">
        <v>-120</v>
      </c>
      <c r="I41" s="44">
        <v>6735.8858339999997</v>
      </c>
      <c r="J41" s="74">
        <v>-4.8000000000000001E-2</v>
      </c>
      <c r="K41" s="44">
        <v>-172</v>
      </c>
      <c r="L41" s="44">
        <v>26879.342401999998</v>
      </c>
      <c r="M41" s="66">
        <v>-0.42971100000000001</v>
      </c>
      <c r="N41" s="43">
        <v>0</v>
      </c>
      <c r="O41" s="44">
        <v>0</v>
      </c>
      <c r="P41" s="74">
        <v>0</v>
      </c>
    </row>
    <row r="42" spans="1:16" s="3" customFormat="1" ht="15" customHeight="1" x14ac:dyDescent="0.2">
      <c r="A42" s="120"/>
      <c r="B42" s="123"/>
      <c r="C42" s="84" t="s">
        <v>56</v>
      </c>
      <c r="D42" s="35">
        <v>-406</v>
      </c>
      <c r="E42" s="35">
        <v>0</v>
      </c>
      <c r="F42" s="35">
        <v>-73467.086584000004</v>
      </c>
      <c r="G42" s="68">
        <v>-0.19523799999999999</v>
      </c>
      <c r="H42" s="43">
        <v>-177</v>
      </c>
      <c r="I42" s="44">
        <v>-70846.483215999993</v>
      </c>
      <c r="J42" s="74">
        <v>-1.2551E-2</v>
      </c>
      <c r="K42" s="35">
        <v>-229</v>
      </c>
      <c r="L42" s="35">
        <v>201545.190902</v>
      </c>
      <c r="M42" s="68">
        <v>0.45652199999999998</v>
      </c>
      <c r="N42" s="43">
        <v>0</v>
      </c>
      <c r="O42" s="44">
        <v>0</v>
      </c>
      <c r="P42" s="74">
        <v>0</v>
      </c>
    </row>
    <row r="43" spans="1:16" s="3" customFormat="1" ht="15" customHeight="1" x14ac:dyDescent="0.2">
      <c r="A43" s="121"/>
      <c r="B43" s="124"/>
      <c r="C43" s="85" t="s">
        <v>9</v>
      </c>
      <c r="D43" s="46">
        <v>-4076</v>
      </c>
      <c r="E43" s="46">
        <v>0</v>
      </c>
      <c r="F43" s="46">
        <v>7901.6375429999998</v>
      </c>
      <c r="G43" s="67">
        <v>-0.24394299999999999</v>
      </c>
      <c r="H43" s="87">
        <v>-1369</v>
      </c>
      <c r="I43" s="46">
        <v>-7593.6579920000004</v>
      </c>
      <c r="J43" s="75">
        <v>-0.244972</v>
      </c>
      <c r="K43" s="46">
        <v>-2707</v>
      </c>
      <c r="L43" s="46">
        <v>16630.593821999999</v>
      </c>
      <c r="M43" s="67">
        <v>-0.24460599999999999</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8</v>
      </c>
      <c r="E45" s="53">
        <v>2.9739999999999999E-2</v>
      </c>
      <c r="F45" s="44">
        <v>111446.375</v>
      </c>
      <c r="G45" s="66">
        <v>0</v>
      </c>
      <c r="H45" s="43">
        <v>1</v>
      </c>
      <c r="I45" s="44">
        <v>111268</v>
      </c>
      <c r="J45" s="74">
        <v>0</v>
      </c>
      <c r="K45" s="44">
        <v>7</v>
      </c>
      <c r="L45" s="44">
        <v>111471.857143</v>
      </c>
      <c r="M45" s="66">
        <v>0</v>
      </c>
      <c r="N45" s="43">
        <v>0</v>
      </c>
      <c r="O45" s="44">
        <v>0</v>
      </c>
      <c r="P45" s="74">
        <v>0</v>
      </c>
    </row>
    <row r="46" spans="1:16" ht="15" customHeight="1" x14ac:dyDescent="0.2">
      <c r="A46" s="120"/>
      <c r="B46" s="123"/>
      <c r="C46" s="84" t="s">
        <v>48</v>
      </c>
      <c r="D46" s="44">
        <v>131</v>
      </c>
      <c r="E46" s="53">
        <v>5.8692000000000001E-2</v>
      </c>
      <c r="F46" s="44">
        <v>156847.50381699999</v>
      </c>
      <c r="G46" s="66">
        <v>9.9237000000000006E-2</v>
      </c>
      <c r="H46" s="43">
        <v>39</v>
      </c>
      <c r="I46" s="44">
        <v>160296.74359</v>
      </c>
      <c r="J46" s="74">
        <v>0.102564</v>
      </c>
      <c r="K46" s="44">
        <v>92</v>
      </c>
      <c r="L46" s="44">
        <v>155385.32608699999</v>
      </c>
      <c r="M46" s="66">
        <v>9.7825999999999996E-2</v>
      </c>
      <c r="N46" s="43">
        <v>0</v>
      </c>
      <c r="O46" s="44">
        <v>0</v>
      </c>
      <c r="P46" s="74">
        <v>0</v>
      </c>
    </row>
    <row r="47" spans="1:16" ht="15" customHeight="1" x14ac:dyDescent="0.2">
      <c r="A47" s="120"/>
      <c r="B47" s="123"/>
      <c r="C47" s="84" t="s">
        <v>49</v>
      </c>
      <c r="D47" s="44">
        <v>484</v>
      </c>
      <c r="E47" s="53">
        <v>7.2498999999999994E-2</v>
      </c>
      <c r="F47" s="44">
        <v>179827.48760299999</v>
      </c>
      <c r="G47" s="66">
        <v>0.31198300000000001</v>
      </c>
      <c r="H47" s="43">
        <v>179</v>
      </c>
      <c r="I47" s="44">
        <v>173165.441341</v>
      </c>
      <c r="J47" s="74">
        <v>0.27374300000000001</v>
      </c>
      <c r="K47" s="44">
        <v>305</v>
      </c>
      <c r="L47" s="44">
        <v>183737.344262</v>
      </c>
      <c r="M47" s="66">
        <v>0.334426</v>
      </c>
      <c r="N47" s="43">
        <v>0</v>
      </c>
      <c r="O47" s="44">
        <v>0</v>
      </c>
      <c r="P47" s="74">
        <v>0</v>
      </c>
    </row>
    <row r="48" spans="1:16" ht="15" customHeight="1" x14ac:dyDescent="0.2">
      <c r="A48" s="120"/>
      <c r="B48" s="123"/>
      <c r="C48" s="84" t="s">
        <v>50</v>
      </c>
      <c r="D48" s="44">
        <v>524</v>
      </c>
      <c r="E48" s="53">
        <v>6.0063999999999999E-2</v>
      </c>
      <c r="F48" s="44">
        <v>210486.255725</v>
      </c>
      <c r="G48" s="66">
        <v>0.58587800000000001</v>
      </c>
      <c r="H48" s="43">
        <v>179</v>
      </c>
      <c r="I48" s="44">
        <v>211326.044693</v>
      </c>
      <c r="J48" s="74">
        <v>0.60893900000000001</v>
      </c>
      <c r="K48" s="44">
        <v>345</v>
      </c>
      <c r="L48" s="44">
        <v>210050.53912999999</v>
      </c>
      <c r="M48" s="66">
        <v>0.57391300000000001</v>
      </c>
      <c r="N48" s="43">
        <v>0</v>
      </c>
      <c r="O48" s="44">
        <v>0</v>
      </c>
      <c r="P48" s="74">
        <v>0</v>
      </c>
    </row>
    <row r="49" spans="1:16" ht="15" customHeight="1" x14ac:dyDescent="0.2">
      <c r="A49" s="120"/>
      <c r="B49" s="123"/>
      <c r="C49" s="84" t="s">
        <v>51</v>
      </c>
      <c r="D49" s="44">
        <v>439</v>
      </c>
      <c r="E49" s="53">
        <v>5.3555999999999999E-2</v>
      </c>
      <c r="F49" s="44">
        <v>227071.091116</v>
      </c>
      <c r="G49" s="66">
        <v>0.74259699999999995</v>
      </c>
      <c r="H49" s="43">
        <v>152</v>
      </c>
      <c r="I49" s="44">
        <v>226285.07236799999</v>
      </c>
      <c r="J49" s="74">
        <v>0.71710499999999999</v>
      </c>
      <c r="K49" s="44">
        <v>287</v>
      </c>
      <c r="L49" s="44">
        <v>227487.37979100001</v>
      </c>
      <c r="M49" s="66">
        <v>0.75609800000000005</v>
      </c>
      <c r="N49" s="43">
        <v>0</v>
      </c>
      <c r="O49" s="44">
        <v>0</v>
      </c>
      <c r="P49" s="74">
        <v>0</v>
      </c>
    </row>
    <row r="50" spans="1:16" s="3" customFormat="1" ht="15" customHeight="1" x14ac:dyDescent="0.2">
      <c r="A50" s="120"/>
      <c r="B50" s="123"/>
      <c r="C50" s="84" t="s">
        <v>52</v>
      </c>
      <c r="D50" s="35">
        <v>281</v>
      </c>
      <c r="E50" s="55">
        <v>3.9903000000000001E-2</v>
      </c>
      <c r="F50" s="35">
        <v>235733.15658400001</v>
      </c>
      <c r="G50" s="68">
        <v>0.72953699999999999</v>
      </c>
      <c r="H50" s="43">
        <v>93</v>
      </c>
      <c r="I50" s="44">
        <v>221886.946237</v>
      </c>
      <c r="J50" s="74">
        <v>0.60215099999999999</v>
      </c>
      <c r="K50" s="35">
        <v>188</v>
      </c>
      <c r="L50" s="35">
        <v>242582.61170199999</v>
      </c>
      <c r="M50" s="68">
        <v>0.79255299999999995</v>
      </c>
      <c r="N50" s="43">
        <v>0</v>
      </c>
      <c r="O50" s="44">
        <v>0</v>
      </c>
      <c r="P50" s="74">
        <v>0</v>
      </c>
    </row>
    <row r="51" spans="1:16" ht="15" customHeight="1" x14ac:dyDescent="0.2">
      <c r="A51" s="120"/>
      <c r="B51" s="123"/>
      <c r="C51" s="84" t="s">
        <v>53</v>
      </c>
      <c r="D51" s="44">
        <v>184</v>
      </c>
      <c r="E51" s="53">
        <v>3.0924E-2</v>
      </c>
      <c r="F51" s="44">
        <v>220506.63587</v>
      </c>
      <c r="G51" s="66">
        <v>0.64130399999999999</v>
      </c>
      <c r="H51" s="43">
        <v>68</v>
      </c>
      <c r="I51" s="44">
        <v>218182.95588200001</v>
      </c>
      <c r="J51" s="74">
        <v>0.60294099999999995</v>
      </c>
      <c r="K51" s="44">
        <v>116</v>
      </c>
      <c r="L51" s="44">
        <v>221868.793103</v>
      </c>
      <c r="M51" s="66">
        <v>0.66379299999999997</v>
      </c>
      <c r="N51" s="43">
        <v>0</v>
      </c>
      <c r="O51" s="44">
        <v>0</v>
      </c>
      <c r="P51" s="74">
        <v>0</v>
      </c>
    </row>
    <row r="52" spans="1:16" ht="15" customHeight="1" x14ac:dyDescent="0.2">
      <c r="A52" s="120"/>
      <c r="B52" s="123"/>
      <c r="C52" s="84" t="s">
        <v>54</v>
      </c>
      <c r="D52" s="44">
        <v>81</v>
      </c>
      <c r="E52" s="53">
        <v>1.8012E-2</v>
      </c>
      <c r="F52" s="44">
        <v>250410.012346</v>
      </c>
      <c r="G52" s="66">
        <v>0.56790099999999999</v>
      </c>
      <c r="H52" s="43">
        <v>23</v>
      </c>
      <c r="I52" s="44">
        <v>257724.565217</v>
      </c>
      <c r="J52" s="74">
        <v>0.52173899999999995</v>
      </c>
      <c r="K52" s="44">
        <v>58</v>
      </c>
      <c r="L52" s="44">
        <v>247509.41379300001</v>
      </c>
      <c r="M52" s="66">
        <v>0.58620700000000003</v>
      </c>
      <c r="N52" s="43">
        <v>0</v>
      </c>
      <c r="O52" s="44">
        <v>0</v>
      </c>
      <c r="P52" s="74">
        <v>0</v>
      </c>
    </row>
    <row r="53" spans="1:16" ht="15" customHeight="1" x14ac:dyDescent="0.2">
      <c r="A53" s="120"/>
      <c r="B53" s="123"/>
      <c r="C53" s="84" t="s">
        <v>55</v>
      </c>
      <c r="D53" s="44">
        <v>39</v>
      </c>
      <c r="E53" s="53">
        <v>1.1011E-2</v>
      </c>
      <c r="F53" s="44">
        <v>260421.692308</v>
      </c>
      <c r="G53" s="66">
        <v>0.461538</v>
      </c>
      <c r="H53" s="43">
        <v>14</v>
      </c>
      <c r="I53" s="44">
        <v>236994.714286</v>
      </c>
      <c r="J53" s="74">
        <v>0.14285700000000001</v>
      </c>
      <c r="K53" s="44">
        <v>25</v>
      </c>
      <c r="L53" s="44">
        <v>273540.8</v>
      </c>
      <c r="M53" s="66">
        <v>0.64</v>
      </c>
      <c r="N53" s="43">
        <v>0</v>
      </c>
      <c r="O53" s="44">
        <v>0</v>
      </c>
      <c r="P53" s="74">
        <v>0</v>
      </c>
    </row>
    <row r="54" spans="1:16" s="3" customFormat="1" ht="15" customHeight="1" x14ac:dyDescent="0.2">
      <c r="A54" s="120"/>
      <c r="B54" s="123"/>
      <c r="C54" s="84" t="s">
        <v>56</v>
      </c>
      <c r="D54" s="35">
        <v>8</v>
      </c>
      <c r="E54" s="55">
        <v>1.5E-3</v>
      </c>
      <c r="F54" s="35">
        <v>261202</v>
      </c>
      <c r="G54" s="68">
        <v>0.25</v>
      </c>
      <c r="H54" s="43">
        <v>3</v>
      </c>
      <c r="I54" s="44">
        <v>258400</v>
      </c>
      <c r="J54" s="74">
        <v>0</v>
      </c>
      <c r="K54" s="35">
        <v>5</v>
      </c>
      <c r="L54" s="35">
        <v>262883.20000000001</v>
      </c>
      <c r="M54" s="68">
        <v>0.4</v>
      </c>
      <c r="N54" s="43">
        <v>0</v>
      </c>
      <c r="O54" s="44">
        <v>0</v>
      </c>
      <c r="P54" s="74">
        <v>0</v>
      </c>
    </row>
    <row r="55" spans="1:16" s="3" customFormat="1" ht="15" customHeight="1" x14ac:dyDescent="0.2">
      <c r="A55" s="121"/>
      <c r="B55" s="124"/>
      <c r="C55" s="85" t="s">
        <v>9</v>
      </c>
      <c r="D55" s="46">
        <v>2179</v>
      </c>
      <c r="E55" s="54">
        <v>4.1501000000000003E-2</v>
      </c>
      <c r="F55" s="46">
        <v>210095.28040399999</v>
      </c>
      <c r="G55" s="67">
        <v>0.54428600000000005</v>
      </c>
      <c r="H55" s="87">
        <v>751</v>
      </c>
      <c r="I55" s="46">
        <v>206491.16644500001</v>
      </c>
      <c r="J55" s="75">
        <v>0.50865499999999997</v>
      </c>
      <c r="K55" s="46">
        <v>1428</v>
      </c>
      <c r="L55" s="46">
        <v>211990.72128900001</v>
      </c>
      <c r="M55" s="67">
        <v>0.563025</v>
      </c>
      <c r="N55" s="87">
        <v>0</v>
      </c>
      <c r="O55" s="46">
        <v>0</v>
      </c>
      <c r="P55" s="75">
        <v>0</v>
      </c>
    </row>
    <row r="56" spans="1:16" ht="15" customHeight="1" x14ac:dyDescent="0.2">
      <c r="A56" s="119">
        <v>5</v>
      </c>
      <c r="B56" s="122" t="s">
        <v>60</v>
      </c>
      <c r="C56" s="84" t="s">
        <v>46</v>
      </c>
      <c r="D56" s="44">
        <v>44</v>
      </c>
      <c r="E56" s="53">
        <v>1</v>
      </c>
      <c r="F56" s="44">
        <v>83068.590909000006</v>
      </c>
      <c r="G56" s="66">
        <v>6.8182000000000006E-2</v>
      </c>
      <c r="H56" s="43">
        <v>27</v>
      </c>
      <c r="I56" s="44">
        <v>101596.37037</v>
      </c>
      <c r="J56" s="74">
        <v>0.111111</v>
      </c>
      <c r="K56" s="44">
        <v>17</v>
      </c>
      <c r="L56" s="44">
        <v>53642.117646999999</v>
      </c>
      <c r="M56" s="66">
        <v>0</v>
      </c>
      <c r="N56" s="43">
        <v>0</v>
      </c>
      <c r="O56" s="44">
        <v>0</v>
      </c>
      <c r="P56" s="74">
        <v>0</v>
      </c>
    </row>
    <row r="57" spans="1:16" ht="15" customHeight="1" x14ac:dyDescent="0.2">
      <c r="A57" s="120"/>
      <c r="B57" s="123"/>
      <c r="C57" s="84" t="s">
        <v>47</v>
      </c>
      <c r="D57" s="44">
        <v>269</v>
      </c>
      <c r="E57" s="53">
        <v>1</v>
      </c>
      <c r="F57" s="44">
        <v>122188.33457200001</v>
      </c>
      <c r="G57" s="66">
        <v>4.4609999999999997E-2</v>
      </c>
      <c r="H57" s="43">
        <v>79</v>
      </c>
      <c r="I57" s="44">
        <v>123226.848101</v>
      </c>
      <c r="J57" s="74">
        <v>3.7975000000000002E-2</v>
      </c>
      <c r="K57" s="44">
        <v>190</v>
      </c>
      <c r="L57" s="44">
        <v>121756.531579</v>
      </c>
      <c r="M57" s="66">
        <v>4.7368E-2</v>
      </c>
      <c r="N57" s="43">
        <v>0</v>
      </c>
      <c r="O57" s="44">
        <v>0</v>
      </c>
      <c r="P57" s="74">
        <v>0</v>
      </c>
    </row>
    <row r="58" spans="1:16" ht="15" customHeight="1" x14ac:dyDescent="0.2">
      <c r="A58" s="120"/>
      <c r="B58" s="123"/>
      <c r="C58" s="84" t="s">
        <v>48</v>
      </c>
      <c r="D58" s="44">
        <v>2232</v>
      </c>
      <c r="E58" s="53">
        <v>1</v>
      </c>
      <c r="F58" s="44">
        <v>145269.21012500001</v>
      </c>
      <c r="G58" s="66">
        <v>8.4677000000000002E-2</v>
      </c>
      <c r="H58" s="43">
        <v>785</v>
      </c>
      <c r="I58" s="44">
        <v>153584.100637</v>
      </c>
      <c r="J58" s="74">
        <v>0.13758000000000001</v>
      </c>
      <c r="K58" s="44">
        <v>1447</v>
      </c>
      <c r="L58" s="44">
        <v>140758.367657</v>
      </c>
      <c r="M58" s="66">
        <v>5.5978E-2</v>
      </c>
      <c r="N58" s="43">
        <v>0</v>
      </c>
      <c r="O58" s="44">
        <v>0</v>
      </c>
      <c r="P58" s="74">
        <v>0</v>
      </c>
    </row>
    <row r="59" spans="1:16" ht="15" customHeight="1" x14ac:dyDescent="0.2">
      <c r="A59" s="120"/>
      <c r="B59" s="123"/>
      <c r="C59" s="84" t="s">
        <v>49</v>
      </c>
      <c r="D59" s="44">
        <v>6676</v>
      </c>
      <c r="E59" s="53">
        <v>1</v>
      </c>
      <c r="F59" s="44">
        <v>167449.712852</v>
      </c>
      <c r="G59" s="66">
        <v>0.22932900000000001</v>
      </c>
      <c r="H59" s="43">
        <v>2561</v>
      </c>
      <c r="I59" s="44">
        <v>179652.021866</v>
      </c>
      <c r="J59" s="74">
        <v>0.34986299999999998</v>
      </c>
      <c r="K59" s="44">
        <v>4115</v>
      </c>
      <c r="L59" s="44">
        <v>159855.51761800001</v>
      </c>
      <c r="M59" s="66">
        <v>0.15431300000000001</v>
      </c>
      <c r="N59" s="43">
        <v>0</v>
      </c>
      <c r="O59" s="44">
        <v>0</v>
      </c>
      <c r="P59" s="74">
        <v>0</v>
      </c>
    </row>
    <row r="60" spans="1:16" ht="15" customHeight="1" x14ac:dyDescent="0.2">
      <c r="A60" s="120"/>
      <c r="B60" s="123"/>
      <c r="C60" s="84" t="s">
        <v>50</v>
      </c>
      <c r="D60" s="44">
        <v>8724</v>
      </c>
      <c r="E60" s="53">
        <v>1</v>
      </c>
      <c r="F60" s="44">
        <v>195417.56006399999</v>
      </c>
      <c r="G60" s="66">
        <v>0.46836299999999997</v>
      </c>
      <c r="H60" s="43">
        <v>3275</v>
      </c>
      <c r="I60" s="44">
        <v>209051.624427</v>
      </c>
      <c r="J60" s="74">
        <v>0.60702299999999998</v>
      </c>
      <c r="K60" s="44">
        <v>5449</v>
      </c>
      <c r="L60" s="44">
        <v>187223.10956099999</v>
      </c>
      <c r="M60" s="66">
        <v>0.38502500000000001</v>
      </c>
      <c r="N60" s="43">
        <v>0</v>
      </c>
      <c r="O60" s="44">
        <v>0</v>
      </c>
      <c r="P60" s="74">
        <v>0</v>
      </c>
    </row>
    <row r="61" spans="1:16" ht="15" customHeight="1" x14ac:dyDescent="0.2">
      <c r="A61" s="120"/>
      <c r="B61" s="123"/>
      <c r="C61" s="84" t="s">
        <v>51</v>
      </c>
      <c r="D61" s="44">
        <v>8197</v>
      </c>
      <c r="E61" s="53">
        <v>1</v>
      </c>
      <c r="F61" s="44">
        <v>220209.0477</v>
      </c>
      <c r="G61" s="66">
        <v>0.71026</v>
      </c>
      <c r="H61" s="43">
        <v>3057</v>
      </c>
      <c r="I61" s="44">
        <v>227022.13706199999</v>
      </c>
      <c r="J61" s="74">
        <v>0.730128</v>
      </c>
      <c r="K61" s="44">
        <v>5140</v>
      </c>
      <c r="L61" s="44">
        <v>216156.982685</v>
      </c>
      <c r="M61" s="66">
        <v>0.69844399999999995</v>
      </c>
      <c r="N61" s="43">
        <v>0</v>
      </c>
      <c r="O61" s="44">
        <v>0</v>
      </c>
      <c r="P61" s="74">
        <v>0</v>
      </c>
    </row>
    <row r="62" spans="1:16" s="3" customFormat="1" ht="15" customHeight="1" x14ac:dyDescent="0.2">
      <c r="A62" s="120"/>
      <c r="B62" s="123"/>
      <c r="C62" s="84" t="s">
        <v>52</v>
      </c>
      <c r="D62" s="35">
        <v>7042</v>
      </c>
      <c r="E62" s="55">
        <v>1</v>
      </c>
      <c r="F62" s="35">
        <v>232596.40301099999</v>
      </c>
      <c r="G62" s="68">
        <v>0.85032700000000006</v>
      </c>
      <c r="H62" s="43">
        <v>2565</v>
      </c>
      <c r="I62" s="44">
        <v>225578.23079900001</v>
      </c>
      <c r="J62" s="74">
        <v>0.70916199999999996</v>
      </c>
      <c r="K62" s="35">
        <v>4477</v>
      </c>
      <c r="L62" s="35">
        <v>236617.31248600001</v>
      </c>
      <c r="M62" s="68">
        <v>0.93120400000000003</v>
      </c>
      <c r="N62" s="43">
        <v>0</v>
      </c>
      <c r="O62" s="44">
        <v>0</v>
      </c>
      <c r="P62" s="74">
        <v>0</v>
      </c>
    </row>
    <row r="63" spans="1:16" ht="15" customHeight="1" x14ac:dyDescent="0.2">
      <c r="A63" s="120"/>
      <c r="B63" s="123"/>
      <c r="C63" s="84" t="s">
        <v>53</v>
      </c>
      <c r="D63" s="44">
        <v>5950</v>
      </c>
      <c r="E63" s="53">
        <v>1</v>
      </c>
      <c r="F63" s="44">
        <v>234343.934958</v>
      </c>
      <c r="G63" s="66">
        <v>0.86857099999999998</v>
      </c>
      <c r="H63" s="43">
        <v>2304</v>
      </c>
      <c r="I63" s="44">
        <v>221636.83506899999</v>
      </c>
      <c r="J63" s="74">
        <v>0.65798599999999996</v>
      </c>
      <c r="K63" s="44">
        <v>3646</v>
      </c>
      <c r="L63" s="44">
        <v>242373.874109</v>
      </c>
      <c r="M63" s="66">
        <v>1.001646</v>
      </c>
      <c r="N63" s="43">
        <v>0</v>
      </c>
      <c r="O63" s="44">
        <v>0</v>
      </c>
      <c r="P63" s="74">
        <v>0</v>
      </c>
    </row>
    <row r="64" spans="1:16" ht="15" customHeight="1" x14ac:dyDescent="0.2">
      <c r="A64" s="120"/>
      <c r="B64" s="123"/>
      <c r="C64" s="84" t="s">
        <v>54</v>
      </c>
      <c r="D64" s="44">
        <v>4497</v>
      </c>
      <c r="E64" s="53">
        <v>1</v>
      </c>
      <c r="F64" s="44">
        <v>236982.666222</v>
      </c>
      <c r="G64" s="66">
        <v>0.76473199999999997</v>
      </c>
      <c r="H64" s="43">
        <v>1692</v>
      </c>
      <c r="I64" s="44">
        <v>214263.350473</v>
      </c>
      <c r="J64" s="74">
        <v>0.46453899999999998</v>
      </c>
      <c r="K64" s="44">
        <v>2805</v>
      </c>
      <c r="L64" s="44">
        <v>250687.15187199999</v>
      </c>
      <c r="M64" s="66">
        <v>0.94581099999999996</v>
      </c>
      <c r="N64" s="43">
        <v>0</v>
      </c>
      <c r="O64" s="44">
        <v>0</v>
      </c>
      <c r="P64" s="74">
        <v>0</v>
      </c>
    </row>
    <row r="65" spans="1:16" ht="15" customHeight="1" x14ac:dyDescent="0.2">
      <c r="A65" s="120"/>
      <c r="B65" s="123"/>
      <c r="C65" s="84" t="s">
        <v>55</v>
      </c>
      <c r="D65" s="44">
        <v>3542</v>
      </c>
      <c r="E65" s="53">
        <v>1</v>
      </c>
      <c r="F65" s="44">
        <v>245435.33907399999</v>
      </c>
      <c r="G65" s="66">
        <v>0.61208399999999996</v>
      </c>
      <c r="H65" s="43">
        <v>1360</v>
      </c>
      <c r="I65" s="44">
        <v>216488.447059</v>
      </c>
      <c r="J65" s="74">
        <v>0.26250000000000001</v>
      </c>
      <c r="K65" s="44">
        <v>2182</v>
      </c>
      <c r="L65" s="44">
        <v>263477.39825799997</v>
      </c>
      <c r="M65" s="66">
        <v>0.82997299999999996</v>
      </c>
      <c r="N65" s="43">
        <v>0</v>
      </c>
      <c r="O65" s="44">
        <v>0</v>
      </c>
      <c r="P65" s="74">
        <v>0</v>
      </c>
    </row>
    <row r="66" spans="1:16" s="3" customFormat="1" ht="15" customHeight="1" x14ac:dyDescent="0.2">
      <c r="A66" s="120"/>
      <c r="B66" s="123"/>
      <c r="C66" s="84" t="s">
        <v>56</v>
      </c>
      <c r="D66" s="35">
        <v>5332</v>
      </c>
      <c r="E66" s="55">
        <v>1</v>
      </c>
      <c r="F66" s="35">
        <v>241670.695236</v>
      </c>
      <c r="G66" s="68">
        <v>0.35146300000000003</v>
      </c>
      <c r="H66" s="43">
        <v>2158</v>
      </c>
      <c r="I66" s="44">
        <v>199826.70759999999</v>
      </c>
      <c r="J66" s="74">
        <v>7.7385999999999996E-2</v>
      </c>
      <c r="K66" s="35">
        <v>3174</v>
      </c>
      <c r="L66" s="35">
        <v>270120.38815399999</v>
      </c>
      <c r="M66" s="68">
        <v>0.53780700000000004</v>
      </c>
      <c r="N66" s="43">
        <v>0</v>
      </c>
      <c r="O66" s="44">
        <v>0</v>
      </c>
      <c r="P66" s="74">
        <v>0</v>
      </c>
    </row>
    <row r="67" spans="1:16" s="3" customFormat="1" ht="15" customHeight="1" x14ac:dyDescent="0.2">
      <c r="A67" s="121"/>
      <c r="B67" s="124"/>
      <c r="C67" s="85" t="s">
        <v>9</v>
      </c>
      <c r="D67" s="46">
        <v>52505</v>
      </c>
      <c r="E67" s="54">
        <v>1</v>
      </c>
      <c r="F67" s="46">
        <v>214159.73048299999</v>
      </c>
      <c r="G67" s="67">
        <v>0.57670699999999997</v>
      </c>
      <c r="H67" s="87">
        <v>19863</v>
      </c>
      <c r="I67" s="46">
        <v>208892.133867</v>
      </c>
      <c r="J67" s="75">
        <v>0.49715599999999999</v>
      </c>
      <c r="K67" s="46">
        <v>32642</v>
      </c>
      <c r="L67" s="46">
        <v>217365.11837499999</v>
      </c>
      <c r="M67" s="67">
        <v>0.62511499999999998</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45771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190" priority="30" operator="notEqual">
      <formula>H8+K8+N8</formula>
    </cfRule>
  </conditionalFormatting>
  <conditionalFormatting sqref="D20:D30">
    <cfRule type="cellIs" dxfId="189" priority="29" operator="notEqual">
      <formula>H20+K20+N20</formula>
    </cfRule>
  </conditionalFormatting>
  <conditionalFormatting sqref="D32:D42">
    <cfRule type="cellIs" dxfId="188" priority="28" operator="notEqual">
      <formula>H32+K32+N32</formula>
    </cfRule>
  </conditionalFormatting>
  <conditionalFormatting sqref="D44:D54">
    <cfRule type="cellIs" dxfId="187" priority="27" operator="notEqual">
      <formula>H44+K44+N44</formula>
    </cfRule>
  </conditionalFormatting>
  <conditionalFormatting sqref="D56:D66">
    <cfRule type="cellIs" dxfId="186" priority="26" operator="notEqual">
      <formula>H56+K56+N56</formula>
    </cfRule>
  </conditionalFormatting>
  <conditionalFormatting sqref="D19">
    <cfRule type="cellIs" dxfId="185" priority="25" operator="notEqual">
      <formula>SUM(D8:D18)</formula>
    </cfRule>
  </conditionalFormatting>
  <conditionalFormatting sqref="D31">
    <cfRule type="cellIs" dxfId="184" priority="24" operator="notEqual">
      <formula>H31+K31+N31</formula>
    </cfRule>
  </conditionalFormatting>
  <conditionalFormatting sqref="D31">
    <cfRule type="cellIs" dxfId="183" priority="23" operator="notEqual">
      <formula>SUM(D20:D30)</formula>
    </cfRule>
  </conditionalFormatting>
  <conditionalFormatting sqref="D43">
    <cfRule type="cellIs" dxfId="182" priority="22" operator="notEqual">
      <formula>H43+K43+N43</formula>
    </cfRule>
  </conditionalFormatting>
  <conditionalFormatting sqref="D43">
    <cfRule type="cellIs" dxfId="181" priority="21" operator="notEqual">
      <formula>SUM(D32:D42)</formula>
    </cfRule>
  </conditionalFormatting>
  <conditionalFormatting sqref="D55">
    <cfRule type="cellIs" dxfId="180" priority="20" operator="notEqual">
      <formula>H55+K55+N55</formula>
    </cfRule>
  </conditionalFormatting>
  <conditionalFormatting sqref="D55">
    <cfRule type="cellIs" dxfId="179" priority="19" operator="notEqual">
      <formula>SUM(D44:D54)</formula>
    </cfRule>
  </conditionalFormatting>
  <conditionalFormatting sqref="D67">
    <cfRule type="cellIs" dxfId="178" priority="18" operator="notEqual">
      <formula>H67+K67+N67</formula>
    </cfRule>
  </conditionalFormatting>
  <conditionalFormatting sqref="D67">
    <cfRule type="cellIs" dxfId="177" priority="17" operator="notEqual">
      <formula>SUM(D56:D66)</formula>
    </cfRule>
  </conditionalFormatting>
  <conditionalFormatting sqref="H19">
    <cfRule type="cellIs" dxfId="176" priority="16" operator="notEqual">
      <formula>SUM(H8:H18)</formula>
    </cfRule>
  </conditionalFormatting>
  <conditionalFormatting sqref="K19">
    <cfRule type="cellIs" dxfId="175" priority="15" operator="notEqual">
      <formula>SUM(K8:K18)</formula>
    </cfRule>
  </conditionalFormatting>
  <conditionalFormatting sqref="N19">
    <cfRule type="cellIs" dxfId="174" priority="14" operator="notEqual">
      <formula>SUM(N8:N18)</formula>
    </cfRule>
  </conditionalFormatting>
  <conditionalFormatting sqref="H31">
    <cfRule type="cellIs" dxfId="173" priority="13" operator="notEqual">
      <formula>SUM(H20:H30)</formula>
    </cfRule>
  </conditionalFormatting>
  <conditionalFormatting sqref="K31">
    <cfRule type="cellIs" dxfId="172" priority="12" operator="notEqual">
      <formula>SUM(K20:K30)</formula>
    </cfRule>
  </conditionalFormatting>
  <conditionalFormatting sqref="N31">
    <cfRule type="cellIs" dxfId="171" priority="11" operator="notEqual">
      <formula>SUM(N20:N30)</formula>
    </cfRule>
  </conditionalFormatting>
  <conditionalFormatting sqref="H43">
    <cfRule type="cellIs" dxfId="170" priority="10" operator="notEqual">
      <formula>SUM(H32:H42)</formula>
    </cfRule>
  </conditionalFormatting>
  <conditionalFormatting sqref="K43">
    <cfRule type="cellIs" dxfId="169" priority="9" operator="notEqual">
      <formula>SUM(K32:K42)</formula>
    </cfRule>
  </conditionalFormatting>
  <conditionalFormatting sqref="N43">
    <cfRule type="cellIs" dxfId="168" priority="8" operator="notEqual">
      <formula>SUM(N32:N42)</formula>
    </cfRule>
  </conditionalFormatting>
  <conditionalFormatting sqref="H55">
    <cfRule type="cellIs" dxfId="167" priority="7" operator="notEqual">
      <formula>SUM(H44:H54)</formula>
    </cfRule>
  </conditionalFormatting>
  <conditionalFormatting sqref="K55">
    <cfRule type="cellIs" dxfId="166" priority="6" operator="notEqual">
      <formula>SUM(K44:K54)</formula>
    </cfRule>
  </conditionalFormatting>
  <conditionalFormatting sqref="N55">
    <cfRule type="cellIs" dxfId="165" priority="5" operator="notEqual">
      <formula>SUM(N44:N54)</formula>
    </cfRule>
  </conditionalFormatting>
  <conditionalFormatting sqref="H67">
    <cfRule type="cellIs" dxfId="164" priority="4" operator="notEqual">
      <formula>SUM(H56:H66)</formula>
    </cfRule>
  </conditionalFormatting>
  <conditionalFormatting sqref="K67">
    <cfRule type="cellIs" dxfId="163" priority="3" operator="notEqual">
      <formula>SUM(K56:K66)</formula>
    </cfRule>
  </conditionalFormatting>
  <conditionalFormatting sqref="N67">
    <cfRule type="cellIs" dxfId="162" priority="2" operator="notEqual">
      <formula>SUM(N56:N66)</formula>
    </cfRule>
  </conditionalFormatting>
  <conditionalFormatting sqref="D32:D43">
    <cfRule type="cellIs" dxfId="16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74</v>
      </c>
      <c r="B2" s="110"/>
      <c r="C2" s="110"/>
      <c r="D2" s="110"/>
      <c r="E2" s="110"/>
      <c r="F2" s="110"/>
      <c r="G2" s="110"/>
      <c r="H2" s="110"/>
      <c r="I2" s="110"/>
      <c r="J2" s="110"/>
      <c r="K2" s="110"/>
      <c r="L2" s="110"/>
      <c r="M2" s="110"/>
      <c r="N2" s="110"/>
      <c r="O2" s="110"/>
      <c r="P2" s="110"/>
    </row>
    <row r="3" spans="1:16" s="21" customFormat="1" ht="15" customHeight="1" x14ac:dyDescent="0.2">
      <c r="A3" s="111" t="str">
        <f>+Notas!C6</f>
        <v>MARZO 2024 Y MARZO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1</v>
      </c>
      <c r="E8" s="53">
        <v>0.33333299999999999</v>
      </c>
      <c r="F8" s="44">
        <v>21766.516066</v>
      </c>
      <c r="G8" s="66">
        <v>1</v>
      </c>
      <c r="H8" s="43">
        <v>0</v>
      </c>
      <c r="I8" s="44">
        <v>0</v>
      </c>
      <c r="J8" s="74">
        <v>0</v>
      </c>
      <c r="K8" s="44">
        <v>1</v>
      </c>
      <c r="L8" s="44">
        <v>21766.516066</v>
      </c>
      <c r="M8" s="66">
        <v>1</v>
      </c>
      <c r="N8" s="43">
        <v>0</v>
      </c>
      <c r="O8" s="44">
        <v>0</v>
      </c>
      <c r="P8" s="74">
        <v>0</v>
      </c>
    </row>
    <row r="9" spans="1:16" ht="15" customHeight="1" x14ac:dyDescent="0.2">
      <c r="A9" s="120"/>
      <c r="B9" s="123"/>
      <c r="C9" s="84" t="s">
        <v>47</v>
      </c>
      <c r="D9" s="44">
        <v>3</v>
      </c>
      <c r="E9" s="53">
        <v>0.42857099999999998</v>
      </c>
      <c r="F9" s="44">
        <v>226442.65822799999</v>
      </c>
      <c r="G9" s="66">
        <v>0.66666700000000001</v>
      </c>
      <c r="H9" s="43">
        <v>2</v>
      </c>
      <c r="I9" s="44">
        <v>281880.89240499999</v>
      </c>
      <c r="J9" s="74">
        <v>1</v>
      </c>
      <c r="K9" s="44">
        <v>1</v>
      </c>
      <c r="L9" s="44">
        <v>115566.189873</v>
      </c>
      <c r="M9" s="66">
        <v>0</v>
      </c>
      <c r="N9" s="43">
        <v>0</v>
      </c>
      <c r="O9" s="44">
        <v>0</v>
      </c>
      <c r="P9" s="74">
        <v>0</v>
      </c>
    </row>
    <row r="10" spans="1:16" ht="15" customHeight="1" x14ac:dyDescent="0.2">
      <c r="A10" s="120"/>
      <c r="B10" s="123"/>
      <c r="C10" s="84" t="s">
        <v>48</v>
      </c>
      <c r="D10" s="44">
        <v>29</v>
      </c>
      <c r="E10" s="53">
        <v>0.367089</v>
      </c>
      <c r="F10" s="44">
        <v>123677.446698</v>
      </c>
      <c r="G10" s="66">
        <v>0</v>
      </c>
      <c r="H10" s="43">
        <v>14</v>
      </c>
      <c r="I10" s="44">
        <v>132809.950132</v>
      </c>
      <c r="J10" s="74">
        <v>0</v>
      </c>
      <c r="K10" s="44">
        <v>15</v>
      </c>
      <c r="L10" s="44">
        <v>115153.776826</v>
      </c>
      <c r="M10" s="66">
        <v>0</v>
      </c>
      <c r="N10" s="43">
        <v>0</v>
      </c>
      <c r="O10" s="44">
        <v>0</v>
      </c>
      <c r="P10" s="74">
        <v>0</v>
      </c>
    </row>
    <row r="11" spans="1:16" ht="15" customHeight="1" x14ac:dyDescent="0.2">
      <c r="A11" s="120"/>
      <c r="B11" s="123"/>
      <c r="C11" s="84" t="s">
        <v>49</v>
      </c>
      <c r="D11" s="44">
        <v>89</v>
      </c>
      <c r="E11" s="53">
        <v>0.25722499999999998</v>
      </c>
      <c r="F11" s="44">
        <v>135664.31802000001</v>
      </c>
      <c r="G11" s="66">
        <v>0.21348300000000001</v>
      </c>
      <c r="H11" s="43">
        <v>43</v>
      </c>
      <c r="I11" s="44">
        <v>146069.768144</v>
      </c>
      <c r="J11" s="74">
        <v>0.25581399999999999</v>
      </c>
      <c r="K11" s="44">
        <v>46</v>
      </c>
      <c r="L11" s="44">
        <v>125937.484209</v>
      </c>
      <c r="M11" s="66">
        <v>0.17391300000000001</v>
      </c>
      <c r="N11" s="43">
        <v>0</v>
      </c>
      <c r="O11" s="44">
        <v>0</v>
      </c>
      <c r="P11" s="74">
        <v>0</v>
      </c>
    </row>
    <row r="12" spans="1:16" ht="15" customHeight="1" x14ac:dyDescent="0.2">
      <c r="A12" s="120"/>
      <c r="B12" s="123"/>
      <c r="C12" s="84" t="s">
        <v>50</v>
      </c>
      <c r="D12" s="44">
        <v>84</v>
      </c>
      <c r="E12" s="53">
        <v>0.140704</v>
      </c>
      <c r="F12" s="44">
        <v>159519.99457499999</v>
      </c>
      <c r="G12" s="66">
        <v>0.39285700000000001</v>
      </c>
      <c r="H12" s="43">
        <v>34</v>
      </c>
      <c r="I12" s="44">
        <v>177617.83572900001</v>
      </c>
      <c r="J12" s="74">
        <v>0.382353</v>
      </c>
      <c r="K12" s="44">
        <v>50</v>
      </c>
      <c r="L12" s="44">
        <v>147213.46259000001</v>
      </c>
      <c r="M12" s="66">
        <v>0.4</v>
      </c>
      <c r="N12" s="43">
        <v>0</v>
      </c>
      <c r="O12" s="44">
        <v>0</v>
      </c>
      <c r="P12" s="74">
        <v>0</v>
      </c>
    </row>
    <row r="13" spans="1:16" ht="15" customHeight="1" x14ac:dyDescent="0.2">
      <c r="A13" s="120"/>
      <c r="B13" s="123"/>
      <c r="C13" s="84" t="s">
        <v>51</v>
      </c>
      <c r="D13" s="44">
        <v>72</v>
      </c>
      <c r="E13" s="53">
        <v>0.10975600000000001</v>
      </c>
      <c r="F13" s="44">
        <v>187121.26355100001</v>
      </c>
      <c r="G13" s="66">
        <v>0.61111099999999996</v>
      </c>
      <c r="H13" s="43">
        <v>30</v>
      </c>
      <c r="I13" s="44">
        <v>197303.77828599999</v>
      </c>
      <c r="J13" s="74">
        <v>0.56666700000000003</v>
      </c>
      <c r="K13" s="44">
        <v>42</v>
      </c>
      <c r="L13" s="44">
        <v>179848.03873999999</v>
      </c>
      <c r="M13" s="66">
        <v>0.64285700000000001</v>
      </c>
      <c r="N13" s="43">
        <v>0</v>
      </c>
      <c r="O13" s="44">
        <v>0</v>
      </c>
      <c r="P13" s="74">
        <v>0</v>
      </c>
    </row>
    <row r="14" spans="1:16" s="3" customFormat="1" ht="15" customHeight="1" x14ac:dyDescent="0.2">
      <c r="A14" s="120"/>
      <c r="B14" s="123"/>
      <c r="C14" s="84" t="s">
        <v>52</v>
      </c>
      <c r="D14" s="35">
        <v>63</v>
      </c>
      <c r="E14" s="55">
        <v>9.5599000000000003E-2</v>
      </c>
      <c r="F14" s="35">
        <v>184009.58065600001</v>
      </c>
      <c r="G14" s="68">
        <v>0.65079399999999998</v>
      </c>
      <c r="H14" s="43">
        <v>21</v>
      </c>
      <c r="I14" s="44">
        <v>205118.437752</v>
      </c>
      <c r="J14" s="74">
        <v>0.61904800000000004</v>
      </c>
      <c r="K14" s="35">
        <v>42</v>
      </c>
      <c r="L14" s="35">
        <v>173455.152107</v>
      </c>
      <c r="M14" s="68">
        <v>0.66666700000000001</v>
      </c>
      <c r="N14" s="43">
        <v>0</v>
      </c>
      <c r="O14" s="44">
        <v>0</v>
      </c>
      <c r="P14" s="74">
        <v>0</v>
      </c>
    </row>
    <row r="15" spans="1:16" ht="15" customHeight="1" x14ac:dyDescent="0.2">
      <c r="A15" s="120"/>
      <c r="B15" s="123"/>
      <c r="C15" s="84" t="s">
        <v>53</v>
      </c>
      <c r="D15" s="44">
        <v>47</v>
      </c>
      <c r="E15" s="53">
        <v>8.1739000000000006E-2</v>
      </c>
      <c r="F15" s="44">
        <v>182155.866664</v>
      </c>
      <c r="G15" s="66">
        <v>0.70212799999999997</v>
      </c>
      <c r="H15" s="43">
        <v>21</v>
      </c>
      <c r="I15" s="44">
        <v>191353.14230100001</v>
      </c>
      <c r="J15" s="74">
        <v>0.66666700000000001</v>
      </c>
      <c r="K15" s="44">
        <v>26</v>
      </c>
      <c r="L15" s="44">
        <v>174727.29788</v>
      </c>
      <c r="M15" s="66">
        <v>0.730769</v>
      </c>
      <c r="N15" s="43">
        <v>0</v>
      </c>
      <c r="O15" s="44">
        <v>0</v>
      </c>
      <c r="P15" s="74">
        <v>0</v>
      </c>
    </row>
    <row r="16" spans="1:16" ht="15" customHeight="1" x14ac:dyDescent="0.2">
      <c r="A16" s="120"/>
      <c r="B16" s="123"/>
      <c r="C16" s="84" t="s">
        <v>54</v>
      </c>
      <c r="D16" s="44">
        <v>41</v>
      </c>
      <c r="E16" s="53">
        <v>0.102244</v>
      </c>
      <c r="F16" s="44">
        <v>192701.918707</v>
      </c>
      <c r="G16" s="66">
        <v>0.53658499999999998</v>
      </c>
      <c r="H16" s="43">
        <v>19</v>
      </c>
      <c r="I16" s="44">
        <v>198531.23153799999</v>
      </c>
      <c r="J16" s="74">
        <v>0.15789500000000001</v>
      </c>
      <c r="K16" s="44">
        <v>22</v>
      </c>
      <c r="L16" s="44">
        <v>187667.51217100001</v>
      </c>
      <c r="M16" s="66">
        <v>0.86363599999999996</v>
      </c>
      <c r="N16" s="43">
        <v>0</v>
      </c>
      <c r="O16" s="44">
        <v>0</v>
      </c>
      <c r="P16" s="74">
        <v>0</v>
      </c>
    </row>
    <row r="17" spans="1:16" ht="15" customHeight="1" x14ac:dyDescent="0.2">
      <c r="A17" s="120"/>
      <c r="B17" s="123"/>
      <c r="C17" s="84" t="s">
        <v>55</v>
      </c>
      <c r="D17" s="44">
        <v>38</v>
      </c>
      <c r="E17" s="53">
        <v>0.121406</v>
      </c>
      <c r="F17" s="44">
        <v>228884.43960400001</v>
      </c>
      <c r="G17" s="66">
        <v>0.47368399999999999</v>
      </c>
      <c r="H17" s="43">
        <v>20</v>
      </c>
      <c r="I17" s="44">
        <v>254369.15287200001</v>
      </c>
      <c r="J17" s="74">
        <v>0.25</v>
      </c>
      <c r="K17" s="44">
        <v>18</v>
      </c>
      <c r="L17" s="44">
        <v>200568.091529</v>
      </c>
      <c r="M17" s="66">
        <v>0.72222200000000003</v>
      </c>
      <c r="N17" s="43">
        <v>0</v>
      </c>
      <c r="O17" s="44">
        <v>0</v>
      </c>
      <c r="P17" s="74">
        <v>0</v>
      </c>
    </row>
    <row r="18" spans="1:16" s="3" customFormat="1" ht="15" customHeight="1" x14ac:dyDescent="0.2">
      <c r="A18" s="120"/>
      <c r="B18" s="123"/>
      <c r="C18" s="84" t="s">
        <v>56</v>
      </c>
      <c r="D18" s="35">
        <v>42</v>
      </c>
      <c r="E18" s="55">
        <v>0.108527</v>
      </c>
      <c r="F18" s="35">
        <v>277080.73431600002</v>
      </c>
      <c r="G18" s="68">
        <v>0.45238099999999998</v>
      </c>
      <c r="H18" s="43">
        <v>13</v>
      </c>
      <c r="I18" s="44">
        <v>224430.71477799999</v>
      </c>
      <c r="J18" s="74">
        <v>7.6923000000000005E-2</v>
      </c>
      <c r="K18" s="35">
        <v>29</v>
      </c>
      <c r="L18" s="35">
        <v>300682.467213</v>
      </c>
      <c r="M18" s="68">
        <v>0.62068999999999996</v>
      </c>
      <c r="N18" s="43">
        <v>0</v>
      </c>
      <c r="O18" s="44">
        <v>0</v>
      </c>
      <c r="P18" s="74">
        <v>0</v>
      </c>
    </row>
    <row r="19" spans="1:16" s="3" customFormat="1" ht="15" customHeight="1" x14ac:dyDescent="0.2">
      <c r="A19" s="121"/>
      <c r="B19" s="124"/>
      <c r="C19" s="85" t="s">
        <v>9</v>
      </c>
      <c r="D19" s="46">
        <v>509</v>
      </c>
      <c r="E19" s="54">
        <v>0.126522</v>
      </c>
      <c r="F19" s="46">
        <v>180007.82474800001</v>
      </c>
      <c r="G19" s="67">
        <v>0.45579599999999998</v>
      </c>
      <c r="H19" s="87">
        <v>217</v>
      </c>
      <c r="I19" s="46">
        <v>187858.06364099999</v>
      </c>
      <c r="J19" s="75">
        <v>0.36405500000000002</v>
      </c>
      <c r="K19" s="46">
        <v>292</v>
      </c>
      <c r="L19" s="46">
        <v>174173.91433699999</v>
      </c>
      <c r="M19" s="67">
        <v>0.52397300000000002</v>
      </c>
      <c r="N19" s="87">
        <v>0</v>
      </c>
      <c r="O19" s="46">
        <v>0</v>
      </c>
      <c r="P19" s="75">
        <v>0</v>
      </c>
    </row>
    <row r="20" spans="1:16" ht="15" customHeight="1" x14ac:dyDescent="0.2">
      <c r="A20" s="119">
        <v>2</v>
      </c>
      <c r="B20" s="122" t="s">
        <v>57</v>
      </c>
      <c r="C20" s="84" t="s">
        <v>46</v>
      </c>
      <c r="D20" s="44">
        <v>3</v>
      </c>
      <c r="E20" s="53">
        <v>1</v>
      </c>
      <c r="F20" s="44">
        <v>90693.666666999998</v>
      </c>
      <c r="G20" s="66">
        <v>0</v>
      </c>
      <c r="H20" s="43">
        <v>2</v>
      </c>
      <c r="I20" s="44">
        <v>121741</v>
      </c>
      <c r="J20" s="74">
        <v>0</v>
      </c>
      <c r="K20" s="44">
        <v>1</v>
      </c>
      <c r="L20" s="44">
        <v>28599</v>
      </c>
      <c r="M20" s="66">
        <v>0</v>
      </c>
      <c r="N20" s="43">
        <v>0</v>
      </c>
      <c r="O20" s="44">
        <v>0</v>
      </c>
      <c r="P20" s="74">
        <v>0</v>
      </c>
    </row>
    <row r="21" spans="1:16" ht="15" customHeight="1" x14ac:dyDescent="0.2">
      <c r="A21" s="120"/>
      <c r="B21" s="123"/>
      <c r="C21" s="84" t="s">
        <v>47</v>
      </c>
      <c r="D21" s="44">
        <v>3</v>
      </c>
      <c r="E21" s="53">
        <v>0.42857099999999998</v>
      </c>
      <c r="F21" s="44">
        <v>152053.66666700001</v>
      </c>
      <c r="G21" s="66">
        <v>0</v>
      </c>
      <c r="H21" s="43">
        <v>0</v>
      </c>
      <c r="I21" s="44">
        <v>0</v>
      </c>
      <c r="J21" s="74">
        <v>0</v>
      </c>
      <c r="K21" s="44">
        <v>3</v>
      </c>
      <c r="L21" s="44">
        <v>152053.66666700001</v>
      </c>
      <c r="M21" s="66">
        <v>0</v>
      </c>
      <c r="N21" s="43">
        <v>0</v>
      </c>
      <c r="O21" s="44">
        <v>0</v>
      </c>
      <c r="P21" s="74">
        <v>0</v>
      </c>
    </row>
    <row r="22" spans="1:16" ht="15" customHeight="1" x14ac:dyDescent="0.2">
      <c r="A22" s="120"/>
      <c r="B22" s="123"/>
      <c r="C22" s="84" t="s">
        <v>48</v>
      </c>
      <c r="D22" s="44">
        <v>21</v>
      </c>
      <c r="E22" s="53">
        <v>0.26582299999999998</v>
      </c>
      <c r="F22" s="44">
        <v>168536.23809500001</v>
      </c>
      <c r="G22" s="66">
        <v>0.19047600000000001</v>
      </c>
      <c r="H22" s="43">
        <v>8</v>
      </c>
      <c r="I22" s="44">
        <v>170258.5</v>
      </c>
      <c r="J22" s="74">
        <v>0.375</v>
      </c>
      <c r="K22" s="44">
        <v>13</v>
      </c>
      <c r="L22" s="44">
        <v>167476.38461499999</v>
      </c>
      <c r="M22" s="66">
        <v>7.6923000000000005E-2</v>
      </c>
      <c r="N22" s="43">
        <v>0</v>
      </c>
      <c r="O22" s="44">
        <v>0</v>
      </c>
      <c r="P22" s="74">
        <v>0</v>
      </c>
    </row>
    <row r="23" spans="1:16" ht="15" customHeight="1" x14ac:dyDescent="0.2">
      <c r="A23" s="120"/>
      <c r="B23" s="123"/>
      <c r="C23" s="84" t="s">
        <v>49</v>
      </c>
      <c r="D23" s="44">
        <v>14</v>
      </c>
      <c r="E23" s="53">
        <v>4.0461999999999998E-2</v>
      </c>
      <c r="F23" s="44">
        <v>193455.071429</v>
      </c>
      <c r="G23" s="66">
        <v>0.28571400000000002</v>
      </c>
      <c r="H23" s="43">
        <v>7</v>
      </c>
      <c r="I23" s="44">
        <v>198628.571429</v>
      </c>
      <c r="J23" s="74">
        <v>0.28571400000000002</v>
      </c>
      <c r="K23" s="44">
        <v>7</v>
      </c>
      <c r="L23" s="44">
        <v>188281.571429</v>
      </c>
      <c r="M23" s="66">
        <v>0.28571400000000002</v>
      </c>
      <c r="N23" s="43">
        <v>0</v>
      </c>
      <c r="O23" s="44">
        <v>0</v>
      </c>
      <c r="P23" s="74">
        <v>0</v>
      </c>
    </row>
    <row r="24" spans="1:16" ht="15" customHeight="1" x14ac:dyDescent="0.2">
      <c r="A24" s="120"/>
      <c r="B24" s="123"/>
      <c r="C24" s="84" t="s">
        <v>50</v>
      </c>
      <c r="D24" s="44">
        <v>18</v>
      </c>
      <c r="E24" s="53">
        <v>3.0151000000000001E-2</v>
      </c>
      <c r="F24" s="44">
        <v>196125.33333299999</v>
      </c>
      <c r="G24" s="66">
        <v>0.27777800000000002</v>
      </c>
      <c r="H24" s="43">
        <v>9</v>
      </c>
      <c r="I24" s="44">
        <v>210090.22222200001</v>
      </c>
      <c r="J24" s="74">
        <v>0.44444400000000001</v>
      </c>
      <c r="K24" s="44">
        <v>9</v>
      </c>
      <c r="L24" s="44">
        <v>182160.44444399999</v>
      </c>
      <c r="M24" s="66">
        <v>0.111111</v>
      </c>
      <c r="N24" s="43">
        <v>0</v>
      </c>
      <c r="O24" s="44">
        <v>0</v>
      </c>
      <c r="P24" s="74">
        <v>0</v>
      </c>
    </row>
    <row r="25" spans="1:16" ht="15" customHeight="1" x14ac:dyDescent="0.2">
      <c r="A25" s="120"/>
      <c r="B25" s="123"/>
      <c r="C25" s="84" t="s">
        <v>51</v>
      </c>
      <c r="D25" s="44">
        <v>9</v>
      </c>
      <c r="E25" s="53">
        <v>1.372E-2</v>
      </c>
      <c r="F25" s="44">
        <v>264231.66666699998</v>
      </c>
      <c r="G25" s="66">
        <v>1.2222219999999999</v>
      </c>
      <c r="H25" s="43">
        <v>2</v>
      </c>
      <c r="I25" s="44">
        <v>267579</v>
      </c>
      <c r="J25" s="74">
        <v>1</v>
      </c>
      <c r="K25" s="44">
        <v>7</v>
      </c>
      <c r="L25" s="44">
        <v>263275.285714</v>
      </c>
      <c r="M25" s="66">
        <v>1.285714</v>
      </c>
      <c r="N25" s="43">
        <v>0</v>
      </c>
      <c r="O25" s="44">
        <v>0</v>
      </c>
      <c r="P25" s="74">
        <v>0</v>
      </c>
    </row>
    <row r="26" spans="1:16" s="3" customFormat="1" ht="15" customHeight="1" x14ac:dyDescent="0.2">
      <c r="A26" s="120"/>
      <c r="B26" s="123"/>
      <c r="C26" s="84" t="s">
        <v>52</v>
      </c>
      <c r="D26" s="35">
        <v>7</v>
      </c>
      <c r="E26" s="55">
        <v>1.0621999999999999E-2</v>
      </c>
      <c r="F26" s="35">
        <v>217516</v>
      </c>
      <c r="G26" s="68">
        <v>0.42857099999999998</v>
      </c>
      <c r="H26" s="43">
        <v>2</v>
      </c>
      <c r="I26" s="44">
        <v>295501.5</v>
      </c>
      <c r="J26" s="74">
        <v>1.5</v>
      </c>
      <c r="K26" s="35">
        <v>5</v>
      </c>
      <c r="L26" s="35">
        <v>186321.8</v>
      </c>
      <c r="M26" s="68">
        <v>0</v>
      </c>
      <c r="N26" s="43">
        <v>0</v>
      </c>
      <c r="O26" s="44">
        <v>0</v>
      </c>
      <c r="P26" s="74">
        <v>0</v>
      </c>
    </row>
    <row r="27" spans="1:16" ht="15" customHeight="1" x14ac:dyDescent="0.2">
      <c r="A27" s="120"/>
      <c r="B27" s="123"/>
      <c r="C27" s="84" t="s">
        <v>53</v>
      </c>
      <c r="D27" s="44">
        <v>7</v>
      </c>
      <c r="E27" s="53">
        <v>1.2174000000000001E-2</v>
      </c>
      <c r="F27" s="44">
        <v>123060.428571</v>
      </c>
      <c r="G27" s="66">
        <v>0.14285700000000001</v>
      </c>
      <c r="H27" s="43">
        <v>4</v>
      </c>
      <c r="I27" s="44">
        <v>104320.25</v>
      </c>
      <c r="J27" s="74">
        <v>0.25</v>
      </c>
      <c r="K27" s="44">
        <v>3</v>
      </c>
      <c r="L27" s="44">
        <v>148047.33333299999</v>
      </c>
      <c r="M27" s="66">
        <v>0</v>
      </c>
      <c r="N27" s="43">
        <v>0</v>
      </c>
      <c r="O27" s="44">
        <v>0</v>
      </c>
      <c r="P27" s="74">
        <v>0</v>
      </c>
    </row>
    <row r="28" spans="1:16" ht="15" customHeight="1" x14ac:dyDescent="0.2">
      <c r="A28" s="120"/>
      <c r="B28" s="123"/>
      <c r="C28" s="84" t="s">
        <v>54</v>
      </c>
      <c r="D28" s="44">
        <v>3</v>
      </c>
      <c r="E28" s="53">
        <v>7.4809999999999998E-3</v>
      </c>
      <c r="F28" s="44">
        <v>204269.33333299999</v>
      </c>
      <c r="G28" s="66">
        <v>0.66666700000000001</v>
      </c>
      <c r="H28" s="43">
        <v>2</v>
      </c>
      <c r="I28" s="44">
        <v>122865</v>
      </c>
      <c r="J28" s="74">
        <v>0.5</v>
      </c>
      <c r="K28" s="44">
        <v>1</v>
      </c>
      <c r="L28" s="44">
        <v>367078</v>
      </c>
      <c r="M28" s="66">
        <v>1</v>
      </c>
      <c r="N28" s="43">
        <v>0</v>
      </c>
      <c r="O28" s="44">
        <v>0</v>
      </c>
      <c r="P28" s="74">
        <v>0</v>
      </c>
    </row>
    <row r="29" spans="1:16" ht="15" customHeight="1" x14ac:dyDescent="0.2">
      <c r="A29" s="120"/>
      <c r="B29" s="123"/>
      <c r="C29" s="84" t="s">
        <v>55</v>
      </c>
      <c r="D29" s="44">
        <v>0</v>
      </c>
      <c r="E29" s="53">
        <v>0</v>
      </c>
      <c r="F29" s="44">
        <v>0</v>
      </c>
      <c r="G29" s="66">
        <v>0</v>
      </c>
      <c r="H29" s="43">
        <v>0</v>
      </c>
      <c r="I29" s="44">
        <v>0</v>
      </c>
      <c r="J29" s="74">
        <v>0</v>
      </c>
      <c r="K29" s="44">
        <v>0</v>
      </c>
      <c r="L29" s="44">
        <v>0</v>
      </c>
      <c r="M29" s="66">
        <v>0</v>
      </c>
      <c r="N29" s="43">
        <v>0</v>
      </c>
      <c r="O29" s="44">
        <v>0</v>
      </c>
      <c r="P29" s="74">
        <v>0</v>
      </c>
    </row>
    <row r="30" spans="1:16" s="3" customFormat="1" ht="15" customHeight="1" x14ac:dyDescent="0.2">
      <c r="A30" s="120"/>
      <c r="B30" s="123"/>
      <c r="C30" s="84" t="s">
        <v>56</v>
      </c>
      <c r="D30" s="35">
        <v>1</v>
      </c>
      <c r="E30" s="55">
        <v>2.5839999999999999E-3</v>
      </c>
      <c r="F30" s="35">
        <v>213569</v>
      </c>
      <c r="G30" s="68">
        <v>0</v>
      </c>
      <c r="H30" s="43">
        <v>0</v>
      </c>
      <c r="I30" s="44">
        <v>0</v>
      </c>
      <c r="J30" s="74">
        <v>0</v>
      </c>
      <c r="K30" s="35">
        <v>1</v>
      </c>
      <c r="L30" s="35">
        <v>213569</v>
      </c>
      <c r="M30" s="68">
        <v>0</v>
      </c>
      <c r="N30" s="43">
        <v>0</v>
      </c>
      <c r="O30" s="44">
        <v>0</v>
      </c>
      <c r="P30" s="74">
        <v>0</v>
      </c>
    </row>
    <row r="31" spans="1:16" s="3" customFormat="1" ht="15" customHeight="1" x14ac:dyDescent="0.2">
      <c r="A31" s="121"/>
      <c r="B31" s="124"/>
      <c r="C31" s="85" t="s">
        <v>9</v>
      </c>
      <c r="D31" s="46">
        <v>86</v>
      </c>
      <c r="E31" s="54">
        <v>2.1377E-2</v>
      </c>
      <c r="F31" s="46">
        <v>187146.82558100001</v>
      </c>
      <c r="G31" s="67">
        <v>0.34883700000000001</v>
      </c>
      <c r="H31" s="87">
        <v>36</v>
      </c>
      <c r="I31" s="46">
        <v>185442.61111100001</v>
      </c>
      <c r="J31" s="75">
        <v>0.44444400000000001</v>
      </c>
      <c r="K31" s="46">
        <v>50</v>
      </c>
      <c r="L31" s="46">
        <v>188373.86</v>
      </c>
      <c r="M31" s="67">
        <v>0.28000000000000003</v>
      </c>
      <c r="N31" s="87">
        <v>0</v>
      </c>
      <c r="O31" s="46">
        <v>0</v>
      </c>
      <c r="P31" s="75">
        <v>0</v>
      </c>
    </row>
    <row r="32" spans="1:16" ht="15" customHeight="1" x14ac:dyDescent="0.2">
      <c r="A32" s="119">
        <v>3</v>
      </c>
      <c r="B32" s="122" t="s">
        <v>58</v>
      </c>
      <c r="C32" s="84" t="s">
        <v>46</v>
      </c>
      <c r="D32" s="44">
        <v>2</v>
      </c>
      <c r="E32" s="44">
        <v>0</v>
      </c>
      <c r="F32" s="44">
        <v>68927.150599999994</v>
      </c>
      <c r="G32" s="66">
        <v>-1</v>
      </c>
      <c r="H32" s="43">
        <v>2</v>
      </c>
      <c r="I32" s="44">
        <v>121741</v>
      </c>
      <c r="J32" s="74">
        <v>0</v>
      </c>
      <c r="K32" s="44">
        <v>0</v>
      </c>
      <c r="L32" s="44">
        <v>6832.4839339999999</v>
      </c>
      <c r="M32" s="66">
        <v>-1</v>
      </c>
      <c r="N32" s="43">
        <v>0</v>
      </c>
      <c r="O32" s="44">
        <v>0</v>
      </c>
      <c r="P32" s="74">
        <v>0</v>
      </c>
    </row>
    <row r="33" spans="1:16" ht="15" customHeight="1" x14ac:dyDescent="0.2">
      <c r="A33" s="120"/>
      <c r="B33" s="123"/>
      <c r="C33" s="84" t="s">
        <v>47</v>
      </c>
      <c r="D33" s="44">
        <v>0</v>
      </c>
      <c r="E33" s="44">
        <v>0</v>
      </c>
      <c r="F33" s="44">
        <v>-74388.991561000003</v>
      </c>
      <c r="G33" s="66">
        <v>-0.66666700000000001</v>
      </c>
      <c r="H33" s="43">
        <v>-2</v>
      </c>
      <c r="I33" s="44">
        <v>-281880.89240499999</v>
      </c>
      <c r="J33" s="74">
        <v>-1</v>
      </c>
      <c r="K33" s="44">
        <v>2</v>
      </c>
      <c r="L33" s="44">
        <v>36487.476793000002</v>
      </c>
      <c r="M33" s="66">
        <v>0</v>
      </c>
      <c r="N33" s="43">
        <v>0</v>
      </c>
      <c r="O33" s="44">
        <v>0</v>
      </c>
      <c r="P33" s="74">
        <v>0</v>
      </c>
    </row>
    <row r="34" spans="1:16" ht="15" customHeight="1" x14ac:dyDescent="0.2">
      <c r="A34" s="120"/>
      <c r="B34" s="123"/>
      <c r="C34" s="84" t="s">
        <v>48</v>
      </c>
      <c r="D34" s="44">
        <v>-8</v>
      </c>
      <c r="E34" s="44">
        <v>0</v>
      </c>
      <c r="F34" s="44">
        <v>44858.791397000001</v>
      </c>
      <c r="G34" s="66">
        <v>0.19047600000000001</v>
      </c>
      <c r="H34" s="43">
        <v>-6</v>
      </c>
      <c r="I34" s="44">
        <v>37448.549868000002</v>
      </c>
      <c r="J34" s="74">
        <v>0.375</v>
      </c>
      <c r="K34" s="44">
        <v>-2</v>
      </c>
      <c r="L34" s="44">
        <v>52322.607790000002</v>
      </c>
      <c r="M34" s="66">
        <v>7.6923000000000005E-2</v>
      </c>
      <c r="N34" s="43">
        <v>0</v>
      </c>
      <c r="O34" s="44">
        <v>0</v>
      </c>
      <c r="P34" s="74">
        <v>0</v>
      </c>
    </row>
    <row r="35" spans="1:16" ht="15" customHeight="1" x14ac:dyDescent="0.2">
      <c r="A35" s="120"/>
      <c r="B35" s="123"/>
      <c r="C35" s="84" t="s">
        <v>49</v>
      </c>
      <c r="D35" s="44">
        <v>-75</v>
      </c>
      <c r="E35" s="44">
        <v>0</v>
      </c>
      <c r="F35" s="44">
        <v>57790.753407999997</v>
      </c>
      <c r="G35" s="66">
        <v>7.2231000000000004E-2</v>
      </c>
      <c r="H35" s="43">
        <v>-36</v>
      </c>
      <c r="I35" s="44">
        <v>52558.803285000002</v>
      </c>
      <c r="J35" s="74">
        <v>2.9899999999999999E-2</v>
      </c>
      <c r="K35" s="44">
        <v>-39</v>
      </c>
      <c r="L35" s="44">
        <v>62344.087220000001</v>
      </c>
      <c r="M35" s="66">
        <v>0.111801</v>
      </c>
      <c r="N35" s="43">
        <v>0</v>
      </c>
      <c r="O35" s="44">
        <v>0</v>
      </c>
      <c r="P35" s="74">
        <v>0</v>
      </c>
    </row>
    <row r="36" spans="1:16" ht="15" customHeight="1" x14ac:dyDescent="0.2">
      <c r="A36" s="120"/>
      <c r="B36" s="123"/>
      <c r="C36" s="84" t="s">
        <v>50</v>
      </c>
      <c r="D36" s="44">
        <v>-66</v>
      </c>
      <c r="E36" s="44">
        <v>0</v>
      </c>
      <c r="F36" s="44">
        <v>36605.338757999998</v>
      </c>
      <c r="G36" s="66">
        <v>-0.115079</v>
      </c>
      <c r="H36" s="43">
        <v>-25</v>
      </c>
      <c r="I36" s="44">
        <v>32472.386493000002</v>
      </c>
      <c r="J36" s="74">
        <v>6.2092000000000001E-2</v>
      </c>
      <c r="K36" s="44">
        <v>-41</v>
      </c>
      <c r="L36" s="44">
        <v>34946.981853999998</v>
      </c>
      <c r="M36" s="66">
        <v>-0.28888900000000001</v>
      </c>
      <c r="N36" s="43">
        <v>0</v>
      </c>
      <c r="O36" s="44">
        <v>0</v>
      </c>
      <c r="P36" s="74">
        <v>0</v>
      </c>
    </row>
    <row r="37" spans="1:16" ht="15" customHeight="1" x14ac:dyDescent="0.2">
      <c r="A37" s="120"/>
      <c r="B37" s="123"/>
      <c r="C37" s="84" t="s">
        <v>51</v>
      </c>
      <c r="D37" s="44">
        <v>-63</v>
      </c>
      <c r="E37" s="44">
        <v>0</v>
      </c>
      <c r="F37" s="44">
        <v>77110.403116000001</v>
      </c>
      <c r="G37" s="66">
        <v>0.61111099999999996</v>
      </c>
      <c r="H37" s="43">
        <v>-28</v>
      </c>
      <c r="I37" s="44">
        <v>70275.221713999999</v>
      </c>
      <c r="J37" s="74">
        <v>0.43333300000000002</v>
      </c>
      <c r="K37" s="44">
        <v>-35</v>
      </c>
      <c r="L37" s="44">
        <v>83427.246975000002</v>
      </c>
      <c r="M37" s="66">
        <v>0.64285700000000001</v>
      </c>
      <c r="N37" s="43">
        <v>0</v>
      </c>
      <c r="O37" s="44">
        <v>0</v>
      </c>
      <c r="P37" s="74">
        <v>0</v>
      </c>
    </row>
    <row r="38" spans="1:16" s="3" customFormat="1" ht="15" customHeight="1" x14ac:dyDescent="0.2">
      <c r="A38" s="120"/>
      <c r="B38" s="123"/>
      <c r="C38" s="84" t="s">
        <v>52</v>
      </c>
      <c r="D38" s="35">
        <v>-56</v>
      </c>
      <c r="E38" s="35">
        <v>0</v>
      </c>
      <c r="F38" s="35">
        <v>33506.419344000002</v>
      </c>
      <c r="G38" s="68">
        <v>-0.222222</v>
      </c>
      <c r="H38" s="43">
        <v>-19</v>
      </c>
      <c r="I38" s="44">
        <v>90383.062248000002</v>
      </c>
      <c r="J38" s="74">
        <v>0.88095199999999996</v>
      </c>
      <c r="K38" s="35">
        <v>-37</v>
      </c>
      <c r="L38" s="35">
        <v>12866.647892999999</v>
      </c>
      <c r="M38" s="68">
        <v>-0.66666700000000001</v>
      </c>
      <c r="N38" s="43">
        <v>0</v>
      </c>
      <c r="O38" s="44">
        <v>0</v>
      </c>
      <c r="P38" s="74">
        <v>0</v>
      </c>
    </row>
    <row r="39" spans="1:16" ht="15" customHeight="1" x14ac:dyDescent="0.2">
      <c r="A39" s="120"/>
      <c r="B39" s="123"/>
      <c r="C39" s="84" t="s">
        <v>53</v>
      </c>
      <c r="D39" s="44">
        <v>-40</v>
      </c>
      <c r="E39" s="44">
        <v>0</v>
      </c>
      <c r="F39" s="44">
        <v>-59095.438091999997</v>
      </c>
      <c r="G39" s="66">
        <v>-0.55927099999999996</v>
      </c>
      <c r="H39" s="43">
        <v>-17</v>
      </c>
      <c r="I39" s="44">
        <v>-87032.892301</v>
      </c>
      <c r="J39" s="74">
        <v>-0.41666700000000001</v>
      </c>
      <c r="K39" s="44">
        <v>-23</v>
      </c>
      <c r="L39" s="44">
        <v>-26679.964547</v>
      </c>
      <c r="M39" s="66">
        <v>-0.730769</v>
      </c>
      <c r="N39" s="43">
        <v>0</v>
      </c>
      <c r="O39" s="44">
        <v>0</v>
      </c>
      <c r="P39" s="74">
        <v>0</v>
      </c>
    </row>
    <row r="40" spans="1:16" ht="15" customHeight="1" x14ac:dyDescent="0.2">
      <c r="A40" s="120"/>
      <c r="B40" s="123"/>
      <c r="C40" s="84" t="s">
        <v>54</v>
      </c>
      <c r="D40" s="44">
        <v>-38</v>
      </c>
      <c r="E40" s="44">
        <v>0</v>
      </c>
      <c r="F40" s="44">
        <v>11567.414626</v>
      </c>
      <c r="G40" s="66">
        <v>0.130081</v>
      </c>
      <c r="H40" s="43">
        <v>-17</v>
      </c>
      <c r="I40" s="44">
        <v>-75666.231537999993</v>
      </c>
      <c r="J40" s="74">
        <v>0.34210499999999999</v>
      </c>
      <c r="K40" s="44">
        <v>-21</v>
      </c>
      <c r="L40" s="44">
        <v>179410.48782899999</v>
      </c>
      <c r="M40" s="66">
        <v>0.13636400000000001</v>
      </c>
      <c r="N40" s="43">
        <v>0</v>
      </c>
      <c r="O40" s="44">
        <v>0</v>
      </c>
      <c r="P40" s="74">
        <v>0</v>
      </c>
    </row>
    <row r="41" spans="1:16" ht="15" customHeight="1" x14ac:dyDescent="0.2">
      <c r="A41" s="120"/>
      <c r="B41" s="123"/>
      <c r="C41" s="84" t="s">
        <v>55</v>
      </c>
      <c r="D41" s="44">
        <v>-38</v>
      </c>
      <c r="E41" s="44">
        <v>0</v>
      </c>
      <c r="F41" s="44">
        <v>-228884.43960400001</v>
      </c>
      <c r="G41" s="66">
        <v>-0.47368399999999999</v>
      </c>
      <c r="H41" s="43">
        <v>-20</v>
      </c>
      <c r="I41" s="44">
        <v>-254369.15287200001</v>
      </c>
      <c r="J41" s="74">
        <v>-0.25</v>
      </c>
      <c r="K41" s="44">
        <v>-18</v>
      </c>
      <c r="L41" s="44">
        <v>-200568.091529</v>
      </c>
      <c r="M41" s="66">
        <v>-0.72222200000000003</v>
      </c>
      <c r="N41" s="43">
        <v>0</v>
      </c>
      <c r="O41" s="44">
        <v>0</v>
      </c>
      <c r="P41" s="74">
        <v>0</v>
      </c>
    </row>
    <row r="42" spans="1:16" s="3" customFormat="1" ht="15" customHeight="1" x14ac:dyDescent="0.2">
      <c r="A42" s="120"/>
      <c r="B42" s="123"/>
      <c r="C42" s="84" t="s">
        <v>56</v>
      </c>
      <c r="D42" s="35">
        <v>-41</v>
      </c>
      <c r="E42" s="35">
        <v>0</v>
      </c>
      <c r="F42" s="35">
        <v>-63511.734316000002</v>
      </c>
      <c r="G42" s="68">
        <v>-0.45238099999999998</v>
      </c>
      <c r="H42" s="43">
        <v>-13</v>
      </c>
      <c r="I42" s="44">
        <v>-224430.71477799999</v>
      </c>
      <c r="J42" s="74">
        <v>-7.6923000000000005E-2</v>
      </c>
      <c r="K42" s="35">
        <v>-28</v>
      </c>
      <c r="L42" s="35">
        <v>-87113.467212999996</v>
      </c>
      <c r="M42" s="68">
        <v>-0.62068999999999996</v>
      </c>
      <c r="N42" s="43">
        <v>0</v>
      </c>
      <c r="O42" s="44">
        <v>0</v>
      </c>
      <c r="P42" s="74">
        <v>0</v>
      </c>
    </row>
    <row r="43" spans="1:16" s="3" customFormat="1" ht="15" customHeight="1" x14ac:dyDescent="0.2">
      <c r="A43" s="121"/>
      <c r="B43" s="124"/>
      <c r="C43" s="85" t="s">
        <v>9</v>
      </c>
      <c r="D43" s="46">
        <v>-423</v>
      </c>
      <c r="E43" s="46">
        <v>0</v>
      </c>
      <c r="F43" s="46">
        <v>7139.0008340000004</v>
      </c>
      <c r="G43" s="67">
        <v>-0.106958</v>
      </c>
      <c r="H43" s="87">
        <v>-181</v>
      </c>
      <c r="I43" s="46">
        <v>-2415.45253</v>
      </c>
      <c r="J43" s="75">
        <v>8.0389000000000002E-2</v>
      </c>
      <c r="K43" s="46">
        <v>-242</v>
      </c>
      <c r="L43" s="46">
        <v>14199.945663</v>
      </c>
      <c r="M43" s="67">
        <v>-0.243973</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
      <c r="A46" s="120"/>
      <c r="B46" s="123"/>
      <c r="C46" s="84" t="s">
        <v>48</v>
      </c>
      <c r="D46" s="44">
        <v>3</v>
      </c>
      <c r="E46" s="53">
        <v>3.7975000000000002E-2</v>
      </c>
      <c r="F46" s="44">
        <v>182701.66666700001</v>
      </c>
      <c r="G46" s="66">
        <v>0</v>
      </c>
      <c r="H46" s="43">
        <v>1</v>
      </c>
      <c r="I46" s="44">
        <v>176621</v>
      </c>
      <c r="J46" s="74">
        <v>0</v>
      </c>
      <c r="K46" s="44">
        <v>2</v>
      </c>
      <c r="L46" s="44">
        <v>185742</v>
      </c>
      <c r="M46" s="66">
        <v>0</v>
      </c>
      <c r="N46" s="43">
        <v>0</v>
      </c>
      <c r="O46" s="44">
        <v>0</v>
      </c>
      <c r="P46" s="74">
        <v>0</v>
      </c>
    </row>
    <row r="47" spans="1:16" ht="15" customHeight="1" x14ac:dyDescent="0.2">
      <c r="A47" s="120"/>
      <c r="B47" s="123"/>
      <c r="C47" s="84" t="s">
        <v>49</v>
      </c>
      <c r="D47" s="44">
        <v>12</v>
      </c>
      <c r="E47" s="53">
        <v>3.4681999999999998E-2</v>
      </c>
      <c r="F47" s="44">
        <v>197526.41666700001</v>
      </c>
      <c r="G47" s="66">
        <v>0.25</v>
      </c>
      <c r="H47" s="43">
        <v>4</v>
      </c>
      <c r="I47" s="44">
        <v>228941</v>
      </c>
      <c r="J47" s="74">
        <v>0.5</v>
      </c>
      <c r="K47" s="44">
        <v>8</v>
      </c>
      <c r="L47" s="44">
        <v>181819.125</v>
      </c>
      <c r="M47" s="66">
        <v>0.125</v>
      </c>
      <c r="N47" s="43">
        <v>0</v>
      </c>
      <c r="O47" s="44">
        <v>0</v>
      </c>
      <c r="P47" s="74">
        <v>0</v>
      </c>
    </row>
    <row r="48" spans="1:16" ht="15" customHeight="1" x14ac:dyDescent="0.2">
      <c r="A48" s="120"/>
      <c r="B48" s="123"/>
      <c r="C48" s="84" t="s">
        <v>50</v>
      </c>
      <c r="D48" s="44">
        <v>14</v>
      </c>
      <c r="E48" s="53">
        <v>2.3451E-2</v>
      </c>
      <c r="F48" s="44">
        <v>228514.285714</v>
      </c>
      <c r="G48" s="66">
        <v>0.35714299999999999</v>
      </c>
      <c r="H48" s="43">
        <v>7</v>
      </c>
      <c r="I48" s="44">
        <v>211393.285714</v>
      </c>
      <c r="J48" s="74">
        <v>0.28571400000000002</v>
      </c>
      <c r="K48" s="44">
        <v>7</v>
      </c>
      <c r="L48" s="44">
        <v>245635.285714</v>
      </c>
      <c r="M48" s="66">
        <v>0.42857099999999998</v>
      </c>
      <c r="N48" s="43">
        <v>0</v>
      </c>
      <c r="O48" s="44">
        <v>0</v>
      </c>
      <c r="P48" s="74">
        <v>0</v>
      </c>
    </row>
    <row r="49" spans="1:16" ht="15" customHeight="1" x14ac:dyDescent="0.2">
      <c r="A49" s="120"/>
      <c r="B49" s="123"/>
      <c r="C49" s="84" t="s">
        <v>51</v>
      </c>
      <c r="D49" s="44">
        <v>19</v>
      </c>
      <c r="E49" s="53">
        <v>2.8962999999999999E-2</v>
      </c>
      <c r="F49" s="44">
        <v>235435.15789500001</v>
      </c>
      <c r="G49" s="66">
        <v>0.52631600000000001</v>
      </c>
      <c r="H49" s="43">
        <v>5</v>
      </c>
      <c r="I49" s="44">
        <v>189313</v>
      </c>
      <c r="J49" s="74">
        <v>0</v>
      </c>
      <c r="K49" s="44">
        <v>14</v>
      </c>
      <c r="L49" s="44">
        <v>251907.357143</v>
      </c>
      <c r="M49" s="66">
        <v>0.71428599999999998</v>
      </c>
      <c r="N49" s="43">
        <v>0</v>
      </c>
      <c r="O49" s="44">
        <v>0</v>
      </c>
      <c r="P49" s="74">
        <v>0</v>
      </c>
    </row>
    <row r="50" spans="1:16" s="3" customFormat="1" ht="15" customHeight="1" x14ac:dyDescent="0.2">
      <c r="A50" s="120"/>
      <c r="B50" s="123"/>
      <c r="C50" s="84" t="s">
        <v>52</v>
      </c>
      <c r="D50" s="35">
        <v>18</v>
      </c>
      <c r="E50" s="55">
        <v>2.7314000000000001E-2</v>
      </c>
      <c r="F50" s="35">
        <v>211419.22222200001</v>
      </c>
      <c r="G50" s="68">
        <v>0.5</v>
      </c>
      <c r="H50" s="43">
        <v>7</v>
      </c>
      <c r="I50" s="44">
        <v>214435.285714</v>
      </c>
      <c r="J50" s="74">
        <v>0.42857099999999998</v>
      </c>
      <c r="K50" s="35">
        <v>11</v>
      </c>
      <c r="L50" s="35">
        <v>209499.90909100001</v>
      </c>
      <c r="M50" s="68">
        <v>0.54545500000000002</v>
      </c>
      <c r="N50" s="43">
        <v>0</v>
      </c>
      <c r="O50" s="44">
        <v>0</v>
      </c>
      <c r="P50" s="74">
        <v>0</v>
      </c>
    </row>
    <row r="51" spans="1:16" ht="15" customHeight="1" x14ac:dyDescent="0.2">
      <c r="A51" s="120"/>
      <c r="B51" s="123"/>
      <c r="C51" s="84" t="s">
        <v>53</v>
      </c>
      <c r="D51" s="44">
        <v>14</v>
      </c>
      <c r="E51" s="53">
        <v>2.4348000000000002E-2</v>
      </c>
      <c r="F51" s="44">
        <v>375456.428571</v>
      </c>
      <c r="G51" s="66">
        <v>1.5</v>
      </c>
      <c r="H51" s="43">
        <v>2</v>
      </c>
      <c r="I51" s="44">
        <v>292159.5</v>
      </c>
      <c r="J51" s="74">
        <v>0.5</v>
      </c>
      <c r="K51" s="44">
        <v>12</v>
      </c>
      <c r="L51" s="44">
        <v>389339.25</v>
      </c>
      <c r="M51" s="66">
        <v>1.6666669999999999</v>
      </c>
      <c r="N51" s="43">
        <v>0</v>
      </c>
      <c r="O51" s="44">
        <v>0</v>
      </c>
      <c r="P51" s="74">
        <v>0</v>
      </c>
    </row>
    <row r="52" spans="1:16" ht="15" customHeight="1" x14ac:dyDescent="0.2">
      <c r="A52" s="120"/>
      <c r="B52" s="123"/>
      <c r="C52" s="84" t="s">
        <v>54</v>
      </c>
      <c r="D52" s="44">
        <v>8</v>
      </c>
      <c r="E52" s="53">
        <v>1.9949999999999999E-2</v>
      </c>
      <c r="F52" s="44">
        <v>275318.25</v>
      </c>
      <c r="G52" s="66">
        <v>0.875</v>
      </c>
      <c r="H52" s="43">
        <v>5</v>
      </c>
      <c r="I52" s="44">
        <v>242415.2</v>
      </c>
      <c r="J52" s="74">
        <v>0.2</v>
      </c>
      <c r="K52" s="44">
        <v>3</v>
      </c>
      <c r="L52" s="44">
        <v>330156.66666699998</v>
      </c>
      <c r="M52" s="66">
        <v>2</v>
      </c>
      <c r="N52" s="43">
        <v>0</v>
      </c>
      <c r="O52" s="44">
        <v>0</v>
      </c>
      <c r="P52" s="74">
        <v>0</v>
      </c>
    </row>
    <row r="53" spans="1:16" ht="15" customHeight="1" x14ac:dyDescent="0.2">
      <c r="A53" s="120"/>
      <c r="B53" s="123"/>
      <c r="C53" s="84" t="s">
        <v>55</v>
      </c>
      <c r="D53" s="44">
        <v>1</v>
      </c>
      <c r="E53" s="53">
        <v>3.1949999999999999E-3</v>
      </c>
      <c r="F53" s="44">
        <v>292836</v>
      </c>
      <c r="G53" s="66">
        <v>0</v>
      </c>
      <c r="H53" s="43">
        <v>0</v>
      </c>
      <c r="I53" s="44">
        <v>0</v>
      </c>
      <c r="J53" s="74">
        <v>0</v>
      </c>
      <c r="K53" s="44">
        <v>1</v>
      </c>
      <c r="L53" s="44">
        <v>292836</v>
      </c>
      <c r="M53" s="66">
        <v>0</v>
      </c>
      <c r="N53" s="43">
        <v>0</v>
      </c>
      <c r="O53" s="44">
        <v>0</v>
      </c>
      <c r="P53" s="74">
        <v>0</v>
      </c>
    </row>
    <row r="54" spans="1:16" s="3" customFormat="1" ht="15" customHeight="1" x14ac:dyDescent="0.2">
      <c r="A54" s="120"/>
      <c r="B54" s="123"/>
      <c r="C54" s="84" t="s">
        <v>56</v>
      </c>
      <c r="D54" s="35">
        <v>3</v>
      </c>
      <c r="E54" s="55">
        <v>7.7520000000000002E-3</v>
      </c>
      <c r="F54" s="35">
        <v>302923</v>
      </c>
      <c r="G54" s="68">
        <v>0.33333299999999999</v>
      </c>
      <c r="H54" s="43">
        <v>2</v>
      </c>
      <c r="I54" s="44">
        <v>334846</v>
      </c>
      <c r="J54" s="74">
        <v>0.5</v>
      </c>
      <c r="K54" s="35">
        <v>1</v>
      </c>
      <c r="L54" s="35">
        <v>239077</v>
      </c>
      <c r="M54" s="68">
        <v>0</v>
      </c>
      <c r="N54" s="43">
        <v>0</v>
      </c>
      <c r="O54" s="44">
        <v>0</v>
      </c>
      <c r="P54" s="74">
        <v>0</v>
      </c>
    </row>
    <row r="55" spans="1:16" s="3" customFormat="1" ht="15" customHeight="1" x14ac:dyDescent="0.2">
      <c r="A55" s="121"/>
      <c r="B55" s="124"/>
      <c r="C55" s="85" t="s">
        <v>9</v>
      </c>
      <c r="D55" s="46">
        <v>92</v>
      </c>
      <c r="E55" s="54">
        <v>2.2869E-2</v>
      </c>
      <c r="F55" s="46">
        <v>250619.315217</v>
      </c>
      <c r="G55" s="67">
        <v>0.60869600000000001</v>
      </c>
      <c r="H55" s="87">
        <v>33</v>
      </c>
      <c r="I55" s="46">
        <v>226843.54545500001</v>
      </c>
      <c r="J55" s="75">
        <v>0.30303000000000002</v>
      </c>
      <c r="K55" s="46">
        <v>59</v>
      </c>
      <c r="L55" s="46">
        <v>263917.62711900001</v>
      </c>
      <c r="M55" s="67">
        <v>0.77966100000000005</v>
      </c>
      <c r="N55" s="87">
        <v>0</v>
      </c>
      <c r="O55" s="46">
        <v>0</v>
      </c>
      <c r="P55" s="75">
        <v>0</v>
      </c>
    </row>
    <row r="56" spans="1:16" ht="15" customHeight="1" x14ac:dyDescent="0.2">
      <c r="A56" s="119">
        <v>5</v>
      </c>
      <c r="B56" s="122" t="s">
        <v>60</v>
      </c>
      <c r="C56" s="84" t="s">
        <v>46</v>
      </c>
      <c r="D56" s="44">
        <v>3</v>
      </c>
      <c r="E56" s="53">
        <v>1</v>
      </c>
      <c r="F56" s="44">
        <v>90693.666666999998</v>
      </c>
      <c r="G56" s="66">
        <v>0</v>
      </c>
      <c r="H56" s="43">
        <v>2</v>
      </c>
      <c r="I56" s="44">
        <v>121741</v>
      </c>
      <c r="J56" s="74">
        <v>0</v>
      </c>
      <c r="K56" s="44">
        <v>1</v>
      </c>
      <c r="L56" s="44">
        <v>28599</v>
      </c>
      <c r="M56" s="66">
        <v>0</v>
      </c>
      <c r="N56" s="43">
        <v>0</v>
      </c>
      <c r="O56" s="44">
        <v>0</v>
      </c>
      <c r="P56" s="74">
        <v>0</v>
      </c>
    </row>
    <row r="57" spans="1:16" ht="15" customHeight="1" x14ac:dyDescent="0.2">
      <c r="A57" s="120"/>
      <c r="B57" s="123"/>
      <c r="C57" s="84" t="s">
        <v>47</v>
      </c>
      <c r="D57" s="44">
        <v>7</v>
      </c>
      <c r="E57" s="53">
        <v>1</v>
      </c>
      <c r="F57" s="44">
        <v>170271.714286</v>
      </c>
      <c r="G57" s="66">
        <v>0.14285700000000001</v>
      </c>
      <c r="H57" s="43">
        <v>0</v>
      </c>
      <c r="I57" s="44">
        <v>0</v>
      </c>
      <c r="J57" s="74">
        <v>0</v>
      </c>
      <c r="K57" s="44">
        <v>7</v>
      </c>
      <c r="L57" s="44">
        <v>170271.714286</v>
      </c>
      <c r="M57" s="66">
        <v>0.14285700000000001</v>
      </c>
      <c r="N57" s="43">
        <v>0</v>
      </c>
      <c r="O57" s="44">
        <v>0</v>
      </c>
      <c r="P57" s="74">
        <v>0</v>
      </c>
    </row>
    <row r="58" spans="1:16" ht="15" customHeight="1" x14ac:dyDescent="0.2">
      <c r="A58" s="120"/>
      <c r="B58" s="123"/>
      <c r="C58" s="84" t="s">
        <v>48</v>
      </c>
      <c r="D58" s="44">
        <v>79</v>
      </c>
      <c r="E58" s="53">
        <v>1</v>
      </c>
      <c r="F58" s="44">
        <v>164898.96202499999</v>
      </c>
      <c r="G58" s="66">
        <v>0.126582</v>
      </c>
      <c r="H58" s="43">
        <v>38</v>
      </c>
      <c r="I58" s="44">
        <v>174962.15789500001</v>
      </c>
      <c r="J58" s="74">
        <v>0.236842</v>
      </c>
      <c r="K58" s="44">
        <v>41</v>
      </c>
      <c r="L58" s="44">
        <v>155572.097561</v>
      </c>
      <c r="M58" s="66">
        <v>2.4389999999999998E-2</v>
      </c>
      <c r="N58" s="43">
        <v>0</v>
      </c>
      <c r="O58" s="44">
        <v>0</v>
      </c>
      <c r="P58" s="74">
        <v>0</v>
      </c>
    </row>
    <row r="59" spans="1:16" ht="15" customHeight="1" x14ac:dyDescent="0.2">
      <c r="A59" s="120"/>
      <c r="B59" s="123"/>
      <c r="C59" s="84" t="s">
        <v>49</v>
      </c>
      <c r="D59" s="44">
        <v>346</v>
      </c>
      <c r="E59" s="53">
        <v>1</v>
      </c>
      <c r="F59" s="44">
        <v>184004.286127</v>
      </c>
      <c r="G59" s="66">
        <v>0.17341000000000001</v>
      </c>
      <c r="H59" s="43">
        <v>158</v>
      </c>
      <c r="I59" s="44">
        <v>197058.139241</v>
      </c>
      <c r="J59" s="74">
        <v>0.27215200000000001</v>
      </c>
      <c r="K59" s="44">
        <v>188</v>
      </c>
      <c r="L59" s="44">
        <v>173033.49468100001</v>
      </c>
      <c r="M59" s="66">
        <v>9.0426000000000006E-2</v>
      </c>
      <c r="N59" s="43">
        <v>0</v>
      </c>
      <c r="O59" s="44">
        <v>0</v>
      </c>
      <c r="P59" s="74">
        <v>0</v>
      </c>
    </row>
    <row r="60" spans="1:16" ht="15" customHeight="1" x14ac:dyDescent="0.2">
      <c r="A60" s="120"/>
      <c r="B60" s="123"/>
      <c r="C60" s="84" t="s">
        <v>50</v>
      </c>
      <c r="D60" s="44">
        <v>597</v>
      </c>
      <c r="E60" s="53">
        <v>1</v>
      </c>
      <c r="F60" s="44">
        <v>212911.514238</v>
      </c>
      <c r="G60" s="66">
        <v>0.40368500000000002</v>
      </c>
      <c r="H60" s="43">
        <v>227</v>
      </c>
      <c r="I60" s="44">
        <v>222619.41850199999</v>
      </c>
      <c r="J60" s="74">
        <v>0.54625599999999996</v>
      </c>
      <c r="K60" s="44">
        <v>370</v>
      </c>
      <c r="L60" s="44">
        <v>206955.58378399999</v>
      </c>
      <c r="M60" s="66">
        <v>0.316216</v>
      </c>
      <c r="N60" s="43">
        <v>0</v>
      </c>
      <c r="O60" s="44">
        <v>0</v>
      </c>
      <c r="P60" s="74">
        <v>0</v>
      </c>
    </row>
    <row r="61" spans="1:16" ht="15" customHeight="1" x14ac:dyDescent="0.2">
      <c r="A61" s="120"/>
      <c r="B61" s="123"/>
      <c r="C61" s="84" t="s">
        <v>51</v>
      </c>
      <c r="D61" s="44">
        <v>656</v>
      </c>
      <c r="E61" s="53">
        <v>1</v>
      </c>
      <c r="F61" s="44">
        <v>230557.54268300001</v>
      </c>
      <c r="G61" s="66">
        <v>0.625</v>
      </c>
      <c r="H61" s="43">
        <v>256</v>
      </c>
      <c r="I61" s="44">
        <v>236979.003906</v>
      </c>
      <c r="J61" s="74">
        <v>0.61718799999999996</v>
      </c>
      <c r="K61" s="44">
        <v>400</v>
      </c>
      <c r="L61" s="44">
        <v>226447.8075</v>
      </c>
      <c r="M61" s="66">
        <v>0.63</v>
      </c>
      <c r="N61" s="43">
        <v>0</v>
      </c>
      <c r="O61" s="44">
        <v>0</v>
      </c>
      <c r="P61" s="74">
        <v>0</v>
      </c>
    </row>
    <row r="62" spans="1:16" s="3" customFormat="1" ht="15" customHeight="1" x14ac:dyDescent="0.2">
      <c r="A62" s="120"/>
      <c r="B62" s="123"/>
      <c r="C62" s="84" t="s">
        <v>52</v>
      </c>
      <c r="D62" s="35">
        <v>659</v>
      </c>
      <c r="E62" s="55">
        <v>1</v>
      </c>
      <c r="F62" s="35">
        <v>246099.62367199999</v>
      </c>
      <c r="G62" s="68">
        <v>0.81031900000000001</v>
      </c>
      <c r="H62" s="43">
        <v>277</v>
      </c>
      <c r="I62" s="44">
        <v>244154.833935</v>
      </c>
      <c r="J62" s="74">
        <v>0.71480100000000002</v>
      </c>
      <c r="K62" s="35">
        <v>382</v>
      </c>
      <c r="L62" s="35">
        <v>247509.85078499999</v>
      </c>
      <c r="M62" s="68">
        <v>0.87958099999999995</v>
      </c>
      <c r="N62" s="43">
        <v>0</v>
      </c>
      <c r="O62" s="44">
        <v>0</v>
      </c>
      <c r="P62" s="74">
        <v>0</v>
      </c>
    </row>
    <row r="63" spans="1:16" ht="15" customHeight="1" x14ac:dyDescent="0.2">
      <c r="A63" s="120"/>
      <c r="B63" s="123"/>
      <c r="C63" s="84" t="s">
        <v>53</v>
      </c>
      <c r="D63" s="44">
        <v>575</v>
      </c>
      <c r="E63" s="53">
        <v>1</v>
      </c>
      <c r="F63" s="44">
        <v>248193.126957</v>
      </c>
      <c r="G63" s="66">
        <v>0.81739099999999998</v>
      </c>
      <c r="H63" s="43">
        <v>239</v>
      </c>
      <c r="I63" s="44">
        <v>233684.09205000001</v>
      </c>
      <c r="J63" s="74">
        <v>0.61924699999999999</v>
      </c>
      <c r="K63" s="44">
        <v>336</v>
      </c>
      <c r="L63" s="44">
        <v>258513.54166700001</v>
      </c>
      <c r="M63" s="66">
        <v>0.95833299999999999</v>
      </c>
      <c r="N63" s="43">
        <v>0</v>
      </c>
      <c r="O63" s="44">
        <v>0</v>
      </c>
      <c r="P63" s="74">
        <v>0</v>
      </c>
    </row>
    <row r="64" spans="1:16" ht="15" customHeight="1" x14ac:dyDescent="0.2">
      <c r="A64" s="120"/>
      <c r="B64" s="123"/>
      <c r="C64" s="84" t="s">
        <v>54</v>
      </c>
      <c r="D64" s="44">
        <v>401</v>
      </c>
      <c r="E64" s="53">
        <v>1</v>
      </c>
      <c r="F64" s="44">
        <v>270565.34912700002</v>
      </c>
      <c r="G64" s="66">
        <v>0.87780499999999995</v>
      </c>
      <c r="H64" s="43">
        <v>151</v>
      </c>
      <c r="I64" s="44">
        <v>237171.51655599999</v>
      </c>
      <c r="J64" s="74">
        <v>0.47682099999999999</v>
      </c>
      <c r="K64" s="44">
        <v>250</v>
      </c>
      <c r="L64" s="44">
        <v>290735.22399999999</v>
      </c>
      <c r="M64" s="66">
        <v>1.1200000000000001</v>
      </c>
      <c r="N64" s="43">
        <v>0</v>
      </c>
      <c r="O64" s="44">
        <v>0</v>
      </c>
      <c r="P64" s="74">
        <v>0</v>
      </c>
    </row>
    <row r="65" spans="1:16" ht="15" customHeight="1" x14ac:dyDescent="0.2">
      <c r="A65" s="120"/>
      <c r="B65" s="123"/>
      <c r="C65" s="84" t="s">
        <v>55</v>
      </c>
      <c r="D65" s="44">
        <v>313</v>
      </c>
      <c r="E65" s="53">
        <v>1</v>
      </c>
      <c r="F65" s="44">
        <v>255029.50798699999</v>
      </c>
      <c r="G65" s="66">
        <v>0.56549499999999997</v>
      </c>
      <c r="H65" s="43">
        <v>143</v>
      </c>
      <c r="I65" s="44">
        <v>246485.741259</v>
      </c>
      <c r="J65" s="74">
        <v>0.32167800000000002</v>
      </c>
      <c r="K65" s="44">
        <v>170</v>
      </c>
      <c r="L65" s="44">
        <v>262216.32352899999</v>
      </c>
      <c r="M65" s="66">
        <v>0.77058800000000005</v>
      </c>
      <c r="N65" s="43">
        <v>0</v>
      </c>
      <c r="O65" s="44">
        <v>0</v>
      </c>
      <c r="P65" s="74">
        <v>0</v>
      </c>
    </row>
    <row r="66" spans="1:16" s="3" customFormat="1" ht="15" customHeight="1" x14ac:dyDescent="0.2">
      <c r="A66" s="120"/>
      <c r="B66" s="123"/>
      <c r="C66" s="84" t="s">
        <v>56</v>
      </c>
      <c r="D66" s="35">
        <v>387</v>
      </c>
      <c r="E66" s="55">
        <v>1</v>
      </c>
      <c r="F66" s="35">
        <v>273609.35142100003</v>
      </c>
      <c r="G66" s="68">
        <v>0.41085300000000002</v>
      </c>
      <c r="H66" s="43">
        <v>143</v>
      </c>
      <c r="I66" s="44">
        <v>237970.68531500001</v>
      </c>
      <c r="J66" s="74">
        <v>0.12587400000000001</v>
      </c>
      <c r="K66" s="35">
        <v>244</v>
      </c>
      <c r="L66" s="35">
        <v>294495.94672100001</v>
      </c>
      <c r="M66" s="68">
        <v>0.57786899999999997</v>
      </c>
      <c r="N66" s="43">
        <v>0</v>
      </c>
      <c r="O66" s="44">
        <v>0</v>
      </c>
      <c r="P66" s="74">
        <v>0</v>
      </c>
    </row>
    <row r="67" spans="1:16" s="3" customFormat="1" ht="15" customHeight="1" x14ac:dyDescent="0.2">
      <c r="A67" s="121"/>
      <c r="B67" s="124"/>
      <c r="C67" s="85" t="s">
        <v>9</v>
      </c>
      <c r="D67" s="46">
        <v>4023</v>
      </c>
      <c r="E67" s="54">
        <v>1</v>
      </c>
      <c r="F67" s="46">
        <v>237536.38230200001</v>
      </c>
      <c r="G67" s="67">
        <v>0.60004999999999997</v>
      </c>
      <c r="H67" s="87">
        <v>1634</v>
      </c>
      <c r="I67" s="46">
        <v>231211.76132200001</v>
      </c>
      <c r="J67" s="75">
        <v>0.499388</v>
      </c>
      <c r="K67" s="46">
        <v>2389</v>
      </c>
      <c r="L67" s="46">
        <v>241862.22185</v>
      </c>
      <c r="M67" s="67">
        <v>0.66889900000000002</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45771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160" priority="30" operator="notEqual">
      <formula>H8+K8+N8</formula>
    </cfRule>
  </conditionalFormatting>
  <conditionalFormatting sqref="D20:D30">
    <cfRule type="cellIs" dxfId="159" priority="29" operator="notEqual">
      <formula>H20+K20+N20</formula>
    </cfRule>
  </conditionalFormatting>
  <conditionalFormatting sqref="D32:D42">
    <cfRule type="cellIs" dxfId="158" priority="28" operator="notEqual">
      <formula>H32+K32+N32</formula>
    </cfRule>
  </conditionalFormatting>
  <conditionalFormatting sqref="D44:D54">
    <cfRule type="cellIs" dxfId="157" priority="27" operator="notEqual">
      <formula>H44+K44+N44</formula>
    </cfRule>
  </conditionalFormatting>
  <conditionalFormatting sqref="D56:D66">
    <cfRule type="cellIs" dxfId="156" priority="26" operator="notEqual">
      <formula>H56+K56+N56</formula>
    </cfRule>
  </conditionalFormatting>
  <conditionalFormatting sqref="D19">
    <cfRule type="cellIs" dxfId="155" priority="25" operator="notEqual">
      <formula>SUM(D8:D18)</formula>
    </cfRule>
  </conditionalFormatting>
  <conditionalFormatting sqref="D31">
    <cfRule type="cellIs" dxfId="154" priority="24" operator="notEqual">
      <formula>H31+K31+N31</formula>
    </cfRule>
  </conditionalFormatting>
  <conditionalFormatting sqref="D31">
    <cfRule type="cellIs" dxfId="153" priority="23" operator="notEqual">
      <formula>SUM(D20:D30)</formula>
    </cfRule>
  </conditionalFormatting>
  <conditionalFormatting sqref="D43">
    <cfRule type="cellIs" dxfId="152" priority="22" operator="notEqual">
      <formula>H43+K43+N43</formula>
    </cfRule>
  </conditionalFormatting>
  <conditionalFormatting sqref="D43">
    <cfRule type="cellIs" dxfId="151" priority="21" operator="notEqual">
      <formula>SUM(D32:D42)</formula>
    </cfRule>
  </conditionalFormatting>
  <conditionalFormatting sqref="D55">
    <cfRule type="cellIs" dxfId="150" priority="20" operator="notEqual">
      <formula>H55+K55+N55</formula>
    </cfRule>
  </conditionalFormatting>
  <conditionalFormatting sqref="D55">
    <cfRule type="cellIs" dxfId="149" priority="19" operator="notEqual">
      <formula>SUM(D44:D54)</formula>
    </cfRule>
  </conditionalFormatting>
  <conditionalFormatting sqref="D67">
    <cfRule type="cellIs" dxfId="148" priority="18" operator="notEqual">
      <formula>H67+K67+N67</formula>
    </cfRule>
  </conditionalFormatting>
  <conditionalFormatting sqref="D67">
    <cfRule type="cellIs" dxfId="147" priority="17" operator="notEqual">
      <formula>SUM(D56:D66)</formula>
    </cfRule>
  </conditionalFormatting>
  <conditionalFormatting sqref="H19">
    <cfRule type="cellIs" dxfId="146" priority="16" operator="notEqual">
      <formula>SUM(H8:H18)</formula>
    </cfRule>
  </conditionalFormatting>
  <conditionalFormatting sqref="K19">
    <cfRule type="cellIs" dxfId="145" priority="15" operator="notEqual">
      <formula>SUM(K8:K18)</formula>
    </cfRule>
  </conditionalFormatting>
  <conditionalFormatting sqref="N19">
    <cfRule type="cellIs" dxfId="144" priority="14" operator="notEqual">
      <formula>SUM(N8:N18)</formula>
    </cfRule>
  </conditionalFormatting>
  <conditionalFormatting sqref="H31">
    <cfRule type="cellIs" dxfId="143" priority="13" operator="notEqual">
      <formula>SUM(H20:H30)</formula>
    </cfRule>
  </conditionalFormatting>
  <conditionalFormatting sqref="K31">
    <cfRule type="cellIs" dxfId="142" priority="12" operator="notEqual">
      <formula>SUM(K20:K30)</formula>
    </cfRule>
  </conditionalFormatting>
  <conditionalFormatting sqref="N31">
    <cfRule type="cellIs" dxfId="141" priority="11" operator="notEqual">
      <formula>SUM(N20:N30)</formula>
    </cfRule>
  </conditionalFormatting>
  <conditionalFormatting sqref="H43">
    <cfRule type="cellIs" dxfId="140" priority="10" operator="notEqual">
      <formula>SUM(H32:H42)</formula>
    </cfRule>
  </conditionalFormatting>
  <conditionalFormatting sqref="K43">
    <cfRule type="cellIs" dxfId="139" priority="9" operator="notEqual">
      <formula>SUM(K32:K42)</formula>
    </cfRule>
  </conditionalFormatting>
  <conditionalFormatting sqref="N43">
    <cfRule type="cellIs" dxfId="138" priority="8" operator="notEqual">
      <formula>SUM(N32:N42)</formula>
    </cfRule>
  </conditionalFormatting>
  <conditionalFormatting sqref="H55">
    <cfRule type="cellIs" dxfId="137" priority="7" operator="notEqual">
      <formula>SUM(H44:H54)</formula>
    </cfRule>
  </conditionalFormatting>
  <conditionalFormatting sqref="K55">
    <cfRule type="cellIs" dxfId="136" priority="6" operator="notEqual">
      <formula>SUM(K44:K54)</formula>
    </cfRule>
  </conditionalFormatting>
  <conditionalFormatting sqref="N55">
    <cfRule type="cellIs" dxfId="135" priority="5" operator="notEqual">
      <formula>SUM(N44:N54)</formula>
    </cfRule>
  </conditionalFormatting>
  <conditionalFormatting sqref="H67">
    <cfRule type="cellIs" dxfId="134" priority="4" operator="notEqual">
      <formula>SUM(H56:H66)</formula>
    </cfRule>
  </conditionalFormatting>
  <conditionalFormatting sqref="K67">
    <cfRule type="cellIs" dxfId="133" priority="3" operator="notEqual">
      <formula>SUM(K56:K66)</formula>
    </cfRule>
  </conditionalFormatting>
  <conditionalFormatting sqref="N67">
    <cfRule type="cellIs" dxfId="132" priority="2" operator="notEqual">
      <formula>SUM(N56:N66)</formula>
    </cfRule>
  </conditionalFormatting>
  <conditionalFormatting sqref="D32:D43">
    <cfRule type="cellIs" dxfId="13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75</v>
      </c>
      <c r="B2" s="110"/>
      <c r="C2" s="110"/>
      <c r="D2" s="110"/>
      <c r="E2" s="110"/>
      <c r="F2" s="110"/>
      <c r="G2" s="110"/>
      <c r="H2" s="110"/>
      <c r="I2" s="110"/>
      <c r="J2" s="110"/>
      <c r="K2" s="110"/>
      <c r="L2" s="110"/>
      <c r="M2" s="110"/>
      <c r="N2" s="110"/>
      <c r="O2" s="110"/>
      <c r="P2" s="110"/>
    </row>
    <row r="3" spans="1:16" s="21" customFormat="1" ht="15" customHeight="1" x14ac:dyDescent="0.2">
      <c r="A3" s="111" t="str">
        <f>+Notas!C6</f>
        <v>MARZO 2024 Y MARZO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3</v>
      </c>
      <c r="E8" s="53">
        <v>0.272727</v>
      </c>
      <c r="F8" s="44">
        <v>24994.370009999999</v>
      </c>
      <c r="G8" s="66">
        <v>1</v>
      </c>
      <c r="H8" s="43">
        <v>1</v>
      </c>
      <c r="I8" s="44">
        <v>513.85589100000004</v>
      </c>
      <c r="J8" s="74">
        <v>0</v>
      </c>
      <c r="K8" s="44">
        <v>2</v>
      </c>
      <c r="L8" s="44">
        <v>37234.627069000002</v>
      </c>
      <c r="M8" s="66">
        <v>1.5</v>
      </c>
      <c r="N8" s="43">
        <v>0</v>
      </c>
      <c r="O8" s="44">
        <v>0</v>
      </c>
      <c r="P8" s="74">
        <v>0</v>
      </c>
    </row>
    <row r="9" spans="1:16" ht="15" customHeight="1" x14ac:dyDescent="0.2">
      <c r="A9" s="120"/>
      <c r="B9" s="123"/>
      <c r="C9" s="84" t="s">
        <v>47</v>
      </c>
      <c r="D9" s="44">
        <v>24</v>
      </c>
      <c r="E9" s="53">
        <v>0.52173899999999995</v>
      </c>
      <c r="F9" s="44">
        <v>106568.64313500001</v>
      </c>
      <c r="G9" s="66">
        <v>0</v>
      </c>
      <c r="H9" s="43">
        <v>11</v>
      </c>
      <c r="I9" s="44">
        <v>110316.85164199999</v>
      </c>
      <c r="J9" s="74">
        <v>0</v>
      </c>
      <c r="K9" s="44">
        <v>13</v>
      </c>
      <c r="L9" s="44">
        <v>103397.082091</v>
      </c>
      <c r="M9" s="66">
        <v>0</v>
      </c>
      <c r="N9" s="43">
        <v>0</v>
      </c>
      <c r="O9" s="44">
        <v>0</v>
      </c>
      <c r="P9" s="74">
        <v>0</v>
      </c>
    </row>
    <row r="10" spans="1:16" ht="15" customHeight="1" x14ac:dyDescent="0.2">
      <c r="A10" s="120"/>
      <c r="B10" s="123"/>
      <c r="C10" s="84" t="s">
        <v>48</v>
      </c>
      <c r="D10" s="44">
        <v>120</v>
      </c>
      <c r="E10" s="53">
        <v>0.27777800000000002</v>
      </c>
      <c r="F10" s="44">
        <v>107616.306159</v>
      </c>
      <c r="G10" s="66">
        <v>7.4999999999999997E-2</v>
      </c>
      <c r="H10" s="43">
        <v>44</v>
      </c>
      <c r="I10" s="44">
        <v>121590.45901599999</v>
      </c>
      <c r="J10" s="74">
        <v>0.13636400000000001</v>
      </c>
      <c r="K10" s="44">
        <v>76</v>
      </c>
      <c r="L10" s="44">
        <v>99526.007136</v>
      </c>
      <c r="M10" s="66">
        <v>3.9474000000000002E-2</v>
      </c>
      <c r="N10" s="43">
        <v>0</v>
      </c>
      <c r="O10" s="44">
        <v>0</v>
      </c>
      <c r="P10" s="74">
        <v>0</v>
      </c>
    </row>
    <row r="11" spans="1:16" ht="15" customHeight="1" x14ac:dyDescent="0.2">
      <c r="A11" s="120"/>
      <c r="B11" s="123"/>
      <c r="C11" s="84" t="s">
        <v>49</v>
      </c>
      <c r="D11" s="44">
        <v>222</v>
      </c>
      <c r="E11" s="53">
        <v>0.16395899999999999</v>
      </c>
      <c r="F11" s="44">
        <v>127709.457696</v>
      </c>
      <c r="G11" s="66">
        <v>0.162162</v>
      </c>
      <c r="H11" s="43">
        <v>101</v>
      </c>
      <c r="I11" s="44">
        <v>142607.58358000001</v>
      </c>
      <c r="J11" s="74">
        <v>0.237624</v>
      </c>
      <c r="K11" s="44">
        <v>121</v>
      </c>
      <c r="L11" s="44">
        <v>115273.831959</v>
      </c>
      <c r="M11" s="66">
        <v>9.9173999999999998E-2</v>
      </c>
      <c r="N11" s="43">
        <v>0</v>
      </c>
      <c r="O11" s="44">
        <v>0</v>
      </c>
      <c r="P11" s="74">
        <v>0</v>
      </c>
    </row>
    <row r="12" spans="1:16" ht="15" customHeight="1" x14ac:dyDescent="0.2">
      <c r="A12" s="120"/>
      <c r="B12" s="123"/>
      <c r="C12" s="84" t="s">
        <v>50</v>
      </c>
      <c r="D12" s="44">
        <v>278</v>
      </c>
      <c r="E12" s="53">
        <v>0.14344699999999999</v>
      </c>
      <c r="F12" s="44">
        <v>158202.91655200001</v>
      </c>
      <c r="G12" s="66">
        <v>0.46762599999999999</v>
      </c>
      <c r="H12" s="43">
        <v>86</v>
      </c>
      <c r="I12" s="44">
        <v>193930.798465</v>
      </c>
      <c r="J12" s="74">
        <v>0.66279100000000002</v>
      </c>
      <c r="K12" s="44">
        <v>192</v>
      </c>
      <c r="L12" s="44">
        <v>142199.80277800001</v>
      </c>
      <c r="M12" s="66">
        <v>0.38020799999999999</v>
      </c>
      <c r="N12" s="43">
        <v>0</v>
      </c>
      <c r="O12" s="44">
        <v>0</v>
      </c>
      <c r="P12" s="74">
        <v>0</v>
      </c>
    </row>
    <row r="13" spans="1:16" ht="15" customHeight="1" x14ac:dyDescent="0.2">
      <c r="A13" s="120"/>
      <c r="B13" s="123"/>
      <c r="C13" s="84" t="s">
        <v>51</v>
      </c>
      <c r="D13" s="44">
        <v>225</v>
      </c>
      <c r="E13" s="53">
        <v>0.110892</v>
      </c>
      <c r="F13" s="44">
        <v>170671.63419700001</v>
      </c>
      <c r="G13" s="66">
        <v>0.58222200000000002</v>
      </c>
      <c r="H13" s="43">
        <v>91</v>
      </c>
      <c r="I13" s="44">
        <v>184098.005714</v>
      </c>
      <c r="J13" s="74">
        <v>0.58241799999999999</v>
      </c>
      <c r="K13" s="44">
        <v>134</v>
      </c>
      <c r="L13" s="44">
        <v>161553.72518099999</v>
      </c>
      <c r="M13" s="66">
        <v>0.58209</v>
      </c>
      <c r="N13" s="43">
        <v>0</v>
      </c>
      <c r="O13" s="44">
        <v>0</v>
      </c>
      <c r="P13" s="74">
        <v>0</v>
      </c>
    </row>
    <row r="14" spans="1:16" s="3" customFormat="1" ht="15" customHeight="1" x14ac:dyDescent="0.2">
      <c r="A14" s="120"/>
      <c r="B14" s="123"/>
      <c r="C14" s="84" t="s">
        <v>52</v>
      </c>
      <c r="D14" s="35">
        <v>191</v>
      </c>
      <c r="E14" s="55">
        <v>9.8605999999999999E-2</v>
      </c>
      <c r="F14" s="35">
        <v>182100.90839500001</v>
      </c>
      <c r="G14" s="68">
        <v>0.68586400000000003</v>
      </c>
      <c r="H14" s="43">
        <v>68</v>
      </c>
      <c r="I14" s="44">
        <v>182772.078656</v>
      </c>
      <c r="J14" s="74">
        <v>0.45588200000000001</v>
      </c>
      <c r="K14" s="35">
        <v>123</v>
      </c>
      <c r="L14" s="35">
        <v>181729.85491699999</v>
      </c>
      <c r="M14" s="68">
        <v>0.81300799999999995</v>
      </c>
      <c r="N14" s="43">
        <v>0</v>
      </c>
      <c r="O14" s="44">
        <v>0</v>
      </c>
      <c r="P14" s="74">
        <v>0</v>
      </c>
    </row>
    <row r="15" spans="1:16" ht="15" customHeight="1" x14ac:dyDescent="0.2">
      <c r="A15" s="120"/>
      <c r="B15" s="123"/>
      <c r="C15" s="84" t="s">
        <v>53</v>
      </c>
      <c r="D15" s="44">
        <v>119</v>
      </c>
      <c r="E15" s="53">
        <v>7.4796000000000001E-2</v>
      </c>
      <c r="F15" s="44">
        <v>174134.86921199999</v>
      </c>
      <c r="G15" s="66">
        <v>0.52941199999999999</v>
      </c>
      <c r="H15" s="43">
        <v>35</v>
      </c>
      <c r="I15" s="44">
        <v>170035.12405099999</v>
      </c>
      <c r="J15" s="74">
        <v>0.28571400000000002</v>
      </c>
      <c r="K15" s="44">
        <v>84</v>
      </c>
      <c r="L15" s="44">
        <v>175843.09636200001</v>
      </c>
      <c r="M15" s="66">
        <v>0.63095199999999996</v>
      </c>
      <c r="N15" s="43">
        <v>0</v>
      </c>
      <c r="O15" s="44">
        <v>0</v>
      </c>
      <c r="P15" s="74">
        <v>0</v>
      </c>
    </row>
    <row r="16" spans="1:16" ht="15" customHeight="1" x14ac:dyDescent="0.2">
      <c r="A16" s="120"/>
      <c r="B16" s="123"/>
      <c r="C16" s="84" t="s">
        <v>54</v>
      </c>
      <c r="D16" s="44">
        <v>118</v>
      </c>
      <c r="E16" s="53">
        <v>8.7343000000000004E-2</v>
      </c>
      <c r="F16" s="44">
        <v>187762.19602900001</v>
      </c>
      <c r="G16" s="66">
        <v>0.46610200000000002</v>
      </c>
      <c r="H16" s="43">
        <v>49</v>
      </c>
      <c r="I16" s="44">
        <v>198744.71281500001</v>
      </c>
      <c r="J16" s="74">
        <v>0.46938800000000003</v>
      </c>
      <c r="K16" s="44">
        <v>69</v>
      </c>
      <c r="L16" s="44">
        <v>179963.01744200001</v>
      </c>
      <c r="M16" s="66">
        <v>0.46376800000000001</v>
      </c>
      <c r="N16" s="43">
        <v>0</v>
      </c>
      <c r="O16" s="44">
        <v>0</v>
      </c>
      <c r="P16" s="74">
        <v>0</v>
      </c>
    </row>
    <row r="17" spans="1:16" ht="15" customHeight="1" x14ac:dyDescent="0.2">
      <c r="A17" s="120"/>
      <c r="B17" s="123"/>
      <c r="C17" s="84" t="s">
        <v>55</v>
      </c>
      <c r="D17" s="44">
        <v>123</v>
      </c>
      <c r="E17" s="53">
        <v>9.7003000000000006E-2</v>
      </c>
      <c r="F17" s="44">
        <v>200606.85026199999</v>
      </c>
      <c r="G17" s="66">
        <v>0.52032500000000004</v>
      </c>
      <c r="H17" s="43">
        <v>49</v>
      </c>
      <c r="I17" s="44">
        <v>199187.70752900001</v>
      </c>
      <c r="J17" s="74">
        <v>0.28571400000000002</v>
      </c>
      <c r="K17" s="44">
        <v>74</v>
      </c>
      <c r="L17" s="44">
        <v>201546.552883</v>
      </c>
      <c r="M17" s="66">
        <v>0.67567600000000005</v>
      </c>
      <c r="N17" s="43">
        <v>0</v>
      </c>
      <c r="O17" s="44">
        <v>0</v>
      </c>
      <c r="P17" s="74">
        <v>0</v>
      </c>
    </row>
    <row r="18" spans="1:16" s="3" customFormat="1" ht="15" customHeight="1" x14ac:dyDescent="0.2">
      <c r="A18" s="120"/>
      <c r="B18" s="123"/>
      <c r="C18" s="84" t="s">
        <v>56</v>
      </c>
      <c r="D18" s="35">
        <v>189</v>
      </c>
      <c r="E18" s="55">
        <v>9.4452999999999995E-2</v>
      </c>
      <c r="F18" s="35">
        <v>238984.93116000001</v>
      </c>
      <c r="G18" s="68">
        <v>0.35449700000000001</v>
      </c>
      <c r="H18" s="43">
        <v>66</v>
      </c>
      <c r="I18" s="44">
        <v>213095.38651899999</v>
      </c>
      <c r="J18" s="74">
        <v>3.0303E-2</v>
      </c>
      <c r="K18" s="35">
        <v>123</v>
      </c>
      <c r="L18" s="35">
        <v>252876.88194399999</v>
      </c>
      <c r="M18" s="68">
        <v>0.52845500000000001</v>
      </c>
      <c r="N18" s="43">
        <v>0</v>
      </c>
      <c r="O18" s="44">
        <v>0</v>
      </c>
      <c r="P18" s="74">
        <v>0</v>
      </c>
    </row>
    <row r="19" spans="1:16" s="3" customFormat="1" ht="15" customHeight="1" x14ac:dyDescent="0.2">
      <c r="A19" s="121"/>
      <c r="B19" s="124"/>
      <c r="C19" s="85" t="s">
        <v>9</v>
      </c>
      <c r="D19" s="46">
        <v>1612</v>
      </c>
      <c r="E19" s="54">
        <v>0.11548899999999999</v>
      </c>
      <c r="F19" s="46">
        <v>169839.74691799999</v>
      </c>
      <c r="G19" s="67">
        <v>0.42741899999999999</v>
      </c>
      <c r="H19" s="87">
        <v>601</v>
      </c>
      <c r="I19" s="46">
        <v>176940.14533699999</v>
      </c>
      <c r="J19" s="75">
        <v>0.36605700000000002</v>
      </c>
      <c r="K19" s="46">
        <v>1011</v>
      </c>
      <c r="L19" s="46">
        <v>165618.83747100001</v>
      </c>
      <c r="M19" s="67">
        <v>0.463897</v>
      </c>
      <c r="N19" s="87">
        <v>0</v>
      </c>
      <c r="O19" s="46">
        <v>0</v>
      </c>
      <c r="P19" s="75">
        <v>0</v>
      </c>
    </row>
    <row r="20" spans="1:16" ht="15" customHeight="1" x14ac:dyDescent="0.2">
      <c r="A20" s="119">
        <v>2</v>
      </c>
      <c r="B20" s="122" t="s">
        <v>57</v>
      </c>
      <c r="C20" s="84" t="s">
        <v>46</v>
      </c>
      <c r="D20" s="44">
        <v>2</v>
      </c>
      <c r="E20" s="53">
        <v>0.18181800000000001</v>
      </c>
      <c r="F20" s="44">
        <v>62854.5</v>
      </c>
      <c r="G20" s="66">
        <v>0</v>
      </c>
      <c r="H20" s="43">
        <v>1</v>
      </c>
      <c r="I20" s="44">
        <v>490</v>
      </c>
      <c r="J20" s="74">
        <v>0</v>
      </c>
      <c r="K20" s="44">
        <v>1</v>
      </c>
      <c r="L20" s="44">
        <v>125219</v>
      </c>
      <c r="M20" s="66">
        <v>0</v>
      </c>
      <c r="N20" s="43">
        <v>0</v>
      </c>
      <c r="O20" s="44">
        <v>0</v>
      </c>
      <c r="P20" s="74">
        <v>0</v>
      </c>
    </row>
    <row r="21" spans="1:16" ht="15" customHeight="1" x14ac:dyDescent="0.2">
      <c r="A21" s="120"/>
      <c r="B21" s="123"/>
      <c r="C21" s="84" t="s">
        <v>47</v>
      </c>
      <c r="D21" s="44">
        <v>14</v>
      </c>
      <c r="E21" s="53">
        <v>0.30434800000000001</v>
      </c>
      <c r="F21" s="44">
        <v>127516.214286</v>
      </c>
      <c r="G21" s="66">
        <v>0</v>
      </c>
      <c r="H21" s="43">
        <v>6</v>
      </c>
      <c r="I21" s="44">
        <v>139944.5</v>
      </c>
      <c r="J21" s="74">
        <v>0</v>
      </c>
      <c r="K21" s="44">
        <v>8</v>
      </c>
      <c r="L21" s="44">
        <v>118195</v>
      </c>
      <c r="M21" s="66">
        <v>0</v>
      </c>
      <c r="N21" s="43">
        <v>0</v>
      </c>
      <c r="O21" s="44">
        <v>0</v>
      </c>
      <c r="P21" s="74">
        <v>0</v>
      </c>
    </row>
    <row r="22" spans="1:16" ht="15" customHeight="1" x14ac:dyDescent="0.2">
      <c r="A22" s="120"/>
      <c r="B22" s="123"/>
      <c r="C22" s="84" t="s">
        <v>48</v>
      </c>
      <c r="D22" s="44">
        <v>76</v>
      </c>
      <c r="E22" s="53">
        <v>0.175926</v>
      </c>
      <c r="F22" s="44">
        <v>152089.355263</v>
      </c>
      <c r="G22" s="66">
        <v>3.9474000000000002E-2</v>
      </c>
      <c r="H22" s="43">
        <v>41</v>
      </c>
      <c r="I22" s="44">
        <v>157429.02439000001</v>
      </c>
      <c r="J22" s="74">
        <v>2.4389999999999998E-2</v>
      </c>
      <c r="K22" s="44">
        <v>35</v>
      </c>
      <c r="L22" s="44">
        <v>145834.31428600001</v>
      </c>
      <c r="M22" s="66">
        <v>5.7142999999999999E-2</v>
      </c>
      <c r="N22" s="43">
        <v>0</v>
      </c>
      <c r="O22" s="44">
        <v>0</v>
      </c>
      <c r="P22" s="74">
        <v>0</v>
      </c>
    </row>
    <row r="23" spans="1:16" ht="15" customHeight="1" x14ac:dyDescent="0.2">
      <c r="A23" s="120"/>
      <c r="B23" s="123"/>
      <c r="C23" s="84" t="s">
        <v>49</v>
      </c>
      <c r="D23" s="44">
        <v>67</v>
      </c>
      <c r="E23" s="53">
        <v>4.9482999999999999E-2</v>
      </c>
      <c r="F23" s="44">
        <v>151578.59701500001</v>
      </c>
      <c r="G23" s="66">
        <v>0.134328</v>
      </c>
      <c r="H23" s="43">
        <v>35</v>
      </c>
      <c r="I23" s="44">
        <v>148012.857143</v>
      </c>
      <c r="J23" s="74">
        <v>0.2</v>
      </c>
      <c r="K23" s="44">
        <v>32</v>
      </c>
      <c r="L23" s="44">
        <v>155478.625</v>
      </c>
      <c r="M23" s="66">
        <v>6.25E-2</v>
      </c>
      <c r="N23" s="43">
        <v>0</v>
      </c>
      <c r="O23" s="44">
        <v>0</v>
      </c>
      <c r="P23" s="74">
        <v>0</v>
      </c>
    </row>
    <row r="24" spans="1:16" ht="15" customHeight="1" x14ac:dyDescent="0.2">
      <c r="A24" s="120"/>
      <c r="B24" s="123"/>
      <c r="C24" s="84" t="s">
        <v>50</v>
      </c>
      <c r="D24" s="44">
        <v>46</v>
      </c>
      <c r="E24" s="53">
        <v>2.3736E-2</v>
      </c>
      <c r="F24" s="44">
        <v>195853.41304300001</v>
      </c>
      <c r="G24" s="66">
        <v>0.34782600000000002</v>
      </c>
      <c r="H24" s="43">
        <v>24</v>
      </c>
      <c r="I24" s="44">
        <v>194075.41666700001</v>
      </c>
      <c r="J24" s="74">
        <v>0.33333299999999999</v>
      </c>
      <c r="K24" s="44">
        <v>22</v>
      </c>
      <c r="L24" s="44">
        <v>197793.04545500001</v>
      </c>
      <c r="M24" s="66">
        <v>0.36363600000000001</v>
      </c>
      <c r="N24" s="43">
        <v>0</v>
      </c>
      <c r="O24" s="44">
        <v>0</v>
      </c>
      <c r="P24" s="74">
        <v>0</v>
      </c>
    </row>
    <row r="25" spans="1:16" ht="15" customHeight="1" x14ac:dyDescent="0.2">
      <c r="A25" s="120"/>
      <c r="B25" s="123"/>
      <c r="C25" s="84" t="s">
        <v>51</v>
      </c>
      <c r="D25" s="44">
        <v>33</v>
      </c>
      <c r="E25" s="53">
        <v>1.6264000000000001E-2</v>
      </c>
      <c r="F25" s="44">
        <v>221137.21212099999</v>
      </c>
      <c r="G25" s="66">
        <v>0.66666700000000001</v>
      </c>
      <c r="H25" s="43">
        <v>14</v>
      </c>
      <c r="I25" s="44">
        <v>229799.642857</v>
      </c>
      <c r="J25" s="74">
        <v>0.85714299999999999</v>
      </c>
      <c r="K25" s="44">
        <v>19</v>
      </c>
      <c r="L25" s="44">
        <v>214754.36842099999</v>
      </c>
      <c r="M25" s="66">
        <v>0.52631600000000001</v>
      </c>
      <c r="N25" s="43">
        <v>0</v>
      </c>
      <c r="O25" s="44">
        <v>0</v>
      </c>
      <c r="P25" s="74">
        <v>0</v>
      </c>
    </row>
    <row r="26" spans="1:16" s="3" customFormat="1" ht="15" customHeight="1" x14ac:dyDescent="0.2">
      <c r="A26" s="120"/>
      <c r="B26" s="123"/>
      <c r="C26" s="84" t="s">
        <v>52</v>
      </c>
      <c r="D26" s="35">
        <v>24</v>
      </c>
      <c r="E26" s="55">
        <v>1.239E-2</v>
      </c>
      <c r="F26" s="35">
        <v>245942.83333299999</v>
      </c>
      <c r="G26" s="68">
        <v>0.70833299999999999</v>
      </c>
      <c r="H26" s="43">
        <v>11</v>
      </c>
      <c r="I26" s="44">
        <v>225275.45454499999</v>
      </c>
      <c r="J26" s="74">
        <v>0.54545500000000002</v>
      </c>
      <c r="K26" s="35">
        <v>13</v>
      </c>
      <c r="L26" s="35">
        <v>263430.61538500001</v>
      </c>
      <c r="M26" s="68">
        <v>0.84615399999999996</v>
      </c>
      <c r="N26" s="43">
        <v>0</v>
      </c>
      <c r="O26" s="44">
        <v>0</v>
      </c>
      <c r="P26" s="74">
        <v>0</v>
      </c>
    </row>
    <row r="27" spans="1:16" ht="15" customHeight="1" x14ac:dyDescent="0.2">
      <c r="A27" s="120"/>
      <c r="B27" s="123"/>
      <c r="C27" s="84" t="s">
        <v>53</v>
      </c>
      <c r="D27" s="44">
        <v>15</v>
      </c>
      <c r="E27" s="53">
        <v>9.4280000000000006E-3</v>
      </c>
      <c r="F27" s="44">
        <v>195677.13333300001</v>
      </c>
      <c r="G27" s="66">
        <v>0.466667</v>
      </c>
      <c r="H27" s="43">
        <v>7</v>
      </c>
      <c r="I27" s="44">
        <v>179205</v>
      </c>
      <c r="J27" s="74">
        <v>0.28571400000000002</v>
      </c>
      <c r="K27" s="44">
        <v>8</v>
      </c>
      <c r="L27" s="44">
        <v>210090.25</v>
      </c>
      <c r="M27" s="66">
        <v>0.625</v>
      </c>
      <c r="N27" s="43">
        <v>0</v>
      </c>
      <c r="O27" s="44">
        <v>0</v>
      </c>
      <c r="P27" s="74">
        <v>0</v>
      </c>
    </row>
    <row r="28" spans="1:16" ht="15" customHeight="1" x14ac:dyDescent="0.2">
      <c r="A28" s="120"/>
      <c r="B28" s="123"/>
      <c r="C28" s="84" t="s">
        <v>54</v>
      </c>
      <c r="D28" s="44">
        <v>6</v>
      </c>
      <c r="E28" s="53">
        <v>4.4409999999999996E-3</v>
      </c>
      <c r="F28" s="44">
        <v>222772.16666700001</v>
      </c>
      <c r="G28" s="66">
        <v>0.33333299999999999</v>
      </c>
      <c r="H28" s="43">
        <v>2</v>
      </c>
      <c r="I28" s="44">
        <v>226821.5</v>
      </c>
      <c r="J28" s="74">
        <v>0.5</v>
      </c>
      <c r="K28" s="44">
        <v>4</v>
      </c>
      <c r="L28" s="44">
        <v>220747.5</v>
      </c>
      <c r="M28" s="66">
        <v>0.25</v>
      </c>
      <c r="N28" s="43">
        <v>0</v>
      </c>
      <c r="O28" s="44">
        <v>0</v>
      </c>
      <c r="P28" s="74">
        <v>0</v>
      </c>
    </row>
    <row r="29" spans="1:16" ht="15" customHeight="1" x14ac:dyDescent="0.2">
      <c r="A29" s="120"/>
      <c r="B29" s="123"/>
      <c r="C29" s="84" t="s">
        <v>55</v>
      </c>
      <c r="D29" s="44">
        <v>2</v>
      </c>
      <c r="E29" s="53">
        <v>1.5770000000000001E-3</v>
      </c>
      <c r="F29" s="44">
        <v>485418</v>
      </c>
      <c r="G29" s="66">
        <v>1</v>
      </c>
      <c r="H29" s="43">
        <v>0</v>
      </c>
      <c r="I29" s="44">
        <v>0</v>
      </c>
      <c r="J29" s="74">
        <v>0</v>
      </c>
      <c r="K29" s="44">
        <v>2</v>
      </c>
      <c r="L29" s="44">
        <v>485418</v>
      </c>
      <c r="M29" s="66">
        <v>1</v>
      </c>
      <c r="N29" s="43">
        <v>0</v>
      </c>
      <c r="O29" s="44">
        <v>0</v>
      </c>
      <c r="P29" s="74">
        <v>0</v>
      </c>
    </row>
    <row r="30" spans="1:16" s="3" customFormat="1" ht="15" customHeight="1" x14ac:dyDescent="0.2">
      <c r="A30" s="120"/>
      <c r="B30" s="123"/>
      <c r="C30" s="84" t="s">
        <v>56</v>
      </c>
      <c r="D30" s="35">
        <v>6</v>
      </c>
      <c r="E30" s="55">
        <v>2.9989999999999999E-3</v>
      </c>
      <c r="F30" s="35">
        <v>251818.33333299999</v>
      </c>
      <c r="G30" s="68">
        <v>0</v>
      </c>
      <c r="H30" s="43">
        <v>6</v>
      </c>
      <c r="I30" s="44">
        <v>251818.33333299999</v>
      </c>
      <c r="J30" s="74">
        <v>0</v>
      </c>
      <c r="K30" s="35">
        <v>0</v>
      </c>
      <c r="L30" s="35">
        <v>0</v>
      </c>
      <c r="M30" s="68">
        <v>0</v>
      </c>
      <c r="N30" s="43">
        <v>0</v>
      </c>
      <c r="O30" s="44">
        <v>0</v>
      </c>
      <c r="P30" s="74">
        <v>0</v>
      </c>
    </row>
    <row r="31" spans="1:16" s="3" customFormat="1" ht="15" customHeight="1" x14ac:dyDescent="0.2">
      <c r="A31" s="121"/>
      <c r="B31" s="124"/>
      <c r="C31" s="85" t="s">
        <v>9</v>
      </c>
      <c r="D31" s="46">
        <v>291</v>
      </c>
      <c r="E31" s="54">
        <v>2.0847999999999998E-2</v>
      </c>
      <c r="F31" s="46">
        <v>180716.295533</v>
      </c>
      <c r="G31" s="67">
        <v>0.26804099999999997</v>
      </c>
      <c r="H31" s="87">
        <v>147</v>
      </c>
      <c r="I31" s="46">
        <v>177191.97278899999</v>
      </c>
      <c r="J31" s="75">
        <v>0.25170100000000001</v>
      </c>
      <c r="K31" s="46">
        <v>144</v>
      </c>
      <c r="L31" s="46">
        <v>184314.04166700001</v>
      </c>
      <c r="M31" s="67">
        <v>0.28472199999999998</v>
      </c>
      <c r="N31" s="87">
        <v>0</v>
      </c>
      <c r="O31" s="46">
        <v>0</v>
      </c>
      <c r="P31" s="75">
        <v>0</v>
      </c>
    </row>
    <row r="32" spans="1:16" ht="15" customHeight="1" x14ac:dyDescent="0.2">
      <c r="A32" s="119">
        <v>3</v>
      </c>
      <c r="B32" s="122" t="s">
        <v>58</v>
      </c>
      <c r="C32" s="84" t="s">
        <v>46</v>
      </c>
      <c r="D32" s="44">
        <v>-1</v>
      </c>
      <c r="E32" s="44">
        <v>0</v>
      </c>
      <c r="F32" s="44">
        <v>37860.129990000001</v>
      </c>
      <c r="G32" s="66">
        <v>-1</v>
      </c>
      <c r="H32" s="43">
        <v>0</v>
      </c>
      <c r="I32" s="44">
        <v>-23.855891</v>
      </c>
      <c r="J32" s="74">
        <v>0</v>
      </c>
      <c r="K32" s="44">
        <v>-1</v>
      </c>
      <c r="L32" s="44">
        <v>87984.372931000005</v>
      </c>
      <c r="M32" s="66">
        <v>-1.5</v>
      </c>
      <c r="N32" s="43">
        <v>0</v>
      </c>
      <c r="O32" s="44">
        <v>0</v>
      </c>
      <c r="P32" s="74">
        <v>0</v>
      </c>
    </row>
    <row r="33" spans="1:16" ht="15" customHeight="1" x14ac:dyDescent="0.2">
      <c r="A33" s="120"/>
      <c r="B33" s="123"/>
      <c r="C33" s="84" t="s">
        <v>47</v>
      </c>
      <c r="D33" s="44">
        <v>-10</v>
      </c>
      <c r="E33" s="44">
        <v>0</v>
      </c>
      <c r="F33" s="44">
        <v>20947.57115</v>
      </c>
      <c r="G33" s="66">
        <v>0</v>
      </c>
      <c r="H33" s="43">
        <v>-5</v>
      </c>
      <c r="I33" s="44">
        <v>29627.648357999999</v>
      </c>
      <c r="J33" s="74">
        <v>0</v>
      </c>
      <c r="K33" s="44">
        <v>-5</v>
      </c>
      <c r="L33" s="44">
        <v>14797.917909</v>
      </c>
      <c r="M33" s="66">
        <v>0</v>
      </c>
      <c r="N33" s="43">
        <v>0</v>
      </c>
      <c r="O33" s="44">
        <v>0</v>
      </c>
      <c r="P33" s="74">
        <v>0</v>
      </c>
    </row>
    <row r="34" spans="1:16" ht="15" customHeight="1" x14ac:dyDescent="0.2">
      <c r="A34" s="120"/>
      <c r="B34" s="123"/>
      <c r="C34" s="84" t="s">
        <v>48</v>
      </c>
      <c r="D34" s="44">
        <v>-44</v>
      </c>
      <c r="E34" s="44">
        <v>0</v>
      </c>
      <c r="F34" s="44">
        <v>44473.049103999998</v>
      </c>
      <c r="G34" s="66">
        <v>-3.5526000000000002E-2</v>
      </c>
      <c r="H34" s="43">
        <v>-3</v>
      </c>
      <c r="I34" s="44">
        <v>35838.565374999998</v>
      </c>
      <c r="J34" s="74">
        <v>-0.111973</v>
      </c>
      <c r="K34" s="44">
        <v>-41</v>
      </c>
      <c r="L34" s="44">
        <v>46308.307149</v>
      </c>
      <c r="M34" s="66">
        <v>1.7669000000000001E-2</v>
      </c>
      <c r="N34" s="43">
        <v>0</v>
      </c>
      <c r="O34" s="44">
        <v>0</v>
      </c>
      <c r="P34" s="74">
        <v>0</v>
      </c>
    </row>
    <row r="35" spans="1:16" ht="15" customHeight="1" x14ac:dyDescent="0.2">
      <c r="A35" s="120"/>
      <c r="B35" s="123"/>
      <c r="C35" s="84" t="s">
        <v>49</v>
      </c>
      <c r="D35" s="44">
        <v>-155</v>
      </c>
      <c r="E35" s="44">
        <v>0</v>
      </c>
      <c r="F35" s="44">
        <v>23869.139319000002</v>
      </c>
      <c r="G35" s="66">
        <v>-2.7834000000000001E-2</v>
      </c>
      <c r="H35" s="43">
        <v>-66</v>
      </c>
      <c r="I35" s="44">
        <v>5405.2735629999997</v>
      </c>
      <c r="J35" s="74">
        <v>-3.7623999999999998E-2</v>
      </c>
      <c r="K35" s="44">
        <v>-89</v>
      </c>
      <c r="L35" s="44">
        <v>40204.793040999997</v>
      </c>
      <c r="M35" s="66">
        <v>-3.6673999999999998E-2</v>
      </c>
      <c r="N35" s="43">
        <v>0</v>
      </c>
      <c r="O35" s="44">
        <v>0</v>
      </c>
      <c r="P35" s="74">
        <v>0</v>
      </c>
    </row>
    <row r="36" spans="1:16" ht="15" customHeight="1" x14ac:dyDescent="0.2">
      <c r="A36" s="120"/>
      <c r="B36" s="123"/>
      <c r="C36" s="84" t="s">
        <v>50</v>
      </c>
      <c r="D36" s="44">
        <v>-232</v>
      </c>
      <c r="E36" s="44">
        <v>0</v>
      </c>
      <c r="F36" s="44">
        <v>37650.496491999998</v>
      </c>
      <c r="G36" s="66">
        <v>-0.1198</v>
      </c>
      <c r="H36" s="43">
        <v>-62</v>
      </c>
      <c r="I36" s="44">
        <v>144.618202</v>
      </c>
      <c r="J36" s="74">
        <v>-0.329457</v>
      </c>
      <c r="K36" s="44">
        <v>-170</v>
      </c>
      <c r="L36" s="44">
        <v>55593.242676000002</v>
      </c>
      <c r="M36" s="66">
        <v>-1.6572E-2</v>
      </c>
      <c r="N36" s="43">
        <v>0</v>
      </c>
      <c r="O36" s="44">
        <v>0</v>
      </c>
      <c r="P36" s="74">
        <v>0</v>
      </c>
    </row>
    <row r="37" spans="1:16" ht="15" customHeight="1" x14ac:dyDescent="0.2">
      <c r="A37" s="120"/>
      <c r="B37" s="123"/>
      <c r="C37" s="84" t="s">
        <v>51</v>
      </c>
      <c r="D37" s="44">
        <v>-192</v>
      </c>
      <c r="E37" s="44">
        <v>0</v>
      </c>
      <c r="F37" s="44">
        <v>50465.577924999998</v>
      </c>
      <c r="G37" s="66">
        <v>8.4444000000000005E-2</v>
      </c>
      <c r="H37" s="43">
        <v>-77</v>
      </c>
      <c r="I37" s="44">
        <v>45701.637143</v>
      </c>
      <c r="J37" s="74">
        <v>0.274725</v>
      </c>
      <c r="K37" s="44">
        <v>-115</v>
      </c>
      <c r="L37" s="44">
        <v>53200.643239999998</v>
      </c>
      <c r="M37" s="66">
        <v>-5.5773999999999997E-2</v>
      </c>
      <c r="N37" s="43">
        <v>0</v>
      </c>
      <c r="O37" s="44">
        <v>0</v>
      </c>
      <c r="P37" s="74">
        <v>0</v>
      </c>
    </row>
    <row r="38" spans="1:16" s="3" customFormat="1" ht="15" customHeight="1" x14ac:dyDescent="0.2">
      <c r="A38" s="120"/>
      <c r="B38" s="123"/>
      <c r="C38" s="84" t="s">
        <v>52</v>
      </c>
      <c r="D38" s="35">
        <v>-167</v>
      </c>
      <c r="E38" s="35">
        <v>0</v>
      </c>
      <c r="F38" s="35">
        <v>63841.924938999997</v>
      </c>
      <c r="G38" s="68">
        <v>2.2468999999999999E-2</v>
      </c>
      <c r="H38" s="43">
        <v>-57</v>
      </c>
      <c r="I38" s="44">
        <v>42503.375890000003</v>
      </c>
      <c r="J38" s="74">
        <v>8.9571999999999999E-2</v>
      </c>
      <c r="K38" s="35">
        <v>-110</v>
      </c>
      <c r="L38" s="35">
        <v>81700.760467</v>
      </c>
      <c r="M38" s="68">
        <v>3.3146000000000002E-2</v>
      </c>
      <c r="N38" s="43">
        <v>0</v>
      </c>
      <c r="O38" s="44">
        <v>0</v>
      </c>
      <c r="P38" s="74">
        <v>0</v>
      </c>
    </row>
    <row r="39" spans="1:16" ht="15" customHeight="1" x14ac:dyDescent="0.2">
      <c r="A39" s="120"/>
      <c r="B39" s="123"/>
      <c r="C39" s="84" t="s">
        <v>53</v>
      </c>
      <c r="D39" s="44">
        <v>-104</v>
      </c>
      <c r="E39" s="44">
        <v>0</v>
      </c>
      <c r="F39" s="44">
        <v>21542.264121</v>
      </c>
      <c r="G39" s="66">
        <v>-6.2744999999999995E-2</v>
      </c>
      <c r="H39" s="43">
        <v>-28</v>
      </c>
      <c r="I39" s="44">
        <v>9169.8759489999993</v>
      </c>
      <c r="J39" s="74">
        <v>0</v>
      </c>
      <c r="K39" s="44">
        <v>-76</v>
      </c>
      <c r="L39" s="44">
        <v>34247.153638000003</v>
      </c>
      <c r="M39" s="66">
        <v>-5.9519999999999998E-3</v>
      </c>
      <c r="N39" s="43">
        <v>0</v>
      </c>
      <c r="O39" s="44">
        <v>0</v>
      </c>
      <c r="P39" s="74">
        <v>0</v>
      </c>
    </row>
    <row r="40" spans="1:16" ht="15" customHeight="1" x14ac:dyDescent="0.2">
      <c r="A40" s="120"/>
      <c r="B40" s="123"/>
      <c r="C40" s="84" t="s">
        <v>54</v>
      </c>
      <c r="D40" s="44">
        <v>-112</v>
      </c>
      <c r="E40" s="44">
        <v>0</v>
      </c>
      <c r="F40" s="44">
        <v>35009.970636999999</v>
      </c>
      <c r="G40" s="66">
        <v>-0.132768</v>
      </c>
      <c r="H40" s="43">
        <v>-47</v>
      </c>
      <c r="I40" s="44">
        <v>28076.787185000001</v>
      </c>
      <c r="J40" s="74">
        <v>3.0612E-2</v>
      </c>
      <c r="K40" s="44">
        <v>-65</v>
      </c>
      <c r="L40" s="44">
        <v>40784.482558000003</v>
      </c>
      <c r="M40" s="66">
        <v>-0.21376800000000001</v>
      </c>
      <c r="N40" s="43">
        <v>0</v>
      </c>
      <c r="O40" s="44">
        <v>0</v>
      </c>
      <c r="P40" s="74">
        <v>0</v>
      </c>
    </row>
    <row r="41" spans="1:16" ht="15" customHeight="1" x14ac:dyDescent="0.2">
      <c r="A41" s="120"/>
      <c r="B41" s="123"/>
      <c r="C41" s="84" t="s">
        <v>55</v>
      </c>
      <c r="D41" s="44">
        <v>-121</v>
      </c>
      <c r="E41" s="44">
        <v>0</v>
      </c>
      <c r="F41" s="44">
        <v>284811.14973800001</v>
      </c>
      <c r="G41" s="66">
        <v>0.47967500000000002</v>
      </c>
      <c r="H41" s="43">
        <v>-49</v>
      </c>
      <c r="I41" s="44">
        <v>-199187.70752900001</v>
      </c>
      <c r="J41" s="74">
        <v>-0.28571400000000002</v>
      </c>
      <c r="K41" s="44">
        <v>-72</v>
      </c>
      <c r="L41" s="44">
        <v>283871.447117</v>
      </c>
      <c r="M41" s="66">
        <v>0.324324</v>
      </c>
      <c r="N41" s="43">
        <v>0</v>
      </c>
      <c r="O41" s="44">
        <v>0</v>
      </c>
      <c r="P41" s="74">
        <v>0</v>
      </c>
    </row>
    <row r="42" spans="1:16" s="3" customFormat="1" ht="15" customHeight="1" x14ac:dyDescent="0.2">
      <c r="A42" s="120"/>
      <c r="B42" s="123"/>
      <c r="C42" s="84" t="s">
        <v>56</v>
      </c>
      <c r="D42" s="35">
        <v>-183</v>
      </c>
      <c r="E42" s="35">
        <v>0</v>
      </c>
      <c r="F42" s="35">
        <v>12833.402173</v>
      </c>
      <c r="G42" s="68">
        <v>-0.35449700000000001</v>
      </c>
      <c r="H42" s="43">
        <v>-60</v>
      </c>
      <c r="I42" s="44">
        <v>38722.946815000003</v>
      </c>
      <c r="J42" s="74">
        <v>-3.0303E-2</v>
      </c>
      <c r="K42" s="35">
        <v>-123</v>
      </c>
      <c r="L42" s="35">
        <v>-252876.88194399999</v>
      </c>
      <c r="M42" s="68">
        <v>-0.52845500000000001</v>
      </c>
      <c r="N42" s="43">
        <v>0</v>
      </c>
      <c r="O42" s="44">
        <v>0</v>
      </c>
      <c r="P42" s="74">
        <v>0</v>
      </c>
    </row>
    <row r="43" spans="1:16" s="3" customFormat="1" ht="15" customHeight="1" x14ac:dyDescent="0.2">
      <c r="A43" s="121"/>
      <c r="B43" s="124"/>
      <c r="C43" s="85" t="s">
        <v>9</v>
      </c>
      <c r="D43" s="46">
        <v>-1321</v>
      </c>
      <c r="E43" s="46">
        <v>0</v>
      </c>
      <c r="F43" s="46">
        <v>10876.548615</v>
      </c>
      <c r="G43" s="67">
        <v>-0.15937799999999999</v>
      </c>
      <c r="H43" s="87">
        <v>-454</v>
      </c>
      <c r="I43" s="46">
        <v>251.82745199999999</v>
      </c>
      <c r="J43" s="75">
        <v>-0.114356</v>
      </c>
      <c r="K43" s="46">
        <v>-867</v>
      </c>
      <c r="L43" s="46">
        <v>18695.204194999998</v>
      </c>
      <c r="M43" s="67">
        <v>-0.179175</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1</v>
      </c>
      <c r="E45" s="53">
        <v>2.1739000000000001E-2</v>
      </c>
      <c r="F45" s="44">
        <v>125760</v>
      </c>
      <c r="G45" s="66">
        <v>0</v>
      </c>
      <c r="H45" s="43">
        <v>1</v>
      </c>
      <c r="I45" s="44">
        <v>125760</v>
      </c>
      <c r="J45" s="74">
        <v>0</v>
      </c>
      <c r="K45" s="44">
        <v>0</v>
      </c>
      <c r="L45" s="44">
        <v>0</v>
      </c>
      <c r="M45" s="66">
        <v>0</v>
      </c>
      <c r="N45" s="43">
        <v>0</v>
      </c>
      <c r="O45" s="44">
        <v>0</v>
      </c>
      <c r="P45" s="74">
        <v>0</v>
      </c>
    </row>
    <row r="46" spans="1:16" ht="15" customHeight="1" x14ac:dyDescent="0.2">
      <c r="A46" s="120"/>
      <c r="B46" s="123"/>
      <c r="C46" s="84" t="s">
        <v>48</v>
      </c>
      <c r="D46" s="44">
        <v>11</v>
      </c>
      <c r="E46" s="53">
        <v>2.5463E-2</v>
      </c>
      <c r="F46" s="44">
        <v>152624.272727</v>
      </c>
      <c r="G46" s="66">
        <v>9.0909000000000004E-2</v>
      </c>
      <c r="H46" s="43">
        <v>3</v>
      </c>
      <c r="I46" s="44">
        <v>188202.66666700001</v>
      </c>
      <c r="J46" s="74">
        <v>0.33333299999999999</v>
      </c>
      <c r="K46" s="44">
        <v>8</v>
      </c>
      <c r="L46" s="44">
        <v>139282.375</v>
      </c>
      <c r="M46" s="66">
        <v>0</v>
      </c>
      <c r="N46" s="43">
        <v>0</v>
      </c>
      <c r="O46" s="44">
        <v>0</v>
      </c>
      <c r="P46" s="74">
        <v>0</v>
      </c>
    </row>
    <row r="47" spans="1:16" ht="15" customHeight="1" x14ac:dyDescent="0.2">
      <c r="A47" s="120"/>
      <c r="B47" s="123"/>
      <c r="C47" s="84" t="s">
        <v>49</v>
      </c>
      <c r="D47" s="44">
        <v>51</v>
      </c>
      <c r="E47" s="53">
        <v>3.7665999999999998E-2</v>
      </c>
      <c r="F47" s="44">
        <v>180359.39215699999</v>
      </c>
      <c r="G47" s="66">
        <v>0.196078</v>
      </c>
      <c r="H47" s="43">
        <v>28</v>
      </c>
      <c r="I47" s="44">
        <v>176165.642857</v>
      </c>
      <c r="J47" s="74">
        <v>0.17857100000000001</v>
      </c>
      <c r="K47" s="44">
        <v>23</v>
      </c>
      <c r="L47" s="44">
        <v>185464.82608699999</v>
      </c>
      <c r="M47" s="66">
        <v>0.217391</v>
      </c>
      <c r="N47" s="43">
        <v>0</v>
      </c>
      <c r="O47" s="44">
        <v>0</v>
      </c>
      <c r="P47" s="74">
        <v>0</v>
      </c>
    </row>
    <row r="48" spans="1:16" ht="15" customHeight="1" x14ac:dyDescent="0.2">
      <c r="A48" s="120"/>
      <c r="B48" s="123"/>
      <c r="C48" s="84" t="s">
        <v>50</v>
      </c>
      <c r="D48" s="44">
        <v>72</v>
      </c>
      <c r="E48" s="53">
        <v>3.7151999999999998E-2</v>
      </c>
      <c r="F48" s="44">
        <v>225831.69444399999</v>
      </c>
      <c r="G48" s="66">
        <v>0.625</v>
      </c>
      <c r="H48" s="43">
        <v>27</v>
      </c>
      <c r="I48" s="44">
        <v>214838.18518500001</v>
      </c>
      <c r="J48" s="74">
        <v>0.59259300000000004</v>
      </c>
      <c r="K48" s="44">
        <v>45</v>
      </c>
      <c r="L48" s="44">
        <v>232427.8</v>
      </c>
      <c r="M48" s="66">
        <v>0.64444400000000002</v>
      </c>
      <c r="N48" s="43">
        <v>0</v>
      </c>
      <c r="O48" s="44">
        <v>0</v>
      </c>
      <c r="P48" s="74">
        <v>0</v>
      </c>
    </row>
    <row r="49" spans="1:16" ht="15" customHeight="1" x14ac:dyDescent="0.2">
      <c r="A49" s="120"/>
      <c r="B49" s="123"/>
      <c r="C49" s="84" t="s">
        <v>51</v>
      </c>
      <c r="D49" s="44">
        <v>58</v>
      </c>
      <c r="E49" s="53">
        <v>2.8586E-2</v>
      </c>
      <c r="F49" s="44">
        <v>225959.862069</v>
      </c>
      <c r="G49" s="66">
        <v>0.72413799999999995</v>
      </c>
      <c r="H49" s="43">
        <v>20</v>
      </c>
      <c r="I49" s="44">
        <v>225400.4</v>
      </c>
      <c r="J49" s="74">
        <v>0.65</v>
      </c>
      <c r="K49" s="44">
        <v>38</v>
      </c>
      <c r="L49" s="44">
        <v>226254.31578899999</v>
      </c>
      <c r="M49" s="66">
        <v>0.763158</v>
      </c>
      <c r="N49" s="43">
        <v>0</v>
      </c>
      <c r="O49" s="44">
        <v>0</v>
      </c>
      <c r="P49" s="74">
        <v>0</v>
      </c>
    </row>
    <row r="50" spans="1:16" s="3" customFormat="1" ht="15" customHeight="1" x14ac:dyDescent="0.2">
      <c r="A50" s="120"/>
      <c r="B50" s="123"/>
      <c r="C50" s="84" t="s">
        <v>52</v>
      </c>
      <c r="D50" s="35">
        <v>43</v>
      </c>
      <c r="E50" s="55">
        <v>2.2199E-2</v>
      </c>
      <c r="F50" s="35">
        <v>242665.11627900001</v>
      </c>
      <c r="G50" s="68">
        <v>0.79069800000000001</v>
      </c>
      <c r="H50" s="43">
        <v>16</v>
      </c>
      <c r="I50" s="44">
        <v>247731.1875</v>
      </c>
      <c r="J50" s="74">
        <v>0.9375</v>
      </c>
      <c r="K50" s="35">
        <v>27</v>
      </c>
      <c r="L50" s="35">
        <v>239663</v>
      </c>
      <c r="M50" s="68">
        <v>0.703704</v>
      </c>
      <c r="N50" s="43">
        <v>0</v>
      </c>
      <c r="O50" s="44">
        <v>0</v>
      </c>
      <c r="P50" s="74">
        <v>0</v>
      </c>
    </row>
    <row r="51" spans="1:16" ht="15" customHeight="1" x14ac:dyDescent="0.2">
      <c r="A51" s="120"/>
      <c r="B51" s="123"/>
      <c r="C51" s="84" t="s">
        <v>53</v>
      </c>
      <c r="D51" s="44">
        <v>29</v>
      </c>
      <c r="E51" s="53">
        <v>1.8228000000000001E-2</v>
      </c>
      <c r="F51" s="44">
        <v>223649.06896599999</v>
      </c>
      <c r="G51" s="66">
        <v>0.37930999999999998</v>
      </c>
      <c r="H51" s="43">
        <v>10</v>
      </c>
      <c r="I51" s="44">
        <v>246910.2</v>
      </c>
      <c r="J51" s="74">
        <v>0.6</v>
      </c>
      <c r="K51" s="44">
        <v>19</v>
      </c>
      <c r="L51" s="44">
        <v>211406.36842099999</v>
      </c>
      <c r="M51" s="66">
        <v>0.263158</v>
      </c>
      <c r="N51" s="43">
        <v>0</v>
      </c>
      <c r="O51" s="44">
        <v>0</v>
      </c>
      <c r="P51" s="74">
        <v>0</v>
      </c>
    </row>
    <row r="52" spans="1:16" ht="15" customHeight="1" x14ac:dyDescent="0.2">
      <c r="A52" s="120"/>
      <c r="B52" s="123"/>
      <c r="C52" s="84" t="s">
        <v>54</v>
      </c>
      <c r="D52" s="44">
        <v>21</v>
      </c>
      <c r="E52" s="53">
        <v>1.5544000000000001E-2</v>
      </c>
      <c r="F52" s="44">
        <v>247663.428571</v>
      </c>
      <c r="G52" s="66">
        <v>0.42857099999999998</v>
      </c>
      <c r="H52" s="43">
        <v>8</v>
      </c>
      <c r="I52" s="44">
        <v>219737.75</v>
      </c>
      <c r="J52" s="74">
        <v>0.125</v>
      </c>
      <c r="K52" s="44">
        <v>13</v>
      </c>
      <c r="L52" s="44">
        <v>264848.46153799997</v>
      </c>
      <c r="M52" s="66">
        <v>0.61538499999999996</v>
      </c>
      <c r="N52" s="43">
        <v>0</v>
      </c>
      <c r="O52" s="44">
        <v>0</v>
      </c>
      <c r="P52" s="74">
        <v>0</v>
      </c>
    </row>
    <row r="53" spans="1:16" ht="15" customHeight="1" x14ac:dyDescent="0.2">
      <c r="A53" s="120"/>
      <c r="B53" s="123"/>
      <c r="C53" s="84" t="s">
        <v>55</v>
      </c>
      <c r="D53" s="44">
        <v>10</v>
      </c>
      <c r="E53" s="53">
        <v>7.8860000000000006E-3</v>
      </c>
      <c r="F53" s="44">
        <v>231485.6</v>
      </c>
      <c r="G53" s="66">
        <v>0.1</v>
      </c>
      <c r="H53" s="43">
        <v>4</v>
      </c>
      <c r="I53" s="44">
        <v>233626.5</v>
      </c>
      <c r="J53" s="74">
        <v>0</v>
      </c>
      <c r="K53" s="44">
        <v>6</v>
      </c>
      <c r="L53" s="44">
        <v>230058.33333299999</v>
      </c>
      <c r="M53" s="66">
        <v>0.16666700000000001</v>
      </c>
      <c r="N53" s="43">
        <v>0</v>
      </c>
      <c r="O53" s="44">
        <v>0</v>
      </c>
      <c r="P53" s="74">
        <v>0</v>
      </c>
    </row>
    <row r="54" spans="1:16" s="3" customFormat="1" ht="15" customHeight="1" x14ac:dyDescent="0.2">
      <c r="A54" s="120"/>
      <c r="B54" s="123"/>
      <c r="C54" s="84" t="s">
        <v>56</v>
      </c>
      <c r="D54" s="35">
        <v>3</v>
      </c>
      <c r="E54" s="55">
        <v>1.4989999999999999E-3</v>
      </c>
      <c r="F54" s="35">
        <v>285531.66666699998</v>
      </c>
      <c r="G54" s="68">
        <v>0.33333299999999999</v>
      </c>
      <c r="H54" s="43">
        <v>0</v>
      </c>
      <c r="I54" s="44">
        <v>0</v>
      </c>
      <c r="J54" s="74">
        <v>0</v>
      </c>
      <c r="K54" s="35">
        <v>3</v>
      </c>
      <c r="L54" s="35">
        <v>285531.66666699998</v>
      </c>
      <c r="M54" s="68">
        <v>0.33333299999999999</v>
      </c>
      <c r="N54" s="43">
        <v>0</v>
      </c>
      <c r="O54" s="44">
        <v>0</v>
      </c>
      <c r="P54" s="74">
        <v>0</v>
      </c>
    </row>
    <row r="55" spans="1:16" s="3" customFormat="1" ht="15" customHeight="1" x14ac:dyDescent="0.2">
      <c r="A55" s="121"/>
      <c r="B55" s="124"/>
      <c r="C55" s="85" t="s">
        <v>9</v>
      </c>
      <c r="D55" s="46">
        <v>299</v>
      </c>
      <c r="E55" s="54">
        <v>2.1420999999999999E-2</v>
      </c>
      <c r="F55" s="46">
        <v>219603.06354500001</v>
      </c>
      <c r="G55" s="67">
        <v>0.51505000000000001</v>
      </c>
      <c r="H55" s="87">
        <v>117</v>
      </c>
      <c r="I55" s="46">
        <v>214161.145299</v>
      </c>
      <c r="J55" s="75">
        <v>0.48717899999999997</v>
      </c>
      <c r="K55" s="46">
        <v>182</v>
      </c>
      <c r="L55" s="46">
        <v>223101.43956</v>
      </c>
      <c r="M55" s="67">
        <v>0.53296699999999997</v>
      </c>
      <c r="N55" s="87">
        <v>0</v>
      </c>
      <c r="O55" s="46">
        <v>0</v>
      </c>
      <c r="P55" s="75">
        <v>0</v>
      </c>
    </row>
    <row r="56" spans="1:16" ht="15" customHeight="1" x14ac:dyDescent="0.2">
      <c r="A56" s="119">
        <v>5</v>
      </c>
      <c r="B56" s="122" t="s">
        <v>60</v>
      </c>
      <c r="C56" s="84" t="s">
        <v>46</v>
      </c>
      <c r="D56" s="44">
        <v>11</v>
      </c>
      <c r="E56" s="53">
        <v>1</v>
      </c>
      <c r="F56" s="44">
        <v>52388.090908999999</v>
      </c>
      <c r="G56" s="66">
        <v>0</v>
      </c>
      <c r="H56" s="43">
        <v>5</v>
      </c>
      <c r="I56" s="44">
        <v>49599.6</v>
      </c>
      <c r="J56" s="74">
        <v>0</v>
      </c>
      <c r="K56" s="44">
        <v>6</v>
      </c>
      <c r="L56" s="44">
        <v>54711.833333000002</v>
      </c>
      <c r="M56" s="66">
        <v>0</v>
      </c>
      <c r="N56" s="43">
        <v>0</v>
      </c>
      <c r="O56" s="44">
        <v>0</v>
      </c>
      <c r="P56" s="74">
        <v>0</v>
      </c>
    </row>
    <row r="57" spans="1:16" ht="15" customHeight="1" x14ac:dyDescent="0.2">
      <c r="A57" s="120"/>
      <c r="B57" s="123"/>
      <c r="C57" s="84" t="s">
        <v>47</v>
      </c>
      <c r="D57" s="44">
        <v>46</v>
      </c>
      <c r="E57" s="53">
        <v>1</v>
      </c>
      <c r="F57" s="44">
        <v>127349.58695700001</v>
      </c>
      <c r="G57" s="66">
        <v>8.6957000000000007E-2</v>
      </c>
      <c r="H57" s="43">
        <v>19</v>
      </c>
      <c r="I57" s="44">
        <v>118681.94736799999</v>
      </c>
      <c r="J57" s="74">
        <v>5.2631999999999998E-2</v>
      </c>
      <c r="K57" s="44">
        <v>27</v>
      </c>
      <c r="L57" s="44">
        <v>133449.037037</v>
      </c>
      <c r="M57" s="66">
        <v>0.111111</v>
      </c>
      <c r="N57" s="43">
        <v>0</v>
      </c>
      <c r="O57" s="44">
        <v>0</v>
      </c>
      <c r="P57" s="74">
        <v>0</v>
      </c>
    </row>
    <row r="58" spans="1:16" ht="15" customHeight="1" x14ac:dyDescent="0.2">
      <c r="A58" s="120"/>
      <c r="B58" s="123"/>
      <c r="C58" s="84" t="s">
        <v>48</v>
      </c>
      <c r="D58" s="44">
        <v>432</v>
      </c>
      <c r="E58" s="53">
        <v>1</v>
      </c>
      <c r="F58" s="44">
        <v>147414.918981</v>
      </c>
      <c r="G58" s="66">
        <v>6.7129999999999995E-2</v>
      </c>
      <c r="H58" s="43">
        <v>163</v>
      </c>
      <c r="I58" s="44">
        <v>156615.48466300001</v>
      </c>
      <c r="J58" s="74">
        <v>7.9755000000000006E-2</v>
      </c>
      <c r="K58" s="44">
        <v>269</v>
      </c>
      <c r="L58" s="44">
        <v>141839.85501900001</v>
      </c>
      <c r="M58" s="66">
        <v>5.9479999999999998E-2</v>
      </c>
      <c r="N58" s="43">
        <v>0</v>
      </c>
      <c r="O58" s="44">
        <v>0</v>
      </c>
      <c r="P58" s="74">
        <v>0</v>
      </c>
    </row>
    <row r="59" spans="1:16" ht="15" customHeight="1" x14ac:dyDescent="0.2">
      <c r="A59" s="120"/>
      <c r="B59" s="123"/>
      <c r="C59" s="84" t="s">
        <v>49</v>
      </c>
      <c r="D59" s="44">
        <v>1354</v>
      </c>
      <c r="E59" s="53">
        <v>1</v>
      </c>
      <c r="F59" s="44">
        <v>168058.70162499999</v>
      </c>
      <c r="G59" s="66">
        <v>0.16691300000000001</v>
      </c>
      <c r="H59" s="43">
        <v>518</v>
      </c>
      <c r="I59" s="44">
        <v>171638.70849399999</v>
      </c>
      <c r="J59" s="74">
        <v>0.196911</v>
      </c>
      <c r="K59" s="44">
        <v>836</v>
      </c>
      <c r="L59" s="44">
        <v>165840.467703</v>
      </c>
      <c r="M59" s="66">
        <v>0.14832500000000001</v>
      </c>
      <c r="N59" s="43">
        <v>0</v>
      </c>
      <c r="O59" s="44">
        <v>0</v>
      </c>
      <c r="P59" s="74">
        <v>0</v>
      </c>
    </row>
    <row r="60" spans="1:16" ht="15" customHeight="1" x14ac:dyDescent="0.2">
      <c r="A60" s="120"/>
      <c r="B60" s="123"/>
      <c r="C60" s="84" t="s">
        <v>50</v>
      </c>
      <c r="D60" s="44">
        <v>1938</v>
      </c>
      <c r="E60" s="53">
        <v>1</v>
      </c>
      <c r="F60" s="44">
        <v>196656.33694499999</v>
      </c>
      <c r="G60" s="66">
        <v>0.40402500000000002</v>
      </c>
      <c r="H60" s="43">
        <v>738</v>
      </c>
      <c r="I60" s="44">
        <v>205992.84552800001</v>
      </c>
      <c r="J60" s="74">
        <v>0.47425499999999998</v>
      </c>
      <c r="K60" s="44">
        <v>1200</v>
      </c>
      <c r="L60" s="44">
        <v>190914.38416700001</v>
      </c>
      <c r="M60" s="66">
        <v>0.36083300000000001</v>
      </c>
      <c r="N60" s="43">
        <v>0</v>
      </c>
      <c r="O60" s="44">
        <v>0</v>
      </c>
      <c r="P60" s="74">
        <v>0</v>
      </c>
    </row>
    <row r="61" spans="1:16" ht="15" customHeight="1" x14ac:dyDescent="0.2">
      <c r="A61" s="120"/>
      <c r="B61" s="123"/>
      <c r="C61" s="84" t="s">
        <v>51</v>
      </c>
      <c r="D61" s="44">
        <v>2029</v>
      </c>
      <c r="E61" s="53">
        <v>1</v>
      </c>
      <c r="F61" s="44">
        <v>220197.43666800001</v>
      </c>
      <c r="G61" s="66">
        <v>0.61360300000000001</v>
      </c>
      <c r="H61" s="43">
        <v>750</v>
      </c>
      <c r="I61" s="44">
        <v>224625.37066700001</v>
      </c>
      <c r="J61" s="74">
        <v>0.60666699999999996</v>
      </c>
      <c r="K61" s="44">
        <v>1279</v>
      </c>
      <c r="L61" s="44">
        <v>217600.91555899999</v>
      </c>
      <c r="M61" s="66">
        <v>0.61767000000000005</v>
      </c>
      <c r="N61" s="43">
        <v>0</v>
      </c>
      <c r="O61" s="44">
        <v>0</v>
      </c>
      <c r="P61" s="74">
        <v>0</v>
      </c>
    </row>
    <row r="62" spans="1:16" s="3" customFormat="1" ht="15" customHeight="1" x14ac:dyDescent="0.2">
      <c r="A62" s="120"/>
      <c r="B62" s="123"/>
      <c r="C62" s="84" t="s">
        <v>52</v>
      </c>
      <c r="D62" s="35">
        <v>1937</v>
      </c>
      <c r="E62" s="55">
        <v>1</v>
      </c>
      <c r="F62" s="35">
        <v>224733.75683999999</v>
      </c>
      <c r="G62" s="68">
        <v>0.69695399999999996</v>
      </c>
      <c r="H62" s="43">
        <v>717</v>
      </c>
      <c r="I62" s="44">
        <v>222038.849372</v>
      </c>
      <c r="J62" s="74">
        <v>0.61924699999999999</v>
      </c>
      <c r="K62" s="35">
        <v>1220</v>
      </c>
      <c r="L62" s="35">
        <v>226317.567213</v>
      </c>
      <c r="M62" s="68">
        <v>0.74262300000000003</v>
      </c>
      <c r="N62" s="43">
        <v>0</v>
      </c>
      <c r="O62" s="44">
        <v>0</v>
      </c>
      <c r="P62" s="74">
        <v>0</v>
      </c>
    </row>
    <row r="63" spans="1:16" ht="15" customHeight="1" x14ac:dyDescent="0.2">
      <c r="A63" s="120"/>
      <c r="B63" s="123"/>
      <c r="C63" s="84" t="s">
        <v>53</v>
      </c>
      <c r="D63" s="44">
        <v>1591</v>
      </c>
      <c r="E63" s="53">
        <v>1</v>
      </c>
      <c r="F63" s="44">
        <v>236010.320553</v>
      </c>
      <c r="G63" s="66">
        <v>0.75172799999999995</v>
      </c>
      <c r="H63" s="43">
        <v>567</v>
      </c>
      <c r="I63" s="44">
        <v>223389.604938</v>
      </c>
      <c r="J63" s="74">
        <v>0.51499099999999998</v>
      </c>
      <c r="K63" s="44">
        <v>1024</v>
      </c>
      <c r="L63" s="44">
        <v>242998.548828</v>
      </c>
      <c r="M63" s="66">
        <v>0.88281299999999996</v>
      </c>
      <c r="N63" s="43">
        <v>0</v>
      </c>
      <c r="O63" s="44">
        <v>0</v>
      </c>
      <c r="P63" s="74">
        <v>0</v>
      </c>
    </row>
    <row r="64" spans="1:16" ht="15" customHeight="1" x14ac:dyDescent="0.2">
      <c r="A64" s="120"/>
      <c r="B64" s="123"/>
      <c r="C64" s="84" t="s">
        <v>54</v>
      </c>
      <c r="D64" s="44">
        <v>1351</v>
      </c>
      <c r="E64" s="53">
        <v>1</v>
      </c>
      <c r="F64" s="44">
        <v>235338.394523</v>
      </c>
      <c r="G64" s="66">
        <v>0.61065899999999995</v>
      </c>
      <c r="H64" s="43">
        <v>499</v>
      </c>
      <c r="I64" s="44">
        <v>222388.56913799999</v>
      </c>
      <c r="J64" s="74">
        <v>0.37875799999999998</v>
      </c>
      <c r="K64" s="44">
        <v>852</v>
      </c>
      <c r="L64" s="44">
        <v>242922.85798100001</v>
      </c>
      <c r="M64" s="66">
        <v>0.746479</v>
      </c>
      <c r="N64" s="43">
        <v>0</v>
      </c>
      <c r="O64" s="44">
        <v>0</v>
      </c>
      <c r="P64" s="74">
        <v>0</v>
      </c>
    </row>
    <row r="65" spans="1:16" ht="15" customHeight="1" x14ac:dyDescent="0.2">
      <c r="A65" s="120"/>
      <c r="B65" s="123"/>
      <c r="C65" s="84" t="s">
        <v>55</v>
      </c>
      <c r="D65" s="44">
        <v>1268</v>
      </c>
      <c r="E65" s="53">
        <v>1</v>
      </c>
      <c r="F65" s="44">
        <v>247954.83596200001</v>
      </c>
      <c r="G65" s="66">
        <v>0.53233399999999997</v>
      </c>
      <c r="H65" s="43">
        <v>435</v>
      </c>
      <c r="I65" s="44">
        <v>227665.23908</v>
      </c>
      <c r="J65" s="74">
        <v>0.26436799999999999</v>
      </c>
      <c r="K65" s="44">
        <v>833</v>
      </c>
      <c r="L65" s="44">
        <v>258550.243697</v>
      </c>
      <c r="M65" s="66">
        <v>0.67226900000000001</v>
      </c>
      <c r="N65" s="43">
        <v>0</v>
      </c>
      <c r="O65" s="44">
        <v>0</v>
      </c>
      <c r="P65" s="74">
        <v>0</v>
      </c>
    </row>
    <row r="66" spans="1:16" s="3" customFormat="1" ht="15" customHeight="1" x14ac:dyDescent="0.2">
      <c r="A66" s="120"/>
      <c r="B66" s="123"/>
      <c r="C66" s="84" t="s">
        <v>56</v>
      </c>
      <c r="D66" s="35">
        <v>2001</v>
      </c>
      <c r="E66" s="55">
        <v>1</v>
      </c>
      <c r="F66" s="35">
        <v>250007.07746100001</v>
      </c>
      <c r="G66" s="68">
        <v>0.37181399999999998</v>
      </c>
      <c r="H66" s="43">
        <v>690</v>
      </c>
      <c r="I66" s="44">
        <v>210326.515942</v>
      </c>
      <c r="J66" s="74">
        <v>6.2318999999999999E-2</v>
      </c>
      <c r="K66" s="35">
        <v>1311</v>
      </c>
      <c r="L66" s="35">
        <v>270891.58352400002</v>
      </c>
      <c r="M66" s="68">
        <v>0.53470600000000001</v>
      </c>
      <c r="N66" s="43">
        <v>0</v>
      </c>
      <c r="O66" s="44">
        <v>0</v>
      </c>
      <c r="P66" s="74">
        <v>0</v>
      </c>
    </row>
    <row r="67" spans="1:16" s="3" customFormat="1" ht="15" customHeight="1" x14ac:dyDescent="0.2">
      <c r="A67" s="121"/>
      <c r="B67" s="124"/>
      <c r="C67" s="85" t="s">
        <v>9</v>
      </c>
      <c r="D67" s="46">
        <v>13958</v>
      </c>
      <c r="E67" s="54">
        <v>1</v>
      </c>
      <c r="F67" s="46">
        <v>219872.791876</v>
      </c>
      <c r="G67" s="67">
        <v>0.50702100000000005</v>
      </c>
      <c r="H67" s="87">
        <v>5101</v>
      </c>
      <c r="I67" s="46">
        <v>211414.86179200001</v>
      </c>
      <c r="J67" s="75">
        <v>0.39286399999999999</v>
      </c>
      <c r="K67" s="46">
        <v>8857</v>
      </c>
      <c r="L67" s="46">
        <v>224743.95608</v>
      </c>
      <c r="M67" s="67">
        <v>0.57276700000000003</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45771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130" priority="30" operator="notEqual">
      <formula>H8+K8+N8</formula>
    </cfRule>
  </conditionalFormatting>
  <conditionalFormatting sqref="D20:D30">
    <cfRule type="cellIs" dxfId="129" priority="29" operator="notEqual">
      <formula>H20+K20+N20</formula>
    </cfRule>
  </conditionalFormatting>
  <conditionalFormatting sqref="D32:D42">
    <cfRule type="cellIs" dxfId="128" priority="28" operator="notEqual">
      <formula>H32+K32+N32</formula>
    </cfRule>
  </conditionalFormatting>
  <conditionalFormatting sqref="D44:D54">
    <cfRule type="cellIs" dxfId="127" priority="27" operator="notEqual">
      <formula>H44+K44+N44</formula>
    </cfRule>
  </conditionalFormatting>
  <conditionalFormatting sqref="D56:D66">
    <cfRule type="cellIs" dxfId="126" priority="26" operator="notEqual">
      <formula>H56+K56+N56</formula>
    </cfRule>
  </conditionalFormatting>
  <conditionalFormatting sqref="D19">
    <cfRule type="cellIs" dxfId="125" priority="25" operator="notEqual">
      <formula>SUM(D8:D18)</formula>
    </cfRule>
  </conditionalFormatting>
  <conditionalFormatting sqref="D31">
    <cfRule type="cellIs" dxfId="124" priority="24" operator="notEqual">
      <formula>H31+K31+N31</formula>
    </cfRule>
  </conditionalFormatting>
  <conditionalFormatting sqref="D31">
    <cfRule type="cellIs" dxfId="123" priority="23" operator="notEqual">
      <formula>SUM(D20:D30)</formula>
    </cfRule>
  </conditionalFormatting>
  <conditionalFormatting sqref="D43">
    <cfRule type="cellIs" dxfId="122" priority="22" operator="notEqual">
      <formula>H43+K43+N43</formula>
    </cfRule>
  </conditionalFormatting>
  <conditionalFormatting sqref="D43">
    <cfRule type="cellIs" dxfId="121" priority="21" operator="notEqual">
      <formula>SUM(D32:D42)</formula>
    </cfRule>
  </conditionalFormatting>
  <conditionalFormatting sqref="D55">
    <cfRule type="cellIs" dxfId="120" priority="20" operator="notEqual">
      <formula>H55+K55+N55</formula>
    </cfRule>
  </conditionalFormatting>
  <conditionalFormatting sqref="D55">
    <cfRule type="cellIs" dxfId="119" priority="19" operator="notEqual">
      <formula>SUM(D44:D54)</formula>
    </cfRule>
  </conditionalFormatting>
  <conditionalFormatting sqref="D67">
    <cfRule type="cellIs" dxfId="118" priority="18" operator="notEqual">
      <formula>H67+K67+N67</formula>
    </cfRule>
  </conditionalFormatting>
  <conditionalFormatting sqref="D67">
    <cfRule type="cellIs" dxfId="117" priority="17" operator="notEqual">
      <formula>SUM(D56:D66)</formula>
    </cfRule>
  </conditionalFormatting>
  <conditionalFormatting sqref="H19">
    <cfRule type="cellIs" dxfId="116" priority="16" operator="notEqual">
      <formula>SUM(H8:H18)</formula>
    </cfRule>
  </conditionalFormatting>
  <conditionalFormatting sqref="K19">
    <cfRule type="cellIs" dxfId="115" priority="15" operator="notEqual">
      <formula>SUM(K8:K18)</formula>
    </cfRule>
  </conditionalFormatting>
  <conditionalFormatting sqref="N19">
    <cfRule type="cellIs" dxfId="114" priority="14" operator="notEqual">
      <formula>SUM(N8:N18)</formula>
    </cfRule>
  </conditionalFormatting>
  <conditionalFormatting sqref="H31">
    <cfRule type="cellIs" dxfId="113" priority="13" operator="notEqual">
      <formula>SUM(H20:H30)</formula>
    </cfRule>
  </conditionalFormatting>
  <conditionalFormatting sqref="K31">
    <cfRule type="cellIs" dxfId="112" priority="12" operator="notEqual">
      <formula>SUM(K20:K30)</formula>
    </cfRule>
  </conditionalFormatting>
  <conditionalFormatting sqref="N31">
    <cfRule type="cellIs" dxfId="111" priority="11" operator="notEqual">
      <formula>SUM(N20:N30)</formula>
    </cfRule>
  </conditionalFormatting>
  <conditionalFormatting sqref="H43">
    <cfRule type="cellIs" dxfId="110" priority="10" operator="notEqual">
      <formula>SUM(H32:H42)</formula>
    </cfRule>
  </conditionalFormatting>
  <conditionalFormatting sqref="K43">
    <cfRule type="cellIs" dxfId="109" priority="9" operator="notEqual">
      <formula>SUM(K32:K42)</formula>
    </cfRule>
  </conditionalFormatting>
  <conditionalFormatting sqref="N43">
    <cfRule type="cellIs" dxfId="108" priority="8" operator="notEqual">
      <formula>SUM(N32:N42)</formula>
    </cfRule>
  </conditionalFormatting>
  <conditionalFormatting sqref="H55">
    <cfRule type="cellIs" dxfId="107" priority="7" operator="notEqual">
      <formula>SUM(H44:H54)</formula>
    </cfRule>
  </conditionalFormatting>
  <conditionalFormatting sqref="K55">
    <cfRule type="cellIs" dxfId="106" priority="6" operator="notEqual">
      <formula>SUM(K44:K54)</formula>
    </cfRule>
  </conditionalFormatting>
  <conditionalFormatting sqref="N55">
    <cfRule type="cellIs" dxfId="105" priority="5" operator="notEqual">
      <formula>SUM(N44:N54)</formula>
    </cfRule>
  </conditionalFormatting>
  <conditionalFormatting sqref="H67">
    <cfRule type="cellIs" dxfId="104" priority="4" operator="notEqual">
      <formula>SUM(H56:H66)</formula>
    </cfRule>
  </conditionalFormatting>
  <conditionalFormatting sqref="K67">
    <cfRule type="cellIs" dxfId="103" priority="3" operator="notEqual">
      <formula>SUM(K56:K66)</formula>
    </cfRule>
  </conditionalFormatting>
  <conditionalFormatting sqref="N67">
    <cfRule type="cellIs" dxfId="102" priority="2" operator="notEqual">
      <formula>SUM(N56:N66)</formula>
    </cfRule>
  </conditionalFormatting>
  <conditionalFormatting sqref="D32:D43">
    <cfRule type="cellIs" dxfId="10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76</v>
      </c>
      <c r="B2" s="110"/>
      <c r="C2" s="110"/>
      <c r="D2" s="110"/>
      <c r="E2" s="110"/>
      <c r="F2" s="110"/>
      <c r="G2" s="110"/>
      <c r="H2" s="110"/>
      <c r="I2" s="110"/>
      <c r="J2" s="110"/>
      <c r="K2" s="110"/>
      <c r="L2" s="110"/>
      <c r="M2" s="110"/>
      <c r="N2" s="110"/>
      <c r="O2" s="110"/>
      <c r="P2" s="110"/>
    </row>
    <row r="3" spans="1:16" s="21" customFormat="1" ht="15" customHeight="1" x14ac:dyDescent="0.2">
      <c r="A3" s="111" t="str">
        <f>+Notas!C6</f>
        <v>MARZO 2024 Y MARZO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107</v>
      </c>
      <c r="E8" s="53">
        <v>0.10840900000000001</v>
      </c>
      <c r="F8" s="44">
        <v>90928.294523999997</v>
      </c>
      <c r="G8" s="66">
        <v>0.28037400000000001</v>
      </c>
      <c r="H8" s="43">
        <v>47</v>
      </c>
      <c r="I8" s="44">
        <v>97132.664048999999</v>
      </c>
      <c r="J8" s="74">
        <v>0.34042600000000001</v>
      </c>
      <c r="K8" s="44">
        <v>60</v>
      </c>
      <c r="L8" s="44">
        <v>86068.205063000001</v>
      </c>
      <c r="M8" s="66">
        <v>0.23333300000000001</v>
      </c>
      <c r="N8" s="43">
        <v>0</v>
      </c>
      <c r="O8" s="44">
        <v>0</v>
      </c>
      <c r="P8" s="74">
        <v>0</v>
      </c>
    </row>
    <row r="9" spans="1:16" ht="15" customHeight="1" x14ac:dyDescent="0.2">
      <c r="A9" s="120"/>
      <c r="B9" s="123"/>
      <c r="C9" s="84" t="s">
        <v>47</v>
      </c>
      <c r="D9" s="44">
        <v>1412</v>
      </c>
      <c r="E9" s="53">
        <v>0.19398299999999999</v>
      </c>
      <c r="F9" s="44">
        <v>119588.815963</v>
      </c>
      <c r="G9" s="66">
        <v>0.15085000000000001</v>
      </c>
      <c r="H9" s="43">
        <v>540</v>
      </c>
      <c r="I9" s="44">
        <v>140456.64680300001</v>
      </c>
      <c r="J9" s="74">
        <v>0.25370399999999999</v>
      </c>
      <c r="K9" s="44">
        <v>872</v>
      </c>
      <c r="L9" s="44">
        <v>106666.07668100001</v>
      </c>
      <c r="M9" s="66">
        <v>8.7155999999999997E-2</v>
      </c>
      <c r="N9" s="43">
        <v>0</v>
      </c>
      <c r="O9" s="44">
        <v>0</v>
      </c>
      <c r="P9" s="74">
        <v>0</v>
      </c>
    </row>
    <row r="10" spans="1:16" ht="15" customHeight="1" x14ac:dyDescent="0.2">
      <c r="A10" s="120"/>
      <c r="B10" s="123"/>
      <c r="C10" s="84" t="s">
        <v>48</v>
      </c>
      <c r="D10" s="44">
        <v>8549</v>
      </c>
      <c r="E10" s="53">
        <v>0.133796</v>
      </c>
      <c r="F10" s="44">
        <v>125680.701825</v>
      </c>
      <c r="G10" s="66">
        <v>0.140601</v>
      </c>
      <c r="H10" s="43">
        <v>3750</v>
      </c>
      <c r="I10" s="44">
        <v>140240.03769200001</v>
      </c>
      <c r="J10" s="74">
        <v>0.20880000000000001</v>
      </c>
      <c r="K10" s="44">
        <v>4799</v>
      </c>
      <c r="L10" s="44">
        <v>114303.85050099999</v>
      </c>
      <c r="M10" s="66">
        <v>8.7309999999999999E-2</v>
      </c>
      <c r="N10" s="43">
        <v>0</v>
      </c>
      <c r="O10" s="44">
        <v>0</v>
      </c>
      <c r="P10" s="74">
        <v>0</v>
      </c>
    </row>
    <row r="11" spans="1:16" ht="15" customHeight="1" x14ac:dyDescent="0.2">
      <c r="A11" s="120"/>
      <c r="B11" s="123"/>
      <c r="C11" s="84" t="s">
        <v>49</v>
      </c>
      <c r="D11" s="44">
        <v>14676</v>
      </c>
      <c r="E11" s="53">
        <v>0.10771699999999999</v>
      </c>
      <c r="F11" s="44">
        <v>143462.978622</v>
      </c>
      <c r="G11" s="66">
        <v>0.30498799999999998</v>
      </c>
      <c r="H11" s="43">
        <v>6134</v>
      </c>
      <c r="I11" s="44">
        <v>167753.944384</v>
      </c>
      <c r="J11" s="74">
        <v>0.44033299999999997</v>
      </c>
      <c r="K11" s="44">
        <v>8542</v>
      </c>
      <c r="L11" s="44">
        <v>126019.665114</v>
      </c>
      <c r="M11" s="66">
        <v>0.20779700000000001</v>
      </c>
      <c r="N11" s="43">
        <v>0</v>
      </c>
      <c r="O11" s="44">
        <v>0</v>
      </c>
      <c r="P11" s="74">
        <v>0</v>
      </c>
    </row>
    <row r="12" spans="1:16" ht="15" customHeight="1" x14ac:dyDescent="0.2">
      <c r="A12" s="120"/>
      <c r="B12" s="123"/>
      <c r="C12" s="84" t="s">
        <v>50</v>
      </c>
      <c r="D12" s="44">
        <v>13647</v>
      </c>
      <c r="E12" s="53">
        <v>8.7044999999999997E-2</v>
      </c>
      <c r="F12" s="44">
        <v>171864.30354399999</v>
      </c>
      <c r="G12" s="66">
        <v>0.52187300000000003</v>
      </c>
      <c r="H12" s="43">
        <v>5485</v>
      </c>
      <c r="I12" s="44">
        <v>203579.92454599999</v>
      </c>
      <c r="J12" s="74">
        <v>0.65943499999999999</v>
      </c>
      <c r="K12" s="44">
        <v>8162</v>
      </c>
      <c r="L12" s="44">
        <v>150550.877767</v>
      </c>
      <c r="M12" s="66">
        <v>0.42942900000000001</v>
      </c>
      <c r="N12" s="43">
        <v>0</v>
      </c>
      <c r="O12" s="44">
        <v>0</v>
      </c>
      <c r="P12" s="74">
        <v>0</v>
      </c>
    </row>
    <row r="13" spans="1:16" ht="15" customHeight="1" x14ac:dyDescent="0.2">
      <c r="A13" s="120"/>
      <c r="B13" s="123"/>
      <c r="C13" s="84" t="s">
        <v>51</v>
      </c>
      <c r="D13" s="44">
        <v>10426</v>
      </c>
      <c r="E13" s="53">
        <v>7.6454999999999995E-2</v>
      </c>
      <c r="F13" s="44">
        <v>194915.53544199999</v>
      </c>
      <c r="G13" s="66">
        <v>0.74467700000000003</v>
      </c>
      <c r="H13" s="43">
        <v>4008</v>
      </c>
      <c r="I13" s="44">
        <v>218417.488105</v>
      </c>
      <c r="J13" s="74">
        <v>0.77420199999999995</v>
      </c>
      <c r="K13" s="44">
        <v>6418</v>
      </c>
      <c r="L13" s="44">
        <v>180238.71614100001</v>
      </c>
      <c r="M13" s="66">
        <v>0.72623899999999997</v>
      </c>
      <c r="N13" s="43">
        <v>0</v>
      </c>
      <c r="O13" s="44">
        <v>0</v>
      </c>
      <c r="P13" s="74">
        <v>0</v>
      </c>
    </row>
    <row r="14" spans="1:16" s="3" customFormat="1" ht="15" customHeight="1" x14ac:dyDescent="0.2">
      <c r="A14" s="120"/>
      <c r="B14" s="123"/>
      <c r="C14" s="84" t="s">
        <v>52</v>
      </c>
      <c r="D14" s="35">
        <v>7998</v>
      </c>
      <c r="E14" s="55">
        <v>7.1296999999999999E-2</v>
      </c>
      <c r="F14" s="35">
        <v>202497.24106</v>
      </c>
      <c r="G14" s="68">
        <v>0.81745400000000001</v>
      </c>
      <c r="H14" s="43">
        <v>2967</v>
      </c>
      <c r="I14" s="44">
        <v>212618.31808200001</v>
      </c>
      <c r="J14" s="74">
        <v>0.69565200000000005</v>
      </c>
      <c r="K14" s="35">
        <v>5031</v>
      </c>
      <c r="L14" s="35">
        <v>196528.400765</v>
      </c>
      <c r="M14" s="68">
        <v>0.88928600000000002</v>
      </c>
      <c r="N14" s="43">
        <v>0</v>
      </c>
      <c r="O14" s="44">
        <v>0</v>
      </c>
      <c r="P14" s="74">
        <v>0</v>
      </c>
    </row>
    <row r="15" spans="1:16" ht="15" customHeight="1" x14ac:dyDescent="0.2">
      <c r="A15" s="120"/>
      <c r="B15" s="123"/>
      <c r="C15" s="84" t="s">
        <v>53</v>
      </c>
      <c r="D15" s="44">
        <v>6433</v>
      </c>
      <c r="E15" s="53">
        <v>6.5295000000000006E-2</v>
      </c>
      <c r="F15" s="44">
        <v>206428.50507300001</v>
      </c>
      <c r="G15" s="66">
        <v>0.81532700000000002</v>
      </c>
      <c r="H15" s="43">
        <v>2296</v>
      </c>
      <c r="I15" s="44">
        <v>209377.42890900001</v>
      </c>
      <c r="J15" s="74">
        <v>0.59625399999999995</v>
      </c>
      <c r="K15" s="44">
        <v>4137</v>
      </c>
      <c r="L15" s="44">
        <v>204791.877293</v>
      </c>
      <c r="M15" s="66">
        <v>0.93691100000000005</v>
      </c>
      <c r="N15" s="43">
        <v>0</v>
      </c>
      <c r="O15" s="44">
        <v>0</v>
      </c>
      <c r="P15" s="74">
        <v>0</v>
      </c>
    </row>
    <row r="16" spans="1:16" ht="15" customHeight="1" x14ac:dyDescent="0.2">
      <c r="A16" s="120"/>
      <c r="B16" s="123"/>
      <c r="C16" s="84" t="s">
        <v>54</v>
      </c>
      <c r="D16" s="44">
        <v>5017</v>
      </c>
      <c r="E16" s="53">
        <v>6.5393999999999994E-2</v>
      </c>
      <c r="F16" s="44">
        <v>208510.76047199999</v>
      </c>
      <c r="G16" s="66">
        <v>0.70360800000000001</v>
      </c>
      <c r="H16" s="43">
        <v>1856</v>
      </c>
      <c r="I16" s="44">
        <v>203737.54209</v>
      </c>
      <c r="J16" s="74">
        <v>0.43480600000000003</v>
      </c>
      <c r="K16" s="44">
        <v>3161</v>
      </c>
      <c r="L16" s="44">
        <v>211313.38410900001</v>
      </c>
      <c r="M16" s="66">
        <v>0.86143599999999998</v>
      </c>
      <c r="N16" s="43">
        <v>0</v>
      </c>
      <c r="O16" s="44">
        <v>0</v>
      </c>
      <c r="P16" s="74">
        <v>0</v>
      </c>
    </row>
    <row r="17" spans="1:16" ht="15" customHeight="1" x14ac:dyDescent="0.2">
      <c r="A17" s="120"/>
      <c r="B17" s="123"/>
      <c r="C17" s="84" t="s">
        <v>55</v>
      </c>
      <c r="D17" s="44">
        <v>4348</v>
      </c>
      <c r="E17" s="53">
        <v>6.7552000000000001E-2</v>
      </c>
      <c r="F17" s="44">
        <v>210081.71356999999</v>
      </c>
      <c r="G17" s="66">
        <v>0.51356900000000005</v>
      </c>
      <c r="H17" s="43">
        <v>1770</v>
      </c>
      <c r="I17" s="44">
        <v>201343.24844299999</v>
      </c>
      <c r="J17" s="74">
        <v>0.21864400000000001</v>
      </c>
      <c r="K17" s="44">
        <v>2578</v>
      </c>
      <c r="L17" s="44">
        <v>216081.35797400001</v>
      </c>
      <c r="M17" s="66">
        <v>0.716059</v>
      </c>
      <c r="N17" s="43">
        <v>0</v>
      </c>
      <c r="O17" s="44">
        <v>0</v>
      </c>
      <c r="P17" s="74">
        <v>0</v>
      </c>
    </row>
    <row r="18" spans="1:16" s="3" customFormat="1" ht="15" customHeight="1" x14ac:dyDescent="0.2">
      <c r="A18" s="120"/>
      <c r="B18" s="123"/>
      <c r="C18" s="84" t="s">
        <v>56</v>
      </c>
      <c r="D18" s="35">
        <v>6622</v>
      </c>
      <c r="E18" s="55">
        <v>5.2309000000000001E-2</v>
      </c>
      <c r="F18" s="35">
        <v>263723.32040500001</v>
      </c>
      <c r="G18" s="68">
        <v>0.39519799999999999</v>
      </c>
      <c r="H18" s="43">
        <v>2589</v>
      </c>
      <c r="I18" s="44">
        <v>229815.71926499999</v>
      </c>
      <c r="J18" s="74">
        <v>9.7335000000000005E-2</v>
      </c>
      <c r="K18" s="35">
        <v>4033</v>
      </c>
      <c r="L18" s="35">
        <v>285490.43653399998</v>
      </c>
      <c r="M18" s="68">
        <v>0.58641200000000004</v>
      </c>
      <c r="N18" s="43">
        <v>0</v>
      </c>
      <c r="O18" s="44">
        <v>0</v>
      </c>
      <c r="P18" s="74">
        <v>0</v>
      </c>
    </row>
    <row r="19" spans="1:16" s="3" customFormat="1" ht="15" customHeight="1" x14ac:dyDescent="0.2">
      <c r="A19" s="121"/>
      <c r="B19" s="124"/>
      <c r="C19" s="85" t="s">
        <v>9</v>
      </c>
      <c r="D19" s="46">
        <v>79235</v>
      </c>
      <c r="E19" s="54">
        <v>8.0856999999999998E-2</v>
      </c>
      <c r="F19" s="46">
        <v>181606.03727599999</v>
      </c>
      <c r="G19" s="67">
        <v>0.517069</v>
      </c>
      <c r="H19" s="87">
        <v>31442</v>
      </c>
      <c r="I19" s="46">
        <v>193004.39827999999</v>
      </c>
      <c r="J19" s="75">
        <v>0.48457499999999998</v>
      </c>
      <c r="K19" s="46">
        <v>47793</v>
      </c>
      <c r="L19" s="46">
        <v>174107.297571</v>
      </c>
      <c r="M19" s="67">
        <v>0.53844700000000001</v>
      </c>
      <c r="N19" s="87">
        <v>0</v>
      </c>
      <c r="O19" s="46">
        <v>0</v>
      </c>
      <c r="P19" s="75">
        <v>0</v>
      </c>
    </row>
    <row r="20" spans="1:16" ht="15" customHeight="1" x14ac:dyDescent="0.2">
      <c r="A20" s="119">
        <v>2</v>
      </c>
      <c r="B20" s="122" t="s">
        <v>57</v>
      </c>
      <c r="C20" s="84" t="s">
        <v>46</v>
      </c>
      <c r="D20" s="44">
        <v>313</v>
      </c>
      <c r="E20" s="53">
        <v>0.31712299999999999</v>
      </c>
      <c r="F20" s="44">
        <v>104876.070288</v>
      </c>
      <c r="G20" s="66">
        <v>0.134185</v>
      </c>
      <c r="H20" s="43">
        <v>139</v>
      </c>
      <c r="I20" s="44">
        <v>108841.86330899999</v>
      </c>
      <c r="J20" s="74">
        <v>0.158273</v>
      </c>
      <c r="K20" s="44">
        <v>174</v>
      </c>
      <c r="L20" s="44">
        <v>101707.994253</v>
      </c>
      <c r="M20" s="66">
        <v>0.114943</v>
      </c>
      <c r="N20" s="43">
        <v>0</v>
      </c>
      <c r="O20" s="44">
        <v>0</v>
      </c>
      <c r="P20" s="74">
        <v>0</v>
      </c>
    </row>
    <row r="21" spans="1:16" ht="15" customHeight="1" x14ac:dyDescent="0.2">
      <c r="A21" s="120"/>
      <c r="B21" s="123"/>
      <c r="C21" s="84" t="s">
        <v>47</v>
      </c>
      <c r="D21" s="44">
        <v>3405</v>
      </c>
      <c r="E21" s="53">
        <v>0.46778399999999998</v>
      </c>
      <c r="F21" s="44">
        <v>136697.961821</v>
      </c>
      <c r="G21" s="66">
        <v>6.5491999999999995E-2</v>
      </c>
      <c r="H21" s="43">
        <v>1597</v>
      </c>
      <c r="I21" s="44">
        <v>139161.71133399999</v>
      </c>
      <c r="J21" s="74">
        <v>7.1384000000000003E-2</v>
      </c>
      <c r="K21" s="44">
        <v>1808</v>
      </c>
      <c r="L21" s="44">
        <v>134521.740597</v>
      </c>
      <c r="M21" s="66">
        <v>6.0288000000000001E-2</v>
      </c>
      <c r="N21" s="43">
        <v>0</v>
      </c>
      <c r="O21" s="44">
        <v>0</v>
      </c>
      <c r="P21" s="74">
        <v>0</v>
      </c>
    </row>
    <row r="22" spans="1:16" ht="15" customHeight="1" x14ac:dyDescent="0.2">
      <c r="A22" s="120"/>
      <c r="B22" s="123"/>
      <c r="C22" s="84" t="s">
        <v>48</v>
      </c>
      <c r="D22" s="44">
        <v>13294</v>
      </c>
      <c r="E22" s="53">
        <v>0.20805699999999999</v>
      </c>
      <c r="F22" s="44">
        <v>150389.87671099999</v>
      </c>
      <c r="G22" s="66">
        <v>6.0629000000000002E-2</v>
      </c>
      <c r="H22" s="43">
        <v>6401</v>
      </c>
      <c r="I22" s="44">
        <v>152538.32307499999</v>
      </c>
      <c r="J22" s="74">
        <v>6.3270999999999994E-2</v>
      </c>
      <c r="K22" s="44">
        <v>6893</v>
      </c>
      <c r="L22" s="44">
        <v>148394.77948600001</v>
      </c>
      <c r="M22" s="66">
        <v>5.8174999999999998E-2</v>
      </c>
      <c r="N22" s="43">
        <v>0</v>
      </c>
      <c r="O22" s="44">
        <v>0</v>
      </c>
      <c r="P22" s="74">
        <v>0</v>
      </c>
    </row>
    <row r="23" spans="1:16" ht="15" customHeight="1" x14ac:dyDescent="0.2">
      <c r="A23" s="120"/>
      <c r="B23" s="123"/>
      <c r="C23" s="84" t="s">
        <v>49</v>
      </c>
      <c r="D23" s="44">
        <v>9192</v>
      </c>
      <c r="E23" s="53">
        <v>6.7465999999999998E-2</v>
      </c>
      <c r="F23" s="44">
        <v>166149.01370800001</v>
      </c>
      <c r="G23" s="66">
        <v>0.19473499999999999</v>
      </c>
      <c r="H23" s="43">
        <v>4574</v>
      </c>
      <c r="I23" s="44">
        <v>167907.712505</v>
      </c>
      <c r="J23" s="74">
        <v>0.20113700000000001</v>
      </c>
      <c r="K23" s="44">
        <v>4618</v>
      </c>
      <c r="L23" s="44">
        <v>164407.07167599999</v>
      </c>
      <c r="M23" s="66">
        <v>0.188393</v>
      </c>
      <c r="N23" s="43">
        <v>0</v>
      </c>
      <c r="O23" s="44">
        <v>0</v>
      </c>
      <c r="P23" s="74">
        <v>0</v>
      </c>
    </row>
    <row r="24" spans="1:16" ht="15" customHeight="1" x14ac:dyDescent="0.2">
      <c r="A24" s="120"/>
      <c r="B24" s="123"/>
      <c r="C24" s="84" t="s">
        <v>50</v>
      </c>
      <c r="D24" s="44">
        <v>5349</v>
      </c>
      <c r="E24" s="53">
        <v>3.4118000000000002E-2</v>
      </c>
      <c r="F24" s="44">
        <v>198140.59637300001</v>
      </c>
      <c r="G24" s="66">
        <v>0.36642400000000003</v>
      </c>
      <c r="H24" s="43">
        <v>2540</v>
      </c>
      <c r="I24" s="44">
        <v>200383.88346499999</v>
      </c>
      <c r="J24" s="74">
        <v>0.362205</v>
      </c>
      <c r="K24" s="44">
        <v>2809</v>
      </c>
      <c r="L24" s="44">
        <v>196112.134567</v>
      </c>
      <c r="M24" s="66">
        <v>0.37023899999999998</v>
      </c>
      <c r="N24" s="43">
        <v>0</v>
      </c>
      <c r="O24" s="44">
        <v>0</v>
      </c>
      <c r="P24" s="74">
        <v>0</v>
      </c>
    </row>
    <row r="25" spans="1:16" ht="15" customHeight="1" x14ac:dyDescent="0.2">
      <c r="A25" s="120"/>
      <c r="B25" s="123"/>
      <c r="C25" s="84" t="s">
        <v>51</v>
      </c>
      <c r="D25" s="44">
        <v>3659</v>
      </c>
      <c r="E25" s="53">
        <v>2.6832000000000002E-2</v>
      </c>
      <c r="F25" s="44">
        <v>214102.29133599999</v>
      </c>
      <c r="G25" s="66">
        <v>0.45285599999999998</v>
      </c>
      <c r="H25" s="43">
        <v>1597</v>
      </c>
      <c r="I25" s="44">
        <v>208868.52222899999</v>
      </c>
      <c r="J25" s="74">
        <v>0.38134000000000001</v>
      </c>
      <c r="K25" s="44">
        <v>2062</v>
      </c>
      <c r="L25" s="44">
        <v>218155.797284</v>
      </c>
      <c r="M25" s="66">
        <v>0.50824400000000003</v>
      </c>
      <c r="N25" s="43">
        <v>0</v>
      </c>
      <c r="O25" s="44">
        <v>0</v>
      </c>
      <c r="P25" s="74">
        <v>0</v>
      </c>
    </row>
    <row r="26" spans="1:16" s="3" customFormat="1" ht="15" customHeight="1" x14ac:dyDescent="0.2">
      <c r="A26" s="120"/>
      <c r="B26" s="123"/>
      <c r="C26" s="84" t="s">
        <v>52</v>
      </c>
      <c r="D26" s="35">
        <v>2367</v>
      </c>
      <c r="E26" s="55">
        <v>2.1100000000000001E-2</v>
      </c>
      <c r="F26" s="35">
        <v>231274.85086599999</v>
      </c>
      <c r="G26" s="68">
        <v>0.52640500000000001</v>
      </c>
      <c r="H26" s="43">
        <v>1093</v>
      </c>
      <c r="I26" s="44">
        <v>226648.99817000001</v>
      </c>
      <c r="J26" s="74">
        <v>0.43275400000000003</v>
      </c>
      <c r="K26" s="35">
        <v>1274</v>
      </c>
      <c r="L26" s="35">
        <v>235243.49843000001</v>
      </c>
      <c r="M26" s="68">
        <v>0.60675000000000001</v>
      </c>
      <c r="N26" s="43">
        <v>0</v>
      </c>
      <c r="O26" s="44">
        <v>0</v>
      </c>
      <c r="P26" s="74">
        <v>0</v>
      </c>
    </row>
    <row r="27" spans="1:16" ht="15" customHeight="1" x14ac:dyDescent="0.2">
      <c r="A27" s="120"/>
      <c r="B27" s="123"/>
      <c r="C27" s="84" t="s">
        <v>53</v>
      </c>
      <c r="D27" s="44">
        <v>1586</v>
      </c>
      <c r="E27" s="53">
        <v>1.6098000000000001E-2</v>
      </c>
      <c r="F27" s="44">
        <v>229417.984868</v>
      </c>
      <c r="G27" s="66">
        <v>0.51765399999999995</v>
      </c>
      <c r="H27" s="43">
        <v>741</v>
      </c>
      <c r="I27" s="44">
        <v>218281.744939</v>
      </c>
      <c r="J27" s="74">
        <v>0.39271299999999998</v>
      </c>
      <c r="K27" s="44">
        <v>845</v>
      </c>
      <c r="L27" s="44">
        <v>239183.610651</v>
      </c>
      <c r="M27" s="66">
        <v>0.62721899999999997</v>
      </c>
      <c r="N27" s="43">
        <v>0</v>
      </c>
      <c r="O27" s="44">
        <v>0</v>
      </c>
      <c r="P27" s="74">
        <v>0</v>
      </c>
    </row>
    <row r="28" spans="1:16" ht="15" customHeight="1" x14ac:dyDescent="0.2">
      <c r="A28" s="120"/>
      <c r="B28" s="123"/>
      <c r="C28" s="84" t="s">
        <v>54</v>
      </c>
      <c r="D28" s="44">
        <v>808</v>
      </c>
      <c r="E28" s="53">
        <v>1.0532E-2</v>
      </c>
      <c r="F28" s="44">
        <v>251786.10891099999</v>
      </c>
      <c r="G28" s="66">
        <v>0.39604</v>
      </c>
      <c r="H28" s="43">
        <v>402</v>
      </c>
      <c r="I28" s="44">
        <v>231212.62437800001</v>
      </c>
      <c r="J28" s="74">
        <v>0.228856</v>
      </c>
      <c r="K28" s="44">
        <v>406</v>
      </c>
      <c r="L28" s="44">
        <v>272156.89901499997</v>
      </c>
      <c r="M28" s="66">
        <v>0.56157599999999996</v>
      </c>
      <c r="N28" s="43">
        <v>0</v>
      </c>
      <c r="O28" s="44">
        <v>0</v>
      </c>
      <c r="P28" s="74">
        <v>0</v>
      </c>
    </row>
    <row r="29" spans="1:16" ht="15" customHeight="1" x14ac:dyDescent="0.2">
      <c r="A29" s="120"/>
      <c r="B29" s="123"/>
      <c r="C29" s="84" t="s">
        <v>55</v>
      </c>
      <c r="D29" s="44">
        <v>478</v>
      </c>
      <c r="E29" s="53">
        <v>7.4260000000000003E-3</v>
      </c>
      <c r="F29" s="44">
        <v>252297.12970699999</v>
      </c>
      <c r="G29" s="66">
        <v>0.29288700000000001</v>
      </c>
      <c r="H29" s="43">
        <v>242</v>
      </c>
      <c r="I29" s="44">
        <v>221300.79338799999</v>
      </c>
      <c r="J29" s="74">
        <v>0.17355400000000001</v>
      </c>
      <c r="K29" s="44">
        <v>236</v>
      </c>
      <c r="L29" s="44">
        <v>284081.50847499998</v>
      </c>
      <c r="M29" s="66">
        <v>0.41525400000000001</v>
      </c>
      <c r="N29" s="43">
        <v>0</v>
      </c>
      <c r="O29" s="44">
        <v>0</v>
      </c>
      <c r="P29" s="74">
        <v>0</v>
      </c>
    </row>
    <row r="30" spans="1:16" s="3" customFormat="1" ht="15" customHeight="1" x14ac:dyDescent="0.2">
      <c r="A30" s="120"/>
      <c r="B30" s="123"/>
      <c r="C30" s="84" t="s">
        <v>56</v>
      </c>
      <c r="D30" s="35">
        <v>709</v>
      </c>
      <c r="E30" s="55">
        <v>5.6010000000000001E-3</v>
      </c>
      <c r="F30" s="35">
        <v>162824.094499</v>
      </c>
      <c r="G30" s="68">
        <v>7.6163999999999996E-2</v>
      </c>
      <c r="H30" s="43">
        <v>628</v>
      </c>
      <c r="I30" s="44">
        <v>144376.44745199999</v>
      </c>
      <c r="J30" s="74">
        <v>3.9808999999999997E-2</v>
      </c>
      <c r="K30" s="35">
        <v>81</v>
      </c>
      <c r="L30" s="35">
        <v>305850.29629600001</v>
      </c>
      <c r="M30" s="68">
        <v>0.35802499999999998</v>
      </c>
      <c r="N30" s="43">
        <v>0</v>
      </c>
      <c r="O30" s="44">
        <v>0</v>
      </c>
      <c r="P30" s="74">
        <v>0</v>
      </c>
    </row>
    <row r="31" spans="1:16" s="3" customFormat="1" ht="15" customHeight="1" x14ac:dyDescent="0.2">
      <c r="A31" s="121"/>
      <c r="B31" s="124"/>
      <c r="C31" s="85" t="s">
        <v>9</v>
      </c>
      <c r="D31" s="46">
        <v>41160</v>
      </c>
      <c r="E31" s="54">
        <v>4.2002999999999999E-2</v>
      </c>
      <c r="F31" s="46">
        <v>175384.59285700001</v>
      </c>
      <c r="G31" s="67">
        <v>0.22009200000000001</v>
      </c>
      <c r="H31" s="87">
        <v>19954</v>
      </c>
      <c r="I31" s="46">
        <v>173948.123334</v>
      </c>
      <c r="J31" s="75">
        <v>0.196101</v>
      </c>
      <c r="K31" s="46">
        <v>21206</v>
      </c>
      <c r="L31" s="46">
        <v>176736.25337200001</v>
      </c>
      <c r="M31" s="67">
        <v>0.24266699999999999</v>
      </c>
      <c r="N31" s="87">
        <v>0</v>
      </c>
      <c r="O31" s="46">
        <v>0</v>
      </c>
      <c r="P31" s="75">
        <v>0</v>
      </c>
    </row>
    <row r="32" spans="1:16" ht="15" customHeight="1" x14ac:dyDescent="0.2">
      <c r="A32" s="119">
        <v>3</v>
      </c>
      <c r="B32" s="122" t="s">
        <v>58</v>
      </c>
      <c r="C32" s="84" t="s">
        <v>46</v>
      </c>
      <c r="D32" s="44">
        <v>206</v>
      </c>
      <c r="E32" s="44">
        <v>0</v>
      </c>
      <c r="F32" s="44">
        <v>13947.775763</v>
      </c>
      <c r="G32" s="66">
        <v>-0.14618900000000001</v>
      </c>
      <c r="H32" s="43">
        <v>92</v>
      </c>
      <c r="I32" s="44">
        <v>11709.199259999999</v>
      </c>
      <c r="J32" s="74">
        <v>-0.18215200000000001</v>
      </c>
      <c r="K32" s="44">
        <v>114</v>
      </c>
      <c r="L32" s="44">
        <v>15639.78919</v>
      </c>
      <c r="M32" s="66">
        <v>-0.118391</v>
      </c>
      <c r="N32" s="43">
        <v>0</v>
      </c>
      <c r="O32" s="44">
        <v>0</v>
      </c>
      <c r="P32" s="74">
        <v>0</v>
      </c>
    </row>
    <row r="33" spans="1:16" ht="15" customHeight="1" x14ac:dyDescent="0.2">
      <c r="A33" s="120"/>
      <c r="B33" s="123"/>
      <c r="C33" s="84" t="s">
        <v>47</v>
      </c>
      <c r="D33" s="44">
        <v>1993</v>
      </c>
      <c r="E33" s="44">
        <v>0</v>
      </c>
      <c r="F33" s="44">
        <v>17109.145858</v>
      </c>
      <c r="G33" s="66">
        <v>-8.5358000000000003E-2</v>
      </c>
      <c r="H33" s="43">
        <v>1057</v>
      </c>
      <c r="I33" s="44">
        <v>-1294.935469</v>
      </c>
      <c r="J33" s="74">
        <v>-0.18232000000000001</v>
      </c>
      <c r="K33" s="44">
        <v>936</v>
      </c>
      <c r="L33" s="44">
        <v>27855.663917000002</v>
      </c>
      <c r="M33" s="66">
        <v>-2.6868E-2</v>
      </c>
      <c r="N33" s="43">
        <v>0</v>
      </c>
      <c r="O33" s="44">
        <v>0</v>
      </c>
      <c r="P33" s="74">
        <v>0</v>
      </c>
    </row>
    <row r="34" spans="1:16" ht="15" customHeight="1" x14ac:dyDescent="0.2">
      <c r="A34" s="120"/>
      <c r="B34" s="123"/>
      <c r="C34" s="84" t="s">
        <v>48</v>
      </c>
      <c r="D34" s="44">
        <v>4745</v>
      </c>
      <c r="E34" s="44">
        <v>0</v>
      </c>
      <c r="F34" s="44">
        <v>24709.174887000001</v>
      </c>
      <c r="G34" s="66">
        <v>-7.9972000000000001E-2</v>
      </c>
      <c r="H34" s="43">
        <v>2651</v>
      </c>
      <c r="I34" s="44">
        <v>12298.285383</v>
      </c>
      <c r="J34" s="74">
        <v>-0.14552899999999999</v>
      </c>
      <c r="K34" s="44">
        <v>2094</v>
      </c>
      <c r="L34" s="44">
        <v>34090.928984999999</v>
      </c>
      <c r="M34" s="66">
        <v>-2.9135000000000001E-2</v>
      </c>
      <c r="N34" s="43">
        <v>0</v>
      </c>
      <c r="O34" s="44">
        <v>0</v>
      </c>
      <c r="P34" s="74">
        <v>0</v>
      </c>
    </row>
    <row r="35" spans="1:16" ht="15" customHeight="1" x14ac:dyDescent="0.2">
      <c r="A35" s="120"/>
      <c r="B35" s="123"/>
      <c r="C35" s="84" t="s">
        <v>49</v>
      </c>
      <c r="D35" s="44">
        <v>-5484</v>
      </c>
      <c r="E35" s="44">
        <v>0</v>
      </c>
      <c r="F35" s="44">
        <v>22686.035085</v>
      </c>
      <c r="G35" s="66">
        <v>-0.110253</v>
      </c>
      <c r="H35" s="43">
        <v>-1560</v>
      </c>
      <c r="I35" s="44">
        <v>153.76812100000001</v>
      </c>
      <c r="J35" s="74">
        <v>-0.23919599999999999</v>
      </c>
      <c r="K35" s="44">
        <v>-3924</v>
      </c>
      <c r="L35" s="44">
        <v>38387.406561999996</v>
      </c>
      <c r="M35" s="66">
        <v>-1.9404000000000001E-2</v>
      </c>
      <c r="N35" s="43">
        <v>0</v>
      </c>
      <c r="O35" s="44">
        <v>0</v>
      </c>
      <c r="P35" s="74">
        <v>0</v>
      </c>
    </row>
    <row r="36" spans="1:16" ht="15" customHeight="1" x14ac:dyDescent="0.2">
      <c r="A36" s="120"/>
      <c r="B36" s="123"/>
      <c r="C36" s="84" t="s">
        <v>50</v>
      </c>
      <c r="D36" s="44">
        <v>-8298</v>
      </c>
      <c r="E36" s="44">
        <v>0</v>
      </c>
      <c r="F36" s="44">
        <v>26276.292829000002</v>
      </c>
      <c r="G36" s="66">
        <v>-0.155449</v>
      </c>
      <c r="H36" s="43">
        <v>-2945</v>
      </c>
      <c r="I36" s="44">
        <v>-3196.0410809999998</v>
      </c>
      <c r="J36" s="74">
        <v>-0.29722999999999999</v>
      </c>
      <c r="K36" s="44">
        <v>-5353</v>
      </c>
      <c r="L36" s="44">
        <v>45561.256801000003</v>
      </c>
      <c r="M36" s="66">
        <v>-5.9191000000000001E-2</v>
      </c>
      <c r="N36" s="43">
        <v>0</v>
      </c>
      <c r="O36" s="44">
        <v>0</v>
      </c>
      <c r="P36" s="74">
        <v>0</v>
      </c>
    </row>
    <row r="37" spans="1:16" ht="15" customHeight="1" x14ac:dyDescent="0.2">
      <c r="A37" s="120"/>
      <c r="B37" s="123"/>
      <c r="C37" s="84" t="s">
        <v>51</v>
      </c>
      <c r="D37" s="44">
        <v>-6767</v>
      </c>
      <c r="E37" s="44">
        <v>0</v>
      </c>
      <c r="F37" s="44">
        <v>19186.755894999998</v>
      </c>
      <c r="G37" s="66">
        <v>-0.291821</v>
      </c>
      <c r="H37" s="43">
        <v>-2411</v>
      </c>
      <c r="I37" s="44">
        <v>-9548.9658760000002</v>
      </c>
      <c r="J37" s="74">
        <v>-0.39286199999999999</v>
      </c>
      <c r="K37" s="44">
        <v>-4356</v>
      </c>
      <c r="L37" s="44">
        <v>37917.081143000003</v>
      </c>
      <c r="M37" s="66">
        <v>-0.21799399999999999</v>
      </c>
      <c r="N37" s="43">
        <v>0</v>
      </c>
      <c r="O37" s="44">
        <v>0</v>
      </c>
      <c r="P37" s="74">
        <v>0</v>
      </c>
    </row>
    <row r="38" spans="1:16" s="3" customFormat="1" ht="15" customHeight="1" x14ac:dyDescent="0.2">
      <c r="A38" s="120"/>
      <c r="B38" s="123"/>
      <c r="C38" s="84" t="s">
        <v>52</v>
      </c>
      <c r="D38" s="35">
        <v>-5631</v>
      </c>
      <c r="E38" s="35">
        <v>0</v>
      </c>
      <c r="F38" s="35">
        <v>28777.609806</v>
      </c>
      <c r="G38" s="68">
        <v>-0.29104999999999998</v>
      </c>
      <c r="H38" s="43">
        <v>-1874</v>
      </c>
      <c r="I38" s="44">
        <v>14030.680087999999</v>
      </c>
      <c r="J38" s="74">
        <v>-0.26289800000000002</v>
      </c>
      <c r="K38" s="35">
        <v>-3757</v>
      </c>
      <c r="L38" s="35">
        <v>38715.097665000001</v>
      </c>
      <c r="M38" s="68">
        <v>-0.28253600000000001</v>
      </c>
      <c r="N38" s="43">
        <v>0</v>
      </c>
      <c r="O38" s="44">
        <v>0</v>
      </c>
      <c r="P38" s="74">
        <v>0</v>
      </c>
    </row>
    <row r="39" spans="1:16" ht="15" customHeight="1" x14ac:dyDescent="0.2">
      <c r="A39" s="120"/>
      <c r="B39" s="123"/>
      <c r="C39" s="84" t="s">
        <v>53</v>
      </c>
      <c r="D39" s="44">
        <v>-4847</v>
      </c>
      <c r="E39" s="44">
        <v>0</v>
      </c>
      <c r="F39" s="44">
        <v>22989.479793999999</v>
      </c>
      <c r="G39" s="66">
        <v>-0.29767300000000002</v>
      </c>
      <c r="H39" s="43">
        <v>-1555</v>
      </c>
      <c r="I39" s="44">
        <v>8904.31603</v>
      </c>
      <c r="J39" s="74">
        <v>-0.203542</v>
      </c>
      <c r="K39" s="44">
        <v>-3292</v>
      </c>
      <c r="L39" s="44">
        <v>34391.733357999998</v>
      </c>
      <c r="M39" s="66">
        <v>-0.30969200000000002</v>
      </c>
      <c r="N39" s="43">
        <v>0</v>
      </c>
      <c r="O39" s="44">
        <v>0</v>
      </c>
      <c r="P39" s="74">
        <v>0</v>
      </c>
    </row>
    <row r="40" spans="1:16" ht="15" customHeight="1" x14ac:dyDescent="0.2">
      <c r="A40" s="120"/>
      <c r="B40" s="123"/>
      <c r="C40" s="84" t="s">
        <v>54</v>
      </c>
      <c r="D40" s="44">
        <v>-4209</v>
      </c>
      <c r="E40" s="44">
        <v>0</v>
      </c>
      <c r="F40" s="44">
        <v>43275.348439000001</v>
      </c>
      <c r="G40" s="66">
        <v>-0.30756800000000001</v>
      </c>
      <c r="H40" s="43">
        <v>-1454</v>
      </c>
      <c r="I40" s="44">
        <v>27475.082288000001</v>
      </c>
      <c r="J40" s="74">
        <v>-0.20594999999999999</v>
      </c>
      <c r="K40" s="44">
        <v>-2755</v>
      </c>
      <c r="L40" s="44">
        <v>60843.514905999997</v>
      </c>
      <c r="M40" s="66">
        <v>-0.29986000000000002</v>
      </c>
      <c r="N40" s="43">
        <v>0</v>
      </c>
      <c r="O40" s="44">
        <v>0</v>
      </c>
      <c r="P40" s="74">
        <v>0</v>
      </c>
    </row>
    <row r="41" spans="1:16" ht="15" customHeight="1" x14ac:dyDescent="0.2">
      <c r="A41" s="120"/>
      <c r="B41" s="123"/>
      <c r="C41" s="84" t="s">
        <v>55</v>
      </c>
      <c r="D41" s="44">
        <v>-3870</v>
      </c>
      <c r="E41" s="44">
        <v>0</v>
      </c>
      <c r="F41" s="44">
        <v>42215.416137</v>
      </c>
      <c r="G41" s="66">
        <v>-0.22068199999999999</v>
      </c>
      <c r="H41" s="43">
        <v>-1528</v>
      </c>
      <c r="I41" s="44">
        <v>19957.544946000002</v>
      </c>
      <c r="J41" s="74">
        <v>-4.5089999999999998E-2</v>
      </c>
      <c r="K41" s="44">
        <v>-2342</v>
      </c>
      <c r="L41" s="44">
        <v>68000.150500000003</v>
      </c>
      <c r="M41" s="66">
        <v>-0.30080499999999999</v>
      </c>
      <c r="N41" s="43">
        <v>0</v>
      </c>
      <c r="O41" s="44">
        <v>0</v>
      </c>
      <c r="P41" s="74">
        <v>0</v>
      </c>
    </row>
    <row r="42" spans="1:16" s="3" customFormat="1" ht="15" customHeight="1" x14ac:dyDescent="0.2">
      <c r="A42" s="120"/>
      <c r="B42" s="123"/>
      <c r="C42" s="84" t="s">
        <v>56</v>
      </c>
      <c r="D42" s="35">
        <v>-5913</v>
      </c>
      <c r="E42" s="35">
        <v>0</v>
      </c>
      <c r="F42" s="35">
        <v>-100899.225905</v>
      </c>
      <c r="G42" s="68">
        <v>-0.31903399999999998</v>
      </c>
      <c r="H42" s="43">
        <v>-1961</v>
      </c>
      <c r="I42" s="44">
        <v>-85439.271812000006</v>
      </c>
      <c r="J42" s="74">
        <v>-5.7526000000000001E-2</v>
      </c>
      <c r="K42" s="35">
        <v>-3952</v>
      </c>
      <c r="L42" s="35">
        <v>20359.859762</v>
      </c>
      <c r="M42" s="68">
        <v>-0.22838700000000001</v>
      </c>
      <c r="N42" s="43">
        <v>0</v>
      </c>
      <c r="O42" s="44">
        <v>0</v>
      </c>
      <c r="P42" s="74">
        <v>0</v>
      </c>
    </row>
    <row r="43" spans="1:16" s="3" customFormat="1" ht="15" customHeight="1" x14ac:dyDescent="0.2">
      <c r="A43" s="121"/>
      <c r="B43" s="124"/>
      <c r="C43" s="85" t="s">
        <v>9</v>
      </c>
      <c r="D43" s="46">
        <v>-38075</v>
      </c>
      <c r="E43" s="46">
        <v>0</v>
      </c>
      <c r="F43" s="46">
        <v>-6221.4444190000004</v>
      </c>
      <c r="G43" s="67">
        <v>-0.29697699999999999</v>
      </c>
      <c r="H43" s="87">
        <v>-11488</v>
      </c>
      <c r="I43" s="46">
        <v>-19056.274946000001</v>
      </c>
      <c r="J43" s="75">
        <v>-0.28847400000000001</v>
      </c>
      <c r="K43" s="46">
        <v>-26587</v>
      </c>
      <c r="L43" s="46">
        <v>2628.9558000000002</v>
      </c>
      <c r="M43" s="67">
        <v>-0.29577999999999999</v>
      </c>
      <c r="N43" s="87">
        <v>0</v>
      </c>
      <c r="O43" s="46">
        <v>0</v>
      </c>
      <c r="P43" s="75">
        <v>0</v>
      </c>
    </row>
    <row r="44" spans="1:16" ht="15" customHeight="1" x14ac:dyDescent="0.2">
      <c r="A44" s="119">
        <v>4</v>
      </c>
      <c r="B44" s="122" t="s">
        <v>59</v>
      </c>
      <c r="C44" s="84" t="s">
        <v>46</v>
      </c>
      <c r="D44" s="44">
        <v>1</v>
      </c>
      <c r="E44" s="53">
        <v>1.013E-3</v>
      </c>
      <c r="F44" s="44">
        <v>145355</v>
      </c>
      <c r="G44" s="66">
        <v>0</v>
      </c>
      <c r="H44" s="43">
        <v>1</v>
      </c>
      <c r="I44" s="44">
        <v>145355</v>
      </c>
      <c r="J44" s="74">
        <v>0</v>
      </c>
      <c r="K44" s="44">
        <v>0</v>
      </c>
      <c r="L44" s="44">
        <v>0</v>
      </c>
      <c r="M44" s="66">
        <v>0</v>
      </c>
      <c r="N44" s="43">
        <v>0</v>
      </c>
      <c r="O44" s="44">
        <v>0</v>
      </c>
      <c r="P44" s="74">
        <v>0</v>
      </c>
    </row>
    <row r="45" spans="1:16" ht="15" customHeight="1" x14ac:dyDescent="0.2">
      <c r="A45" s="120"/>
      <c r="B45" s="123"/>
      <c r="C45" s="84" t="s">
        <v>47</v>
      </c>
      <c r="D45" s="44">
        <v>262</v>
      </c>
      <c r="E45" s="53">
        <v>3.5993999999999998E-2</v>
      </c>
      <c r="F45" s="44">
        <v>154392.40458</v>
      </c>
      <c r="G45" s="66">
        <v>0.152672</v>
      </c>
      <c r="H45" s="43">
        <v>90</v>
      </c>
      <c r="I45" s="44">
        <v>151458.67777800001</v>
      </c>
      <c r="J45" s="74">
        <v>0.17777799999999999</v>
      </c>
      <c r="K45" s="44">
        <v>172</v>
      </c>
      <c r="L45" s="44">
        <v>155927.494186</v>
      </c>
      <c r="M45" s="66">
        <v>0.13953499999999999</v>
      </c>
      <c r="N45" s="43">
        <v>0</v>
      </c>
      <c r="O45" s="44">
        <v>0</v>
      </c>
      <c r="P45" s="74">
        <v>0</v>
      </c>
    </row>
    <row r="46" spans="1:16" ht="15" customHeight="1" x14ac:dyDescent="0.2">
      <c r="A46" s="120"/>
      <c r="B46" s="123"/>
      <c r="C46" s="84" t="s">
        <v>48</v>
      </c>
      <c r="D46" s="44">
        <v>5129</v>
      </c>
      <c r="E46" s="53">
        <v>8.0270999999999995E-2</v>
      </c>
      <c r="F46" s="44">
        <v>173704.715734</v>
      </c>
      <c r="G46" s="66">
        <v>0.147982</v>
      </c>
      <c r="H46" s="43">
        <v>2195</v>
      </c>
      <c r="I46" s="44">
        <v>175044.87699300001</v>
      </c>
      <c r="J46" s="74">
        <v>0.14305200000000001</v>
      </c>
      <c r="K46" s="44">
        <v>2934</v>
      </c>
      <c r="L46" s="44">
        <v>172702.107021</v>
      </c>
      <c r="M46" s="66">
        <v>0.15167</v>
      </c>
      <c r="N46" s="43">
        <v>0</v>
      </c>
      <c r="O46" s="44">
        <v>0</v>
      </c>
      <c r="P46" s="74">
        <v>0</v>
      </c>
    </row>
    <row r="47" spans="1:16" ht="15" customHeight="1" x14ac:dyDescent="0.2">
      <c r="A47" s="120"/>
      <c r="B47" s="123"/>
      <c r="C47" s="84" t="s">
        <v>49</v>
      </c>
      <c r="D47" s="44">
        <v>13753</v>
      </c>
      <c r="E47" s="53">
        <v>0.100942</v>
      </c>
      <c r="F47" s="44">
        <v>196402.563513</v>
      </c>
      <c r="G47" s="66">
        <v>0.32603799999999999</v>
      </c>
      <c r="H47" s="43">
        <v>6223</v>
      </c>
      <c r="I47" s="44">
        <v>195065.36959700001</v>
      </c>
      <c r="J47" s="74">
        <v>0.30740800000000001</v>
      </c>
      <c r="K47" s="44">
        <v>7530</v>
      </c>
      <c r="L47" s="44">
        <v>197507.65750299999</v>
      </c>
      <c r="M47" s="66">
        <v>0.34143400000000002</v>
      </c>
      <c r="N47" s="43">
        <v>0</v>
      </c>
      <c r="O47" s="44">
        <v>0</v>
      </c>
      <c r="P47" s="74">
        <v>0</v>
      </c>
    </row>
    <row r="48" spans="1:16" ht="15" customHeight="1" x14ac:dyDescent="0.2">
      <c r="A48" s="120"/>
      <c r="B48" s="123"/>
      <c r="C48" s="84" t="s">
        <v>50</v>
      </c>
      <c r="D48" s="44">
        <v>11800</v>
      </c>
      <c r="E48" s="53">
        <v>7.5263999999999998E-2</v>
      </c>
      <c r="F48" s="44">
        <v>228811.371017</v>
      </c>
      <c r="G48" s="66">
        <v>0.57974599999999998</v>
      </c>
      <c r="H48" s="43">
        <v>4952</v>
      </c>
      <c r="I48" s="44">
        <v>229869.57128400001</v>
      </c>
      <c r="J48" s="74">
        <v>0.55815800000000004</v>
      </c>
      <c r="K48" s="44">
        <v>6848</v>
      </c>
      <c r="L48" s="44">
        <v>228046.15376799999</v>
      </c>
      <c r="M48" s="66">
        <v>0.595356</v>
      </c>
      <c r="N48" s="43">
        <v>0</v>
      </c>
      <c r="O48" s="44">
        <v>0</v>
      </c>
      <c r="P48" s="74">
        <v>0</v>
      </c>
    </row>
    <row r="49" spans="1:16" ht="15" customHeight="1" x14ac:dyDescent="0.2">
      <c r="A49" s="120"/>
      <c r="B49" s="123"/>
      <c r="C49" s="84" t="s">
        <v>51</v>
      </c>
      <c r="D49" s="44">
        <v>8609</v>
      </c>
      <c r="E49" s="53">
        <v>6.3131000000000007E-2</v>
      </c>
      <c r="F49" s="44">
        <v>252233.988384</v>
      </c>
      <c r="G49" s="66">
        <v>0.825183</v>
      </c>
      <c r="H49" s="43">
        <v>3693</v>
      </c>
      <c r="I49" s="44">
        <v>247816.37611700001</v>
      </c>
      <c r="J49" s="74">
        <v>0.73977800000000005</v>
      </c>
      <c r="K49" s="44">
        <v>4916</v>
      </c>
      <c r="L49" s="44">
        <v>255552.58929999999</v>
      </c>
      <c r="M49" s="66">
        <v>0.88934100000000005</v>
      </c>
      <c r="N49" s="43">
        <v>0</v>
      </c>
      <c r="O49" s="44">
        <v>0</v>
      </c>
      <c r="P49" s="74">
        <v>0</v>
      </c>
    </row>
    <row r="50" spans="1:16" s="3" customFormat="1" ht="15" customHeight="1" x14ac:dyDescent="0.2">
      <c r="A50" s="120"/>
      <c r="B50" s="123"/>
      <c r="C50" s="84" t="s">
        <v>52</v>
      </c>
      <c r="D50" s="35">
        <v>5035</v>
      </c>
      <c r="E50" s="55">
        <v>4.4884E-2</v>
      </c>
      <c r="F50" s="35">
        <v>265502.15114199999</v>
      </c>
      <c r="G50" s="68">
        <v>0.93088400000000004</v>
      </c>
      <c r="H50" s="43">
        <v>2144</v>
      </c>
      <c r="I50" s="44">
        <v>256536.048507</v>
      </c>
      <c r="J50" s="74">
        <v>0.76539199999999996</v>
      </c>
      <c r="K50" s="35">
        <v>2891</v>
      </c>
      <c r="L50" s="35">
        <v>272151.51954299997</v>
      </c>
      <c r="M50" s="68">
        <v>1.053615</v>
      </c>
      <c r="N50" s="43">
        <v>0</v>
      </c>
      <c r="O50" s="44">
        <v>0</v>
      </c>
      <c r="P50" s="74">
        <v>0</v>
      </c>
    </row>
    <row r="51" spans="1:16" ht="15" customHeight="1" x14ac:dyDescent="0.2">
      <c r="A51" s="120"/>
      <c r="B51" s="123"/>
      <c r="C51" s="84" t="s">
        <v>53</v>
      </c>
      <c r="D51" s="44">
        <v>3308</v>
      </c>
      <c r="E51" s="53">
        <v>3.3576000000000002E-2</v>
      </c>
      <c r="F51" s="44">
        <v>274042.58766600001</v>
      </c>
      <c r="G51" s="66">
        <v>0.92563499999999999</v>
      </c>
      <c r="H51" s="43">
        <v>1425</v>
      </c>
      <c r="I51" s="44">
        <v>257158.90736799999</v>
      </c>
      <c r="J51" s="74">
        <v>0.68982500000000002</v>
      </c>
      <c r="K51" s="44">
        <v>1883</v>
      </c>
      <c r="L51" s="44">
        <v>286819.66914499999</v>
      </c>
      <c r="M51" s="66">
        <v>1.1040890000000001</v>
      </c>
      <c r="N51" s="43">
        <v>0</v>
      </c>
      <c r="O51" s="44">
        <v>0</v>
      </c>
      <c r="P51" s="74">
        <v>0</v>
      </c>
    </row>
    <row r="52" spans="1:16" ht="15" customHeight="1" x14ac:dyDescent="0.2">
      <c r="A52" s="120"/>
      <c r="B52" s="123"/>
      <c r="C52" s="84" t="s">
        <v>54</v>
      </c>
      <c r="D52" s="44">
        <v>1295</v>
      </c>
      <c r="E52" s="53">
        <v>1.6879999999999999E-2</v>
      </c>
      <c r="F52" s="44">
        <v>301284.88494199998</v>
      </c>
      <c r="G52" s="66">
        <v>0.77374500000000002</v>
      </c>
      <c r="H52" s="43">
        <v>514</v>
      </c>
      <c r="I52" s="44">
        <v>276124.10700399999</v>
      </c>
      <c r="J52" s="74">
        <v>0.48638100000000001</v>
      </c>
      <c r="K52" s="44">
        <v>781</v>
      </c>
      <c r="L52" s="44">
        <v>317843.96286799997</v>
      </c>
      <c r="M52" s="66">
        <v>0.96286799999999995</v>
      </c>
      <c r="N52" s="43">
        <v>0</v>
      </c>
      <c r="O52" s="44">
        <v>0</v>
      </c>
      <c r="P52" s="74">
        <v>0</v>
      </c>
    </row>
    <row r="53" spans="1:16" ht="15" customHeight="1" x14ac:dyDescent="0.2">
      <c r="A53" s="120"/>
      <c r="B53" s="123"/>
      <c r="C53" s="84" t="s">
        <v>55</v>
      </c>
      <c r="D53" s="44">
        <v>622</v>
      </c>
      <c r="E53" s="53">
        <v>9.6640000000000007E-3</v>
      </c>
      <c r="F53" s="44">
        <v>327545.68488700001</v>
      </c>
      <c r="G53" s="66">
        <v>0.57074000000000003</v>
      </c>
      <c r="H53" s="43">
        <v>263</v>
      </c>
      <c r="I53" s="44">
        <v>293113.46768100001</v>
      </c>
      <c r="J53" s="74">
        <v>0.27756700000000001</v>
      </c>
      <c r="K53" s="44">
        <v>359</v>
      </c>
      <c r="L53" s="44">
        <v>352770.40111400001</v>
      </c>
      <c r="M53" s="66">
        <v>0.78551499999999996</v>
      </c>
      <c r="N53" s="43">
        <v>0</v>
      </c>
      <c r="O53" s="44">
        <v>0</v>
      </c>
      <c r="P53" s="74">
        <v>0</v>
      </c>
    </row>
    <row r="54" spans="1:16" s="3" customFormat="1" ht="15" customHeight="1" x14ac:dyDescent="0.2">
      <c r="A54" s="120"/>
      <c r="B54" s="123"/>
      <c r="C54" s="84" t="s">
        <v>56</v>
      </c>
      <c r="D54" s="35">
        <v>211</v>
      </c>
      <c r="E54" s="55">
        <v>1.6670000000000001E-3</v>
      </c>
      <c r="F54" s="35">
        <v>410602.13270100002</v>
      </c>
      <c r="G54" s="68">
        <v>0.43128</v>
      </c>
      <c r="H54" s="43">
        <v>100</v>
      </c>
      <c r="I54" s="44">
        <v>357602.44</v>
      </c>
      <c r="J54" s="74">
        <v>0.17</v>
      </c>
      <c r="K54" s="35">
        <v>111</v>
      </c>
      <c r="L54" s="35">
        <v>458349.603604</v>
      </c>
      <c r="M54" s="68">
        <v>0.66666700000000001</v>
      </c>
      <c r="N54" s="43">
        <v>0</v>
      </c>
      <c r="O54" s="44">
        <v>0</v>
      </c>
      <c r="P54" s="74">
        <v>0</v>
      </c>
    </row>
    <row r="55" spans="1:16" s="3" customFormat="1" ht="15" customHeight="1" x14ac:dyDescent="0.2">
      <c r="A55" s="121"/>
      <c r="B55" s="124"/>
      <c r="C55" s="85" t="s">
        <v>9</v>
      </c>
      <c r="D55" s="46">
        <v>50025</v>
      </c>
      <c r="E55" s="54">
        <v>5.1048999999999997E-2</v>
      </c>
      <c r="F55" s="46">
        <v>228445.36321800001</v>
      </c>
      <c r="G55" s="67">
        <v>0.56821600000000005</v>
      </c>
      <c r="H55" s="87">
        <v>21600</v>
      </c>
      <c r="I55" s="46">
        <v>223918.21935199999</v>
      </c>
      <c r="J55" s="75">
        <v>0.49550899999999998</v>
      </c>
      <c r="K55" s="46">
        <v>28425</v>
      </c>
      <c r="L55" s="46">
        <v>231885.514758</v>
      </c>
      <c r="M55" s="67">
        <v>0.62346500000000005</v>
      </c>
      <c r="N55" s="87">
        <v>0</v>
      </c>
      <c r="O55" s="46">
        <v>0</v>
      </c>
      <c r="P55" s="75">
        <v>0</v>
      </c>
    </row>
    <row r="56" spans="1:16" ht="15" customHeight="1" x14ac:dyDescent="0.2">
      <c r="A56" s="119">
        <v>5</v>
      </c>
      <c r="B56" s="122" t="s">
        <v>60</v>
      </c>
      <c r="C56" s="84" t="s">
        <v>46</v>
      </c>
      <c r="D56" s="44">
        <v>987</v>
      </c>
      <c r="E56" s="53">
        <v>1</v>
      </c>
      <c r="F56" s="44">
        <v>63627.357648999998</v>
      </c>
      <c r="G56" s="66">
        <v>7.9027E-2</v>
      </c>
      <c r="H56" s="43">
        <v>462</v>
      </c>
      <c r="I56" s="44">
        <v>64709.564935000002</v>
      </c>
      <c r="J56" s="74">
        <v>9.3074000000000004E-2</v>
      </c>
      <c r="K56" s="44">
        <v>525</v>
      </c>
      <c r="L56" s="44">
        <v>62675.015238</v>
      </c>
      <c r="M56" s="66">
        <v>6.6667000000000004E-2</v>
      </c>
      <c r="N56" s="43">
        <v>0</v>
      </c>
      <c r="O56" s="44">
        <v>0</v>
      </c>
      <c r="P56" s="74">
        <v>0</v>
      </c>
    </row>
    <row r="57" spans="1:16" ht="15" customHeight="1" x14ac:dyDescent="0.2">
      <c r="A57" s="120"/>
      <c r="B57" s="123"/>
      <c r="C57" s="84" t="s">
        <v>47</v>
      </c>
      <c r="D57" s="44">
        <v>7279</v>
      </c>
      <c r="E57" s="53">
        <v>1</v>
      </c>
      <c r="F57" s="44">
        <v>137279.194257</v>
      </c>
      <c r="G57" s="66">
        <v>0.103311</v>
      </c>
      <c r="H57" s="43">
        <v>3191</v>
      </c>
      <c r="I57" s="44">
        <v>140446.91319299999</v>
      </c>
      <c r="J57" s="74">
        <v>0.119398</v>
      </c>
      <c r="K57" s="44">
        <v>4088</v>
      </c>
      <c r="L57" s="44">
        <v>134806.544765</v>
      </c>
      <c r="M57" s="66">
        <v>9.0753E-2</v>
      </c>
      <c r="N57" s="43">
        <v>0</v>
      </c>
      <c r="O57" s="44">
        <v>0</v>
      </c>
      <c r="P57" s="74">
        <v>0</v>
      </c>
    </row>
    <row r="58" spans="1:16" ht="15" customHeight="1" x14ac:dyDescent="0.2">
      <c r="A58" s="120"/>
      <c r="B58" s="123"/>
      <c r="C58" s="84" t="s">
        <v>48</v>
      </c>
      <c r="D58" s="44">
        <v>63896</v>
      </c>
      <c r="E58" s="53">
        <v>1</v>
      </c>
      <c r="F58" s="44">
        <v>160643.70175000001</v>
      </c>
      <c r="G58" s="66">
        <v>9.8206000000000002E-2</v>
      </c>
      <c r="H58" s="43">
        <v>29788</v>
      </c>
      <c r="I58" s="44">
        <v>164391.08758600001</v>
      </c>
      <c r="J58" s="74">
        <v>0.12035</v>
      </c>
      <c r="K58" s="44">
        <v>34108</v>
      </c>
      <c r="L58" s="44">
        <v>157370.94669899999</v>
      </c>
      <c r="M58" s="66">
        <v>7.8867000000000007E-2</v>
      </c>
      <c r="N58" s="43">
        <v>0</v>
      </c>
      <c r="O58" s="44">
        <v>0</v>
      </c>
      <c r="P58" s="74">
        <v>0</v>
      </c>
    </row>
    <row r="59" spans="1:16" ht="15" customHeight="1" x14ac:dyDescent="0.2">
      <c r="A59" s="120"/>
      <c r="B59" s="123"/>
      <c r="C59" s="84" t="s">
        <v>49</v>
      </c>
      <c r="D59" s="44">
        <v>136246</v>
      </c>
      <c r="E59" s="53">
        <v>1</v>
      </c>
      <c r="F59" s="44">
        <v>186875.010415</v>
      </c>
      <c r="G59" s="66">
        <v>0.26725900000000002</v>
      </c>
      <c r="H59" s="43">
        <v>62512</v>
      </c>
      <c r="I59" s="44">
        <v>193562.42279899999</v>
      </c>
      <c r="J59" s="74">
        <v>0.33847899999999997</v>
      </c>
      <c r="K59" s="44">
        <v>73734</v>
      </c>
      <c r="L59" s="44">
        <v>181205.393645</v>
      </c>
      <c r="M59" s="66">
        <v>0.20687900000000001</v>
      </c>
      <c r="N59" s="43">
        <v>0</v>
      </c>
      <c r="O59" s="44">
        <v>0</v>
      </c>
      <c r="P59" s="74">
        <v>0</v>
      </c>
    </row>
    <row r="60" spans="1:16" ht="15" customHeight="1" x14ac:dyDescent="0.2">
      <c r="A60" s="120"/>
      <c r="B60" s="123"/>
      <c r="C60" s="84" t="s">
        <v>50</v>
      </c>
      <c r="D60" s="44">
        <v>156781</v>
      </c>
      <c r="E60" s="53">
        <v>1</v>
      </c>
      <c r="F60" s="44">
        <v>220528.21710499999</v>
      </c>
      <c r="G60" s="66">
        <v>0.52486600000000005</v>
      </c>
      <c r="H60" s="43">
        <v>69506</v>
      </c>
      <c r="I60" s="44">
        <v>230957.41632399999</v>
      </c>
      <c r="J60" s="74">
        <v>0.61058000000000001</v>
      </c>
      <c r="K60" s="44">
        <v>87275</v>
      </c>
      <c r="L60" s="44">
        <v>212222.38014299999</v>
      </c>
      <c r="M60" s="66">
        <v>0.45660299999999998</v>
      </c>
      <c r="N60" s="43">
        <v>0</v>
      </c>
      <c r="O60" s="44">
        <v>0</v>
      </c>
      <c r="P60" s="74">
        <v>0</v>
      </c>
    </row>
    <row r="61" spans="1:16" ht="15" customHeight="1" x14ac:dyDescent="0.2">
      <c r="A61" s="120"/>
      <c r="B61" s="123"/>
      <c r="C61" s="84" t="s">
        <v>51</v>
      </c>
      <c r="D61" s="44">
        <v>136367</v>
      </c>
      <c r="E61" s="53">
        <v>1</v>
      </c>
      <c r="F61" s="44">
        <v>251710.38482899999</v>
      </c>
      <c r="G61" s="66">
        <v>0.79693800000000004</v>
      </c>
      <c r="H61" s="43">
        <v>58657</v>
      </c>
      <c r="I61" s="44">
        <v>254406.52268299999</v>
      </c>
      <c r="J61" s="74">
        <v>0.74942500000000001</v>
      </c>
      <c r="K61" s="44">
        <v>77710</v>
      </c>
      <c r="L61" s="44">
        <v>249675.28821299999</v>
      </c>
      <c r="M61" s="66">
        <v>0.83280100000000001</v>
      </c>
      <c r="N61" s="43">
        <v>0</v>
      </c>
      <c r="O61" s="44">
        <v>0</v>
      </c>
      <c r="P61" s="74">
        <v>0</v>
      </c>
    </row>
    <row r="62" spans="1:16" s="3" customFormat="1" ht="15" customHeight="1" x14ac:dyDescent="0.2">
      <c r="A62" s="120"/>
      <c r="B62" s="123"/>
      <c r="C62" s="84" t="s">
        <v>52</v>
      </c>
      <c r="D62" s="35">
        <v>112179</v>
      </c>
      <c r="E62" s="55">
        <v>1</v>
      </c>
      <c r="F62" s="35">
        <v>267509.97043099999</v>
      </c>
      <c r="G62" s="68">
        <v>0.97589599999999999</v>
      </c>
      <c r="H62" s="43">
        <v>47955</v>
      </c>
      <c r="I62" s="44">
        <v>254562.12922500001</v>
      </c>
      <c r="J62" s="74">
        <v>0.77393400000000001</v>
      </c>
      <c r="K62" s="35">
        <v>64224</v>
      </c>
      <c r="L62" s="35">
        <v>277177.909598</v>
      </c>
      <c r="M62" s="68">
        <v>1.1266970000000001</v>
      </c>
      <c r="N62" s="43">
        <v>0</v>
      </c>
      <c r="O62" s="44">
        <v>0</v>
      </c>
      <c r="P62" s="74">
        <v>0</v>
      </c>
    </row>
    <row r="63" spans="1:16" ht="15" customHeight="1" x14ac:dyDescent="0.2">
      <c r="A63" s="120"/>
      <c r="B63" s="123"/>
      <c r="C63" s="84" t="s">
        <v>53</v>
      </c>
      <c r="D63" s="44">
        <v>98522</v>
      </c>
      <c r="E63" s="53">
        <v>1</v>
      </c>
      <c r="F63" s="44">
        <v>273281.90275299997</v>
      </c>
      <c r="G63" s="66">
        <v>1.019326</v>
      </c>
      <c r="H63" s="43">
        <v>41745</v>
      </c>
      <c r="I63" s="44">
        <v>249711.45092800001</v>
      </c>
      <c r="J63" s="74">
        <v>0.72138000000000002</v>
      </c>
      <c r="K63" s="44">
        <v>56777</v>
      </c>
      <c r="L63" s="44">
        <v>290611.95737700001</v>
      </c>
      <c r="M63" s="66">
        <v>1.238389</v>
      </c>
      <c r="N63" s="43">
        <v>0</v>
      </c>
      <c r="O63" s="44">
        <v>0</v>
      </c>
      <c r="P63" s="74">
        <v>0</v>
      </c>
    </row>
    <row r="64" spans="1:16" ht="15" customHeight="1" x14ac:dyDescent="0.2">
      <c r="A64" s="120"/>
      <c r="B64" s="123"/>
      <c r="C64" s="84" t="s">
        <v>54</v>
      </c>
      <c r="D64" s="44">
        <v>76719</v>
      </c>
      <c r="E64" s="53">
        <v>1</v>
      </c>
      <c r="F64" s="44">
        <v>268707.86866400001</v>
      </c>
      <c r="G64" s="66">
        <v>0.89646599999999999</v>
      </c>
      <c r="H64" s="43">
        <v>31587</v>
      </c>
      <c r="I64" s="44">
        <v>233365.825086</v>
      </c>
      <c r="J64" s="74">
        <v>0.52398100000000003</v>
      </c>
      <c r="K64" s="44">
        <v>45132</v>
      </c>
      <c r="L64" s="44">
        <v>293443.070526</v>
      </c>
      <c r="M64" s="66">
        <v>1.1571610000000001</v>
      </c>
      <c r="N64" s="43">
        <v>0</v>
      </c>
      <c r="O64" s="44">
        <v>0</v>
      </c>
      <c r="P64" s="74">
        <v>0</v>
      </c>
    </row>
    <row r="65" spans="1:16" ht="15" customHeight="1" x14ac:dyDescent="0.2">
      <c r="A65" s="120"/>
      <c r="B65" s="123"/>
      <c r="C65" s="84" t="s">
        <v>55</v>
      </c>
      <c r="D65" s="44">
        <v>64365</v>
      </c>
      <c r="E65" s="53">
        <v>1</v>
      </c>
      <c r="F65" s="44">
        <v>271971.88147299999</v>
      </c>
      <c r="G65" s="66">
        <v>0.69059300000000001</v>
      </c>
      <c r="H65" s="43">
        <v>25617</v>
      </c>
      <c r="I65" s="44">
        <v>234350.25607999999</v>
      </c>
      <c r="J65" s="74">
        <v>0.31494699999999998</v>
      </c>
      <c r="K65" s="44">
        <v>38748</v>
      </c>
      <c r="L65" s="44">
        <v>296844.21495300002</v>
      </c>
      <c r="M65" s="66">
        <v>0.93893899999999997</v>
      </c>
      <c r="N65" s="43">
        <v>0</v>
      </c>
      <c r="O65" s="44">
        <v>0</v>
      </c>
      <c r="P65" s="74">
        <v>0</v>
      </c>
    </row>
    <row r="66" spans="1:16" s="3" customFormat="1" ht="15" customHeight="1" x14ac:dyDescent="0.2">
      <c r="A66" s="120"/>
      <c r="B66" s="123"/>
      <c r="C66" s="84" t="s">
        <v>56</v>
      </c>
      <c r="D66" s="35">
        <v>126594</v>
      </c>
      <c r="E66" s="55">
        <v>1</v>
      </c>
      <c r="F66" s="35">
        <v>265821.192821</v>
      </c>
      <c r="G66" s="68">
        <v>0.39147999999999999</v>
      </c>
      <c r="H66" s="43">
        <v>56710</v>
      </c>
      <c r="I66" s="44">
        <v>215560.78076200001</v>
      </c>
      <c r="J66" s="74">
        <v>9.8535999999999999E-2</v>
      </c>
      <c r="K66" s="35">
        <v>69884</v>
      </c>
      <c r="L66" s="35">
        <v>306606.89438200003</v>
      </c>
      <c r="M66" s="68">
        <v>0.62919999999999998</v>
      </c>
      <c r="N66" s="43">
        <v>0</v>
      </c>
      <c r="O66" s="44">
        <v>0</v>
      </c>
      <c r="P66" s="74">
        <v>0</v>
      </c>
    </row>
    <row r="67" spans="1:16" s="3" customFormat="1" ht="15" customHeight="1" x14ac:dyDescent="0.2">
      <c r="A67" s="121"/>
      <c r="B67" s="124"/>
      <c r="C67" s="85" t="s">
        <v>9</v>
      </c>
      <c r="D67" s="46">
        <v>979935</v>
      </c>
      <c r="E67" s="54">
        <v>1</v>
      </c>
      <c r="F67" s="46">
        <v>239191.64062300001</v>
      </c>
      <c r="G67" s="67">
        <v>0.61960099999999996</v>
      </c>
      <c r="H67" s="87">
        <v>427730</v>
      </c>
      <c r="I67" s="46">
        <v>226033.77719600001</v>
      </c>
      <c r="J67" s="75">
        <v>0.48862800000000001</v>
      </c>
      <c r="K67" s="46">
        <v>552205</v>
      </c>
      <c r="L67" s="46">
        <v>249383.531178</v>
      </c>
      <c r="M67" s="67">
        <v>0.721051</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45771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100" priority="30" operator="notEqual">
      <formula>H8+K8+N8</formula>
    </cfRule>
  </conditionalFormatting>
  <conditionalFormatting sqref="D20:D30">
    <cfRule type="cellIs" dxfId="99" priority="29" operator="notEqual">
      <formula>H20+K20+N20</formula>
    </cfRule>
  </conditionalFormatting>
  <conditionalFormatting sqref="D32:D42">
    <cfRule type="cellIs" dxfId="98" priority="28" operator="notEqual">
      <formula>H32+K32+N32</formula>
    </cfRule>
  </conditionalFormatting>
  <conditionalFormatting sqref="D44:D54">
    <cfRule type="cellIs" dxfId="97" priority="27" operator="notEqual">
      <formula>H44+K44+N44</formula>
    </cfRule>
  </conditionalFormatting>
  <conditionalFormatting sqref="D56:D66">
    <cfRule type="cellIs" dxfId="96" priority="26" operator="notEqual">
      <formula>H56+K56+N56</formula>
    </cfRule>
  </conditionalFormatting>
  <conditionalFormatting sqref="D19">
    <cfRule type="cellIs" dxfId="95" priority="25" operator="notEqual">
      <formula>SUM(D8:D18)</formula>
    </cfRule>
  </conditionalFormatting>
  <conditionalFormatting sqref="D31">
    <cfRule type="cellIs" dxfId="94" priority="24" operator="notEqual">
      <formula>H31+K31+N31</formula>
    </cfRule>
  </conditionalFormatting>
  <conditionalFormatting sqref="D31">
    <cfRule type="cellIs" dxfId="93" priority="23" operator="notEqual">
      <formula>SUM(D20:D30)</formula>
    </cfRule>
  </conditionalFormatting>
  <conditionalFormatting sqref="D43">
    <cfRule type="cellIs" dxfId="92" priority="22" operator="notEqual">
      <formula>H43+K43+N43</formula>
    </cfRule>
  </conditionalFormatting>
  <conditionalFormatting sqref="D43">
    <cfRule type="cellIs" dxfId="91" priority="21" operator="notEqual">
      <formula>SUM(D32:D42)</formula>
    </cfRule>
  </conditionalFormatting>
  <conditionalFormatting sqref="D55">
    <cfRule type="cellIs" dxfId="90" priority="20" operator="notEqual">
      <formula>H55+K55+N55</formula>
    </cfRule>
  </conditionalFormatting>
  <conditionalFormatting sqref="D55">
    <cfRule type="cellIs" dxfId="89" priority="19" operator="notEqual">
      <formula>SUM(D44:D54)</formula>
    </cfRule>
  </conditionalFormatting>
  <conditionalFormatting sqref="D67">
    <cfRule type="cellIs" dxfId="88" priority="18" operator="notEqual">
      <formula>H67+K67+N67</formula>
    </cfRule>
  </conditionalFormatting>
  <conditionalFormatting sqref="D67">
    <cfRule type="cellIs" dxfId="87" priority="17" operator="notEqual">
      <formula>SUM(D56:D66)</formula>
    </cfRule>
  </conditionalFormatting>
  <conditionalFormatting sqref="H19">
    <cfRule type="cellIs" dxfId="86" priority="16" operator="notEqual">
      <formula>SUM(H8:H18)</formula>
    </cfRule>
  </conditionalFormatting>
  <conditionalFormatting sqref="K19">
    <cfRule type="cellIs" dxfId="85" priority="15" operator="notEqual">
      <formula>SUM(K8:K18)</formula>
    </cfRule>
  </conditionalFormatting>
  <conditionalFormatting sqref="N19">
    <cfRule type="cellIs" dxfId="84" priority="14" operator="notEqual">
      <formula>SUM(N8:N18)</formula>
    </cfRule>
  </conditionalFormatting>
  <conditionalFormatting sqref="H31">
    <cfRule type="cellIs" dxfId="83" priority="13" operator="notEqual">
      <formula>SUM(H20:H30)</formula>
    </cfRule>
  </conditionalFormatting>
  <conditionalFormatting sqref="K31">
    <cfRule type="cellIs" dxfId="82" priority="12" operator="notEqual">
      <formula>SUM(K20:K30)</formula>
    </cfRule>
  </conditionalFormatting>
  <conditionalFormatting sqref="N31">
    <cfRule type="cellIs" dxfId="81" priority="11" operator="notEqual">
      <formula>SUM(N20:N30)</formula>
    </cfRule>
  </conditionalFormatting>
  <conditionalFormatting sqref="H43">
    <cfRule type="cellIs" dxfId="80" priority="10" operator="notEqual">
      <formula>SUM(H32:H42)</formula>
    </cfRule>
  </conditionalFormatting>
  <conditionalFormatting sqref="K43">
    <cfRule type="cellIs" dxfId="79" priority="9" operator="notEqual">
      <formula>SUM(K32:K42)</formula>
    </cfRule>
  </conditionalFormatting>
  <conditionalFormatting sqref="N43">
    <cfRule type="cellIs" dxfId="78" priority="8" operator="notEqual">
      <formula>SUM(N32:N42)</formula>
    </cfRule>
  </conditionalFormatting>
  <conditionalFormatting sqref="H55">
    <cfRule type="cellIs" dxfId="77" priority="7" operator="notEqual">
      <formula>SUM(H44:H54)</formula>
    </cfRule>
  </conditionalFormatting>
  <conditionalFormatting sqref="K55">
    <cfRule type="cellIs" dxfId="76" priority="6" operator="notEqual">
      <formula>SUM(K44:K54)</formula>
    </cfRule>
  </conditionalFormatting>
  <conditionalFormatting sqref="N55">
    <cfRule type="cellIs" dxfId="75" priority="5" operator="notEqual">
      <formula>SUM(N44:N54)</formula>
    </cfRule>
  </conditionalFormatting>
  <conditionalFormatting sqref="H67">
    <cfRule type="cellIs" dxfId="74" priority="4" operator="notEqual">
      <formula>SUM(H56:H66)</formula>
    </cfRule>
  </conditionalFormatting>
  <conditionalFormatting sqref="K67">
    <cfRule type="cellIs" dxfId="73" priority="3" operator="notEqual">
      <formula>SUM(K56:K66)</formula>
    </cfRule>
  </conditionalFormatting>
  <conditionalFormatting sqref="N67">
    <cfRule type="cellIs" dxfId="72" priority="2" operator="notEqual">
      <formula>SUM(N56:N66)</formula>
    </cfRule>
  </conditionalFormatting>
  <conditionalFormatting sqref="D32:D43">
    <cfRule type="cellIs" dxfId="7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M34"/>
  <sheetViews>
    <sheetView workbookViewId="0"/>
  </sheetViews>
  <sheetFormatPr baseColWidth="10" defaultColWidth="15.6640625" defaultRowHeight="11.25" x14ac:dyDescent="0.2"/>
  <cols>
    <col min="1" max="1" width="6.6640625" style="6" customWidth="1"/>
    <col min="2" max="2" width="35.83203125" style="6" customWidth="1"/>
    <col min="3" max="3" width="50.83203125" style="6" customWidth="1"/>
    <col min="4"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1:9" s="4" customFormat="1" ht="27.6" customHeight="1" x14ac:dyDescent="0.2">
      <c r="C4" s="99" t="s">
        <v>82</v>
      </c>
      <c r="D4" s="99"/>
      <c r="E4" s="99"/>
      <c r="F4" s="99"/>
      <c r="G4" s="99"/>
      <c r="H4" s="99"/>
      <c r="I4" s="99"/>
    </row>
    <row r="5" spans="1:9" s="5" customFormat="1" ht="16.149999999999999" customHeight="1" x14ac:dyDescent="0.2">
      <c r="C5" s="99"/>
      <c r="D5" s="99"/>
      <c r="E5" s="99"/>
      <c r="F5" s="99"/>
      <c r="G5" s="99"/>
      <c r="H5" s="99"/>
      <c r="I5" s="99"/>
    </row>
    <row r="6" spans="1:9" ht="15" x14ac:dyDescent="0.2">
      <c r="C6" s="103" t="str">
        <f>CONCATENATE(Indice!D6," ",Indice!E6)</f>
        <v>MARZO 2024 Y MARZO 2025</v>
      </c>
      <c r="D6" s="103"/>
      <c r="E6" s="103"/>
      <c r="F6" s="103"/>
      <c r="G6" s="103"/>
      <c r="H6" s="103"/>
      <c r="I6" s="103"/>
    </row>
    <row r="7" spans="1:9" ht="20.25" x14ac:dyDescent="0.2">
      <c r="A7" s="98"/>
      <c r="B7" s="98"/>
      <c r="C7" s="98"/>
      <c r="D7" s="98"/>
      <c r="E7" s="98"/>
    </row>
    <row r="8" spans="1:9" s="5" customFormat="1" ht="18" x14ac:dyDescent="0.2">
      <c r="B8" s="16" t="s">
        <v>4</v>
      </c>
      <c r="C8" s="12"/>
    </row>
    <row r="9" spans="1:9" x14ac:dyDescent="0.2">
      <c r="B9" s="7"/>
      <c r="C9" s="7"/>
    </row>
    <row r="10" spans="1:9" s="14" customFormat="1" ht="20.45" customHeight="1" thickBot="1" x14ac:dyDescent="0.25">
      <c r="B10" s="25" t="s">
        <v>5</v>
      </c>
      <c r="C10" s="101" t="s">
        <v>6</v>
      </c>
      <c r="D10" s="102"/>
      <c r="E10" s="102"/>
      <c r="F10" s="102"/>
      <c r="G10" s="102"/>
      <c r="H10" s="102"/>
    </row>
    <row r="11" spans="1:9" s="14" customFormat="1" ht="7.15" customHeight="1" thickTop="1" x14ac:dyDescent="0.2">
      <c r="B11" s="18"/>
      <c r="C11" s="29"/>
      <c r="D11" s="18"/>
      <c r="E11" s="18"/>
      <c r="F11" s="30"/>
      <c r="G11" s="30"/>
      <c r="H11" s="30"/>
    </row>
    <row r="12" spans="1:9" s="14" customFormat="1" ht="88.15" customHeight="1" x14ac:dyDescent="0.2">
      <c r="B12" s="31">
        <v>1</v>
      </c>
      <c r="C12" s="106" t="s">
        <v>79</v>
      </c>
      <c r="D12" s="107"/>
      <c r="E12" s="107"/>
      <c r="F12" s="107"/>
      <c r="G12" s="107"/>
      <c r="H12" s="107"/>
    </row>
    <row r="13" spans="1:9" s="14" customFormat="1" ht="88.15" customHeight="1" x14ac:dyDescent="0.2">
      <c r="B13" s="32">
        <v>2</v>
      </c>
      <c r="C13" s="104" t="s">
        <v>80</v>
      </c>
      <c r="D13" s="105"/>
      <c r="E13" s="105"/>
      <c r="F13" s="105"/>
      <c r="G13" s="105"/>
      <c r="H13" s="105"/>
    </row>
    <row r="14" spans="1:9" s="14" customFormat="1" ht="46.15" customHeight="1" x14ac:dyDescent="0.2">
      <c r="B14" s="32">
        <v>3</v>
      </c>
      <c r="C14" s="104" t="s">
        <v>32</v>
      </c>
      <c r="D14" s="105"/>
      <c r="E14" s="105"/>
      <c r="F14" s="105"/>
      <c r="G14" s="105"/>
      <c r="H14" s="105"/>
    </row>
    <row r="15" spans="1:9" s="14" customFormat="1" ht="75.599999999999994" customHeight="1" x14ac:dyDescent="0.2">
      <c r="B15" s="32">
        <v>4</v>
      </c>
      <c r="C15" s="104" t="s">
        <v>81</v>
      </c>
      <c r="D15" s="105"/>
      <c r="E15" s="105"/>
      <c r="F15" s="105"/>
      <c r="G15" s="105"/>
      <c r="H15" s="105"/>
    </row>
    <row r="16" spans="1:9" s="14" customFormat="1" ht="46.9" customHeight="1" x14ac:dyDescent="0.2">
      <c r="B16" s="32">
        <v>5</v>
      </c>
      <c r="C16" s="104" t="s">
        <v>102</v>
      </c>
      <c r="D16" s="105"/>
      <c r="E16" s="105"/>
      <c r="F16" s="105"/>
      <c r="G16" s="105"/>
      <c r="H16" s="105"/>
    </row>
    <row r="17" spans="2:9" s="14" customFormat="1" ht="46.15" customHeight="1" x14ac:dyDescent="0.2">
      <c r="B17" s="32">
        <v>6</v>
      </c>
      <c r="C17" s="108" t="s">
        <v>10</v>
      </c>
      <c r="D17" s="109"/>
      <c r="E17" s="109"/>
      <c r="F17" s="109"/>
      <c r="G17" s="109"/>
      <c r="H17" s="109"/>
    </row>
    <row r="18" spans="2:9" s="14" customFormat="1" ht="46.15" customHeight="1" x14ac:dyDescent="0.2">
      <c r="B18" s="32">
        <v>7</v>
      </c>
      <c r="C18" s="104" t="s">
        <v>7</v>
      </c>
      <c r="D18" s="105"/>
      <c r="E18" s="105"/>
      <c r="F18" s="105"/>
      <c r="G18" s="105"/>
      <c r="H18" s="105"/>
    </row>
    <row r="19" spans="2:9" s="14" customFormat="1" ht="46.15" customHeight="1" x14ac:dyDescent="0.2">
      <c r="B19" s="32">
        <v>8</v>
      </c>
      <c r="C19" s="104" t="s">
        <v>8</v>
      </c>
      <c r="D19" s="105"/>
      <c r="E19" s="105"/>
      <c r="F19" s="105"/>
      <c r="G19" s="105"/>
      <c r="H19" s="105"/>
    </row>
    <row r="20" spans="2:9" ht="10.15" customHeight="1" x14ac:dyDescent="0.2">
      <c r="B20" s="13"/>
      <c r="C20" s="17"/>
      <c r="D20" s="17"/>
      <c r="E20" s="17"/>
      <c r="F20" s="17"/>
      <c r="G20" s="17"/>
      <c r="H20" s="17"/>
      <c r="I20" s="33"/>
    </row>
    <row r="22" spans="2:9" s="22" customFormat="1" ht="15" customHeight="1" x14ac:dyDescent="0.2">
      <c r="B22" s="8"/>
      <c r="C22" s="8"/>
      <c r="D22" s="8"/>
      <c r="E22" s="8"/>
      <c r="F22" s="8"/>
      <c r="G22" s="8"/>
    </row>
    <row r="23" spans="2:9" ht="15" customHeight="1" x14ac:dyDescent="0.2">
      <c r="B23" s="8"/>
      <c r="C23" s="8"/>
      <c r="D23" s="8"/>
      <c r="E23" s="8"/>
      <c r="F23" s="8"/>
      <c r="G23" s="8"/>
    </row>
    <row r="24" spans="2:9" ht="15" customHeight="1" x14ac:dyDescent="0.2">
      <c r="B24" s="8"/>
      <c r="C24" s="8"/>
      <c r="D24" s="8"/>
      <c r="E24" s="8"/>
      <c r="F24" s="8"/>
      <c r="G24" s="8"/>
    </row>
    <row r="31" spans="2:9" x14ac:dyDescent="0.2">
      <c r="F31" s="9"/>
      <c r="G31" s="9"/>
    </row>
    <row r="32" spans="2:9" x14ac:dyDescent="0.2">
      <c r="C32" s="10"/>
      <c r="D32" s="10"/>
      <c r="E32" s="10"/>
      <c r="F32" s="10"/>
      <c r="G32" s="9"/>
    </row>
    <row r="33" spans="3:13" x14ac:dyDescent="0.2">
      <c r="C33" s="10"/>
      <c r="D33" s="10"/>
      <c r="E33" s="10"/>
      <c r="F33" s="10"/>
      <c r="G33" s="9"/>
    </row>
    <row r="34" spans="3:13" x14ac:dyDescent="0.2">
      <c r="C34" s="11"/>
      <c r="D34" s="11"/>
      <c r="E34" s="11"/>
      <c r="F34" s="11"/>
      <c r="G34" s="11"/>
      <c r="H34" s="11"/>
      <c r="I34" s="11"/>
      <c r="J34" s="11"/>
      <c r="K34" s="11"/>
      <c r="L34" s="11"/>
      <c r="M34" s="11"/>
    </row>
  </sheetData>
  <mergeCells count="12">
    <mergeCell ref="C19:H19"/>
    <mergeCell ref="A7:E7"/>
    <mergeCell ref="C10:H10"/>
    <mergeCell ref="C12:H12"/>
    <mergeCell ref="C13:H13"/>
    <mergeCell ref="C14:H14"/>
    <mergeCell ref="C17:H17"/>
    <mergeCell ref="C4:I5"/>
    <mergeCell ref="C6:I6"/>
    <mergeCell ref="C15:H15"/>
    <mergeCell ref="C16:H16"/>
    <mergeCell ref="C18:H18"/>
  </mergeCells>
  <printOptions horizontalCentered="1"/>
  <pageMargins left="0.31496062992125984" right="0.31496062992125984" top="0.74803149606299213" bottom="0.74803149606299213" header="0.31496062992125984" footer="0.31496062992125984"/>
  <pageSetup scale="6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77</v>
      </c>
      <c r="B2" s="110"/>
      <c r="C2" s="110"/>
      <c r="D2" s="110"/>
      <c r="E2" s="110"/>
      <c r="F2" s="110"/>
      <c r="G2" s="110"/>
      <c r="H2" s="110"/>
      <c r="I2" s="110"/>
      <c r="J2" s="110"/>
      <c r="K2" s="110"/>
      <c r="L2" s="110"/>
      <c r="M2" s="110"/>
      <c r="N2" s="110"/>
      <c r="O2" s="110"/>
      <c r="P2" s="110"/>
    </row>
    <row r="3" spans="1:16" s="21" customFormat="1" ht="15" customHeight="1" x14ac:dyDescent="0.2">
      <c r="A3" s="111" t="str">
        <f>+Notas!C6</f>
        <v>MARZO 2024 Y MARZO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0</v>
      </c>
      <c r="E8" s="53">
        <v>0</v>
      </c>
      <c r="F8" s="44">
        <v>0</v>
      </c>
      <c r="G8" s="66">
        <v>0</v>
      </c>
      <c r="H8" s="43">
        <v>0</v>
      </c>
      <c r="I8" s="44">
        <v>0</v>
      </c>
      <c r="J8" s="74">
        <v>0</v>
      </c>
      <c r="K8" s="44">
        <v>0</v>
      </c>
      <c r="L8" s="44">
        <v>0</v>
      </c>
      <c r="M8" s="66">
        <v>0</v>
      </c>
      <c r="N8" s="43">
        <v>0</v>
      </c>
      <c r="O8" s="44">
        <v>0</v>
      </c>
      <c r="P8" s="74">
        <v>0</v>
      </c>
    </row>
    <row r="9" spans="1:16" ht="15" customHeight="1" x14ac:dyDescent="0.2">
      <c r="A9" s="120"/>
      <c r="B9" s="123"/>
      <c r="C9" s="84" t="s">
        <v>47</v>
      </c>
      <c r="D9" s="44">
        <v>0</v>
      </c>
      <c r="E9" s="53">
        <v>0</v>
      </c>
      <c r="F9" s="44">
        <v>0</v>
      </c>
      <c r="G9" s="66">
        <v>0</v>
      </c>
      <c r="H9" s="43">
        <v>0</v>
      </c>
      <c r="I9" s="44">
        <v>0</v>
      </c>
      <c r="J9" s="74">
        <v>0</v>
      </c>
      <c r="K9" s="44">
        <v>0</v>
      </c>
      <c r="L9" s="44">
        <v>0</v>
      </c>
      <c r="M9" s="66">
        <v>0</v>
      </c>
      <c r="N9" s="43">
        <v>0</v>
      </c>
      <c r="O9" s="44">
        <v>0</v>
      </c>
      <c r="P9" s="74">
        <v>0</v>
      </c>
    </row>
    <row r="10" spans="1:16" ht="15" customHeight="1" x14ac:dyDescent="0.2">
      <c r="A10" s="120"/>
      <c r="B10" s="123"/>
      <c r="C10" s="84" t="s">
        <v>48</v>
      </c>
      <c r="D10" s="44">
        <v>0</v>
      </c>
      <c r="E10" s="53">
        <v>0</v>
      </c>
      <c r="F10" s="44">
        <v>0</v>
      </c>
      <c r="G10" s="66">
        <v>0</v>
      </c>
      <c r="H10" s="43">
        <v>0</v>
      </c>
      <c r="I10" s="44">
        <v>0</v>
      </c>
      <c r="J10" s="74">
        <v>0</v>
      </c>
      <c r="K10" s="44">
        <v>0</v>
      </c>
      <c r="L10" s="44">
        <v>0</v>
      </c>
      <c r="M10" s="66">
        <v>0</v>
      </c>
      <c r="N10" s="43">
        <v>0</v>
      </c>
      <c r="O10" s="44">
        <v>0</v>
      </c>
      <c r="P10" s="74">
        <v>0</v>
      </c>
    </row>
    <row r="11" spans="1:16" ht="15" customHeight="1" x14ac:dyDescent="0.2">
      <c r="A11" s="120"/>
      <c r="B11" s="123"/>
      <c r="C11" s="84" t="s">
        <v>49</v>
      </c>
      <c r="D11" s="44">
        <v>0</v>
      </c>
      <c r="E11" s="53">
        <v>0</v>
      </c>
      <c r="F11" s="44">
        <v>0</v>
      </c>
      <c r="G11" s="66">
        <v>0</v>
      </c>
      <c r="H11" s="43">
        <v>0</v>
      </c>
      <c r="I11" s="44">
        <v>0</v>
      </c>
      <c r="J11" s="74">
        <v>0</v>
      </c>
      <c r="K11" s="44">
        <v>0</v>
      </c>
      <c r="L11" s="44">
        <v>0</v>
      </c>
      <c r="M11" s="66">
        <v>0</v>
      </c>
      <c r="N11" s="43">
        <v>0</v>
      </c>
      <c r="O11" s="44">
        <v>0</v>
      </c>
      <c r="P11" s="74">
        <v>0</v>
      </c>
    </row>
    <row r="12" spans="1:16" ht="15" customHeight="1" x14ac:dyDescent="0.2">
      <c r="A12" s="120"/>
      <c r="B12" s="123"/>
      <c r="C12" s="84" t="s">
        <v>50</v>
      </c>
      <c r="D12" s="44">
        <v>0</v>
      </c>
      <c r="E12" s="53">
        <v>0</v>
      </c>
      <c r="F12" s="44">
        <v>0</v>
      </c>
      <c r="G12" s="66">
        <v>0</v>
      </c>
      <c r="H12" s="43">
        <v>0</v>
      </c>
      <c r="I12" s="44">
        <v>0</v>
      </c>
      <c r="J12" s="74">
        <v>0</v>
      </c>
      <c r="K12" s="44">
        <v>0</v>
      </c>
      <c r="L12" s="44">
        <v>0</v>
      </c>
      <c r="M12" s="66">
        <v>0</v>
      </c>
      <c r="N12" s="43">
        <v>0</v>
      </c>
      <c r="O12" s="44">
        <v>0</v>
      </c>
      <c r="P12" s="74">
        <v>0</v>
      </c>
    </row>
    <row r="13" spans="1:16" ht="15" customHeight="1" x14ac:dyDescent="0.2">
      <c r="A13" s="120"/>
      <c r="B13" s="123"/>
      <c r="C13" s="84" t="s">
        <v>51</v>
      </c>
      <c r="D13" s="44">
        <v>0</v>
      </c>
      <c r="E13" s="53">
        <v>0</v>
      </c>
      <c r="F13" s="44">
        <v>0</v>
      </c>
      <c r="G13" s="66">
        <v>0</v>
      </c>
      <c r="H13" s="43">
        <v>0</v>
      </c>
      <c r="I13" s="44">
        <v>0</v>
      </c>
      <c r="J13" s="74">
        <v>0</v>
      </c>
      <c r="K13" s="44">
        <v>0</v>
      </c>
      <c r="L13" s="44">
        <v>0</v>
      </c>
      <c r="M13" s="66">
        <v>0</v>
      </c>
      <c r="N13" s="43">
        <v>0</v>
      </c>
      <c r="O13" s="44">
        <v>0</v>
      </c>
      <c r="P13" s="74">
        <v>0</v>
      </c>
    </row>
    <row r="14" spans="1:16" s="3" customFormat="1" ht="15" customHeight="1" x14ac:dyDescent="0.2">
      <c r="A14" s="120"/>
      <c r="B14" s="123"/>
      <c r="C14" s="84" t="s">
        <v>52</v>
      </c>
      <c r="D14" s="35">
        <v>0</v>
      </c>
      <c r="E14" s="55">
        <v>0</v>
      </c>
      <c r="F14" s="35">
        <v>0</v>
      </c>
      <c r="G14" s="68">
        <v>0</v>
      </c>
      <c r="H14" s="43">
        <v>0</v>
      </c>
      <c r="I14" s="44">
        <v>0</v>
      </c>
      <c r="J14" s="74">
        <v>0</v>
      </c>
      <c r="K14" s="35">
        <v>0</v>
      </c>
      <c r="L14" s="35">
        <v>0</v>
      </c>
      <c r="M14" s="68">
        <v>0</v>
      </c>
      <c r="N14" s="43">
        <v>0</v>
      </c>
      <c r="O14" s="44">
        <v>0</v>
      </c>
      <c r="P14" s="74">
        <v>0</v>
      </c>
    </row>
    <row r="15" spans="1:16" ht="15" customHeight="1" x14ac:dyDescent="0.2">
      <c r="A15" s="120"/>
      <c r="B15" s="123"/>
      <c r="C15" s="84" t="s">
        <v>53</v>
      </c>
      <c r="D15" s="44">
        <v>0</v>
      </c>
      <c r="E15" s="53">
        <v>0</v>
      </c>
      <c r="F15" s="44">
        <v>0</v>
      </c>
      <c r="G15" s="66">
        <v>0</v>
      </c>
      <c r="H15" s="43">
        <v>0</v>
      </c>
      <c r="I15" s="44">
        <v>0</v>
      </c>
      <c r="J15" s="74">
        <v>0</v>
      </c>
      <c r="K15" s="44">
        <v>0</v>
      </c>
      <c r="L15" s="44">
        <v>0</v>
      </c>
      <c r="M15" s="66">
        <v>0</v>
      </c>
      <c r="N15" s="43">
        <v>0</v>
      </c>
      <c r="O15" s="44">
        <v>0</v>
      </c>
      <c r="P15" s="74">
        <v>0</v>
      </c>
    </row>
    <row r="16" spans="1:16" ht="15" customHeight="1" x14ac:dyDescent="0.2">
      <c r="A16" s="120"/>
      <c r="B16" s="123"/>
      <c r="C16" s="84" t="s">
        <v>54</v>
      </c>
      <c r="D16" s="44">
        <v>0</v>
      </c>
      <c r="E16" s="53">
        <v>0</v>
      </c>
      <c r="F16" s="44">
        <v>0</v>
      </c>
      <c r="G16" s="66">
        <v>0</v>
      </c>
      <c r="H16" s="43">
        <v>0</v>
      </c>
      <c r="I16" s="44">
        <v>0</v>
      </c>
      <c r="J16" s="74">
        <v>0</v>
      </c>
      <c r="K16" s="44">
        <v>0</v>
      </c>
      <c r="L16" s="44">
        <v>0</v>
      </c>
      <c r="M16" s="66">
        <v>0</v>
      </c>
      <c r="N16" s="43">
        <v>0</v>
      </c>
      <c r="O16" s="44">
        <v>0</v>
      </c>
      <c r="P16" s="74">
        <v>0</v>
      </c>
    </row>
    <row r="17" spans="1:16" ht="15" customHeight="1" x14ac:dyDescent="0.2">
      <c r="A17" s="120"/>
      <c r="B17" s="123"/>
      <c r="C17" s="84" t="s">
        <v>55</v>
      </c>
      <c r="D17" s="44">
        <v>0</v>
      </c>
      <c r="E17" s="53">
        <v>0</v>
      </c>
      <c r="F17" s="44">
        <v>0</v>
      </c>
      <c r="G17" s="66">
        <v>0</v>
      </c>
      <c r="H17" s="43">
        <v>0</v>
      </c>
      <c r="I17" s="44">
        <v>0</v>
      </c>
      <c r="J17" s="74">
        <v>0</v>
      </c>
      <c r="K17" s="44">
        <v>0</v>
      </c>
      <c r="L17" s="44">
        <v>0</v>
      </c>
      <c r="M17" s="66">
        <v>0</v>
      </c>
      <c r="N17" s="43">
        <v>0</v>
      </c>
      <c r="O17" s="44">
        <v>0</v>
      </c>
      <c r="P17" s="74">
        <v>0</v>
      </c>
    </row>
    <row r="18" spans="1:16" s="3" customFormat="1" ht="15" customHeight="1" x14ac:dyDescent="0.2">
      <c r="A18" s="120"/>
      <c r="B18" s="123"/>
      <c r="C18" s="84" t="s">
        <v>56</v>
      </c>
      <c r="D18" s="35">
        <v>0</v>
      </c>
      <c r="E18" s="55">
        <v>0</v>
      </c>
      <c r="F18" s="35">
        <v>0</v>
      </c>
      <c r="G18" s="68">
        <v>0</v>
      </c>
      <c r="H18" s="43">
        <v>0</v>
      </c>
      <c r="I18" s="44">
        <v>0</v>
      </c>
      <c r="J18" s="74">
        <v>0</v>
      </c>
      <c r="K18" s="35">
        <v>0</v>
      </c>
      <c r="L18" s="35">
        <v>0</v>
      </c>
      <c r="M18" s="68">
        <v>0</v>
      </c>
      <c r="N18" s="43">
        <v>0</v>
      </c>
      <c r="O18" s="44">
        <v>0</v>
      </c>
      <c r="P18" s="74">
        <v>0</v>
      </c>
    </row>
    <row r="19" spans="1:16" s="3" customFormat="1" ht="15" customHeight="1" x14ac:dyDescent="0.2">
      <c r="A19" s="121"/>
      <c r="B19" s="124"/>
      <c r="C19" s="85" t="s">
        <v>9</v>
      </c>
      <c r="D19" s="46">
        <v>0</v>
      </c>
      <c r="E19" s="54">
        <v>0</v>
      </c>
      <c r="F19" s="46">
        <v>0</v>
      </c>
      <c r="G19" s="67">
        <v>0</v>
      </c>
      <c r="H19" s="87">
        <v>0</v>
      </c>
      <c r="I19" s="46">
        <v>0</v>
      </c>
      <c r="J19" s="75">
        <v>0</v>
      </c>
      <c r="K19" s="46">
        <v>0</v>
      </c>
      <c r="L19" s="46">
        <v>0</v>
      </c>
      <c r="M19" s="67">
        <v>0</v>
      </c>
      <c r="N19" s="87">
        <v>0</v>
      </c>
      <c r="O19" s="46">
        <v>0</v>
      </c>
      <c r="P19" s="75">
        <v>0</v>
      </c>
    </row>
    <row r="20" spans="1:16" ht="15" customHeight="1" x14ac:dyDescent="0.2">
      <c r="A20" s="119">
        <v>2</v>
      </c>
      <c r="B20" s="122" t="s">
        <v>57</v>
      </c>
      <c r="C20" s="84" t="s">
        <v>46</v>
      </c>
      <c r="D20" s="44">
        <v>0</v>
      </c>
      <c r="E20" s="53">
        <v>0</v>
      </c>
      <c r="F20" s="44">
        <v>0</v>
      </c>
      <c r="G20" s="66">
        <v>0</v>
      </c>
      <c r="H20" s="43">
        <v>0</v>
      </c>
      <c r="I20" s="44">
        <v>0</v>
      </c>
      <c r="J20" s="74">
        <v>0</v>
      </c>
      <c r="K20" s="44">
        <v>0</v>
      </c>
      <c r="L20" s="44">
        <v>0</v>
      </c>
      <c r="M20" s="66">
        <v>0</v>
      </c>
      <c r="N20" s="43">
        <v>0</v>
      </c>
      <c r="O20" s="44">
        <v>0</v>
      </c>
      <c r="P20" s="74">
        <v>0</v>
      </c>
    </row>
    <row r="21" spans="1:16" ht="15" customHeight="1" x14ac:dyDescent="0.2">
      <c r="A21" s="120"/>
      <c r="B21" s="123"/>
      <c r="C21" s="84" t="s">
        <v>47</v>
      </c>
      <c r="D21" s="44">
        <v>0</v>
      </c>
      <c r="E21" s="53">
        <v>0</v>
      </c>
      <c r="F21" s="44">
        <v>0</v>
      </c>
      <c r="G21" s="66">
        <v>0</v>
      </c>
      <c r="H21" s="43">
        <v>0</v>
      </c>
      <c r="I21" s="44">
        <v>0</v>
      </c>
      <c r="J21" s="74">
        <v>0</v>
      </c>
      <c r="K21" s="44">
        <v>0</v>
      </c>
      <c r="L21" s="44">
        <v>0</v>
      </c>
      <c r="M21" s="66">
        <v>0</v>
      </c>
      <c r="N21" s="43">
        <v>0</v>
      </c>
      <c r="O21" s="44">
        <v>0</v>
      </c>
      <c r="P21" s="74">
        <v>0</v>
      </c>
    </row>
    <row r="22" spans="1:16" ht="15" customHeight="1" x14ac:dyDescent="0.2">
      <c r="A22" s="120"/>
      <c r="B22" s="123"/>
      <c r="C22" s="84" t="s">
        <v>48</v>
      </c>
      <c r="D22" s="44">
        <v>0</v>
      </c>
      <c r="E22" s="53">
        <v>0</v>
      </c>
      <c r="F22" s="44">
        <v>0</v>
      </c>
      <c r="G22" s="66">
        <v>0</v>
      </c>
      <c r="H22" s="43">
        <v>0</v>
      </c>
      <c r="I22" s="44">
        <v>0</v>
      </c>
      <c r="J22" s="74">
        <v>0</v>
      </c>
      <c r="K22" s="44">
        <v>0</v>
      </c>
      <c r="L22" s="44">
        <v>0</v>
      </c>
      <c r="M22" s="66">
        <v>0</v>
      </c>
      <c r="N22" s="43">
        <v>0</v>
      </c>
      <c r="O22" s="44">
        <v>0</v>
      </c>
      <c r="P22" s="74">
        <v>0</v>
      </c>
    </row>
    <row r="23" spans="1:16" ht="15" customHeight="1" x14ac:dyDescent="0.2">
      <c r="A23" s="120"/>
      <c r="B23" s="123"/>
      <c r="C23" s="84" t="s">
        <v>49</v>
      </c>
      <c r="D23" s="44">
        <v>0</v>
      </c>
      <c r="E23" s="53">
        <v>0</v>
      </c>
      <c r="F23" s="44">
        <v>0</v>
      </c>
      <c r="G23" s="66">
        <v>0</v>
      </c>
      <c r="H23" s="43">
        <v>0</v>
      </c>
      <c r="I23" s="44">
        <v>0</v>
      </c>
      <c r="J23" s="74">
        <v>0</v>
      </c>
      <c r="K23" s="44">
        <v>0</v>
      </c>
      <c r="L23" s="44">
        <v>0</v>
      </c>
      <c r="M23" s="66">
        <v>0</v>
      </c>
      <c r="N23" s="43">
        <v>0</v>
      </c>
      <c r="O23" s="44">
        <v>0</v>
      </c>
      <c r="P23" s="74">
        <v>0</v>
      </c>
    </row>
    <row r="24" spans="1:16" ht="15" customHeight="1" x14ac:dyDescent="0.2">
      <c r="A24" s="120"/>
      <c r="B24" s="123"/>
      <c r="C24" s="84" t="s">
        <v>50</v>
      </c>
      <c r="D24" s="44">
        <v>0</v>
      </c>
      <c r="E24" s="53">
        <v>0</v>
      </c>
      <c r="F24" s="44">
        <v>0</v>
      </c>
      <c r="G24" s="66">
        <v>0</v>
      </c>
      <c r="H24" s="43">
        <v>0</v>
      </c>
      <c r="I24" s="44">
        <v>0</v>
      </c>
      <c r="J24" s="74">
        <v>0</v>
      </c>
      <c r="K24" s="44">
        <v>0</v>
      </c>
      <c r="L24" s="44">
        <v>0</v>
      </c>
      <c r="M24" s="66">
        <v>0</v>
      </c>
      <c r="N24" s="43">
        <v>0</v>
      </c>
      <c r="O24" s="44">
        <v>0</v>
      </c>
      <c r="P24" s="74">
        <v>0</v>
      </c>
    </row>
    <row r="25" spans="1:16" ht="15" customHeight="1" x14ac:dyDescent="0.2">
      <c r="A25" s="120"/>
      <c r="B25" s="123"/>
      <c r="C25" s="84" t="s">
        <v>51</v>
      </c>
      <c r="D25" s="44">
        <v>0</v>
      </c>
      <c r="E25" s="53">
        <v>0</v>
      </c>
      <c r="F25" s="44">
        <v>0</v>
      </c>
      <c r="G25" s="66">
        <v>0</v>
      </c>
      <c r="H25" s="43">
        <v>0</v>
      </c>
      <c r="I25" s="44">
        <v>0</v>
      </c>
      <c r="J25" s="74">
        <v>0</v>
      </c>
      <c r="K25" s="44">
        <v>0</v>
      </c>
      <c r="L25" s="44">
        <v>0</v>
      </c>
      <c r="M25" s="66">
        <v>0</v>
      </c>
      <c r="N25" s="43">
        <v>0</v>
      </c>
      <c r="O25" s="44">
        <v>0</v>
      </c>
      <c r="P25" s="74">
        <v>0</v>
      </c>
    </row>
    <row r="26" spans="1:16" s="3" customFormat="1" ht="15" customHeight="1" x14ac:dyDescent="0.2">
      <c r="A26" s="120"/>
      <c r="B26" s="123"/>
      <c r="C26" s="84" t="s">
        <v>52</v>
      </c>
      <c r="D26" s="35">
        <v>0</v>
      </c>
      <c r="E26" s="55">
        <v>0</v>
      </c>
      <c r="F26" s="35">
        <v>0</v>
      </c>
      <c r="G26" s="68">
        <v>0</v>
      </c>
      <c r="H26" s="43">
        <v>0</v>
      </c>
      <c r="I26" s="44">
        <v>0</v>
      </c>
      <c r="J26" s="74">
        <v>0</v>
      </c>
      <c r="K26" s="35">
        <v>0</v>
      </c>
      <c r="L26" s="35">
        <v>0</v>
      </c>
      <c r="M26" s="68">
        <v>0</v>
      </c>
      <c r="N26" s="43">
        <v>0</v>
      </c>
      <c r="O26" s="44">
        <v>0</v>
      </c>
      <c r="P26" s="74">
        <v>0</v>
      </c>
    </row>
    <row r="27" spans="1:16" ht="15" customHeight="1" x14ac:dyDescent="0.2">
      <c r="A27" s="120"/>
      <c r="B27" s="123"/>
      <c r="C27" s="84" t="s">
        <v>53</v>
      </c>
      <c r="D27" s="44">
        <v>0</v>
      </c>
      <c r="E27" s="53">
        <v>0</v>
      </c>
      <c r="F27" s="44">
        <v>0</v>
      </c>
      <c r="G27" s="66">
        <v>0</v>
      </c>
      <c r="H27" s="43">
        <v>0</v>
      </c>
      <c r="I27" s="44">
        <v>0</v>
      </c>
      <c r="J27" s="74">
        <v>0</v>
      </c>
      <c r="K27" s="44">
        <v>0</v>
      </c>
      <c r="L27" s="44">
        <v>0</v>
      </c>
      <c r="M27" s="66">
        <v>0</v>
      </c>
      <c r="N27" s="43">
        <v>0</v>
      </c>
      <c r="O27" s="44">
        <v>0</v>
      </c>
      <c r="P27" s="74">
        <v>0</v>
      </c>
    </row>
    <row r="28" spans="1:16" ht="15" customHeight="1" x14ac:dyDescent="0.2">
      <c r="A28" s="120"/>
      <c r="B28" s="123"/>
      <c r="C28" s="84" t="s">
        <v>54</v>
      </c>
      <c r="D28" s="44">
        <v>0</v>
      </c>
      <c r="E28" s="53">
        <v>0</v>
      </c>
      <c r="F28" s="44">
        <v>0</v>
      </c>
      <c r="G28" s="66">
        <v>0</v>
      </c>
      <c r="H28" s="43">
        <v>0</v>
      </c>
      <c r="I28" s="44">
        <v>0</v>
      </c>
      <c r="J28" s="74">
        <v>0</v>
      </c>
      <c r="K28" s="44">
        <v>0</v>
      </c>
      <c r="L28" s="44">
        <v>0</v>
      </c>
      <c r="M28" s="66">
        <v>0</v>
      </c>
      <c r="N28" s="43">
        <v>0</v>
      </c>
      <c r="O28" s="44">
        <v>0</v>
      </c>
      <c r="P28" s="74">
        <v>0</v>
      </c>
    </row>
    <row r="29" spans="1:16" ht="15" customHeight="1" x14ac:dyDescent="0.2">
      <c r="A29" s="120"/>
      <c r="B29" s="123"/>
      <c r="C29" s="84" t="s">
        <v>55</v>
      </c>
      <c r="D29" s="44">
        <v>0</v>
      </c>
      <c r="E29" s="53">
        <v>0</v>
      </c>
      <c r="F29" s="44">
        <v>0</v>
      </c>
      <c r="G29" s="66">
        <v>0</v>
      </c>
      <c r="H29" s="43">
        <v>0</v>
      </c>
      <c r="I29" s="44">
        <v>0</v>
      </c>
      <c r="J29" s="74">
        <v>0</v>
      </c>
      <c r="K29" s="44">
        <v>0</v>
      </c>
      <c r="L29" s="44">
        <v>0</v>
      </c>
      <c r="M29" s="66">
        <v>0</v>
      </c>
      <c r="N29" s="43">
        <v>0</v>
      </c>
      <c r="O29" s="44">
        <v>0</v>
      </c>
      <c r="P29" s="74">
        <v>0</v>
      </c>
    </row>
    <row r="30" spans="1:16" s="3" customFormat="1" ht="15" customHeight="1" x14ac:dyDescent="0.2">
      <c r="A30" s="120"/>
      <c r="B30" s="123"/>
      <c r="C30" s="84" t="s">
        <v>56</v>
      </c>
      <c r="D30" s="35">
        <v>0</v>
      </c>
      <c r="E30" s="55">
        <v>0</v>
      </c>
      <c r="F30" s="35">
        <v>0</v>
      </c>
      <c r="G30" s="68">
        <v>0</v>
      </c>
      <c r="H30" s="43">
        <v>0</v>
      </c>
      <c r="I30" s="44">
        <v>0</v>
      </c>
      <c r="J30" s="74">
        <v>0</v>
      </c>
      <c r="K30" s="35">
        <v>0</v>
      </c>
      <c r="L30" s="35">
        <v>0</v>
      </c>
      <c r="M30" s="68">
        <v>0</v>
      </c>
      <c r="N30" s="43">
        <v>0</v>
      </c>
      <c r="O30" s="44">
        <v>0</v>
      </c>
      <c r="P30" s="74">
        <v>0</v>
      </c>
    </row>
    <row r="31" spans="1:16" s="3" customFormat="1" ht="15" customHeight="1" x14ac:dyDescent="0.2">
      <c r="A31" s="121"/>
      <c r="B31" s="124"/>
      <c r="C31" s="85" t="s">
        <v>9</v>
      </c>
      <c r="D31" s="46">
        <v>0</v>
      </c>
      <c r="E31" s="54">
        <v>0</v>
      </c>
      <c r="F31" s="46">
        <v>0</v>
      </c>
      <c r="G31" s="67">
        <v>0</v>
      </c>
      <c r="H31" s="87">
        <v>0</v>
      </c>
      <c r="I31" s="46">
        <v>0</v>
      </c>
      <c r="J31" s="75">
        <v>0</v>
      </c>
      <c r="K31" s="46">
        <v>0</v>
      </c>
      <c r="L31" s="46">
        <v>0</v>
      </c>
      <c r="M31" s="67">
        <v>0</v>
      </c>
      <c r="N31" s="87">
        <v>0</v>
      </c>
      <c r="O31" s="46">
        <v>0</v>
      </c>
      <c r="P31" s="75">
        <v>0</v>
      </c>
    </row>
    <row r="32" spans="1:16" ht="15" customHeight="1" x14ac:dyDescent="0.2">
      <c r="A32" s="119">
        <v>3</v>
      </c>
      <c r="B32" s="122" t="s">
        <v>58</v>
      </c>
      <c r="C32" s="84" t="s">
        <v>46</v>
      </c>
      <c r="D32" s="44">
        <v>0</v>
      </c>
      <c r="E32" s="44">
        <v>0</v>
      </c>
      <c r="F32" s="44">
        <v>0</v>
      </c>
      <c r="G32" s="66">
        <v>0</v>
      </c>
      <c r="H32" s="43">
        <v>0</v>
      </c>
      <c r="I32" s="44">
        <v>0</v>
      </c>
      <c r="J32" s="74">
        <v>0</v>
      </c>
      <c r="K32" s="44">
        <v>0</v>
      </c>
      <c r="L32" s="44">
        <v>0</v>
      </c>
      <c r="M32" s="66">
        <v>0</v>
      </c>
      <c r="N32" s="43">
        <v>0</v>
      </c>
      <c r="O32" s="44">
        <v>0</v>
      </c>
      <c r="P32" s="74">
        <v>0</v>
      </c>
    </row>
    <row r="33" spans="1:16" ht="15" customHeight="1" x14ac:dyDescent="0.2">
      <c r="A33" s="120"/>
      <c r="B33" s="123"/>
      <c r="C33" s="84" t="s">
        <v>47</v>
      </c>
      <c r="D33" s="44">
        <v>0</v>
      </c>
      <c r="E33" s="44">
        <v>0</v>
      </c>
      <c r="F33" s="44">
        <v>0</v>
      </c>
      <c r="G33" s="66">
        <v>0</v>
      </c>
      <c r="H33" s="43">
        <v>0</v>
      </c>
      <c r="I33" s="44">
        <v>0</v>
      </c>
      <c r="J33" s="74">
        <v>0</v>
      </c>
      <c r="K33" s="44">
        <v>0</v>
      </c>
      <c r="L33" s="44">
        <v>0</v>
      </c>
      <c r="M33" s="66">
        <v>0</v>
      </c>
      <c r="N33" s="43">
        <v>0</v>
      </c>
      <c r="O33" s="44">
        <v>0</v>
      </c>
      <c r="P33" s="74">
        <v>0</v>
      </c>
    </row>
    <row r="34" spans="1:16" ht="15" customHeight="1" x14ac:dyDescent="0.2">
      <c r="A34" s="120"/>
      <c r="B34" s="123"/>
      <c r="C34" s="84" t="s">
        <v>48</v>
      </c>
      <c r="D34" s="44">
        <v>0</v>
      </c>
      <c r="E34" s="44">
        <v>0</v>
      </c>
      <c r="F34" s="44">
        <v>0</v>
      </c>
      <c r="G34" s="66">
        <v>0</v>
      </c>
      <c r="H34" s="43">
        <v>0</v>
      </c>
      <c r="I34" s="44">
        <v>0</v>
      </c>
      <c r="J34" s="74">
        <v>0</v>
      </c>
      <c r="K34" s="44">
        <v>0</v>
      </c>
      <c r="L34" s="44">
        <v>0</v>
      </c>
      <c r="M34" s="66">
        <v>0</v>
      </c>
      <c r="N34" s="43">
        <v>0</v>
      </c>
      <c r="O34" s="44">
        <v>0</v>
      </c>
      <c r="P34" s="74">
        <v>0</v>
      </c>
    </row>
    <row r="35" spans="1:16" ht="15" customHeight="1" x14ac:dyDescent="0.2">
      <c r="A35" s="120"/>
      <c r="B35" s="123"/>
      <c r="C35" s="84" t="s">
        <v>49</v>
      </c>
      <c r="D35" s="44">
        <v>0</v>
      </c>
      <c r="E35" s="44">
        <v>0</v>
      </c>
      <c r="F35" s="44">
        <v>0</v>
      </c>
      <c r="G35" s="66">
        <v>0</v>
      </c>
      <c r="H35" s="43">
        <v>0</v>
      </c>
      <c r="I35" s="44">
        <v>0</v>
      </c>
      <c r="J35" s="74">
        <v>0</v>
      </c>
      <c r="K35" s="44">
        <v>0</v>
      </c>
      <c r="L35" s="44">
        <v>0</v>
      </c>
      <c r="M35" s="66">
        <v>0</v>
      </c>
      <c r="N35" s="43">
        <v>0</v>
      </c>
      <c r="O35" s="44">
        <v>0</v>
      </c>
      <c r="P35" s="74">
        <v>0</v>
      </c>
    </row>
    <row r="36" spans="1:16" ht="15" customHeight="1" x14ac:dyDescent="0.2">
      <c r="A36" s="120"/>
      <c r="B36" s="123"/>
      <c r="C36" s="84" t="s">
        <v>50</v>
      </c>
      <c r="D36" s="44">
        <v>0</v>
      </c>
      <c r="E36" s="44">
        <v>0</v>
      </c>
      <c r="F36" s="44">
        <v>0</v>
      </c>
      <c r="G36" s="66">
        <v>0</v>
      </c>
      <c r="H36" s="43">
        <v>0</v>
      </c>
      <c r="I36" s="44">
        <v>0</v>
      </c>
      <c r="J36" s="74">
        <v>0</v>
      </c>
      <c r="K36" s="44">
        <v>0</v>
      </c>
      <c r="L36" s="44">
        <v>0</v>
      </c>
      <c r="M36" s="66">
        <v>0</v>
      </c>
      <c r="N36" s="43">
        <v>0</v>
      </c>
      <c r="O36" s="44">
        <v>0</v>
      </c>
      <c r="P36" s="74">
        <v>0</v>
      </c>
    </row>
    <row r="37" spans="1:16" ht="15" customHeight="1" x14ac:dyDescent="0.2">
      <c r="A37" s="120"/>
      <c r="B37" s="123"/>
      <c r="C37" s="84" t="s">
        <v>51</v>
      </c>
      <c r="D37" s="44">
        <v>0</v>
      </c>
      <c r="E37" s="44">
        <v>0</v>
      </c>
      <c r="F37" s="44">
        <v>0</v>
      </c>
      <c r="G37" s="66">
        <v>0</v>
      </c>
      <c r="H37" s="43">
        <v>0</v>
      </c>
      <c r="I37" s="44">
        <v>0</v>
      </c>
      <c r="J37" s="74">
        <v>0</v>
      </c>
      <c r="K37" s="44">
        <v>0</v>
      </c>
      <c r="L37" s="44">
        <v>0</v>
      </c>
      <c r="M37" s="66">
        <v>0</v>
      </c>
      <c r="N37" s="43">
        <v>0</v>
      </c>
      <c r="O37" s="44">
        <v>0</v>
      </c>
      <c r="P37" s="74">
        <v>0</v>
      </c>
    </row>
    <row r="38" spans="1:16" s="3" customFormat="1" ht="15" customHeight="1" x14ac:dyDescent="0.2">
      <c r="A38" s="120"/>
      <c r="B38" s="123"/>
      <c r="C38" s="84" t="s">
        <v>52</v>
      </c>
      <c r="D38" s="35">
        <v>0</v>
      </c>
      <c r="E38" s="35">
        <v>0</v>
      </c>
      <c r="F38" s="35">
        <v>0</v>
      </c>
      <c r="G38" s="68">
        <v>0</v>
      </c>
      <c r="H38" s="43">
        <v>0</v>
      </c>
      <c r="I38" s="44">
        <v>0</v>
      </c>
      <c r="J38" s="74">
        <v>0</v>
      </c>
      <c r="K38" s="35">
        <v>0</v>
      </c>
      <c r="L38" s="35">
        <v>0</v>
      </c>
      <c r="M38" s="68">
        <v>0</v>
      </c>
      <c r="N38" s="43">
        <v>0</v>
      </c>
      <c r="O38" s="44">
        <v>0</v>
      </c>
      <c r="P38" s="74">
        <v>0</v>
      </c>
    </row>
    <row r="39" spans="1:16" ht="15" customHeight="1" x14ac:dyDescent="0.2">
      <c r="A39" s="120"/>
      <c r="B39" s="123"/>
      <c r="C39" s="84" t="s">
        <v>53</v>
      </c>
      <c r="D39" s="44">
        <v>0</v>
      </c>
      <c r="E39" s="44">
        <v>0</v>
      </c>
      <c r="F39" s="44">
        <v>0</v>
      </c>
      <c r="G39" s="66">
        <v>0</v>
      </c>
      <c r="H39" s="43">
        <v>0</v>
      </c>
      <c r="I39" s="44">
        <v>0</v>
      </c>
      <c r="J39" s="74">
        <v>0</v>
      </c>
      <c r="K39" s="44">
        <v>0</v>
      </c>
      <c r="L39" s="44">
        <v>0</v>
      </c>
      <c r="M39" s="66">
        <v>0</v>
      </c>
      <c r="N39" s="43">
        <v>0</v>
      </c>
      <c r="O39" s="44">
        <v>0</v>
      </c>
      <c r="P39" s="74">
        <v>0</v>
      </c>
    </row>
    <row r="40" spans="1:16" ht="15" customHeight="1" x14ac:dyDescent="0.2">
      <c r="A40" s="120"/>
      <c r="B40" s="123"/>
      <c r="C40" s="84" t="s">
        <v>54</v>
      </c>
      <c r="D40" s="44">
        <v>0</v>
      </c>
      <c r="E40" s="44">
        <v>0</v>
      </c>
      <c r="F40" s="44">
        <v>0</v>
      </c>
      <c r="G40" s="66">
        <v>0</v>
      </c>
      <c r="H40" s="43">
        <v>0</v>
      </c>
      <c r="I40" s="44">
        <v>0</v>
      </c>
      <c r="J40" s="74">
        <v>0</v>
      </c>
      <c r="K40" s="44">
        <v>0</v>
      </c>
      <c r="L40" s="44">
        <v>0</v>
      </c>
      <c r="M40" s="66">
        <v>0</v>
      </c>
      <c r="N40" s="43">
        <v>0</v>
      </c>
      <c r="O40" s="44">
        <v>0</v>
      </c>
      <c r="P40" s="74">
        <v>0</v>
      </c>
    </row>
    <row r="41" spans="1:16" ht="15" customHeight="1" x14ac:dyDescent="0.2">
      <c r="A41" s="120"/>
      <c r="B41" s="123"/>
      <c r="C41" s="84" t="s">
        <v>55</v>
      </c>
      <c r="D41" s="44">
        <v>0</v>
      </c>
      <c r="E41" s="44">
        <v>0</v>
      </c>
      <c r="F41" s="44">
        <v>0</v>
      </c>
      <c r="G41" s="66">
        <v>0</v>
      </c>
      <c r="H41" s="43">
        <v>0</v>
      </c>
      <c r="I41" s="44">
        <v>0</v>
      </c>
      <c r="J41" s="74">
        <v>0</v>
      </c>
      <c r="K41" s="44">
        <v>0</v>
      </c>
      <c r="L41" s="44">
        <v>0</v>
      </c>
      <c r="M41" s="66">
        <v>0</v>
      </c>
      <c r="N41" s="43">
        <v>0</v>
      </c>
      <c r="O41" s="44">
        <v>0</v>
      </c>
      <c r="P41" s="74">
        <v>0</v>
      </c>
    </row>
    <row r="42" spans="1:16" s="3" customFormat="1" ht="15" customHeight="1" x14ac:dyDescent="0.2">
      <c r="A42" s="120"/>
      <c r="B42" s="123"/>
      <c r="C42" s="84" t="s">
        <v>56</v>
      </c>
      <c r="D42" s="35">
        <v>0</v>
      </c>
      <c r="E42" s="35">
        <v>0</v>
      </c>
      <c r="F42" s="35">
        <v>0</v>
      </c>
      <c r="G42" s="68">
        <v>0</v>
      </c>
      <c r="H42" s="43">
        <v>0</v>
      </c>
      <c r="I42" s="44">
        <v>0</v>
      </c>
      <c r="J42" s="74">
        <v>0</v>
      </c>
      <c r="K42" s="35">
        <v>0</v>
      </c>
      <c r="L42" s="35">
        <v>0</v>
      </c>
      <c r="M42" s="68">
        <v>0</v>
      </c>
      <c r="N42" s="43">
        <v>0</v>
      </c>
      <c r="O42" s="44">
        <v>0</v>
      </c>
      <c r="P42" s="74">
        <v>0</v>
      </c>
    </row>
    <row r="43" spans="1:16" s="3" customFormat="1" ht="15" customHeight="1" x14ac:dyDescent="0.2">
      <c r="A43" s="121"/>
      <c r="B43" s="124"/>
      <c r="C43" s="85" t="s">
        <v>9</v>
      </c>
      <c r="D43" s="46">
        <v>0</v>
      </c>
      <c r="E43" s="46">
        <v>0</v>
      </c>
      <c r="F43" s="46">
        <v>0</v>
      </c>
      <c r="G43" s="67">
        <v>0</v>
      </c>
      <c r="H43" s="87">
        <v>0</v>
      </c>
      <c r="I43" s="46">
        <v>0</v>
      </c>
      <c r="J43" s="75">
        <v>0</v>
      </c>
      <c r="K43" s="46">
        <v>0</v>
      </c>
      <c r="L43" s="46">
        <v>0</v>
      </c>
      <c r="M43" s="67">
        <v>0</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
      <c r="A46" s="120"/>
      <c r="B46" s="123"/>
      <c r="C46" s="84" t="s">
        <v>48</v>
      </c>
      <c r="D46" s="44">
        <v>0</v>
      </c>
      <c r="E46" s="53">
        <v>0</v>
      </c>
      <c r="F46" s="44">
        <v>0</v>
      </c>
      <c r="G46" s="66">
        <v>0</v>
      </c>
      <c r="H46" s="43">
        <v>0</v>
      </c>
      <c r="I46" s="44">
        <v>0</v>
      </c>
      <c r="J46" s="74">
        <v>0</v>
      </c>
      <c r="K46" s="44">
        <v>0</v>
      </c>
      <c r="L46" s="44">
        <v>0</v>
      </c>
      <c r="M46" s="66">
        <v>0</v>
      </c>
      <c r="N46" s="43">
        <v>0</v>
      </c>
      <c r="O46" s="44">
        <v>0</v>
      </c>
      <c r="P46" s="74">
        <v>0</v>
      </c>
    </row>
    <row r="47" spans="1:16" ht="15" customHeight="1" x14ac:dyDescent="0.2">
      <c r="A47" s="120"/>
      <c r="B47" s="123"/>
      <c r="C47" s="84" t="s">
        <v>49</v>
      </c>
      <c r="D47" s="44">
        <v>0</v>
      </c>
      <c r="E47" s="53">
        <v>0</v>
      </c>
      <c r="F47" s="44">
        <v>0</v>
      </c>
      <c r="G47" s="66">
        <v>0</v>
      </c>
      <c r="H47" s="43">
        <v>0</v>
      </c>
      <c r="I47" s="44">
        <v>0</v>
      </c>
      <c r="J47" s="74">
        <v>0</v>
      </c>
      <c r="K47" s="44">
        <v>0</v>
      </c>
      <c r="L47" s="44">
        <v>0</v>
      </c>
      <c r="M47" s="66">
        <v>0</v>
      </c>
      <c r="N47" s="43">
        <v>0</v>
      </c>
      <c r="O47" s="44">
        <v>0</v>
      </c>
      <c r="P47" s="74">
        <v>0</v>
      </c>
    </row>
    <row r="48" spans="1:16" ht="15" customHeight="1" x14ac:dyDescent="0.2">
      <c r="A48" s="120"/>
      <c r="B48" s="123"/>
      <c r="C48" s="84" t="s">
        <v>50</v>
      </c>
      <c r="D48" s="44">
        <v>0</v>
      </c>
      <c r="E48" s="53">
        <v>0</v>
      </c>
      <c r="F48" s="44">
        <v>0</v>
      </c>
      <c r="G48" s="66">
        <v>0</v>
      </c>
      <c r="H48" s="43">
        <v>0</v>
      </c>
      <c r="I48" s="44">
        <v>0</v>
      </c>
      <c r="J48" s="74">
        <v>0</v>
      </c>
      <c r="K48" s="44">
        <v>0</v>
      </c>
      <c r="L48" s="44">
        <v>0</v>
      </c>
      <c r="M48" s="66">
        <v>0</v>
      </c>
      <c r="N48" s="43">
        <v>0</v>
      </c>
      <c r="O48" s="44">
        <v>0</v>
      </c>
      <c r="P48" s="74">
        <v>0</v>
      </c>
    </row>
    <row r="49" spans="1:16" ht="15" customHeight="1" x14ac:dyDescent="0.2">
      <c r="A49" s="120"/>
      <c r="B49" s="123"/>
      <c r="C49" s="84" t="s">
        <v>51</v>
      </c>
      <c r="D49" s="44">
        <v>0</v>
      </c>
      <c r="E49" s="53">
        <v>0</v>
      </c>
      <c r="F49" s="44">
        <v>0</v>
      </c>
      <c r="G49" s="66">
        <v>0</v>
      </c>
      <c r="H49" s="43">
        <v>0</v>
      </c>
      <c r="I49" s="44">
        <v>0</v>
      </c>
      <c r="J49" s="74">
        <v>0</v>
      </c>
      <c r="K49" s="44">
        <v>0</v>
      </c>
      <c r="L49" s="44">
        <v>0</v>
      </c>
      <c r="M49" s="66">
        <v>0</v>
      </c>
      <c r="N49" s="43">
        <v>0</v>
      </c>
      <c r="O49" s="44">
        <v>0</v>
      </c>
      <c r="P49" s="74">
        <v>0</v>
      </c>
    </row>
    <row r="50" spans="1:16" s="3" customFormat="1" ht="15" customHeight="1" x14ac:dyDescent="0.2">
      <c r="A50" s="120"/>
      <c r="B50" s="123"/>
      <c r="C50" s="84" t="s">
        <v>52</v>
      </c>
      <c r="D50" s="35">
        <v>0</v>
      </c>
      <c r="E50" s="55">
        <v>0</v>
      </c>
      <c r="F50" s="35">
        <v>0</v>
      </c>
      <c r="G50" s="68">
        <v>0</v>
      </c>
      <c r="H50" s="43">
        <v>0</v>
      </c>
      <c r="I50" s="44">
        <v>0</v>
      </c>
      <c r="J50" s="74">
        <v>0</v>
      </c>
      <c r="K50" s="35">
        <v>0</v>
      </c>
      <c r="L50" s="35">
        <v>0</v>
      </c>
      <c r="M50" s="68">
        <v>0</v>
      </c>
      <c r="N50" s="43">
        <v>0</v>
      </c>
      <c r="O50" s="44">
        <v>0</v>
      </c>
      <c r="P50" s="74">
        <v>0</v>
      </c>
    </row>
    <row r="51" spans="1:16" ht="15" customHeight="1" x14ac:dyDescent="0.2">
      <c r="A51" s="120"/>
      <c r="B51" s="123"/>
      <c r="C51" s="84" t="s">
        <v>53</v>
      </c>
      <c r="D51" s="44">
        <v>0</v>
      </c>
      <c r="E51" s="53">
        <v>0</v>
      </c>
      <c r="F51" s="44">
        <v>0</v>
      </c>
      <c r="G51" s="66">
        <v>0</v>
      </c>
      <c r="H51" s="43">
        <v>0</v>
      </c>
      <c r="I51" s="44">
        <v>0</v>
      </c>
      <c r="J51" s="74">
        <v>0</v>
      </c>
      <c r="K51" s="44">
        <v>0</v>
      </c>
      <c r="L51" s="44">
        <v>0</v>
      </c>
      <c r="M51" s="66">
        <v>0</v>
      </c>
      <c r="N51" s="43">
        <v>0</v>
      </c>
      <c r="O51" s="44">
        <v>0</v>
      </c>
      <c r="P51" s="74">
        <v>0</v>
      </c>
    </row>
    <row r="52" spans="1:16" ht="15" customHeight="1" x14ac:dyDescent="0.2">
      <c r="A52" s="120"/>
      <c r="B52" s="123"/>
      <c r="C52" s="84" t="s">
        <v>54</v>
      </c>
      <c r="D52" s="44">
        <v>0</v>
      </c>
      <c r="E52" s="53">
        <v>0</v>
      </c>
      <c r="F52" s="44">
        <v>0</v>
      </c>
      <c r="G52" s="66">
        <v>0</v>
      </c>
      <c r="H52" s="43">
        <v>0</v>
      </c>
      <c r="I52" s="44">
        <v>0</v>
      </c>
      <c r="J52" s="74">
        <v>0</v>
      </c>
      <c r="K52" s="44">
        <v>0</v>
      </c>
      <c r="L52" s="44">
        <v>0</v>
      </c>
      <c r="M52" s="66">
        <v>0</v>
      </c>
      <c r="N52" s="43">
        <v>0</v>
      </c>
      <c r="O52" s="44">
        <v>0</v>
      </c>
      <c r="P52" s="74">
        <v>0</v>
      </c>
    </row>
    <row r="53" spans="1:16" ht="15" customHeight="1" x14ac:dyDescent="0.2">
      <c r="A53" s="120"/>
      <c r="B53" s="123"/>
      <c r="C53" s="84" t="s">
        <v>55</v>
      </c>
      <c r="D53" s="44">
        <v>0</v>
      </c>
      <c r="E53" s="53">
        <v>0</v>
      </c>
      <c r="F53" s="44">
        <v>0</v>
      </c>
      <c r="G53" s="66">
        <v>0</v>
      </c>
      <c r="H53" s="43">
        <v>0</v>
      </c>
      <c r="I53" s="44">
        <v>0</v>
      </c>
      <c r="J53" s="74">
        <v>0</v>
      </c>
      <c r="K53" s="44">
        <v>0</v>
      </c>
      <c r="L53" s="44">
        <v>0</v>
      </c>
      <c r="M53" s="66">
        <v>0</v>
      </c>
      <c r="N53" s="43">
        <v>0</v>
      </c>
      <c r="O53" s="44">
        <v>0</v>
      </c>
      <c r="P53" s="74">
        <v>0</v>
      </c>
    </row>
    <row r="54" spans="1:16" s="3" customFormat="1" ht="15" customHeight="1" x14ac:dyDescent="0.2">
      <c r="A54" s="120"/>
      <c r="B54" s="123"/>
      <c r="C54" s="84" t="s">
        <v>56</v>
      </c>
      <c r="D54" s="35">
        <v>0</v>
      </c>
      <c r="E54" s="55">
        <v>0</v>
      </c>
      <c r="F54" s="35">
        <v>0</v>
      </c>
      <c r="G54" s="68">
        <v>0</v>
      </c>
      <c r="H54" s="43">
        <v>0</v>
      </c>
      <c r="I54" s="44">
        <v>0</v>
      </c>
      <c r="J54" s="74">
        <v>0</v>
      </c>
      <c r="K54" s="35">
        <v>0</v>
      </c>
      <c r="L54" s="35">
        <v>0</v>
      </c>
      <c r="M54" s="68">
        <v>0</v>
      </c>
      <c r="N54" s="43">
        <v>0</v>
      </c>
      <c r="O54" s="44">
        <v>0</v>
      </c>
      <c r="P54" s="74">
        <v>0</v>
      </c>
    </row>
    <row r="55" spans="1:16" s="3" customFormat="1" ht="15" customHeight="1" x14ac:dyDescent="0.2">
      <c r="A55" s="121"/>
      <c r="B55" s="124"/>
      <c r="C55" s="85" t="s">
        <v>9</v>
      </c>
      <c r="D55" s="46">
        <v>0</v>
      </c>
      <c r="E55" s="54">
        <v>0</v>
      </c>
      <c r="F55" s="46">
        <v>0</v>
      </c>
      <c r="G55" s="67">
        <v>0</v>
      </c>
      <c r="H55" s="87">
        <v>0</v>
      </c>
      <c r="I55" s="46">
        <v>0</v>
      </c>
      <c r="J55" s="75">
        <v>0</v>
      </c>
      <c r="K55" s="46">
        <v>0</v>
      </c>
      <c r="L55" s="46">
        <v>0</v>
      </c>
      <c r="M55" s="67">
        <v>0</v>
      </c>
      <c r="N55" s="87">
        <v>0</v>
      </c>
      <c r="O55" s="46">
        <v>0</v>
      </c>
      <c r="P55" s="75">
        <v>0</v>
      </c>
    </row>
    <row r="56" spans="1:16" ht="15" customHeight="1" x14ac:dyDescent="0.2">
      <c r="A56" s="119">
        <v>5</v>
      </c>
      <c r="B56" s="122" t="s">
        <v>60</v>
      </c>
      <c r="C56" s="84" t="s">
        <v>46</v>
      </c>
      <c r="D56" s="44">
        <v>0</v>
      </c>
      <c r="E56" s="53">
        <v>0</v>
      </c>
      <c r="F56" s="44">
        <v>0</v>
      </c>
      <c r="G56" s="66">
        <v>0</v>
      </c>
      <c r="H56" s="43">
        <v>0</v>
      </c>
      <c r="I56" s="44">
        <v>0</v>
      </c>
      <c r="J56" s="74">
        <v>0</v>
      </c>
      <c r="K56" s="44">
        <v>0</v>
      </c>
      <c r="L56" s="44">
        <v>0</v>
      </c>
      <c r="M56" s="66">
        <v>0</v>
      </c>
      <c r="N56" s="43">
        <v>0</v>
      </c>
      <c r="O56" s="44">
        <v>0</v>
      </c>
      <c r="P56" s="74">
        <v>0</v>
      </c>
    </row>
    <row r="57" spans="1:16" ht="15" customHeight="1" x14ac:dyDescent="0.2">
      <c r="A57" s="120"/>
      <c r="B57" s="123"/>
      <c r="C57" s="84" t="s">
        <v>47</v>
      </c>
      <c r="D57" s="44">
        <v>0</v>
      </c>
      <c r="E57" s="53">
        <v>0</v>
      </c>
      <c r="F57" s="44">
        <v>0</v>
      </c>
      <c r="G57" s="66">
        <v>0</v>
      </c>
      <c r="H57" s="43">
        <v>0</v>
      </c>
      <c r="I57" s="44">
        <v>0</v>
      </c>
      <c r="J57" s="74">
        <v>0</v>
      </c>
      <c r="K57" s="44">
        <v>0</v>
      </c>
      <c r="L57" s="44">
        <v>0</v>
      </c>
      <c r="M57" s="66">
        <v>0</v>
      </c>
      <c r="N57" s="43">
        <v>0</v>
      </c>
      <c r="O57" s="44">
        <v>0</v>
      </c>
      <c r="P57" s="74">
        <v>0</v>
      </c>
    </row>
    <row r="58" spans="1:16" ht="15" customHeight="1" x14ac:dyDescent="0.2">
      <c r="A58" s="120"/>
      <c r="B58" s="123"/>
      <c r="C58" s="84" t="s">
        <v>48</v>
      </c>
      <c r="D58" s="44">
        <v>0</v>
      </c>
      <c r="E58" s="53">
        <v>0</v>
      </c>
      <c r="F58" s="44">
        <v>0</v>
      </c>
      <c r="G58" s="66">
        <v>0</v>
      </c>
      <c r="H58" s="43">
        <v>0</v>
      </c>
      <c r="I58" s="44">
        <v>0</v>
      </c>
      <c r="J58" s="74">
        <v>0</v>
      </c>
      <c r="K58" s="44">
        <v>0</v>
      </c>
      <c r="L58" s="44">
        <v>0</v>
      </c>
      <c r="M58" s="66">
        <v>0</v>
      </c>
      <c r="N58" s="43">
        <v>0</v>
      </c>
      <c r="O58" s="44">
        <v>0</v>
      </c>
      <c r="P58" s="74">
        <v>0</v>
      </c>
    </row>
    <row r="59" spans="1:16" ht="15" customHeight="1" x14ac:dyDescent="0.2">
      <c r="A59" s="120"/>
      <c r="B59" s="123"/>
      <c r="C59" s="84" t="s">
        <v>49</v>
      </c>
      <c r="D59" s="44">
        <v>0</v>
      </c>
      <c r="E59" s="53">
        <v>0</v>
      </c>
      <c r="F59" s="44">
        <v>0</v>
      </c>
      <c r="G59" s="66">
        <v>0</v>
      </c>
      <c r="H59" s="43">
        <v>0</v>
      </c>
      <c r="I59" s="44">
        <v>0</v>
      </c>
      <c r="J59" s="74">
        <v>0</v>
      </c>
      <c r="K59" s="44">
        <v>0</v>
      </c>
      <c r="L59" s="44">
        <v>0</v>
      </c>
      <c r="M59" s="66">
        <v>0</v>
      </c>
      <c r="N59" s="43">
        <v>0</v>
      </c>
      <c r="O59" s="44">
        <v>0</v>
      </c>
      <c r="P59" s="74">
        <v>0</v>
      </c>
    </row>
    <row r="60" spans="1:16" ht="15" customHeight="1" x14ac:dyDescent="0.2">
      <c r="A60" s="120"/>
      <c r="B60" s="123"/>
      <c r="C60" s="84" t="s">
        <v>50</v>
      </c>
      <c r="D60" s="44">
        <v>0</v>
      </c>
      <c r="E60" s="53">
        <v>0</v>
      </c>
      <c r="F60" s="44">
        <v>0</v>
      </c>
      <c r="G60" s="66">
        <v>0</v>
      </c>
      <c r="H60" s="43">
        <v>0</v>
      </c>
      <c r="I60" s="44">
        <v>0</v>
      </c>
      <c r="J60" s="74">
        <v>0</v>
      </c>
      <c r="K60" s="44">
        <v>0</v>
      </c>
      <c r="L60" s="44">
        <v>0</v>
      </c>
      <c r="M60" s="66">
        <v>0</v>
      </c>
      <c r="N60" s="43">
        <v>0</v>
      </c>
      <c r="O60" s="44">
        <v>0</v>
      </c>
      <c r="P60" s="74">
        <v>0</v>
      </c>
    </row>
    <row r="61" spans="1:16" ht="15" customHeight="1" x14ac:dyDescent="0.2">
      <c r="A61" s="120"/>
      <c r="B61" s="123"/>
      <c r="C61" s="84" t="s">
        <v>51</v>
      </c>
      <c r="D61" s="44">
        <v>0</v>
      </c>
      <c r="E61" s="53">
        <v>0</v>
      </c>
      <c r="F61" s="44">
        <v>0</v>
      </c>
      <c r="G61" s="66">
        <v>0</v>
      </c>
      <c r="H61" s="43">
        <v>0</v>
      </c>
      <c r="I61" s="44">
        <v>0</v>
      </c>
      <c r="J61" s="74">
        <v>0</v>
      </c>
      <c r="K61" s="44">
        <v>0</v>
      </c>
      <c r="L61" s="44">
        <v>0</v>
      </c>
      <c r="M61" s="66">
        <v>0</v>
      </c>
      <c r="N61" s="43">
        <v>0</v>
      </c>
      <c r="O61" s="44">
        <v>0</v>
      </c>
      <c r="P61" s="74">
        <v>0</v>
      </c>
    </row>
    <row r="62" spans="1:16" s="3" customFormat="1" ht="15" customHeight="1" x14ac:dyDescent="0.2">
      <c r="A62" s="120"/>
      <c r="B62" s="123"/>
      <c r="C62" s="84" t="s">
        <v>52</v>
      </c>
      <c r="D62" s="35">
        <v>0</v>
      </c>
      <c r="E62" s="55">
        <v>0</v>
      </c>
      <c r="F62" s="35">
        <v>0</v>
      </c>
      <c r="G62" s="68">
        <v>0</v>
      </c>
      <c r="H62" s="43">
        <v>0</v>
      </c>
      <c r="I62" s="44">
        <v>0</v>
      </c>
      <c r="J62" s="74">
        <v>0</v>
      </c>
      <c r="K62" s="35">
        <v>0</v>
      </c>
      <c r="L62" s="35">
        <v>0</v>
      </c>
      <c r="M62" s="68">
        <v>0</v>
      </c>
      <c r="N62" s="43">
        <v>0</v>
      </c>
      <c r="O62" s="44">
        <v>0</v>
      </c>
      <c r="P62" s="74">
        <v>0</v>
      </c>
    </row>
    <row r="63" spans="1:16" ht="15" customHeight="1" x14ac:dyDescent="0.2">
      <c r="A63" s="120"/>
      <c r="B63" s="123"/>
      <c r="C63" s="84" t="s">
        <v>53</v>
      </c>
      <c r="D63" s="44">
        <v>0</v>
      </c>
      <c r="E63" s="53">
        <v>0</v>
      </c>
      <c r="F63" s="44">
        <v>0</v>
      </c>
      <c r="G63" s="66">
        <v>0</v>
      </c>
      <c r="H63" s="43">
        <v>0</v>
      </c>
      <c r="I63" s="44">
        <v>0</v>
      </c>
      <c r="J63" s="74">
        <v>0</v>
      </c>
      <c r="K63" s="44">
        <v>0</v>
      </c>
      <c r="L63" s="44">
        <v>0</v>
      </c>
      <c r="M63" s="66">
        <v>0</v>
      </c>
      <c r="N63" s="43">
        <v>0</v>
      </c>
      <c r="O63" s="44">
        <v>0</v>
      </c>
      <c r="P63" s="74">
        <v>0</v>
      </c>
    </row>
    <row r="64" spans="1:16" ht="15" customHeight="1" x14ac:dyDescent="0.2">
      <c r="A64" s="120"/>
      <c r="B64" s="123"/>
      <c r="C64" s="84" t="s">
        <v>54</v>
      </c>
      <c r="D64" s="44">
        <v>0</v>
      </c>
      <c r="E64" s="53">
        <v>0</v>
      </c>
      <c r="F64" s="44">
        <v>0</v>
      </c>
      <c r="G64" s="66">
        <v>0</v>
      </c>
      <c r="H64" s="43">
        <v>0</v>
      </c>
      <c r="I64" s="44">
        <v>0</v>
      </c>
      <c r="J64" s="74">
        <v>0</v>
      </c>
      <c r="K64" s="44">
        <v>0</v>
      </c>
      <c r="L64" s="44">
        <v>0</v>
      </c>
      <c r="M64" s="66">
        <v>0</v>
      </c>
      <c r="N64" s="43">
        <v>0</v>
      </c>
      <c r="O64" s="44">
        <v>0</v>
      </c>
      <c r="P64" s="74">
        <v>0</v>
      </c>
    </row>
    <row r="65" spans="1:16" ht="15" customHeight="1" x14ac:dyDescent="0.2">
      <c r="A65" s="120"/>
      <c r="B65" s="123"/>
      <c r="C65" s="84" t="s">
        <v>55</v>
      </c>
      <c r="D65" s="44">
        <v>0</v>
      </c>
      <c r="E65" s="53">
        <v>0</v>
      </c>
      <c r="F65" s="44">
        <v>0</v>
      </c>
      <c r="G65" s="66">
        <v>0</v>
      </c>
      <c r="H65" s="43">
        <v>0</v>
      </c>
      <c r="I65" s="44">
        <v>0</v>
      </c>
      <c r="J65" s="74">
        <v>0</v>
      </c>
      <c r="K65" s="44">
        <v>0</v>
      </c>
      <c r="L65" s="44">
        <v>0</v>
      </c>
      <c r="M65" s="66">
        <v>0</v>
      </c>
      <c r="N65" s="43">
        <v>0</v>
      </c>
      <c r="O65" s="44">
        <v>0</v>
      </c>
      <c r="P65" s="74">
        <v>0</v>
      </c>
    </row>
    <row r="66" spans="1:16" s="3" customFormat="1" ht="15" customHeight="1" x14ac:dyDescent="0.2">
      <c r="A66" s="120"/>
      <c r="B66" s="123"/>
      <c r="C66" s="84" t="s">
        <v>56</v>
      </c>
      <c r="D66" s="35">
        <v>0</v>
      </c>
      <c r="E66" s="55">
        <v>0</v>
      </c>
      <c r="F66" s="35">
        <v>0</v>
      </c>
      <c r="G66" s="68">
        <v>0</v>
      </c>
      <c r="H66" s="43">
        <v>0</v>
      </c>
      <c r="I66" s="44">
        <v>0</v>
      </c>
      <c r="J66" s="74">
        <v>0</v>
      </c>
      <c r="K66" s="35">
        <v>0</v>
      </c>
      <c r="L66" s="35">
        <v>0</v>
      </c>
      <c r="M66" s="68">
        <v>0</v>
      </c>
      <c r="N66" s="43">
        <v>0</v>
      </c>
      <c r="O66" s="44">
        <v>0</v>
      </c>
      <c r="P66" s="74">
        <v>0</v>
      </c>
    </row>
    <row r="67" spans="1:16" s="3" customFormat="1" ht="15" customHeight="1" x14ac:dyDescent="0.2">
      <c r="A67" s="121"/>
      <c r="B67" s="124"/>
      <c r="C67" s="85" t="s">
        <v>9</v>
      </c>
      <c r="D67" s="46">
        <v>0</v>
      </c>
      <c r="E67" s="54">
        <v>0</v>
      </c>
      <c r="F67" s="46">
        <v>0</v>
      </c>
      <c r="G67" s="67">
        <v>0</v>
      </c>
      <c r="H67" s="87">
        <v>0</v>
      </c>
      <c r="I67" s="46">
        <v>0</v>
      </c>
      <c r="J67" s="75">
        <v>0</v>
      </c>
      <c r="K67" s="46">
        <v>0</v>
      </c>
      <c r="L67" s="46">
        <v>0</v>
      </c>
      <c r="M67" s="67">
        <v>0</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45771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70" priority="30" operator="notEqual">
      <formula>H8+K8+N8</formula>
    </cfRule>
  </conditionalFormatting>
  <conditionalFormatting sqref="D20:D30">
    <cfRule type="cellIs" dxfId="69" priority="29" operator="notEqual">
      <formula>H20+K20+N20</formula>
    </cfRule>
  </conditionalFormatting>
  <conditionalFormatting sqref="D32:D42">
    <cfRule type="cellIs" dxfId="68" priority="28" operator="notEqual">
      <formula>H32+K32+N32</formula>
    </cfRule>
  </conditionalFormatting>
  <conditionalFormatting sqref="D44:D54">
    <cfRule type="cellIs" dxfId="67" priority="27" operator="notEqual">
      <formula>H44+K44+N44</formula>
    </cfRule>
  </conditionalFormatting>
  <conditionalFormatting sqref="D56:D66">
    <cfRule type="cellIs" dxfId="66" priority="26" operator="notEqual">
      <formula>H56+K56+N56</formula>
    </cfRule>
  </conditionalFormatting>
  <conditionalFormatting sqref="D19">
    <cfRule type="cellIs" dxfId="65" priority="25" operator="notEqual">
      <formula>SUM(D8:D18)</formula>
    </cfRule>
  </conditionalFormatting>
  <conditionalFormatting sqref="D31">
    <cfRule type="cellIs" dxfId="64" priority="24" operator="notEqual">
      <formula>H31+K31+N31</formula>
    </cfRule>
  </conditionalFormatting>
  <conditionalFormatting sqref="D31">
    <cfRule type="cellIs" dxfId="63" priority="23" operator="notEqual">
      <formula>SUM(D20:D30)</formula>
    </cfRule>
  </conditionalFormatting>
  <conditionalFormatting sqref="D43">
    <cfRule type="cellIs" dxfId="62" priority="22" operator="notEqual">
      <formula>H43+K43+N43</formula>
    </cfRule>
  </conditionalFormatting>
  <conditionalFormatting sqref="D43">
    <cfRule type="cellIs" dxfId="61" priority="21" operator="notEqual">
      <formula>SUM(D32:D42)</formula>
    </cfRule>
  </conditionalFormatting>
  <conditionalFormatting sqref="D55">
    <cfRule type="cellIs" dxfId="60" priority="20" operator="notEqual">
      <formula>H55+K55+N55</formula>
    </cfRule>
  </conditionalFormatting>
  <conditionalFormatting sqref="D55">
    <cfRule type="cellIs" dxfId="59" priority="19" operator="notEqual">
      <formula>SUM(D44:D54)</formula>
    </cfRule>
  </conditionalFormatting>
  <conditionalFormatting sqref="D67">
    <cfRule type="cellIs" dxfId="58" priority="18" operator="notEqual">
      <formula>H67+K67+N67</formula>
    </cfRule>
  </conditionalFormatting>
  <conditionalFormatting sqref="D67">
    <cfRule type="cellIs" dxfId="57" priority="17" operator="notEqual">
      <formula>SUM(D56:D66)</formula>
    </cfRule>
  </conditionalFormatting>
  <conditionalFormatting sqref="H19">
    <cfRule type="cellIs" dxfId="56" priority="16" operator="notEqual">
      <formula>SUM(H8:H18)</formula>
    </cfRule>
  </conditionalFormatting>
  <conditionalFormatting sqref="K19">
    <cfRule type="cellIs" dxfId="55" priority="15" operator="notEqual">
      <formula>SUM(K8:K18)</formula>
    </cfRule>
  </conditionalFormatting>
  <conditionalFormatting sqref="N19">
    <cfRule type="cellIs" dxfId="54" priority="14" operator="notEqual">
      <formula>SUM(N8:N18)</formula>
    </cfRule>
  </conditionalFormatting>
  <conditionalFormatting sqref="H31">
    <cfRule type="cellIs" dxfId="53" priority="13" operator="notEqual">
      <formula>SUM(H20:H30)</formula>
    </cfRule>
  </conditionalFormatting>
  <conditionalFormatting sqref="K31">
    <cfRule type="cellIs" dxfId="52" priority="12" operator="notEqual">
      <formula>SUM(K20:K30)</formula>
    </cfRule>
  </conditionalFormatting>
  <conditionalFormatting sqref="N31">
    <cfRule type="cellIs" dxfId="51" priority="11" operator="notEqual">
      <formula>SUM(N20:N30)</formula>
    </cfRule>
  </conditionalFormatting>
  <conditionalFormatting sqref="H43">
    <cfRule type="cellIs" dxfId="50" priority="10" operator="notEqual">
      <formula>SUM(H32:H42)</formula>
    </cfRule>
  </conditionalFormatting>
  <conditionalFormatting sqref="K43">
    <cfRule type="cellIs" dxfId="49" priority="9" operator="notEqual">
      <formula>SUM(K32:K42)</formula>
    </cfRule>
  </conditionalFormatting>
  <conditionalFormatting sqref="N43">
    <cfRule type="cellIs" dxfId="48" priority="8" operator="notEqual">
      <formula>SUM(N32:N42)</formula>
    </cfRule>
  </conditionalFormatting>
  <conditionalFormatting sqref="H55">
    <cfRule type="cellIs" dxfId="47" priority="7" operator="notEqual">
      <formula>SUM(H44:H54)</formula>
    </cfRule>
  </conditionalFormatting>
  <conditionalFormatting sqref="K55">
    <cfRule type="cellIs" dxfId="46" priority="6" operator="notEqual">
      <formula>SUM(K44:K54)</formula>
    </cfRule>
  </conditionalFormatting>
  <conditionalFormatting sqref="N55">
    <cfRule type="cellIs" dxfId="45" priority="5" operator="notEqual">
      <formula>SUM(N44:N54)</formula>
    </cfRule>
  </conditionalFormatting>
  <conditionalFormatting sqref="H67">
    <cfRule type="cellIs" dxfId="44" priority="4" operator="notEqual">
      <formula>SUM(H56:H66)</formula>
    </cfRule>
  </conditionalFormatting>
  <conditionalFormatting sqref="K67">
    <cfRule type="cellIs" dxfId="43" priority="3" operator="notEqual">
      <formula>SUM(K56:K66)</formula>
    </cfRule>
  </conditionalFormatting>
  <conditionalFormatting sqref="N67">
    <cfRule type="cellIs" dxfId="42" priority="2" operator="notEqual">
      <formula>SUM(N56:N66)</formula>
    </cfRule>
  </conditionalFormatting>
  <conditionalFormatting sqref="D32:D43">
    <cfRule type="cellIs" dxfId="4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4:M30"/>
  <sheetViews>
    <sheetView workbookViewId="0"/>
  </sheetViews>
  <sheetFormatPr baseColWidth="10" defaultColWidth="15.6640625" defaultRowHeight="11.25" x14ac:dyDescent="0.2"/>
  <cols>
    <col min="1" max="1" width="6.6640625" style="6" customWidth="1"/>
    <col min="2" max="2" width="35.83203125" style="8" customWidth="1"/>
    <col min="3" max="3" width="50.83203125" style="6" customWidth="1"/>
    <col min="4"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2:8" s="4" customFormat="1" ht="27.6" customHeight="1" x14ac:dyDescent="0.2">
      <c r="B4" s="89"/>
      <c r="C4" s="99" t="s">
        <v>104</v>
      </c>
      <c r="D4" s="99"/>
      <c r="E4" s="99"/>
      <c r="F4" s="99"/>
      <c r="G4" s="99"/>
      <c r="H4" s="99"/>
    </row>
    <row r="5" spans="2:8" s="5" customFormat="1" ht="15" x14ac:dyDescent="0.2">
      <c r="B5" s="90"/>
      <c r="C5" s="99"/>
      <c r="D5" s="99"/>
      <c r="E5" s="99"/>
      <c r="F5" s="99"/>
      <c r="G5" s="99"/>
      <c r="H5" s="99"/>
    </row>
    <row r="6" spans="2:8" ht="15" x14ac:dyDescent="0.2">
      <c r="D6" s="15"/>
      <c r="E6" s="91"/>
      <c r="F6" s="92"/>
      <c r="G6" s="92"/>
      <c r="H6" s="92"/>
    </row>
    <row r="7" spans="2:8" x14ac:dyDescent="0.2">
      <c r="B7" s="93"/>
      <c r="C7" s="7"/>
    </row>
    <row r="8" spans="2:8" s="14" customFormat="1" ht="20.45" customHeight="1" thickBot="1" x14ac:dyDescent="0.25">
      <c r="B8" s="94" t="s">
        <v>105</v>
      </c>
      <c r="C8" s="101" t="s">
        <v>106</v>
      </c>
      <c r="D8" s="102"/>
      <c r="E8" s="102"/>
      <c r="F8" s="102"/>
      <c r="G8" s="102"/>
      <c r="H8" s="102"/>
    </row>
    <row r="9" spans="2:8" s="14" customFormat="1" ht="7.15" customHeight="1" thickTop="1" x14ac:dyDescent="0.2">
      <c r="B9" s="95"/>
      <c r="C9" s="29"/>
      <c r="D9" s="18"/>
      <c r="E9" s="18"/>
      <c r="F9" s="30"/>
      <c r="G9" s="30"/>
      <c r="H9" s="30"/>
    </row>
    <row r="10" spans="2:8" s="14" customFormat="1" ht="46.15" customHeight="1" x14ac:dyDescent="0.2">
      <c r="B10" s="96" t="s">
        <v>107</v>
      </c>
      <c r="C10" s="127" t="s">
        <v>121</v>
      </c>
      <c r="D10" s="128"/>
      <c r="E10" s="128"/>
      <c r="F10" s="128"/>
      <c r="G10" s="128"/>
      <c r="H10" s="128"/>
    </row>
    <row r="11" spans="2:8" s="14" customFormat="1" ht="46.15" customHeight="1" x14ac:dyDescent="0.2">
      <c r="B11" s="97" t="s">
        <v>108</v>
      </c>
      <c r="C11" s="125" t="s">
        <v>122</v>
      </c>
      <c r="D11" s="126"/>
      <c r="E11" s="126"/>
      <c r="F11" s="126"/>
      <c r="G11" s="126"/>
      <c r="H11" s="126"/>
    </row>
    <row r="12" spans="2:8" s="14" customFormat="1" ht="46.15" customHeight="1" x14ac:dyDescent="0.2">
      <c r="B12" s="97" t="s">
        <v>109</v>
      </c>
      <c r="C12" s="125" t="s">
        <v>110</v>
      </c>
      <c r="D12" s="126"/>
      <c r="E12" s="126"/>
      <c r="F12" s="126"/>
      <c r="G12" s="126"/>
      <c r="H12" s="126"/>
    </row>
    <row r="13" spans="2:8" s="14" customFormat="1" ht="46.15" customHeight="1" x14ac:dyDescent="0.2">
      <c r="B13" s="97" t="s">
        <v>111</v>
      </c>
      <c r="C13" s="125" t="s">
        <v>123</v>
      </c>
      <c r="D13" s="126"/>
      <c r="E13" s="126"/>
      <c r="F13" s="126"/>
      <c r="G13" s="126"/>
      <c r="H13" s="126"/>
    </row>
    <row r="14" spans="2:8" s="14" customFormat="1" ht="46.15" customHeight="1" x14ac:dyDescent="0.2">
      <c r="B14" s="97" t="s">
        <v>112</v>
      </c>
      <c r="C14" s="125" t="s">
        <v>124</v>
      </c>
      <c r="D14" s="126"/>
      <c r="E14" s="126"/>
      <c r="F14" s="126"/>
      <c r="G14" s="126"/>
      <c r="H14" s="126"/>
    </row>
    <row r="15" spans="2:8" s="14" customFormat="1" ht="46.15" customHeight="1" x14ac:dyDescent="0.2">
      <c r="B15" s="97" t="s">
        <v>113</v>
      </c>
      <c r="C15" s="125" t="s">
        <v>114</v>
      </c>
      <c r="D15" s="126"/>
      <c r="E15" s="126"/>
      <c r="F15" s="126"/>
      <c r="G15" s="126"/>
      <c r="H15" s="126"/>
    </row>
    <row r="16" spans="2:8" s="14" customFormat="1" ht="46.15" customHeight="1" x14ac:dyDescent="0.2">
      <c r="B16" s="97" t="s">
        <v>115</v>
      </c>
      <c r="C16" s="125" t="s">
        <v>114</v>
      </c>
      <c r="D16" s="126"/>
      <c r="E16" s="126"/>
      <c r="F16" s="126"/>
      <c r="G16" s="126"/>
      <c r="H16" s="126"/>
    </row>
    <row r="17" spans="2:13" s="14" customFormat="1" ht="46.15" customHeight="1" x14ac:dyDescent="0.2">
      <c r="B17" s="97" t="s">
        <v>116</v>
      </c>
      <c r="C17" s="125" t="s">
        <v>117</v>
      </c>
      <c r="D17" s="126"/>
      <c r="E17" s="126"/>
      <c r="F17" s="126"/>
      <c r="G17" s="126"/>
      <c r="H17" s="126"/>
    </row>
    <row r="18" spans="2:13" s="14" customFormat="1" ht="46.15" customHeight="1" x14ac:dyDescent="0.2">
      <c r="B18" s="97" t="s">
        <v>118</v>
      </c>
      <c r="C18" s="125" t="s">
        <v>119</v>
      </c>
      <c r="D18" s="126"/>
      <c r="E18" s="126"/>
      <c r="F18" s="126"/>
      <c r="G18" s="126"/>
      <c r="H18" s="126"/>
    </row>
    <row r="19" spans="2:13" s="14" customFormat="1" ht="46.15" customHeight="1" x14ac:dyDescent="0.2">
      <c r="B19" s="97" t="s">
        <v>120</v>
      </c>
      <c r="C19" s="125" t="s">
        <v>125</v>
      </c>
      <c r="D19" s="126"/>
      <c r="E19" s="126"/>
      <c r="F19" s="126"/>
      <c r="G19" s="126"/>
      <c r="H19" s="126"/>
    </row>
    <row r="20" spans="2:13" ht="15" customHeight="1" x14ac:dyDescent="0.2">
      <c r="C20" s="8"/>
      <c r="D20" s="8"/>
      <c r="E20" s="8"/>
      <c r="F20" s="8"/>
      <c r="G20" s="8"/>
    </row>
    <row r="27" spans="2:13" x14ac:dyDescent="0.2">
      <c r="F27" s="9"/>
      <c r="G27" s="9"/>
    </row>
    <row r="28" spans="2:13" x14ac:dyDescent="0.2">
      <c r="C28" s="10"/>
      <c r="D28" s="10"/>
      <c r="E28" s="10"/>
      <c r="F28" s="10"/>
      <c r="G28" s="9"/>
    </row>
    <row r="29" spans="2:13" x14ac:dyDescent="0.2">
      <c r="C29" s="10"/>
      <c r="D29" s="10"/>
      <c r="E29" s="10"/>
      <c r="F29" s="10"/>
      <c r="G29" s="9"/>
    </row>
    <row r="30" spans="2:13" x14ac:dyDescent="0.2">
      <c r="C30" s="11"/>
      <c r="D30" s="11"/>
      <c r="E30" s="11"/>
      <c r="F30" s="11"/>
      <c r="G30" s="11"/>
      <c r="H30" s="11"/>
      <c r="I30" s="11"/>
      <c r="J30" s="11"/>
      <c r="K30" s="11"/>
      <c r="L30" s="11"/>
      <c r="M30" s="11"/>
    </row>
  </sheetData>
  <mergeCells count="12">
    <mergeCell ref="C19:H19"/>
    <mergeCell ref="C4:H5"/>
    <mergeCell ref="C8:H8"/>
    <mergeCell ref="C10:H10"/>
    <mergeCell ref="C11:H11"/>
    <mergeCell ref="C12:H12"/>
    <mergeCell ref="C13:H13"/>
    <mergeCell ref="C14:H14"/>
    <mergeCell ref="C15:H15"/>
    <mergeCell ref="C16:H16"/>
    <mergeCell ref="C17:H17"/>
    <mergeCell ref="C18:H18"/>
  </mergeCells>
  <printOptions horizontalCentered="1"/>
  <pageMargins left="0.31496062992125984" right="0.31496062992125984" top="0.74803149606299213" bottom="0.74803149606299213" header="0.31496062992125984" footer="0.31496062992125984"/>
  <pageSetup scale="72"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4.66406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78</v>
      </c>
      <c r="B2" s="110"/>
      <c r="C2" s="110"/>
      <c r="D2" s="110"/>
      <c r="E2" s="110"/>
      <c r="F2" s="110"/>
      <c r="G2" s="110"/>
      <c r="H2" s="110"/>
      <c r="I2" s="110"/>
      <c r="J2" s="110"/>
      <c r="K2" s="110"/>
      <c r="L2" s="110"/>
      <c r="M2" s="110"/>
      <c r="N2" s="110"/>
      <c r="O2" s="110"/>
      <c r="P2" s="110"/>
    </row>
    <row r="3" spans="1:16" s="21" customFormat="1" ht="15" customHeight="1" x14ac:dyDescent="0.2">
      <c r="A3" s="111" t="str">
        <f>+Notas!C6</f>
        <v>MARZO 2024 Y MARZO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f>+XV!D8+I!D8+II!D8+III!D8+IV!D8+V!D8+VI!D8+VII!D8+XVI!D8+VIII!D8+IX!D8+XIV!D8+X!D8+XI!D8+XII!D8+RM!D8+SI!D8</f>
        <v>207</v>
      </c>
      <c r="E8" s="53"/>
      <c r="F8" s="44"/>
      <c r="G8" s="66"/>
      <c r="H8" s="43">
        <f>+XV!H8+I!H8+II!H8+III!H8+IV!H8+V!H8+VI!H8+VII!H8+XVI!H8+VIII!H8+IX!H8+XIV!H8+X!H8+XI!H8+XII!H8+RM!H8+SI!H8</f>
        <v>88</v>
      </c>
      <c r="I8" s="44"/>
      <c r="J8" s="74"/>
      <c r="K8" s="44">
        <f>+XV!K8+I!K8+II!K8+III!K8+IV!K8+V!K8+VI!K8+VII!K8+XVI!K8+VIII!K8+IX!K8+XIV!K8+X!K8+XI!K8+XII!K8+RM!K8+SI!K8</f>
        <v>119</v>
      </c>
      <c r="L8" s="44"/>
      <c r="M8" s="66"/>
      <c r="N8" s="44">
        <f>+XV!N8+I!N8+II!N8+III!N8+IV!N8+V!N8+VI!N8+VII!N8+XVI!N8+VIII!N8+IX!N8+XIV!N8+X!N8+XI!N8+XII!N8+RM!N8+SI!N8</f>
        <v>0</v>
      </c>
      <c r="O8" s="44"/>
      <c r="P8" s="74"/>
    </row>
    <row r="9" spans="1:16" ht="15" customHeight="1" x14ac:dyDescent="0.2">
      <c r="A9" s="120"/>
      <c r="B9" s="123"/>
      <c r="C9" s="84" t="s">
        <v>47</v>
      </c>
      <c r="D9" s="44">
        <f>+XV!D9+I!D9+II!D9+III!D9+IV!D9+V!D9+VI!D9+VII!D9+XVI!D9+VIII!D9+IX!D9+XIV!D9+X!D9+XI!D9+XII!D9+RM!D9+SI!D9</f>
        <v>2284</v>
      </c>
      <c r="E9" s="53"/>
      <c r="F9" s="44"/>
      <c r="G9" s="66"/>
      <c r="H9" s="43">
        <f>+XV!H9+I!H9+II!H9+III!H9+IV!H9+V!H9+VI!H9+VII!H9+XVI!H9+VIII!H9+IX!H9+XIV!H9+X!H9+XI!H9+XII!H9+RM!H9+SI!H9</f>
        <v>776</v>
      </c>
      <c r="I9" s="44"/>
      <c r="J9" s="74"/>
      <c r="K9" s="44">
        <f>+XV!K9+I!K9+II!K9+III!K9+IV!K9+V!K9+VI!K9+VII!K9+XVI!K9+VIII!K9+IX!K9+XIV!K9+X!K9+XI!K9+XII!K9+RM!K9+SI!K9</f>
        <v>1508</v>
      </c>
      <c r="L9" s="44"/>
      <c r="M9" s="66"/>
      <c r="N9" s="44">
        <f>+XV!N9+I!N9+II!N9+III!N9+IV!N9+V!N9+VI!N9+VII!N9+XVI!N9+VIII!N9+IX!N9+XIV!N9+X!N9+XI!N9+XII!N9+RM!N9+SI!N9</f>
        <v>0</v>
      </c>
      <c r="O9" s="44"/>
      <c r="P9" s="74"/>
    </row>
    <row r="10" spans="1:16" ht="15" customHeight="1" x14ac:dyDescent="0.2">
      <c r="A10" s="120"/>
      <c r="B10" s="123"/>
      <c r="C10" s="84" t="s">
        <v>48</v>
      </c>
      <c r="D10" s="44">
        <f>+XV!D10+I!D10+II!D10+III!D10+IV!D10+V!D10+VI!D10+VII!D10+XVI!D10+VIII!D10+IX!D10+XIV!D10+X!D10+XI!D10+XII!D10+RM!D10+SI!D10</f>
        <v>13818</v>
      </c>
      <c r="E10" s="53"/>
      <c r="F10" s="44"/>
      <c r="G10" s="66"/>
      <c r="H10" s="43">
        <f>+XV!H10+I!H10+II!H10+III!H10+IV!H10+V!H10+VI!H10+VII!H10+XVI!H10+VIII!H10+IX!H10+XIV!H10+X!H10+XI!H10+XII!H10+RM!H10+SI!H10</f>
        <v>5636</v>
      </c>
      <c r="I10" s="44"/>
      <c r="J10" s="74"/>
      <c r="K10" s="44">
        <f>+XV!K10+I!K10+II!K10+III!K10+IV!K10+V!K10+VI!K10+VII!K10+XVI!K10+VIII!K10+IX!K10+XIV!K10+X!K10+XI!K10+XII!K10+RM!K10+SI!K10</f>
        <v>8182</v>
      </c>
      <c r="L10" s="44"/>
      <c r="M10" s="66"/>
      <c r="N10" s="44">
        <f>+XV!N10+I!N10+II!N10+III!N10+IV!N10+V!N10+VI!N10+VII!N10+XVI!N10+VIII!N10+IX!N10+XIV!N10+X!N10+XI!N10+XII!N10+RM!N10+SI!N10</f>
        <v>0</v>
      </c>
      <c r="O10" s="44"/>
      <c r="P10" s="74"/>
    </row>
    <row r="11" spans="1:16" ht="15" customHeight="1" x14ac:dyDescent="0.2">
      <c r="A11" s="120"/>
      <c r="B11" s="123"/>
      <c r="C11" s="84" t="s">
        <v>49</v>
      </c>
      <c r="D11" s="44">
        <f>+XV!D11+I!D11+II!D11+III!D11+IV!D11+V!D11+VI!D11+VII!D11+XVI!D11+VIII!D11+IX!D11+XIV!D11+X!D11+XI!D11+XII!D11+RM!D11+SI!D11</f>
        <v>25698</v>
      </c>
      <c r="E11" s="53"/>
      <c r="F11" s="44"/>
      <c r="G11" s="66"/>
      <c r="H11" s="43">
        <f>+XV!H11+I!H11+II!H11+III!H11+IV!H11+V!H11+VI!H11+VII!H11+XVI!H11+VIII!H11+IX!H11+XIV!H11+X!H11+XI!H11+XII!H11+RM!H11+SI!H11</f>
        <v>10261</v>
      </c>
      <c r="I11" s="44"/>
      <c r="J11" s="74"/>
      <c r="K11" s="44">
        <f>+XV!K11+I!K11+II!K11+III!K11+IV!K11+V!K11+VI!K11+VII!K11+XVI!K11+VIII!K11+IX!K11+XIV!K11+X!K11+XI!K11+XII!K11+RM!K11+SI!K11</f>
        <v>15437</v>
      </c>
      <c r="L11" s="44"/>
      <c r="M11" s="66"/>
      <c r="N11" s="44">
        <f>+XV!N11+I!N11+II!N11+III!N11+IV!N11+V!N11+VI!N11+VII!N11+XVI!N11+VIII!N11+IX!N11+XIV!N11+X!N11+XI!N11+XII!N11+RM!N11+SI!N11</f>
        <v>0</v>
      </c>
      <c r="O11" s="44"/>
      <c r="P11" s="74"/>
    </row>
    <row r="12" spans="1:16" ht="15" customHeight="1" x14ac:dyDescent="0.2">
      <c r="A12" s="120"/>
      <c r="B12" s="123"/>
      <c r="C12" s="84" t="s">
        <v>50</v>
      </c>
      <c r="D12" s="44">
        <f>+XV!D12+I!D12+II!D12+III!D12+IV!D12+V!D12+VI!D12+VII!D12+XVI!D12+VIII!D12+IX!D12+XIV!D12+X!D12+XI!D12+XII!D12+RM!D12+SI!D12</f>
        <v>24955</v>
      </c>
      <c r="E12" s="53"/>
      <c r="F12" s="44"/>
      <c r="G12" s="66"/>
      <c r="H12" s="43">
        <f>+XV!H12+I!H12+II!H12+III!H12+IV!H12+V!H12+VI!H12+VII!H12+XVI!H12+VIII!H12+IX!H12+XIV!H12+X!H12+XI!H12+XII!H12+RM!H12+SI!H12</f>
        <v>9322</v>
      </c>
      <c r="I12" s="44"/>
      <c r="J12" s="74"/>
      <c r="K12" s="44">
        <f>+XV!K12+I!K12+II!K12+III!K12+IV!K12+V!K12+VI!K12+VII!K12+XVI!K12+VIII!K12+IX!K12+XIV!K12+X!K12+XI!K12+XII!K12+RM!K12+SI!K12</f>
        <v>15633</v>
      </c>
      <c r="L12" s="44"/>
      <c r="M12" s="66"/>
      <c r="N12" s="44">
        <f>+XV!N12+I!N12+II!N12+III!N12+IV!N12+V!N12+VI!N12+VII!N12+XVI!N12+VIII!N12+IX!N12+XIV!N12+X!N12+XI!N12+XII!N12+RM!N12+SI!N12</f>
        <v>0</v>
      </c>
      <c r="O12" s="44"/>
      <c r="P12" s="74"/>
    </row>
    <row r="13" spans="1:16" ht="15" customHeight="1" x14ac:dyDescent="0.2">
      <c r="A13" s="120"/>
      <c r="B13" s="123"/>
      <c r="C13" s="84" t="s">
        <v>51</v>
      </c>
      <c r="D13" s="44">
        <f>+XV!D13+I!D13+II!D13+III!D13+IV!D13+V!D13+VI!D13+VII!D13+XVI!D13+VIII!D13+IX!D13+XIV!D13+X!D13+XI!D13+XII!D13+RM!D13+SI!D13</f>
        <v>19735</v>
      </c>
      <c r="E13" s="53"/>
      <c r="F13" s="44"/>
      <c r="G13" s="66"/>
      <c r="H13" s="43">
        <f>+XV!H13+I!H13+II!H13+III!H13+IV!H13+V!H13+VI!H13+VII!H13+XVI!H13+VIII!H13+IX!H13+XIV!H13+X!H13+XI!H13+XII!H13+RM!H13+SI!H13</f>
        <v>6938</v>
      </c>
      <c r="I13" s="44"/>
      <c r="J13" s="74"/>
      <c r="K13" s="44">
        <f>+XV!K13+I!K13+II!K13+III!K13+IV!K13+V!K13+VI!K13+VII!K13+XVI!K13+VIII!K13+IX!K13+XIV!K13+X!K13+XI!K13+XII!K13+RM!K13+SI!K13</f>
        <v>12797</v>
      </c>
      <c r="L13" s="44"/>
      <c r="M13" s="66"/>
      <c r="N13" s="44">
        <f>+XV!N13+I!N13+II!N13+III!N13+IV!N13+V!N13+VI!N13+VII!N13+XVI!N13+VIII!N13+IX!N13+XIV!N13+X!N13+XI!N13+XII!N13+RM!N13+SI!N13</f>
        <v>0</v>
      </c>
      <c r="O13" s="44"/>
      <c r="P13" s="74"/>
    </row>
    <row r="14" spans="1:16" s="3" customFormat="1" ht="15" customHeight="1" x14ac:dyDescent="0.2">
      <c r="A14" s="120"/>
      <c r="B14" s="123"/>
      <c r="C14" s="84" t="s">
        <v>52</v>
      </c>
      <c r="D14" s="35">
        <f>+XV!D14+I!D14+II!D14+III!D14+IV!D14+V!D14+VI!D14+VII!D14+XVI!D14+VIII!D14+IX!D14+XIV!D14+X!D14+XI!D14+XII!D14+RM!D14+SI!D14</f>
        <v>15243</v>
      </c>
      <c r="E14" s="55"/>
      <c r="F14" s="35"/>
      <c r="G14" s="68"/>
      <c r="H14" s="43">
        <f>+XV!H14+I!H14+II!H14+III!H14+IV!H14+V!H14+VI!H14+VII!H14+XVI!H14+VIII!H14+IX!H14+XIV!H14+X!H14+XI!H14+XII!H14+RM!H14+SI!H14</f>
        <v>5321</v>
      </c>
      <c r="I14" s="44"/>
      <c r="J14" s="74"/>
      <c r="K14" s="35">
        <f>+XV!K14+I!K14+II!K14+III!K14+IV!K14+V!K14+VI!K14+VII!K14+XVI!K14+VIII!K14+IX!K14+XIV!K14+X!K14+XI!K14+XII!K14+RM!K14+SI!K14</f>
        <v>9922</v>
      </c>
      <c r="L14" s="35"/>
      <c r="M14" s="68"/>
      <c r="N14" s="35">
        <f>+XV!N14+I!N14+II!N14+III!N14+IV!N14+V!N14+VI!N14+VII!N14+XVI!N14+VIII!N14+IX!N14+XIV!N14+X!N14+XI!N14+XII!N14+RM!N14+SI!N14</f>
        <v>0</v>
      </c>
      <c r="O14" s="44"/>
      <c r="P14" s="74"/>
    </row>
    <row r="15" spans="1:16" ht="15" customHeight="1" x14ac:dyDescent="0.2">
      <c r="A15" s="120"/>
      <c r="B15" s="123"/>
      <c r="C15" s="84" t="s">
        <v>53</v>
      </c>
      <c r="D15" s="44">
        <f>+XV!D15+I!D15+II!D15+III!D15+IV!D15+V!D15+VI!D15+VII!D15+XVI!D15+VIII!D15+IX!D15+XIV!D15+X!D15+XI!D15+XII!D15+RM!D15+SI!D15</f>
        <v>12035</v>
      </c>
      <c r="E15" s="53"/>
      <c r="F15" s="44"/>
      <c r="G15" s="66"/>
      <c r="H15" s="43">
        <f>+XV!H15+I!H15+II!H15+III!H15+IV!H15+V!H15+VI!H15+VII!H15+XVI!H15+VIII!H15+IX!H15+XIV!H15+X!H15+XI!H15+XII!H15+RM!H15+SI!H15</f>
        <v>4040</v>
      </c>
      <c r="I15" s="44"/>
      <c r="J15" s="74"/>
      <c r="K15" s="44">
        <f>+XV!K15+I!K15+II!K15+III!K15+IV!K15+V!K15+VI!K15+VII!K15+XVI!K15+VIII!K15+IX!K15+XIV!K15+X!K15+XI!K15+XII!K15+RM!K15+SI!K15</f>
        <v>7995</v>
      </c>
      <c r="L15" s="44"/>
      <c r="M15" s="66"/>
      <c r="N15" s="44">
        <f>+XV!N15+I!N15+II!N15+III!N15+IV!N15+V!N15+VI!N15+VII!N15+XVI!N15+VIII!N15+IX!N15+XIV!N15+X!N15+XI!N15+XII!N15+RM!N15+SI!N15</f>
        <v>0</v>
      </c>
      <c r="O15" s="44"/>
      <c r="P15" s="74"/>
    </row>
    <row r="16" spans="1:16" ht="15" customHeight="1" x14ac:dyDescent="0.2">
      <c r="A16" s="120"/>
      <c r="B16" s="123"/>
      <c r="C16" s="84" t="s">
        <v>54</v>
      </c>
      <c r="D16" s="44">
        <f>+XV!D16+I!D16+II!D16+III!D16+IV!D16+V!D16+VI!D16+VII!D16+XVI!D16+VIII!D16+IX!D16+XIV!D16+X!D16+XI!D16+XII!D16+RM!D16+SI!D16</f>
        <v>9366</v>
      </c>
      <c r="E16" s="53"/>
      <c r="F16" s="44"/>
      <c r="G16" s="66"/>
      <c r="H16" s="43">
        <f>+XV!H16+I!H16+II!H16+III!H16+IV!H16+V!H16+VI!H16+VII!H16+XVI!H16+VIII!H16+IX!H16+XIV!H16+X!H16+XI!H16+XII!H16+RM!H16+SI!H16</f>
        <v>3261</v>
      </c>
      <c r="I16" s="44"/>
      <c r="J16" s="74"/>
      <c r="K16" s="44">
        <f>+XV!K16+I!K16+II!K16+III!K16+IV!K16+V!K16+VI!K16+VII!K16+XVI!K16+VIII!K16+IX!K16+XIV!K16+X!K16+XI!K16+XII!K16+RM!K16+SI!K16</f>
        <v>6105</v>
      </c>
      <c r="L16" s="44"/>
      <c r="M16" s="66"/>
      <c r="N16" s="44">
        <f>+XV!N16+I!N16+II!N16+III!N16+IV!N16+V!N16+VI!N16+VII!N16+XVI!N16+VIII!N16+IX!N16+XIV!N16+X!N16+XI!N16+XII!N16+RM!N16+SI!N16</f>
        <v>0</v>
      </c>
      <c r="O16" s="44"/>
      <c r="P16" s="74"/>
    </row>
    <row r="17" spans="1:16" ht="15" customHeight="1" x14ac:dyDescent="0.2">
      <c r="A17" s="120"/>
      <c r="B17" s="123"/>
      <c r="C17" s="84" t="s">
        <v>55</v>
      </c>
      <c r="D17" s="44">
        <f>+XV!D17+I!D17+II!D17+III!D17+IV!D17+V!D17+VI!D17+VII!D17+XVI!D17+VIII!D17+IX!D17+XIV!D17+X!D17+XI!D17+XII!D17+RM!D17+SI!D17</f>
        <v>8634</v>
      </c>
      <c r="E17" s="53"/>
      <c r="F17" s="44"/>
      <c r="G17" s="66"/>
      <c r="H17" s="43">
        <f>+XV!H17+I!H17+II!H17+III!H17+IV!H17+V!H17+VI!H17+VII!H17+XVI!H17+VIII!H17+IX!H17+XIV!H17+X!H17+XI!H17+XII!H17+RM!H17+SI!H17</f>
        <v>3412</v>
      </c>
      <c r="I17" s="44"/>
      <c r="J17" s="74"/>
      <c r="K17" s="44">
        <f>+XV!K17+I!K17+II!K17+III!K17+IV!K17+V!K17+VI!K17+VII!K17+XVI!K17+VIII!K17+IX!K17+XIV!K17+X!K17+XI!K17+XII!K17+RM!K17+SI!K17</f>
        <v>5222</v>
      </c>
      <c r="L17" s="44"/>
      <c r="M17" s="66"/>
      <c r="N17" s="44">
        <f>+XV!N17+I!N17+II!N17+III!N17+IV!N17+V!N17+VI!N17+VII!N17+XVI!N17+VIII!N17+IX!N17+XIV!N17+X!N17+XI!N17+XII!N17+RM!N17+SI!N17</f>
        <v>0</v>
      </c>
      <c r="O17" s="44"/>
      <c r="P17" s="74"/>
    </row>
    <row r="18" spans="1:16" s="3" customFormat="1" ht="15" customHeight="1" x14ac:dyDescent="0.2">
      <c r="A18" s="120"/>
      <c r="B18" s="123"/>
      <c r="C18" s="84" t="s">
        <v>56</v>
      </c>
      <c r="D18" s="35">
        <f>+XV!D18+I!D18+II!D18+III!D18+IV!D18+V!D18+VI!D18+VII!D18+XVI!D18+VIII!D18+IX!D18+XIV!D18+X!D18+XI!D18+XII!D18+RM!D18+SI!D18</f>
        <v>12496</v>
      </c>
      <c r="E18" s="55"/>
      <c r="F18" s="35"/>
      <c r="G18" s="68"/>
      <c r="H18" s="43">
        <f>+XV!H18+I!H18+II!H18+III!H18+IV!H18+V!H18+VI!H18+VII!H18+XVI!H18+VIII!H18+IX!H18+XIV!H18+X!H18+XI!H18+XII!H18+RM!H18+SI!H18</f>
        <v>4714</v>
      </c>
      <c r="I18" s="44"/>
      <c r="J18" s="74"/>
      <c r="K18" s="35">
        <f>+XV!K18+I!K18+II!K18+III!K18+IV!K18+V!K18+VI!K18+VII!K18+XVI!K18+VIII!K18+IX!K18+XIV!K18+X!K18+XI!K18+XII!K18+RM!K18+SI!K18</f>
        <v>7782</v>
      </c>
      <c r="L18" s="35"/>
      <c r="M18" s="68"/>
      <c r="N18" s="35">
        <f>+XV!N18+I!N18+II!N18+III!N18+IV!N18+V!N18+VI!N18+VII!N18+XVI!N18+VIII!N18+IX!N18+XIV!N18+X!N18+XI!N18+XII!N18+RM!N18+SI!N18</f>
        <v>0</v>
      </c>
      <c r="O18" s="44"/>
      <c r="P18" s="74"/>
    </row>
    <row r="19" spans="1:16" s="3" customFormat="1" ht="15" customHeight="1" x14ac:dyDescent="0.2">
      <c r="A19" s="121"/>
      <c r="B19" s="124"/>
      <c r="C19" s="85" t="s">
        <v>9</v>
      </c>
      <c r="D19" s="46">
        <f>+XV!D19+I!D19+II!D19+III!D19+IV!D19+V!D19+VI!D19+VII!D19+XVI!D19+VIII!D19+IX!D19+XIV!D19+X!D19+XI!D19+XII!D19+RM!D19+SI!D19</f>
        <v>144471</v>
      </c>
      <c r="E19" s="54"/>
      <c r="F19" s="46"/>
      <c r="G19" s="67"/>
      <c r="H19" s="87">
        <f>+XV!H19+I!H19+II!H19+III!H19+IV!H19+V!H19+VI!H19+VII!H19+XVI!H19+VIII!H19+IX!H19+XIV!H19+X!H19+XI!H19+XII!H19+RM!H19+SI!H19</f>
        <v>53769</v>
      </c>
      <c r="I19" s="46"/>
      <c r="J19" s="75"/>
      <c r="K19" s="46">
        <f>+XV!K19+I!K19+II!K19+III!K19+IV!K19+V!K19+VI!K19+VII!K19+XVI!K19+VIII!K19+IX!K19+XIV!K19+X!K19+XI!K19+XII!K19+RM!K19+SI!K19</f>
        <v>90702</v>
      </c>
      <c r="L19" s="46"/>
      <c r="M19" s="67"/>
      <c r="N19" s="46">
        <f>+XV!N19+I!N19+II!N19+III!N19+IV!N19+V!N19+VI!N19+VII!N19+XVI!N19+VIII!N19+IX!N19+XIV!N19+X!N19+XI!N19+XII!N19+RM!N19+SI!N19</f>
        <v>0</v>
      </c>
      <c r="O19" s="46"/>
      <c r="P19" s="75"/>
    </row>
    <row r="20" spans="1:16" ht="15" customHeight="1" x14ac:dyDescent="0.2">
      <c r="A20" s="119">
        <v>2</v>
      </c>
      <c r="B20" s="122" t="s">
        <v>57</v>
      </c>
      <c r="C20" s="84" t="s">
        <v>46</v>
      </c>
      <c r="D20" s="44">
        <f>+XV!D20+I!D20+II!D20+III!D20+IV!D20+V!D20+VI!D20+VII!D20+XVI!D20+VIII!D20+IX!D20+XIV!D20+X!D20+XI!D20+XII!D20+RM!D20+SI!D20</f>
        <v>503</v>
      </c>
      <c r="E20" s="53"/>
      <c r="F20" s="44"/>
      <c r="G20" s="66"/>
      <c r="H20" s="43">
        <f>+XV!H20+I!H20+II!H20+III!H20+IV!H20+V!H20+VI!H20+VII!H20+XVI!H20+VIII!H20+IX!H20+XIV!H20+X!H20+XI!H20+XII!H20+RM!H20+SI!H20</f>
        <v>236</v>
      </c>
      <c r="I20" s="44"/>
      <c r="J20" s="74"/>
      <c r="K20" s="44">
        <f>+XV!K20+I!K20+II!K20+III!K20+IV!K20+V!K20+VI!K20+VII!K20+XVI!K20+VIII!K20+IX!K20+XIV!K20+X!K20+XI!K20+XII!K20+RM!K20+SI!K20</f>
        <v>267</v>
      </c>
      <c r="L20" s="44"/>
      <c r="M20" s="66"/>
      <c r="N20" s="44">
        <f>+XV!N20+I!N20+II!N20+III!N20+IV!N20+V!N20+VI!N20+VII!N20+XVI!N20+VIII!N20+IX!N20+XIV!N20+X!N20+XI!N20+XII!N20+RM!N20+SI!N20</f>
        <v>0</v>
      </c>
      <c r="O20" s="44"/>
      <c r="P20" s="74"/>
    </row>
    <row r="21" spans="1:16" ht="15" customHeight="1" x14ac:dyDescent="0.2">
      <c r="A21" s="120"/>
      <c r="B21" s="123"/>
      <c r="C21" s="84" t="s">
        <v>47</v>
      </c>
      <c r="D21" s="44">
        <f>+XV!D21+I!D21+II!D21+III!D21+IV!D21+V!D21+VI!D21+VII!D21+XVI!D21+VIII!D21+IX!D21+XIV!D21+X!D21+XI!D21+XII!D21+RM!D21+SI!D21</f>
        <v>4479</v>
      </c>
      <c r="E21" s="53"/>
      <c r="F21" s="44"/>
      <c r="G21" s="66"/>
      <c r="H21" s="43">
        <f>+XV!H21+I!H21+II!H21+III!H21+IV!H21+V!H21+VI!H21+VII!H21+XVI!H21+VIII!H21+IX!H21+XIV!H21+X!H21+XI!H21+XII!H21+RM!H21+SI!H21</f>
        <v>1978</v>
      </c>
      <c r="I21" s="44"/>
      <c r="J21" s="74"/>
      <c r="K21" s="44">
        <f>+XV!K21+I!K21+II!K21+III!K21+IV!K21+V!K21+VI!K21+VII!K21+XVI!K21+VIII!K21+IX!K21+XIV!K21+X!K21+XI!K21+XII!K21+RM!K21+SI!K21</f>
        <v>2501</v>
      </c>
      <c r="L21" s="44"/>
      <c r="M21" s="66"/>
      <c r="N21" s="44">
        <f>+XV!N21+I!N21+II!N21+III!N21+IV!N21+V!N21+VI!N21+VII!N21+XVI!N21+VIII!N21+IX!N21+XIV!N21+X!N21+XI!N21+XII!N21+RM!N21+SI!N21</f>
        <v>0</v>
      </c>
      <c r="O21" s="44"/>
      <c r="P21" s="74"/>
    </row>
    <row r="22" spans="1:16" ht="15" customHeight="1" x14ac:dyDescent="0.2">
      <c r="A22" s="120"/>
      <c r="B22" s="123"/>
      <c r="C22" s="84" t="s">
        <v>48</v>
      </c>
      <c r="D22" s="44">
        <f>+XV!D22+I!D22+II!D22+III!D22+IV!D22+V!D22+VI!D22+VII!D22+XVI!D22+VIII!D22+IX!D22+XIV!D22+X!D22+XI!D22+XII!D22+RM!D22+SI!D22</f>
        <v>18027</v>
      </c>
      <c r="E22" s="53"/>
      <c r="F22" s="44"/>
      <c r="G22" s="66"/>
      <c r="H22" s="43">
        <f>+XV!H22+I!H22+II!H22+III!H22+IV!H22+V!H22+VI!H22+VII!H22+XVI!H22+VIII!H22+IX!H22+XIV!H22+X!H22+XI!H22+XII!H22+RM!H22+SI!H22</f>
        <v>8373</v>
      </c>
      <c r="I22" s="44"/>
      <c r="J22" s="74"/>
      <c r="K22" s="44">
        <f>+XV!K22+I!K22+II!K22+III!K22+IV!K22+V!K22+VI!K22+VII!K22+XVI!K22+VIII!K22+IX!K22+XIV!K22+X!K22+XI!K22+XII!K22+RM!K22+SI!K22</f>
        <v>9654</v>
      </c>
      <c r="L22" s="44"/>
      <c r="M22" s="66"/>
      <c r="N22" s="44">
        <f>+XV!N22+I!N22+II!N22+III!N22+IV!N22+V!N22+VI!N22+VII!N22+XVI!N22+VIII!N22+IX!N22+XIV!N22+X!N22+XI!N22+XII!N22+RM!N22+SI!N22</f>
        <v>0</v>
      </c>
      <c r="O22" s="44"/>
      <c r="P22" s="74"/>
    </row>
    <row r="23" spans="1:16" ht="15" customHeight="1" x14ac:dyDescent="0.2">
      <c r="A23" s="120"/>
      <c r="B23" s="123"/>
      <c r="C23" s="84" t="s">
        <v>49</v>
      </c>
      <c r="D23" s="44">
        <f>+XV!D23+I!D23+II!D23+III!D23+IV!D23+V!D23+VI!D23+VII!D23+XVI!D23+VIII!D23+IX!D23+XIV!D23+X!D23+XI!D23+XII!D23+RM!D23+SI!D23</f>
        <v>13366</v>
      </c>
      <c r="E23" s="53"/>
      <c r="F23" s="44"/>
      <c r="G23" s="66"/>
      <c r="H23" s="43">
        <f>+XV!H23+I!H23+II!H23+III!H23+IV!H23+V!H23+VI!H23+VII!H23+XVI!H23+VIII!H23+IX!H23+XIV!H23+X!H23+XI!H23+XII!H23+RM!H23+SI!H23</f>
        <v>6290</v>
      </c>
      <c r="I23" s="44"/>
      <c r="J23" s="74"/>
      <c r="K23" s="44">
        <f>+XV!K23+I!K23+II!K23+III!K23+IV!K23+V!K23+VI!K23+VII!K23+XVI!K23+VIII!K23+IX!K23+XIV!K23+X!K23+XI!K23+XII!K23+RM!K23+SI!K23</f>
        <v>7076</v>
      </c>
      <c r="L23" s="44"/>
      <c r="M23" s="66"/>
      <c r="N23" s="44">
        <f>+XV!N23+I!N23+II!N23+III!N23+IV!N23+V!N23+VI!N23+VII!N23+XVI!N23+VIII!N23+IX!N23+XIV!N23+X!N23+XI!N23+XII!N23+RM!N23+SI!N23</f>
        <v>0</v>
      </c>
      <c r="O23" s="44"/>
      <c r="P23" s="74"/>
    </row>
    <row r="24" spans="1:16" ht="15" customHeight="1" x14ac:dyDescent="0.2">
      <c r="A24" s="120"/>
      <c r="B24" s="123"/>
      <c r="C24" s="84" t="s">
        <v>50</v>
      </c>
      <c r="D24" s="44">
        <f>+XV!D24+I!D24+II!D24+III!D24+IV!D24+V!D24+VI!D24+VII!D24+XVI!D24+VIII!D24+IX!D24+XIV!D24+X!D24+XI!D24+XII!D24+RM!D24+SI!D24</f>
        <v>8234</v>
      </c>
      <c r="E24" s="53"/>
      <c r="F24" s="44"/>
      <c r="G24" s="66"/>
      <c r="H24" s="43">
        <f>+XV!H24+I!H24+II!H24+III!H24+IV!H24+V!H24+VI!H24+VII!H24+XVI!H24+VIII!H24+IX!H24+XIV!H24+X!H24+XI!H24+XII!H24+RM!H24+SI!H24</f>
        <v>3593</v>
      </c>
      <c r="I24" s="44"/>
      <c r="J24" s="74"/>
      <c r="K24" s="44">
        <f>+XV!K24+I!K24+II!K24+III!K24+IV!K24+V!K24+VI!K24+VII!K24+XVI!K24+VIII!K24+IX!K24+XIV!K24+X!K24+XI!K24+XII!K24+RM!K24+SI!K24</f>
        <v>4641</v>
      </c>
      <c r="L24" s="44"/>
      <c r="M24" s="66"/>
      <c r="N24" s="44">
        <f>+XV!N24+I!N24+II!N24+III!N24+IV!N24+V!N24+VI!N24+VII!N24+XVI!N24+VIII!N24+IX!N24+XIV!N24+X!N24+XI!N24+XII!N24+RM!N24+SI!N24</f>
        <v>0</v>
      </c>
      <c r="O24" s="44"/>
      <c r="P24" s="74"/>
    </row>
    <row r="25" spans="1:16" ht="15" customHeight="1" x14ac:dyDescent="0.2">
      <c r="A25" s="120"/>
      <c r="B25" s="123"/>
      <c r="C25" s="84" t="s">
        <v>51</v>
      </c>
      <c r="D25" s="44">
        <f>+XV!D25+I!D25+II!D25+III!D25+IV!D25+V!D25+VI!D25+VII!D25+XVI!D25+VIII!D25+IX!D25+XIV!D25+X!D25+XI!D25+XII!D25+RM!D25+SI!D25</f>
        <v>5742</v>
      </c>
      <c r="E25" s="53"/>
      <c r="F25" s="44"/>
      <c r="G25" s="66"/>
      <c r="H25" s="43">
        <f>+XV!H25+I!H25+II!H25+III!H25+IV!H25+V!H25+VI!H25+VII!H25+XVI!H25+VIII!H25+IX!H25+XIV!H25+X!H25+XI!H25+XII!H25+RM!H25+SI!H25</f>
        <v>2334</v>
      </c>
      <c r="I25" s="44"/>
      <c r="J25" s="74"/>
      <c r="K25" s="44">
        <f>+XV!K25+I!K25+II!K25+III!K25+IV!K25+V!K25+VI!K25+VII!K25+XVI!K25+VIII!K25+IX!K25+XIV!K25+X!K25+XI!K25+XII!K25+RM!K25+SI!K25</f>
        <v>3408</v>
      </c>
      <c r="L25" s="44"/>
      <c r="M25" s="66"/>
      <c r="N25" s="44">
        <f>+XV!N25+I!N25+II!N25+III!N25+IV!N25+V!N25+VI!N25+VII!N25+XVI!N25+VIII!N25+IX!N25+XIV!N25+X!N25+XI!N25+XII!N25+RM!N25+SI!N25</f>
        <v>0</v>
      </c>
      <c r="O25" s="44"/>
      <c r="P25" s="74"/>
    </row>
    <row r="26" spans="1:16" s="3" customFormat="1" ht="15" customHeight="1" x14ac:dyDescent="0.2">
      <c r="A26" s="120"/>
      <c r="B26" s="123"/>
      <c r="C26" s="84" t="s">
        <v>52</v>
      </c>
      <c r="D26" s="35">
        <f>+XV!D26+I!D26+II!D26+III!D26+IV!D26+V!D26+VI!D26+VII!D26+XVI!D26+VIII!D26+IX!D26+XIV!D26+X!D26+XI!D26+XII!D26+RM!D26+SI!D26</f>
        <v>3779</v>
      </c>
      <c r="E26" s="55"/>
      <c r="F26" s="35"/>
      <c r="G26" s="68"/>
      <c r="H26" s="43">
        <f>+XV!H26+I!H26+II!H26+III!H26+IV!H26+V!H26+VI!H26+VII!H26+XVI!H26+VIII!H26+IX!H26+XIV!H26+X!H26+XI!H26+XII!H26+RM!H26+SI!H26</f>
        <v>1613</v>
      </c>
      <c r="I26" s="44"/>
      <c r="J26" s="74"/>
      <c r="K26" s="35">
        <f>+XV!K26+I!K26+II!K26+III!K26+IV!K26+V!K26+VI!K26+VII!K26+XVI!K26+VIII!K26+IX!K26+XIV!K26+X!K26+XI!K26+XII!K26+RM!K26+SI!K26</f>
        <v>2166</v>
      </c>
      <c r="L26" s="35"/>
      <c r="M26" s="68"/>
      <c r="N26" s="35">
        <f>+XV!N26+I!N26+II!N26+III!N26+IV!N26+V!N26+VI!N26+VII!N26+XVI!N26+VIII!N26+IX!N26+XIV!N26+X!N26+XI!N26+XII!N26+RM!N26+SI!N26</f>
        <v>0</v>
      </c>
      <c r="O26" s="44"/>
      <c r="P26" s="74"/>
    </row>
    <row r="27" spans="1:16" ht="15" customHeight="1" x14ac:dyDescent="0.2">
      <c r="A27" s="120"/>
      <c r="B27" s="123"/>
      <c r="C27" s="84" t="s">
        <v>53</v>
      </c>
      <c r="D27" s="44">
        <f>+XV!D27+I!D27+II!D27+III!D27+IV!D27+V!D27+VI!D27+VII!D27+XVI!D27+VIII!D27+IX!D27+XIV!D27+X!D27+XI!D27+XII!D27+RM!D27+SI!D27</f>
        <v>2535</v>
      </c>
      <c r="E27" s="53"/>
      <c r="F27" s="44"/>
      <c r="G27" s="66"/>
      <c r="H27" s="43">
        <f>+XV!H27+I!H27+II!H27+III!H27+IV!H27+V!H27+VI!H27+VII!H27+XVI!H27+VIII!H27+IX!H27+XIV!H27+X!H27+XI!H27+XII!H27+RM!H27+SI!H27</f>
        <v>1075</v>
      </c>
      <c r="I27" s="44"/>
      <c r="J27" s="74"/>
      <c r="K27" s="44">
        <f>+XV!K27+I!K27+II!K27+III!K27+IV!K27+V!K27+VI!K27+VII!K27+XVI!K27+VIII!K27+IX!K27+XIV!K27+X!K27+XI!K27+XII!K27+RM!K27+SI!K27</f>
        <v>1460</v>
      </c>
      <c r="L27" s="44"/>
      <c r="M27" s="66"/>
      <c r="N27" s="44">
        <f>+XV!N27+I!N27+II!N27+III!N27+IV!N27+V!N27+VI!N27+VII!N27+XVI!N27+VIII!N27+IX!N27+XIV!N27+X!N27+XI!N27+XII!N27+RM!N27+SI!N27</f>
        <v>0</v>
      </c>
      <c r="O27" s="44"/>
      <c r="P27" s="74"/>
    </row>
    <row r="28" spans="1:16" ht="15" customHeight="1" x14ac:dyDescent="0.2">
      <c r="A28" s="120"/>
      <c r="B28" s="123"/>
      <c r="C28" s="84" t="s">
        <v>54</v>
      </c>
      <c r="D28" s="44">
        <f>+XV!D28+I!D28+II!D28+III!D28+IV!D28+V!D28+VI!D28+VII!D28+XVI!D28+VIII!D28+IX!D28+XIV!D28+X!D28+XI!D28+XII!D28+RM!D28+SI!D28</f>
        <v>1193</v>
      </c>
      <c r="E28" s="53"/>
      <c r="F28" s="44"/>
      <c r="G28" s="66"/>
      <c r="H28" s="43">
        <f>+XV!H28+I!H28+II!H28+III!H28+IV!H28+V!H28+VI!H28+VII!H28+XVI!H28+VIII!H28+IX!H28+XIV!H28+X!H28+XI!H28+XII!H28+RM!H28+SI!H28</f>
        <v>554</v>
      </c>
      <c r="I28" s="44"/>
      <c r="J28" s="74"/>
      <c r="K28" s="44">
        <f>+XV!K28+I!K28+II!K28+III!K28+IV!K28+V!K28+VI!K28+VII!K28+XVI!K28+VIII!K28+IX!K28+XIV!K28+X!K28+XI!K28+XII!K28+RM!K28+SI!K28</f>
        <v>639</v>
      </c>
      <c r="L28" s="44"/>
      <c r="M28" s="66"/>
      <c r="N28" s="44">
        <f>+XV!N28+I!N28+II!N28+III!N28+IV!N28+V!N28+VI!N28+VII!N28+XVI!N28+VIII!N28+IX!N28+XIV!N28+X!N28+XI!N28+XII!N28+RM!N28+SI!N28</f>
        <v>0</v>
      </c>
      <c r="O28" s="44"/>
      <c r="P28" s="74"/>
    </row>
    <row r="29" spans="1:16" ht="15" customHeight="1" x14ac:dyDescent="0.2">
      <c r="A29" s="120"/>
      <c r="B29" s="123"/>
      <c r="C29" s="84" t="s">
        <v>55</v>
      </c>
      <c r="D29" s="44">
        <f>+XV!D29+I!D29+II!D29+III!D29+IV!D29+V!D29+VI!D29+VII!D29+XVI!D29+VIII!D29+IX!D29+XIV!D29+X!D29+XI!D29+XII!D29+RM!D29+SI!D29</f>
        <v>707</v>
      </c>
      <c r="E29" s="53"/>
      <c r="F29" s="44"/>
      <c r="G29" s="66"/>
      <c r="H29" s="43">
        <f>+XV!H29+I!H29+II!H29+III!H29+IV!H29+V!H29+VI!H29+VII!H29+XVI!H29+VIII!H29+IX!H29+XIV!H29+X!H29+XI!H29+XII!H29+RM!H29+SI!H29</f>
        <v>355</v>
      </c>
      <c r="I29" s="44"/>
      <c r="J29" s="74"/>
      <c r="K29" s="44">
        <f>+XV!K29+I!K29+II!K29+III!K29+IV!K29+V!K29+VI!K29+VII!K29+XVI!K29+VIII!K29+IX!K29+XIV!K29+X!K29+XI!K29+XII!K29+RM!K29+SI!K29</f>
        <v>352</v>
      </c>
      <c r="L29" s="44"/>
      <c r="M29" s="66"/>
      <c r="N29" s="44">
        <f>+XV!N29+I!N29+II!N29+III!N29+IV!N29+V!N29+VI!N29+VII!N29+XVI!N29+VIII!N29+IX!N29+XIV!N29+X!N29+XI!N29+XII!N29+RM!N29+SI!N29</f>
        <v>0</v>
      </c>
      <c r="O29" s="44"/>
      <c r="P29" s="74"/>
    </row>
    <row r="30" spans="1:16" s="3" customFormat="1" ht="15" customHeight="1" x14ac:dyDescent="0.2">
      <c r="A30" s="120"/>
      <c r="B30" s="123"/>
      <c r="C30" s="84" t="s">
        <v>56</v>
      </c>
      <c r="D30" s="35">
        <f>+XV!D30+I!D30+II!D30+III!D30+IV!D30+V!D30+VI!D30+VII!D30+XVI!D30+VIII!D30+IX!D30+XIV!D30+X!D30+XI!D30+XII!D30+RM!D30+SI!D30</f>
        <v>1103</v>
      </c>
      <c r="E30" s="55"/>
      <c r="F30" s="35"/>
      <c r="G30" s="68"/>
      <c r="H30" s="43">
        <f>+XV!H30+I!H30+II!H30+III!H30+IV!H30+V!H30+VI!H30+VII!H30+XVI!H30+VIII!H30+IX!H30+XIV!H30+X!H30+XI!H30+XII!H30+RM!H30+SI!H30</f>
        <v>982</v>
      </c>
      <c r="I30" s="44"/>
      <c r="J30" s="74"/>
      <c r="K30" s="35">
        <f>+XV!K30+I!K30+II!K30+III!K30+IV!K30+V!K30+VI!K30+VII!K30+XVI!K30+VIII!K30+IX!K30+XIV!K30+X!K30+XI!K30+XII!K30+RM!K30+SI!K30</f>
        <v>121</v>
      </c>
      <c r="L30" s="35"/>
      <c r="M30" s="68"/>
      <c r="N30" s="35">
        <f>+XV!N30+I!N30+II!N30+III!N30+IV!N30+V!N30+VI!N30+VII!N30+XVI!N30+VIII!N30+IX!N30+XIV!N30+X!N30+XI!N30+XII!N30+RM!N30+SI!N30</f>
        <v>0</v>
      </c>
      <c r="O30" s="44"/>
      <c r="P30" s="74"/>
    </row>
    <row r="31" spans="1:16" s="3" customFormat="1" ht="15" customHeight="1" x14ac:dyDescent="0.2">
      <c r="A31" s="121"/>
      <c r="B31" s="124"/>
      <c r="C31" s="85" t="s">
        <v>9</v>
      </c>
      <c r="D31" s="46">
        <f>+XV!D31+I!D31+II!D31+III!D31+IV!D31+V!D31+VI!D31+VII!D31+XVI!D31+VIII!D31+IX!D31+XIV!D31+X!D31+XI!D31+XII!D31+RM!D31+SI!D31</f>
        <v>59668</v>
      </c>
      <c r="E31" s="54"/>
      <c r="F31" s="46"/>
      <c r="G31" s="67"/>
      <c r="H31" s="87">
        <f>+XV!H31+I!H31+II!H31+III!H31+IV!H31+V!H31+VI!H31+VII!H31+XVI!H31+VIII!H31+IX!H31+XIV!H31+X!H31+XI!H31+XII!H31+RM!H31+SI!H31</f>
        <v>27383</v>
      </c>
      <c r="I31" s="46"/>
      <c r="J31" s="75"/>
      <c r="K31" s="46">
        <f>+XV!K31+I!K31+II!K31+III!K31+IV!K31+V!K31+VI!K31+VII!K31+XVI!K31+VIII!K31+IX!K31+XIV!K31+X!K31+XI!K31+XII!K31+RM!K31+SI!K31</f>
        <v>32285</v>
      </c>
      <c r="L31" s="46"/>
      <c r="M31" s="67"/>
      <c r="N31" s="46">
        <f>+XV!N31+I!N31+II!N31+III!N31+IV!N31+V!N31+VI!N31+VII!N31+XVI!N31+VIII!N31+IX!N31+XIV!N31+X!N31+XI!N31+XII!N31+RM!N31+SI!N31</f>
        <v>0</v>
      </c>
      <c r="O31" s="46"/>
      <c r="P31" s="75"/>
    </row>
    <row r="32" spans="1:16" ht="15" customHeight="1" x14ac:dyDescent="0.2">
      <c r="A32" s="119">
        <v>3</v>
      </c>
      <c r="B32" s="122" t="s">
        <v>58</v>
      </c>
      <c r="C32" s="84" t="s">
        <v>46</v>
      </c>
      <c r="D32" s="44">
        <f>+XV!D32+I!D32+II!D32+III!D32+IV!D32+V!D32+VI!D32+VII!D32+XVI!D32+VIII!D32+IX!D32+XIV!D32+X!D32+XI!D32+XII!D32+RM!D32+SI!D32</f>
        <v>296</v>
      </c>
      <c r="E32" s="44"/>
      <c r="F32" s="44"/>
      <c r="G32" s="66"/>
      <c r="H32" s="43">
        <f>+XV!H32+I!H32+II!H32+III!H32+IV!H32+V!H32+VI!H32+VII!H32+XVI!H32+VIII!H32+IX!H32+XIV!H32+X!H32+XI!H32+XII!H32+RM!H32+SI!H32</f>
        <v>148</v>
      </c>
      <c r="I32" s="44"/>
      <c r="J32" s="74"/>
      <c r="K32" s="44">
        <f>+XV!K32+I!K32+II!K32+III!K32+IV!K32+V!K32+VI!K32+VII!K32+XVI!K32+VIII!K32+IX!K32+XIV!K32+X!K32+XI!K32+XII!K32+RM!K32+SI!K32</f>
        <v>148</v>
      </c>
      <c r="L32" s="44"/>
      <c r="M32" s="66"/>
      <c r="N32" s="44">
        <f>+XV!N32+I!N32+II!N32+III!N32+IV!N32+V!N32+VI!N32+VII!N32+XVI!N32+VIII!N32+IX!N32+XIV!N32+X!N32+XI!N32+XII!N32+RM!N32+SI!N32</f>
        <v>0</v>
      </c>
      <c r="O32" s="44"/>
      <c r="P32" s="74"/>
    </row>
    <row r="33" spans="1:16" ht="15" customHeight="1" x14ac:dyDescent="0.2">
      <c r="A33" s="120"/>
      <c r="B33" s="123"/>
      <c r="C33" s="84" t="s">
        <v>47</v>
      </c>
      <c r="D33" s="44">
        <f>+XV!D33+I!D33+II!D33+III!D33+IV!D33+V!D33+VI!D33+VII!D33+XVI!D33+VIII!D33+IX!D33+XIV!D33+X!D33+XI!D33+XII!D33+RM!D33+SI!D33</f>
        <v>2195</v>
      </c>
      <c r="E33" s="44"/>
      <c r="F33" s="44"/>
      <c r="G33" s="66"/>
      <c r="H33" s="43">
        <f>+XV!H33+I!H33+II!H33+III!H33+IV!H33+V!H33+VI!H33+VII!H33+XVI!H33+VIII!H33+IX!H33+XIV!H33+X!H33+XI!H33+XII!H33+RM!H33+SI!H33</f>
        <v>1202</v>
      </c>
      <c r="I33" s="44"/>
      <c r="J33" s="74"/>
      <c r="K33" s="44">
        <f>+XV!K33+I!K33+II!K33+III!K33+IV!K33+V!K33+VI!K33+VII!K33+XVI!K33+VIII!K33+IX!K33+XIV!K33+X!K33+XI!K33+XII!K33+RM!K33+SI!K33</f>
        <v>993</v>
      </c>
      <c r="L33" s="44"/>
      <c r="M33" s="66"/>
      <c r="N33" s="44">
        <f>+XV!N33+I!N33+II!N33+III!N33+IV!N33+V!N33+VI!N33+VII!N33+XVI!N33+VIII!N33+IX!N33+XIV!N33+X!N33+XI!N33+XII!N33+RM!N33+SI!N33</f>
        <v>0</v>
      </c>
      <c r="O33" s="44"/>
      <c r="P33" s="74"/>
    </row>
    <row r="34" spans="1:16" ht="15" customHeight="1" x14ac:dyDescent="0.2">
      <c r="A34" s="120"/>
      <c r="B34" s="123"/>
      <c r="C34" s="84" t="s">
        <v>48</v>
      </c>
      <c r="D34" s="44">
        <f>+XV!D34+I!D34+II!D34+III!D34+IV!D34+V!D34+VI!D34+VII!D34+XVI!D34+VIII!D34+IX!D34+XIV!D34+X!D34+XI!D34+XII!D34+RM!D34+SI!D34</f>
        <v>4209</v>
      </c>
      <c r="E34" s="44"/>
      <c r="F34" s="44"/>
      <c r="G34" s="66"/>
      <c r="H34" s="43">
        <f>+XV!H34+I!H34+II!H34+III!H34+IV!H34+V!H34+VI!H34+VII!H34+XVI!H34+VIII!H34+IX!H34+XIV!H34+X!H34+XI!H34+XII!H34+RM!H34+SI!H34</f>
        <v>2737</v>
      </c>
      <c r="I34" s="44"/>
      <c r="J34" s="74"/>
      <c r="K34" s="44">
        <f>+XV!K34+I!K34+II!K34+III!K34+IV!K34+V!K34+VI!K34+VII!K34+XVI!K34+VIII!K34+IX!K34+XIV!K34+X!K34+XI!K34+XII!K34+RM!K34+SI!K34</f>
        <v>1472</v>
      </c>
      <c r="L34" s="44"/>
      <c r="M34" s="66"/>
      <c r="N34" s="44">
        <f>+XV!N34+I!N34+II!N34+III!N34+IV!N34+V!N34+VI!N34+VII!N34+XVI!N34+VIII!N34+IX!N34+XIV!N34+X!N34+XI!N34+XII!N34+RM!N34+SI!N34</f>
        <v>0</v>
      </c>
      <c r="O34" s="44"/>
      <c r="P34" s="74"/>
    </row>
    <row r="35" spans="1:16" ht="15" customHeight="1" x14ac:dyDescent="0.2">
      <c r="A35" s="120"/>
      <c r="B35" s="123"/>
      <c r="C35" s="84" t="s">
        <v>49</v>
      </c>
      <c r="D35" s="44">
        <f>+XV!D35+I!D35+II!D35+III!D35+IV!D35+V!D35+VI!D35+VII!D35+XVI!D35+VIII!D35+IX!D35+XIV!D35+X!D35+XI!D35+XII!D35+RM!D35+SI!D35</f>
        <v>-12332</v>
      </c>
      <c r="E35" s="44"/>
      <c r="F35" s="44"/>
      <c r="G35" s="66"/>
      <c r="H35" s="43">
        <f>+XV!H35+I!H35+II!H35+III!H35+IV!H35+V!H35+VI!H35+VII!H35+XVI!H35+VIII!H35+IX!H35+XIV!H35+X!H35+XI!H35+XII!H35+RM!H35+SI!H35</f>
        <v>-3971</v>
      </c>
      <c r="I35" s="44"/>
      <c r="J35" s="74"/>
      <c r="K35" s="44">
        <f>+XV!K35+I!K35+II!K35+III!K35+IV!K35+V!K35+VI!K35+VII!K35+XVI!K35+VIII!K35+IX!K35+XIV!K35+X!K35+XI!K35+XII!K35+RM!K35+SI!K35</f>
        <v>-8361</v>
      </c>
      <c r="L35" s="44"/>
      <c r="M35" s="66"/>
      <c r="N35" s="44">
        <f>+XV!N35+I!N35+II!N35+III!N35+IV!N35+V!N35+VI!N35+VII!N35+XVI!N35+VIII!N35+IX!N35+XIV!N35+X!N35+XI!N35+XII!N35+RM!N35+SI!N35</f>
        <v>0</v>
      </c>
      <c r="O35" s="44"/>
      <c r="P35" s="74"/>
    </row>
    <row r="36" spans="1:16" ht="15" customHeight="1" x14ac:dyDescent="0.2">
      <c r="A36" s="120"/>
      <c r="B36" s="123"/>
      <c r="C36" s="84" t="s">
        <v>50</v>
      </c>
      <c r="D36" s="44">
        <f>+XV!D36+I!D36+II!D36+III!D36+IV!D36+V!D36+VI!D36+VII!D36+XVI!D36+VIII!D36+IX!D36+XIV!D36+X!D36+XI!D36+XII!D36+RM!D36+SI!D36</f>
        <v>-16721</v>
      </c>
      <c r="E36" s="44"/>
      <c r="F36" s="44"/>
      <c r="G36" s="66"/>
      <c r="H36" s="43">
        <f>+XV!H36+I!H36+II!H36+III!H36+IV!H36+V!H36+VI!H36+VII!H36+XVI!H36+VIII!H36+IX!H36+XIV!H36+X!H36+XI!H36+XII!H36+RM!H36+SI!H36</f>
        <v>-5729</v>
      </c>
      <c r="I36" s="44"/>
      <c r="J36" s="74"/>
      <c r="K36" s="44">
        <f>+XV!K36+I!K36+II!K36+III!K36+IV!K36+V!K36+VI!K36+VII!K36+XVI!K36+VIII!K36+IX!K36+XIV!K36+X!K36+XI!K36+XII!K36+RM!K36+SI!K36</f>
        <v>-10992</v>
      </c>
      <c r="L36" s="44"/>
      <c r="M36" s="66"/>
      <c r="N36" s="44">
        <f>+XV!N36+I!N36+II!N36+III!N36+IV!N36+V!N36+VI!N36+VII!N36+XVI!N36+VIII!N36+IX!N36+XIV!N36+X!N36+XI!N36+XII!N36+RM!N36+SI!N36</f>
        <v>0</v>
      </c>
      <c r="O36" s="44"/>
      <c r="P36" s="74"/>
    </row>
    <row r="37" spans="1:16" ht="15" customHeight="1" x14ac:dyDescent="0.2">
      <c r="A37" s="120"/>
      <c r="B37" s="123"/>
      <c r="C37" s="84" t="s">
        <v>51</v>
      </c>
      <c r="D37" s="44">
        <f>+XV!D37+I!D37+II!D37+III!D37+IV!D37+V!D37+VI!D37+VII!D37+XVI!D37+VIII!D37+IX!D37+XIV!D37+X!D37+XI!D37+XII!D37+RM!D37+SI!D37</f>
        <v>-13993</v>
      </c>
      <c r="E37" s="44"/>
      <c r="F37" s="44"/>
      <c r="G37" s="66"/>
      <c r="H37" s="43">
        <f>+XV!H37+I!H37+II!H37+III!H37+IV!H37+V!H37+VI!H37+VII!H37+XVI!H37+VIII!H37+IX!H37+XIV!H37+X!H37+XI!H37+XII!H37+RM!H37+SI!H37</f>
        <v>-4604</v>
      </c>
      <c r="I37" s="44"/>
      <c r="J37" s="74"/>
      <c r="K37" s="44">
        <f>+XV!K37+I!K37+II!K37+III!K37+IV!K37+V!K37+VI!K37+VII!K37+XVI!K37+VIII!K37+IX!K37+XIV!K37+X!K37+XI!K37+XII!K37+RM!K37+SI!K37</f>
        <v>-9389</v>
      </c>
      <c r="L37" s="44"/>
      <c r="M37" s="66"/>
      <c r="N37" s="44">
        <f>+XV!N37+I!N37+II!N37+III!N37+IV!N37+V!N37+VI!N37+VII!N37+XVI!N37+VIII!N37+IX!N37+XIV!N37+X!N37+XI!N37+XII!N37+RM!N37+SI!N37</f>
        <v>0</v>
      </c>
      <c r="O37" s="44"/>
      <c r="P37" s="74"/>
    </row>
    <row r="38" spans="1:16" s="3" customFormat="1" ht="15" customHeight="1" x14ac:dyDescent="0.2">
      <c r="A38" s="120"/>
      <c r="B38" s="123"/>
      <c r="C38" s="84" t="s">
        <v>52</v>
      </c>
      <c r="D38" s="35">
        <f>+XV!D38+I!D38+II!D38+III!D38+IV!D38+V!D38+VI!D38+VII!D38+XVI!D38+VIII!D38+IX!D38+XIV!D38+X!D38+XI!D38+XII!D38+RM!D38+SI!D38</f>
        <v>-11464</v>
      </c>
      <c r="E38" s="35"/>
      <c r="F38" s="35"/>
      <c r="G38" s="68"/>
      <c r="H38" s="43">
        <f>+XV!H38+I!H38+II!H38+III!H38+IV!H38+V!H38+VI!H38+VII!H38+XVI!H38+VIII!H38+IX!H38+XIV!H38+X!H38+XI!H38+XII!H38+RM!H38+SI!H38</f>
        <v>-3708</v>
      </c>
      <c r="I38" s="44"/>
      <c r="J38" s="74"/>
      <c r="K38" s="35">
        <f>+XV!K38+I!K38+II!K38+III!K38+IV!K38+V!K38+VI!K38+VII!K38+XVI!K38+VIII!K38+IX!K38+XIV!K38+X!K38+XI!K38+XII!K38+RM!K38+SI!K38</f>
        <v>-7756</v>
      </c>
      <c r="L38" s="35"/>
      <c r="M38" s="68"/>
      <c r="N38" s="35">
        <f>+XV!N38+I!N38+II!N38+III!N38+IV!N38+V!N38+VI!N38+VII!N38+XVI!N38+VIII!N38+IX!N38+XIV!N38+X!N38+XI!N38+XII!N38+RM!N38+SI!N38</f>
        <v>0</v>
      </c>
      <c r="O38" s="44"/>
      <c r="P38" s="74"/>
    </row>
    <row r="39" spans="1:16" ht="15" customHeight="1" x14ac:dyDescent="0.2">
      <c r="A39" s="120"/>
      <c r="B39" s="123"/>
      <c r="C39" s="84" t="s">
        <v>53</v>
      </c>
      <c r="D39" s="44">
        <f>+XV!D39+I!D39+II!D39+III!D39+IV!D39+V!D39+VI!D39+VII!D39+XVI!D39+VIII!D39+IX!D39+XIV!D39+X!D39+XI!D39+XII!D39+RM!D39+SI!D39</f>
        <v>-9500</v>
      </c>
      <c r="E39" s="44"/>
      <c r="F39" s="44"/>
      <c r="G39" s="66"/>
      <c r="H39" s="43">
        <f>+XV!H39+I!H39+II!H39+III!H39+IV!H39+V!H39+VI!H39+VII!H39+XVI!H39+VIII!H39+IX!H39+XIV!H39+X!H39+XI!H39+XII!H39+RM!H39+SI!H39</f>
        <v>-2965</v>
      </c>
      <c r="I39" s="44"/>
      <c r="J39" s="74"/>
      <c r="K39" s="44">
        <f>+XV!K39+I!K39+II!K39+III!K39+IV!K39+V!K39+VI!K39+VII!K39+XVI!K39+VIII!K39+IX!K39+XIV!K39+X!K39+XI!K39+XII!K39+RM!K39+SI!K39</f>
        <v>-6535</v>
      </c>
      <c r="L39" s="44"/>
      <c r="M39" s="66"/>
      <c r="N39" s="44">
        <f>+XV!N39+I!N39+II!N39+III!N39+IV!N39+V!N39+VI!N39+VII!N39+XVI!N39+VIII!N39+IX!N39+XIV!N39+X!N39+XI!N39+XII!N39+RM!N39+SI!N39</f>
        <v>0</v>
      </c>
      <c r="O39" s="44"/>
      <c r="P39" s="74"/>
    </row>
    <row r="40" spans="1:16" ht="15" customHeight="1" x14ac:dyDescent="0.2">
      <c r="A40" s="120"/>
      <c r="B40" s="123"/>
      <c r="C40" s="84" t="s">
        <v>54</v>
      </c>
      <c r="D40" s="44">
        <f>+XV!D40+I!D40+II!D40+III!D40+IV!D40+V!D40+VI!D40+VII!D40+XVI!D40+VIII!D40+IX!D40+XIV!D40+X!D40+XI!D40+XII!D40+RM!D40+SI!D40</f>
        <v>-8173</v>
      </c>
      <c r="E40" s="44"/>
      <c r="F40" s="44"/>
      <c r="G40" s="66"/>
      <c r="H40" s="43">
        <f>+XV!H40+I!H40+II!H40+III!H40+IV!H40+V!H40+VI!H40+VII!H40+XVI!H40+VIII!H40+IX!H40+XIV!H40+X!H40+XI!H40+XII!H40+RM!H40+SI!H40</f>
        <v>-2707</v>
      </c>
      <c r="I40" s="44"/>
      <c r="J40" s="74"/>
      <c r="K40" s="44">
        <f>+XV!K40+I!K40+II!K40+III!K40+IV!K40+V!K40+VI!K40+VII!K40+XVI!K40+VIII!K40+IX!K40+XIV!K40+X!K40+XI!K40+XII!K40+RM!K40+SI!K40</f>
        <v>-5466</v>
      </c>
      <c r="L40" s="44"/>
      <c r="M40" s="66"/>
      <c r="N40" s="44">
        <f>+XV!N40+I!N40+II!N40+III!N40+IV!N40+V!N40+VI!N40+VII!N40+XVI!N40+VIII!N40+IX!N40+XIV!N40+X!N40+XI!N40+XII!N40+RM!N40+SI!N40</f>
        <v>0</v>
      </c>
      <c r="O40" s="44"/>
      <c r="P40" s="74"/>
    </row>
    <row r="41" spans="1:16" ht="15" customHeight="1" x14ac:dyDescent="0.2">
      <c r="A41" s="120"/>
      <c r="B41" s="123"/>
      <c r="C41" s="84" t="s">
        <v>55</v>
      </c>
      <c r="D41" s="44">
        <f>+XV!D41+I!D41+II!D41+III!D41+IV!D41+V!D41+VI!D41+VII!D41+XVI!D41+VIII!D41+IX!D41+XIV!D41+X!D41+XI!D41+XII!D41+RM!D41+SI!D41</f>
        <v>-7927</v>
      </c>
      <c r="E41" s="44"/>
      <c r="F41" s="44"/>
      <c r="G41" s="66"/>
      <c r="H41" s="43">
        <f>+XV!H41+I!H41+II!H41+III!H41+IV!H41+V!H41+VI!H41+VII!H41+XVI!H41+VIII!H41+IX!H41+XIV!H41+X!H41+XI!H41+XII!H41+RM!H41+SI!H41</f>
        <v>-3057</v>
      </c>
      <c r="I41" s="44"/>
      <c r="J41" s="74"/>
      <c r="K41" s="44">
        <f>+XV!K41+I!K41+II!K41+III!K41+IV!K41+V!K41+VI!K41+VII!K41+XVI!K41+VIII!K41+IX!K41+XIV!K41+X!K41+XI!K41+XII!K41+RM!K41+SI!K41</f>
        <v>-4870</v>
      </c>
      <c r="L41" s="44"/>
      <c r="M41" s="66"/>
      <c r="N41" s="44">
        <f>+XV!N41+I!N41+II!N41+III!N41+IV!N41+V!N41+VI!N41+VII!N41+XVI!N41+VIII!N41+IX!N41+XIV!N41+X!N41+XI!N41+XII!N41+RM!N41+SI!N41</f>
        <v>0</v>
      </c>
      <c r="O41" s="44"/>
      <c r="P41" s="74"/>
    </row>
    <row r="42" spans="1:16" s="3" customFormat="1" ht="15" customHeight="1" x14ac:dyDescent="0.2">
      <c r="A42" s="120"/>
      <c r="B42" s="123"/>
      <c r="C42" s="84" t="s">
        <v>56</v>
      </c>
      <c r="D42" s="35">
        <f>+XV!D42+I!D42+II!D42+III!D42+IV!D42+V!D42+VI!D42+VII!D42+XVI!D42+VIII!D42+IX!D42+XIV!D42+X!D42+XI!D42+XII!D42+RM!D42+SI!D42</f>
        <v>-11393</v>
      </c>
      <c r="E42" s="35"/>
      <c r="F42" s="35"/>
      <c r="G42" s="68"/>
      <c r="H42" s="43">
        <f>+XV!H42+I!H42+II!H42+III!H42+IV!H42+V!H42+VI!H42+VII!H42+XVI!H42+VIII!H42+IX!H42+XIV!H42+X!H42+XI!H42+XII!H42+RM!H42+SI!H42</f>
        <v>-3732</v>
      </c>
      <c r="I42" s="44"/>
      <c r="J42" s="74"/>
      <c r="K42" s="35">
        <f>+XV!K42+I!K42+II!K42+III!K42+IV!K42+V!K42+VI!K42+VII!K42+XVI!K42+VIII!K42+IX!K42+XIV!K42+X!K42+XI!K42+XII!K42+RM!K42+SI!K42</f>
        <v>-7661</v>
      </c>
      <c r="L42" s="35"/>
      <c r="M42" s="68"/>
      <c r="N42" s="35">
        <f>+XV!N42+I!N42+II!N42+III!N42+IV!N42+V!N42+VI!N42+VII!N42+XVI!N42+VIII!N42+IX!N42+XIV!N42+X!N42+XI!N42+XII!N42+RM!N42+SI!N42</f>
        <v>0</v>
      </c>
      <c r="O42" s="44"/>
      <c r="P42" s="74"/>
    </row>
    <row r="43" spans="1:16" s="3" customFormat="1" ht="15" customHeight="1" x14ac:dyDescent="0.2">
      <c r="A43" s="121"/>
      <c r="B43" s="124"/>
      <c r="C43" s="85" t="s">
        <v>9</v>
      </c>
      <c r="D43" s="46">
        <f>+XV!D43+I!D43+II!D43+III!D43+IV!D43+V!D43+VI!D43+VII!D43+XVI!D43+VIII!D43+IX!D43+XIV!D43+X!D43+XI!D43+XII!D43+RM!D43+SI!D43</f>
        <v>-84803</v>
      </c>
      <c r="E43" s="46"/>
      <c r="F43" s="46"/>
      <c r="G43" s="67"/>
      <c r="H43" s="87">
        <f>+XV!H43+I!H43+II!H43+III!H43+IV!H43+V!H43+VI!H43+VII!H43+XVI!H43+VIII!H43+IX!H43+XIV!H43+X!H43+XI!H43+XII!H43+RM!H43+SI!H43</f>
        <v>-26386</v>
      </c>
      <c r="I43" s="46"/>
      <c r="J43" s="75"/>
      <c r="K43" s="46">
        <f>+XV!K43+I!K43+II!K43+III!K43+IV!K43+V!K43+VI!K43+VII!K43+XVI!K43+VIII!K43+IX!K43+XIV!K43+X!K43+XI!K43+XII!K43+RM!K43+SI!K43</f>
        <v>-58417</v>
      </c>
      <c r="L43" s="46"/>
      <c r="M43" s="67"/>
      <c r="N43" s="46">
        <f>+XV!N43+I!N43+II!N43+III!N43+IV!N43+V!N43+VI!N43+VII!N43+XVI!N43+VIII!N43+IX!N43+XIV!N43+X!N43+XI!N43+XII!N43+RM!N43+SI!N43</f>
        <v>0</v>
      </c>
      <c r="O43" s="46"/>
      <c r="P43" s="75"/>
    </row>
    <row r="44" spans="1:16" ht="15" customHeight="1" x14ac:dyDescent="0.2">
      <c r="A44" s="119">
        <v>4</v>
      </c>
      <c r="B44" s="122" t="s">
        <v>59</v>
      </c>
      <c r="C44" s="84" t="s">
        <v>46</v>
      </c>
      <c r="D44" s="44">
        <f>+XV!D44+I!D44+II!D44+III!D44+IV!D44+V!D44+VI!D44+VII!D44+XVI!D44+VIII!D44+IX!D44+XIV!D44+X!D44+XI!D44+XII!D44+RM!D44+SI!D44</f>
        <v>1</v>
      </c>
      <c r="E44" s="53"/>
      <c r="F44" s="44"/>
      <c r="G44" s="66"/>
      <c r="H44" s="43">
        <f>+XV!H44+I!H44+II!H44+III!H44+IV!H44+V!H44+VI!H44+VII!H44+XVI!H44+VIII!H44+IX!H44+XIV!H44+X!H44+XI!H44+XII!H44+RM!H44+SI!H44</f>
        <v>1</v>
      </c>
      <c r="I44" s="44"/>
      <c r="J44" s="74"/>
      <c r="K44" s="44">
        <f>+XV!K44+I!K44+II!K44+III!K44+IV!K44+V!K44+VI!K44+VII!K44+XVI!K44+VIII!K44+IX!K44+XIV!K44+X!K44+XI!K44+XII!K44+RM!K44+SI!K44</f>
        <v>0</v>
      </c>
      <c r="L44" s="44"/>
      <c r="M44" s="66"/>
      <c r="N44" s="44">
        <f>+XV!N44+I!N44+II!N44+III!N44+IV!N44+V!N44+VI!N44+VII!N44+XVI!N44+VIII!N44+IX!N44+XIV!N44+X!N44+XI!N44+XII!N44+RM!N44+SI!N44</f>
        <v>0</v>
      </c>
      <c r="O44" s="44"/>
      <c r="P44" s="74"/>
    </row>
    <row r="45" spans="1:16" ht="15" customHeight="1" x14ac:dyDescent="0.2">
      <c r="A45" s="120"/>
      <c r="B45" s="123"/>
      <c r="C45" s="84" t="s">
        <v>47</v>
      </c>
      <c r="D45" s="44">
        <f>+XV!D45+I!D45+II!D45+III!D45+IV!D45+V!D45+VI!D45+VII!D45+XVI!D45+VIII!D45+IX!D45+XIV!D45+X!D45+XI!D45+XII!D45+RM!D45+SI!D45</f>
        <v>419</v>
      </c>
      <c r="E45" s="53"/>
      <c r="F45" s="44"/>
      <c r="G45" s="66"/>
      <c r="H45" s="43">
        <f>+XV!H45+I!H45+II!H45+III!H45+IV!H45+V!H45+VI!H45+VII!H45+XVI!H45+VIII!H45+IX!H45+XIV!H45+X!H45+XI!H45+XII!H45+RM!H45+SI!H45</f>
        <v>127</v>
      </c>
      <c r="I45" s="44"/>
      <c r="J45" s="74"/>
      <c r="K45" s="44">
        <f>+XV!K45+I!K45+II!K45+III!K45+IV!K45+V!K45+VI!K45+VII!K45+XVI!K45+VIII!K45+IX!K45+XIV!K45+X!K45+XI!K45+XII!K45+RM!K45+SI!K45</f>
        <v>292</v>
      </c>
      <c r="L45" s="44"/>
      <c r="M45" s="66"/>
      <c r="N45" s="44">
        <f>+XV!N45+I!N45+II!N45+III!N45+IV!N45+V!N45+VI!N45+VII!N45+XVI!N45+VIII!N45+IX!N45+XIV!N45+X!N45+XI!N45+XII!N45+RM!N45+SI!N45</f>
        <v>0</v>
      </c>
      <c r="O45" s="44"/>
      <c r="P45" s="74"/>
    </row>
    <row r="46" spans="1:16" ht="15" customHeight="1" x14ac:dyDescent="0.2">
      <c r="A46" s="120"/>
      <c r="B46" s="123"/>
      <c r="C46" s="84" t="s">
        <v>48</v>
      </c>
      <c r="D46" s="44">
        <f>+XV!D46+I!D46+II!D46+III!D46+IV!D46+V!D46+VI!D46+VII!D46+XVI!D46+VIII!D46+IX!D46+XIV!D46+X!D46+XI!D46+XII!D46+RM!D46+SI!D46</f>
        <v>6963</v>
      </c>
      <c r="E46" s="53"/>
      <c r="F46" s="44"/>
      <c r="G46" s="66"/>
      <c r="H46" s="43">
        <f>+XV!H46+I!H46+II!H46+III!H46+IV!H46+V!H46+VI!H46+VII!H46+XVI!H46+VIII!H46+IX!H46+XIV!H46+X!H46+XI!H46+XII!H46+RM!H46+SI!H46</f>
        <v>2730</v>
      </c>
      <c r="I46" s="44"/>
      <c r="J46" s="74"/>
      <c r="K46" s="44">
        <f>+XV!K46+I!K46+II!K46+III!K46+IV!K46+V!K46+VI!K46+VII!K46+XVI!K46+VIII!K46+IX!K46+XIV!K46+X!K46+XI!K46+XII!K46+RM!K46+SI!K46</f>
        <v>4233</v>
      </c>
      <c r="L46" s="44"/>
      <c r="M46" s="66"/>
      <c r="N46" s="44">
        <f>+XV!N46+I!N46+II!N46+III!N46+IV!N46+V!N46+VI!N46+VII!N46+XVI!N46+VIII!N46+IX!N46+XIV!N46+X!N46+XI!N46+XII!N46+RM!N46+SI!N46</f>
        <v>0</v>
      </c>
      <c r="O46" s="44"/>
      <c r="P46" s="74"/>
    </row>
    <row r="47" spans="1:16" ht="15" customHeight="1" x14ac:dyDescent="0.2">
      <c r="A47" s="120"/>
      <c r="B47" s="123"/>
      <c r="C47" s="84" t="s">
        <v>49</v>
      </c>
      <c r="D47" s="44">
        <f>+XV!D47+I!D47+II!D47+III!D47+IV!D47+V!D47+VI!D47+VII!D47+XVI!D47+VIII!D47+IX!D47+XIV!D47+X!D47+XI!D47+XII!D47+RM!D47+SI!D47</f>
        <v>19123</v>
      </c>
      <c r="E47" s="53"/>
      <c r="F47" s="44"/>
      <c r="G47" s="66"/>
      <c r="H47" s="43">
        <f>+XV!H47+I!H47+II!H47+III!H47+IV!H47+V!H47+VI!H47+VII!H47+XVI!H47+VIII!H47+IX!H47+XIV!H47+X!H47+XI!H47+XII!H47+RM!H47+SI!H47</f>
        <v>7921</v>
      </c>
      <c r="I47" s="44"/>
      <c r="J47" s="74"/>
      <c r="K47" s="44">
        <f>+XV!K47+I!K47+II!K47+III!K47+IV!K47+V!K47+VI!K47+VII!K47+XVI!K47+VIII!K47+IX!K47+XIV!K47+X!K47+XI!K47+XII!K47+RM!K47+SI!K47</f>
        <v>11202</v>
      </c>
      <c r="L47" s="44"/>
      <c r="M47" s="66"/>
      <c r="N47" s="44">
        <f>+XV!N47+I!N47+II!N47+III!N47+IV!N47+V!N47+VI!N47+VII!N47+XVI!N47+VIII!N47+IX!N47+XIV!N47+X!N47+XI!N47+XII!N47+RM!N47+SI!N47</f>
        <v>0</v>
      </c>
      <c r="O47" s="44"/>
      <c r="P47" s="74"/>
    </row>
    <row r="48" spans="1:16" ht="15" customHeight="1" x14ac:dyDescent="0.2">
      <c r="A48" s="120"/>
      <c r="B48" s="123"/>
      <c r="C48" s="84" t="s">
        <v>50</v>
      </c>
      <c r="D48" s="44">
        <f>+XV!D48+I!D48+II!D48+III!D48+IV!D48+V!D48+VI!D48+VII!D48+XVI!D48+VIII!D48+IX!D48+XIV!D48+X!D48+XI!D48+XII!D48+RM!D48+SI!D48</f>
        <v>17417</v>
      </c>
      <c r="E48" s="53"/>
      <c r="F48" s="44"/>
      <c r="G48" s="66"/>
      <c r="H48" s="43">
        <f>+XV!H48+I!H48+II!H48+III!H48+IV!H48+V!H48+VI!H48+VII!H48+XVI!H48+VIII!H48+IX!H48+XIV!H48+X!H48+XI!H48+XII!H48+RM!H48+SI!H48</f>
        <v>6576</v>
      </c>
      <c r="I48" s="44"/>
      <c r="J48" s="74"/>
      <c r="K48" s="44">
        <f>+XV!K48+I!K48+II!K48+III!K48+IV!K48+V!K48+VI!K48+VII!K48+XVI!K48+VIII!K48+IX!K48+XIV!K48+X!K48+XI!K48+XII!K48+RM!K48+SI!K48</f>
        <v>10841</v>
      </c>
      <c r="L48" s="44"/>
      <c r="M48" s="66"/>
      <c r="N48" s="44">
        <f>+XV!N48+I!N48+II!N48+III!N48+IV!N48+V!N48+VI!N48+VII!N48+XVI!N48+VIII!N48+IX!N48+XIV!N48+X!N48+XI!N48+XII!N48+RM!N48+SI!N48</f>
        <v>0</v>
      </c>
      <c r="O48" s="44"/>
      <c r="P48" s="74"/>
    </row>
    <row r="49" spans="1:16" ht="15" customHeight="1" x14ac:dyDescent="0.2">
      <c r="A49" s="120"/>
      <c r="B49" s="123"/>
      <c r="C49" s="84" t="s">
        <v>51</v>
      </c>
      <c r="D49" s="44">
        <f>+XV!D49+I!D49+II!D49+III!D49+IV!D49+V!D49+VI!D49+VII!D49+XVI!D49+VIII!D49+IX!D49+XIV!D49+X!D49+XI!D49+XII!D49+RM!D49+SI!D49</f>
        <v>12910</v>
      </c>
      <c r="E49" s="53"/>
      <c r="F49" s="44"/>
      <c r="G49" s="66"/>
      <c r="H49" s="43">
        <f>+XV!H49+I!H49+II!H49+III!H49+IV!H49+V!H49+VI!H49+VII!H49+XVI!H49+VIII!H49+IX!H49+XIV!H49+X!H49+XI!H49+XII!H49+RM!H49+SI!H49</f>
        <v>4887</v>
      </c>
      <c r="I49" s="44"/>
      <c r="J49" s="74"/>
      <c r="K49" s="44">
        <f>+XV!K49+I!K49+II!K49+III!K49+IV!K49+V!K49+VI!K49+VII!K49+XVI!K49+VIII!K49+IX!K49+XIV!K49+X!K49+XI!K49+XII!K49+RM!K49+SI!K49</f>
        <v>8023</v>
      </c>
      <c r="L49" s="44"/>
      <c r="M49" s="66"/>
      <c r="N49" s="44">
        <f>+XV!N49+I!N49+II!N49+III!N49+IV!N49+V!N49+VI!N49+VII!N49+XVI!N49+VIII!N49+IX!N49+XIV!N49+X!N49+XI!N49+XII!N49+RM!N49+SI!N49</f>
        <v>0</v>
      </c>
      <c r="O49" s="44"/>
      <c r="P49" s="74"/>
    </row>
    <row r="50" spans="1:16" s="3" customFormat="1" ht="15" customHeight="1" x14ac:dyDescent="0.2">
      <c r="A50" s="120"/>
      <c r="B50" s="123"/>
      <c r="C50" s="84" t="s">
        <v>52</v>
      </c>
      <c r="D50" s="35">
        <f>+XV!D50+I!D50+II!D50+III!D50+IV!D50+V!D50+VI!D50+VII!D50+XVI!D50+VIII!D50+IX!D50+XIV!D50+X!D50+XI!D50+XII!D50+RM!D50+SI!D50</f>
        <v>7870</v>
      </c>
      <c r="E50" s="55"/>
      <c r="F50" s="35"/>
      <c r="G50" s="68"/>
      <c r="H50" s="43">
        <f>+XV!H50+I!H50+II!H50+III!H50+IV!H50+V!H50+VI!H50+VII!H50+XVI!H50+VIII!H50+IX!H50+XIV!H50+X!H50+XI!H50+XII!H50+RM!H50+SI!H50</f>
        <v>2944</v>
      </c>
      <c r="I50" s="44"/>
      <c r="J50" s="74"/>
      <c r="K50" s="35">
        <f>+XV!K50+I!K50+II!K50+III!K50+IV!K50+V!K50+VI!K50+VII!K50+XVI!K50+VIII!K50+IX!K50+XIV!K50+X!K50+XI!K50+XII!K50+RM!K50+SI!K50</f>
        <v>4926</v>
      </c>
      <c r="L50" s="35"/>
      <c r="M50" s="68"/>
      <c r="N50" s="35">
        <f>+XV!N50+I!N50+II!N50+III!N50+IV!N50+V!N50+VI!N50+VII!N50+XVI!N50+VIII!N50+IX!N50+XIV!N50+X!N50+XI!N50+XII!N50+RM!N50+SI!N50</f>
        <v>0</v>
      </c>
      <c r="O50" s="44"/>
      <c r="P50" s="74"/>
    </row>
    <row r="51" spans="1:16" ht="15" customHeight="1" x14ac:dyDescent="0.2">
      <c r="A51" s="120"/>
      <c r="B51" s="123"/>
      <c r="C51" s="84" t="s">
        <v>53</v>
      </c>
      <c r="D51" s="44">
        <f>+XV!D51+I!D51+II!D51+III!D51+IV!D51+V!D51+VI!D51+VII!D51+XVI!D51+VIII!D51+IX!D51+XIV!D51+X!D51+XI!D51+XII!D51+RM!D51+SI!D51</f>
        <v>5206</v>
      </c>
      <c r="E51" s="53"/>
      <c r="F51" s="44"/>
      <c r="G51" s="66"/>
      <c r="H51" s="43">
        <f>+XV!H51+I!H51+II!H51+III!H51+IV!H51+V!H51+VI!H51+VII!H51+XVI!H51+VIII!H51+IX!H51+XIV!H51+X!H51+XI!H51+XII!H51+RM!H51+SI!H51</f>
        <v>1942</v>
      </c>
      <c r="I51" s="44"/>
      <c r="J51" s="74"/>
      <c r="K51" s="44">
        <f>+XV!K51+I!K51+II!K51+III!K51+IV!K51+V!K51+VI!K51+VII!K51+XVI!K51+VIII!K51+IX!K51+XIV!K51+X!K51+XI!K51+XII!K51+RM!K51+SI!K51</f>
        <v>3264</v>
      </c>
      <c r="L51" s="44"/>
      <c r="M51" s="66"/>
      <c r="N51" s="44">
        <f>+XV!N51+I!N51+II!N51+III!N51+IV!N51+V!N51+VI!N51+VII!N51+XVI!N51+VIII!N51+IX!N51+XIV!N51+X!N51+XI!N51+XII!N51+RM!N51+SI!N51</f>
        <v>0</v>
      </c>
      <c r="O51" s="44"/>
      <c r="P51" s="74"/>
    </row>
    <row r="52" spans="1:16" ht="15" customHeight="1" x14ac:dyDescent="0.2">
      <c r="A52" s="120"/>
      <c r="B52" s="123"/>
      <c r="C52" s="84" t="s">
        <v>54</v>
      </c>
      <c r="D52" s="44">
        <f>+XV!D52+I!D52+II!D52+III!D52+IV!D52+V!D52+VI!D52+VII!D52+XVI!D52+VIII!D52+IX!D52+XIV!D52+X!D52+XI!D52+XII!D52+RM!D52+SI!D52</f>
        <v>2084</v>
      </c>
      <c r="E52" s="53"/>
      <c r="F52" s="44"/>
      <c r="G52" s="66"/>
      <c r="H52" s="43">
        <f>+XV!H52+I!H52+II!H52+III!H52+IV!H52+V!H52+VI!H52+VII!H52+XVI!H52+VIII!H52+IX!H52+XIV!H52+X!H52+XI!H52+XII!H52+RM!H52+SI!H52</f>
        <v>736</v>
      </c>
      <c r="I52" s="44"/>
      <c r="J52" s="74"/>
      <c r="K52" s="44">
        <f>+XV!K52+I!K52+II!K52+III!K52+IV!K52+V!K52+VI!K52+VII!K52+XVI!K52+VIII!K52+IX!K52+XIV!K52+X!K52+XI!K52+XII!K52+RM!K52+SI!K52</f>
        <v>1348</v>
      </c>
      <c r="L52" s="44"/>
      <c r="M52" s="66"/>
      <c r="N52" s="44">
        <f>+XV!N52+I!N52+II!N52+III!N52+IV!N52+V!N52+VI!N52+VII!N52+XVI!N52+VIII!N52+IX!N52+XIV!N52+X!N52+XI!N52+XII!N52+RM!N52+SI!N52</f>
        <v>0</v>
      </c>
      <c r="O52" s="44"/>
      <c r="P52" s="74"/>
    </row>
    <row r="53" spans="1:16" ht="15" customHeight="1" x14ac:dyDescent="0.2">
      <c r="A53" s="120"/>
      <c r="B53" s="123"/>
      <c r="C53" s="84" t="s">
        <v>55</v>
      </c>
      <c r="D53" s="44">
        <f>+XV!D53+I!D53+II!D53+III!D53+IV!D53+V!D53+VI!D53+VII!D53+XVI!D53+VIII!D53+IX!D53+XIV!D53+X!D53+XI!D53+XII!D53+RM!D53+SI!D53</f>
        <v>894</v>
      </c>
      <c r="E53" s="53"/>
      <c r="F53" s="44"/>
      <c r="G53" s="66"/>
      <c r="H53" s="43">
        <f>+XV!H53+I!H53+II!H53+III!H53+IV!H53+V!H53+VI!H53+VII!H53+XVI!H53+VIII!H53+IX!H53+XIV!H53+X!H53+XI!H53+XII!H53+RM!H53+SI!H53</f>
        <v>337</v>
      </c>
      <c r="I53" s="44"/>
      <c r="J53" s="74"/>
      <c r="K53" s="44">
        <f>+XV!K53+I!K53+II!K53+III!K53+IV!K53+V!K53+VI!K53+VII!K53+XVI!K53+VIII!K53+IX!K53+XIV!K53+X!K53+XI!K53+XII!K53+RM!K53+SI!K53</f>
        <v>557</v>
      </c>
      <c r="L53" s="44"/>
      <c r="M53" s="66"/>
      <c r="N53" s="44">
        <f>+XV!N53+I!N53+II!N53+III!N53+IV!N53+V!N53+VI!N53+VII!N53+XVI!N53+VIII!N53+IX!N53+XIV!N53+X!N53+XI!N53+XII!N53+RM!N53+SI!N53</f>
        <v>0</v>
      </c>
      <c r="O53" s="44"/>
      <c r="P53" s="74"/>
    </row>
    <row r="54" spans="1:16" s="3" customFormat="1" ht="15" customHeight="1" x14ac:dyDescent="0.2">
      <c r="A54" s="120"/>
      <c r="B54" s="123"/>
      <c r="C54" s="84" t="s">
        <v>56</v>
      </c>
      <c r="D54" s="35">
        <f>+XV!D54+I!D54+II!D54+III!D54+IV!D54+V!D54+VI!D54+VII!D54+XVI!D54+VIII!D54+IX!D54+XIV!D54+X!D54+XI!D54+XII!D54+RM!D54+SI!D54</f>
        <v>284</v>
      </c>
      <c r="E54" s="55"/>
      <c r="F54" s="35"/>
      <c r="G54" s="68"/>
      <c r="H54" s="43">
        <f>+XV!H54+I!H54+II!H54+III!H54+IV!H54+V!H54+VI!H54+VII!H54+XVI!H54+VIII!H54+IX!H54+XIV!H54+X!H54+XI!H54+XII!H54+RM!H54+SI!H54</f>
        <v>123</v>
      </c>
      <c r="I54" s="44"/>
      <c r="J54" s="74"/>
      <c r="K54" s="35">
        <f>+XV!K54+I!K54+II!K54+III!K54+IV!K54+V!K54+VI!K54+VII!K54+XVI!K54+VIII!K54+IX!K54+XIV!K54+X!K54+XI!K54+XII!K54+RM!K54+SI!K54</f>
        <v>161</v>
      </c>
      <c r="L54" s="35"/>
      <c r="M54" s="68"/>
      <c r="N54" s="35">
        <f>+XV!N54+I!N54+II!N54+III!N54+IV!N54+V!N54+VI!N54+VII!N54+XVI!N54+VIII!N54+IX!N54+XIV!N54+X!N54+XI!N54+XII!N54+RM!N54+SI!N54</f>
        <v>0</v>
      </c>
      <c r="O54" s="44"/>
      <c r="P54" s="74"/>
    </row>
    <row r="55" spans="1:16" s="3" customFormat="1" ht="15" customHeight="1" x14ac:dyDescent="0.2">
      <c r="A55" s="121"/>
      <c r="B55" s="124"/>
      <c r="C55" s="85" t="s">
        <v>9</v>
      </c>
      <c r="D55" s="46">
        <f>+XV!D55+I!D55+II!D55+III!D55+IV!D55+V!D55+VI!D55+VII!D55+XVI!D55+VIII!D55+IX!D55+XIV!D55+X!D55+XI!D55+XII!D55+RM!D55+SI!D55</f>
        <v>73171</v>
      </c>
      <c r="E55" s="54"/>
      <c r="F55" s="46"/>
      <c r="G55" s="67"/>
      <c r="H55" s="87">
        <f>+XV!H55+I!H55+II!H55+III!H55+IV!H55+V!H55+VI!H55+VII!H55+XVI!H55+VIII!H55+IX!H55+XIV!H55+X!H55+XI!H55+XII!H55+RM!H55+SI!H55</f>
        <v>28324</v>
      </c>
      <c r="I55" s="46"/>
      <c r="J55" s="75"/>
      <c r="K55" s="46">
        <f>+XV!K55+I!K55+II!K55+III!K55+IV!K55+V!K55+VI!K55+VII!K55+XVI!K55+VIII!K55+IX!K55+XIV!K55+X!K55+XI!K55+XII!K55+RM!K55+SI!K55</f>
        <v>44847</v>
      </c>
      <c r="L55" s="46"/>
      <c r="M55" s="67"/>
      <c r="N55" s="46">
        <f>+XV!N55+I!N55+II!N55+III!N55+IV!N55+V!N55+VI!N55+VII!N55+XVI!N55+VIII!N55+IX!N55+XIV!N55+X!N55+XI!N55+XII!N55+RM!N55+SI!N55</f>
        <v>0</v>
      </c>
      <c r="O55" s="46"/>
      <c r="P55" s="75"/>
    </row>
    <row r="56" spans="1:16" ht="15" customHeight="1" x14ac:dyDescent="0.2">
      <c r="A56" s="119">
        <v>5</v>
      </c>
      <c r="B56" s="122" t="s">
        <v>60</v>
      </c>
      <c r="C56" s="84" t="s">
        <v>46</v>
      </c>
      <c r="D56" s="44">
        <f>+XV!D56+I!D56+II!D56+III!D56+IV!D56+V!D56+VI!D56+VII!D56+XVI!D56+VIII!D56+IX!D56+XIV!D56+X!D56+XI!D56+XII!D56+RM!D56+SI!D56</f>
        <v>1612</v>
      </c>
      <c r="E56" s="53"/>
      <c r="F56" s="44"/>
      <c r="G56" s="66"/>
      <c r="H56" s="43">
        <f>+XV!H56+I!H56+II!H56+III!H56+IV!H56+V!H56+VI!H56+VII!H56+XVI!H56+VIII!H56+IX!H56+XIV!H56+X!H56+XI!H56+XII!H56+RM!H56+SI!H56</f>
        <v>775</v>
      </c>
      <c r="I56" s="44"/>
      <c r="J56" s="74"/>
      <c r="K56" s="44">
        <f>+XV!K56+I!K56+II!K56+III!K56+IV!K56+V!K56+VI!K56+VII!K56+XVI!K56+VIII!K56+IX!K56+XIV!K56+X!K56+XI!K56+XII!K56+RM!K56+SI!K56</f>
        <v>837</v>
      </c>
      <c r="L56" s="44"/>
      <c r="M56" s="66"/>
      <c r="N56" s="44">
        <f>+XV!N56+I!N56+II!N56+III!N56+IV!N56+V!N56+VI!N56+VII!N56+XVI!N56+VIII!N56+IX!N56+XIV!N56+X!N56+XI!N56+XII!N56+RM!N56+SI!N56</f>
        <v>0</v>
      </c>
      <c r="O56" s="44"/>
      <c r="P56" s="74"/>
    </row>
    <row r="57" spans="1:16" ht="15" customHeight="1" x14ac:dyDescent="0.2">
      <c r="A57" s="120"/>
      <c r="B57" s="123"/>
      <c r="C57" s="84" t="s">
        <v>47</v>
      </c>
      <c r="D57" s="44">
        <f>+XV!D57+I!D57+II!D57+III!D57+IV!D57+V!D57+VI!D57+VII!D57+XVI!D57+VIII!D57+IX!D57+XIV!D57+X!D57+XI!D57+XII!D57+RM!D57+SI!D57</f>
        <v>10481</v>
      </c>
      <c r="E57" s="53"/>
      <c r="F57" s="44"/>
      <c r="G57" s="66"/>
      <c r="H57" s="43">
        <f>+XV!H57+I!H57+II!H57+III!H57+IV!H57+V!H57+VI!H57+VII!H57+XVI!H57+VIII!H57+IX!H57+XIV!H57+X!H57+XI!H57+XII!H57+RM!H57+SI!H57</f>
        <v>4240</v>
      </c>
      <c r="I57" s="44"/>
      <c r="J57" s="74"/>
      <c r="K57" s="44">
        <f>+XV!K57+I!K57+II!K57+III!K57+IV!K57+V!K57+VI!K57+VII!K57+XVI!K57+VIII!K57+IX!K57+XIV!K57+X!K57+XI!K57+XII!K57+RM!K57+SI!K57</f>
        <v>6241</v>
      </c>
      <c r="L57" s="44"/>
      <c r="M57" s="66"/>
      <c r="N57" s="44">
        <f>+XV!N57+I!N57+II!N57+III!N57+IV!N57+V!N57+VI!N57+VII!N57+XVI!N57+VIII!N57+IX!N57+XIV!N57+X!N57+XI!N57+XII!N57+RM!N57+SI!N57</f>
        <v>0</v>
      </c>
      <c r="O57" s="44"/>
      <c r="P57" s="74"/>
    </row>
    <row r="58" spans="1:16" ht="15" customHeight="1" x14ac:dyDescent="0.2">
      <c r="A58" s="120"/>
      <c r="B58" s="123"/>
      <c r="C58" s="84" t="s">
        <v>48</v>
      </c>
      <c r="D58" s="44">
        <f>+XV!D58+I!D58+II!D58+III!D58+IV!D58+V!D58+VI!D58+VII!D58+XVI!D58+VIII!D58+IX!D58+XIV!D58+X!D58+XI!D58+XII!D58+RM!D58+SI!D58</f>
        <v>90008</v>
      </c>
      <c r="E58" s="53"/>
      <c r="F58" s="44"/>
      <c r="G58" s="66"/>
      <c r="H58" s="43">
        <f>+XV!H58+I!H58+II!H58+III!H58+IV!H58+V!H58+VI!H58+VII!H58+XVI!H58+VIII!H58+IX!H58+XIV!H58+X!H58+XI!H58+XII!H58+RM!H58+SI!H58</f>
        <v>39631</v>
      </c>
      <c r="I58" s="44"/>
      <c r="J58" s="74"/>
      <c r="K58" s="44">
        <f>+XV!K58+I!K58+II!K58+III!K58+IV!K58+V!K58+VI!K58+VII!K58+XVI!K58+VIII!K58+IX!K58+XIV!K58+X!K58+XI!K58+XII!K58+RM!K58+SI!K58</f>
        <v>50377</v>
      </c>
      <c r="L58" s="44"/>
      <c r="M58" s="66"/>
      <c r="N58" s="44">
        <f>+XV!N58+I!N58+II!N58+III!N58+IV!N58+V!N58+VI!N58+VII!N58+XVI!N58+VIII!N58+IX!N58+XIV!N58+X!N58+XI!N58+XII!N58+RM!N58+SI!N58</f>
        <v>0</v>
      </c>
      <c r="O58" s="44"/>
      <c r="P58" s="74"/>
    </row>
    <row r="59" spans="1:16" ht="15" customHeight="1" x14ac:dyDescent="0.2">
      <c r="A59" s="120"/>
      <c r="B59" s="123"/>
      <c r="C59" s="84" t="s">
        <v>49</v>
      </c>
      <c r="D59" s="44">
        <f>+XV!D59+I!D59+II!D59+III!D59+IV!D59+V!D59+VI!D59+VII!D59+XVI!D59+VIII!D59+IX!D59+XIV!D59+X!D59+XI!D59+XII!D59+RM!D59+SI!D59</f>
        <v>209974</v>
      </c>
      <c r="E59" s="53"/>
      <c r="F59" s="44"/>
      <c r="G59" s="66"/>
      <c r="H59" s="43">
        <f>+XV!H59+I!H59+II!H59+III!H59+IV!H59+V!H59+VI!H59+VII!H59+XVI!H59+VIII!H59+IX!H59+XIV!H59+X!H59+XI!H59+XII!H59+RM!H59+SI!H59</f>
        <v>90332</v>
      </c>
      <c r="I59" s="44"/>
      <c r="J59" s="74"/>
      <c r="K59" s="44">
        <f>+XV!K59+I!K59+II!K59+III!K59+IV!K59+V!K59+VI!K59+VII!K59+XVI!K59+VIII!K59+IX!K59+XIV!K59+X!K59+XI!K59+XII!K59+RM!K59+SI!K59</f>
        <v>119642</v>
      </c>
      <c r="L59" s="44"/>
      <c r="M59" s="66"/>
      <c r="N59" s="44">
        <f>+XV!N59+I!N59+II!N59+III!N59+IV!N59+V!N59+VI!N59+VII!N59+XVI!N59+VIII!N59+IX!N59+XIV!N59+X!N59+XI!N59+XII!N59+RM!N59+SI!N59</f>
        <v>0</v>
      </c>
      <c r="O59" s="44"/>
      <c r="P59" s="74"/>
    </row>
    <row r="60" spans="1:16" ht="15" customHeight="1" x14ac:dyDescent="0.2">
      <c r="A60" s="120"/>
      <c r="B60" s="123"/>
      <c r="C60" s="84" t="s">
        <v>50</v>
      </c>
      <c r="D60" s="44">
        <f>+XV!D60+I!D60+II!D60+III!D60+IV!D60+V!D60+VI!D60+VII!D60+XVI!D60+VIII!D60+IX!D60+XIV!D60+X!D60+XI!D60+XII!D60+RM!D60+SI!D60</f>
        <v>252652</v>
      </c>
      <c r="E60" s="53"/>
      <c r="F60" s="44"/>
      <c r="G60" s="66"/>
      <c r="H60" s="43">
        <f>+XV!H60+I!H60+II!H60+III!H60+IV!H60+V!H60+VI!H60+VII!H60+XVI!H60+VIII!H60+IX!H60+XIV!H60+X!H60+XI!H60+XII!H60+RM!H60+SI!H60</f>
        <v>103900</v>
      </c>
      <c r="I60" s="44"/>
      <c r="J60" s="74"/>
      <c r="K60" s="44">
        <f>+XV!K60+I!K60+II!K60+III!K60+IV!K60+V!K60+VI!K60+VII!K60+XVI!K60+VIII!K60+IX!K60+XIV!K60+X!K60+XI!K60+XII!K60+RM!K60+SI!K60</f>
        <v>148752</v>
      </c>
      <c r="L60" s="44"/>
      <c r="M60" s="66"/>
      <c r="N60" s="44">
        <f>+XV!N60+I!N60+II!N60+III!N60+IV!N60+V!N60+VI!N60+VII!N60+XVI!N60+VIII!N60+IX!N60+XIV!N60+X!N60+XI!N60+XII!N60+RM!N60+SI!N60</f>
        <v>0</v>
      </c>
      <c r="O60" s="44"/>
      <c r="P60" s="74"/>
    </row>
    <row r="61" spans="1:16" ht="15" customHeight="1" x14ac:dyDescent="0.2">
      <c r="A61" s="120"/>
      <c r="B61" s="123"/>
      <c r="C61" s="84" t="s">
        <v>51</v>
      </c>
      <c r="D61" s="44">
        <f>+XV!D61+I!D61+II!D61+III!D61+IV!D61+V!D61+VI!D61+VII!D61+XVI!D61+VIII!D61+IX!D61+XIV!D61+X!D61+XI!D61+XII!D61+RM!D61+SI!D61</f>
        <v>224760</v>
      </c>
      <c r="E61" s="53"/>
      <c r="F61" s="44"/>
      <c r="G61" s="66"/>
      <c r="H61" s="43">
        <f>+XV!H61+I!H61+II!H61+III!H61+IV!H61+V!H61+VI!H61+VII!H61+XVI!H61+VIII!H61+IX!H61+XIV!H61+X!H61+XI!H61+XII!H61+RM!H61+SI!H61</f>
        <v>89889</v>
      </c>
      <c r="I61" s="44"/>
      <c r="J61" s="74"/>
      <c r="K61" s="44">
        <f>+XV!K61+I!K61+II!K61+III!K61+IV!K61+V!K61+VI!K61+VII!K61+XVI!K61+VIII!K61+IX!K61+XIV!K61+X!K61+XI!K61+XII!K61+RM!K61+SI!K61</f>
        <v>134871</v>
      </c>
      <c r="L61" s="44"/>
      <c r="M61" s="66"/>
      <c r="N61" s="44">
        <f>+XV!N61+I!N61+II!N61+III!N61+IV!N61+V!N61+VI!N61+VII!N61+XVI!N61+VIII!N61+IX!N61+XIV!N61+X!N61+XI!N61+XII!N61+RM!N61+SI!N61</f>
        <v>0</v>
      </c>
      <c r="O61" s="44"/>
      <c r="P61" s="74"/>
    </row>
    <row r="62" spans="1:16" s="3" customFormat="1" ht="15" customHeight="1" x14ac:dyDescent="0.2">
      <c r="A62" s="120"/>
      <c r="B62" s="123"/>
      <c r="C62" s="84" t="s">
        <v>52</v>
      </c>
      <c r="D62" s="35">
        <f>+XV!D62+I!D62+II!D62+III!D62+IV!D62+V!D62+VI!D62+VII!D62+XVI!D62+VIII!D62+IX!D62+XIV!D62+X!D62+XI!D62+XII!D62+RM!D62+SI!D62</f>
        <v>188315</v>
      </c>
      <c r="E62" s="55"/>
      <c r="F62" s="35"/>
      <c r="G62" s="68"/>
      <c r="H62" s="43">
        <f>+XV!H62+I!H62+II!H62+III!H62+IV!H62+V!H62+VI!H62+VII!H62+XVI!H62+VIII!H62+IX!H62+XIV!H62+X!H62+XI!H62+XII!H62+RM!H62+SI!H62</f>
        <v>74588</v>
      </c>
      <c r="I62" s="44"/>
      <c r="J62" s="74"/>
      <c r="K62" s="35">
        <f>+XV!K62+I!K62+II!K62+III!K62+IV!K62+V!K62+VI!K62+VII!K62+XVI!K62+VIII!K62+IX!K62+XIV!K62+X!K62+XI!K62+XII!K62+RM!K62+SI!K62</f>
        <v>113727</v>
      </c>
      <c r="L62" s="35"/>
      <c r="M62" s="68"/>
      <c r="N62" s="35">
        <f>+XV!N62+I!N62+II!N62+III!N62+IV!N62+V!N62+VI!N62+VII!N62+XVI!N62+VIII!N62+IX!N62+XIV!N62+X!N62+XI!N62+XII!N62+RM!N62+SI!N62</f>
        <v>0</v>
      </c>
      <c r="O62" s="44"/>
      <c r="P62" s="74"/>
    </row>
    <row r="63" spans="1:16" ht="15" customHeight="1" x14ac:dyDescent="0.2">
      <c r="A63" s="120"/>
      <c r="B63" s="123"/>
      <c r="C63" s="84" t="s">
        <v>53</v>
      </c>
      <c r="D63" s="44">
        <f>+XV!D63+I!D63+II!D63+III!D63+IV!D63+V!D63+VI!D63+VII!D63+XVI!D63+VIII!D63+IX!D63+XIV!D63+X!D63+XI!D63+XII!D63+RM!D63+SI!D63</f>
        <v>165148</v>
      </c>
      <c r="E63" s="53"/>
      <c r="F63" s="44"/>
      <c r="G63" s="66"/>
      <c r="H63" s="43">
        <f>+XV!H63+I!H63+II!H63+III!H63+IV!H63+V!H63+VI!H63+VII!H63+XVI!H63+VIII!H63+IX!H63+XIV!H63+X!H63+XI!H63+XII!H63+RM!H63+SI!H63</f>
        <v>65475</v>
      </c>
      <c r="I63" s="44"/>
      <c r="J63" s="74"/>
      <c r="K63" s="44">
        <f>+XV!K63+I!K63+II!K63+III!K63+IV!K63+V!K63+VI!K63+VII!K63+XVI!K63+VIII!K63+IX!K63+XIV!K63+X!K63+XI!K63+XII!K63+RM!K63+SI!K63</f>
        <v>99673</v>
      </c>
      <c r="L63" s="44"/>
      <c r="M63" s="66"/>
      <c r="N63" s="44">
        <f>+XV!N63+I!N63+II!N63+III!N63+IV!N63+V!N63+VI!N63+VII!N63+XVI!N63+VIII!N63+IX!N63+XIV!N63+X!N63+XI!N63+XII!N63+RM!N63+SI!N63</f>
        <v>0</v>
      </c>
      <c r="O63" s="44"/>
      <c r="P63" s="74"/>
    </row>
    <row r="64" spans="1:16" ht="15" customHeight="1" x14ac:dyDescent="0.2">
      <c r="A64" s="120"/>
      <c r="B64" s="123"/>
      <c r="C64" s="84" t="s">
        <v>54</v>
      </c>
      <c r="D64" s="44">
        <f>+XV!D64+I!D64+II!D64+III!D64+IV!D64+V!D64+VI!D64+VII!D64+XVI!D64+VIII!D64+IX!D64+XIV!D64+X!D64+XI!D64+XII!D64+RM!D64+SI!D64</f>
        <v>129225</v>
      </c>
      <c r="E64" s="53"/>
      <c r="F64" s="44"/>
      <c r="G64" s="66"/>
      <c r="H64" s="43">
        <f>+XV!H64+I!H64+II!H64+III!H64+IV!H64+V!H64+VI!H64+VII!H64+XVI!H64+VIII!H64+IX!H64+XIV!H64+X!H64+XI!H64+XII!H64+RM!H64+SI!H64</f>
        <v>50325</v>
      </c>
      <c r="I64" s="44"/>
      <c r="J64" s="74"/>
      <c r="K64" s="44">
        <f>+XV!K64+I!K64+II!K64+III!K64+IV!K64+V!K64+VI!K64+VII!K64+XVI!K64+VIII!K64+IX!K64+XIV!K64+X!K64+XI!K64+XII!K64+RM!K64+SI!K64</f>
        <v>78900</v>
      </c>
      <c r="L64" s="44"/>
      <c r="M64" s="66"/>
      <c r="N64" s="44">
        <f>+XV!N64+I!N64+II!N64+III!N64+IV!N64+V!N64+VI!N64+VII!N64+XVI!N64+VIII!N64+IX!N64+XIV!N64+X!N64+XI!N64+XII!N64+RM!N64+SI!N64</f>
        <v>0</v>
      </c>
      <c r="O64" s="44"/>
      <c r="P64" s="74"/>
    </row>
    <row r="65" spans="1:16" ht="15" customHeight="1" x14ac:dyDescent="0.2">
      <c r="A65" s="120"/>
      <c r="B65" s="123"/>
      <c r="C65" s="84" t="s">
        <v>55</v>
      </c>
      <c r="D65" s="44">
        <f>+XV!D65+I!D65+II!D65+III!D65+IV!D65+V!D65+VI!D65+VII!D65+XVI!D65+VIII!D65+IX!D65+XIV!D65+X!D65+XI!D65+XII!D65+RM!D65+SI!D65</f>
        <v>108155</v>
      </c>
      <c r="E65" s="53"/>
      <c r="F65" s="44"/>
      <c r="G65" s="66"/>
      <c r="H65" s="43">
        <f>+XV!H65+I!H65+II!H65+III!H65+IV!H65+V!H65+VI!H65+VII!H65+XVI!H65+VIII!H65+IX!H65+XIV!H65+X!H65+XI!H65+XII!H65+RM!H65+SI!H65</f>
        <v>41229</v>
      </c>
      <c r="I65" s="44"/>
      <c r="J65" s="74"/>
      <c r="K65" s="44">
        <f>+XV!K65+I!K65+II!K65+III!K65+IV!K65+V!K65+VI!K65+VII!K65+XVI!K65+VIII!K65+IX!K65+XIV!K65+X!K65+XI!K65+XII!K65+RM!K65+SI!K65</f>
        <v>66926</v>
      </c>
      <c r="L65" s="44"/>
      <c r="M65" s="66"/>
      <c r="N65" s="44">
        <f>+XV!N65+I!N65+II!N65+III!N65+IV!N65+V!N65+VI!N65+VII!N65+XVI!N65+VIII!N65+IX!N65+XIV!N65+X!N65+XI!N65+XII!N65+RM!N65+SI!N65</f>
        <v>0</v>
      </c>
      <c r="O65" s="44"/>
      <c r="P65" s="74"/>
    </row>
    <row r="66" spans="1:16" s="3" customFormat="1" ht="15" customHeight="1" x14ac:dyDescent="0.2">
      <c r="A66" s="120"/>
      <c r="B66" s="123"/>
      <c r="C66" s="84" t="s">
        <v>56</v>
      </c>
      <c r="D66" s="35">
        <f>+XV!D66+I!D66+II!D66+III!D66+IV!D66+V!D66+VI!D66+VII!D66+XVI!D66+VIII!D66+IX!D66+XIV!D66+X!D66+XI!D66+XII!D66+RM!D66+SI!D66</f>
        <v>207309</v>
      </c>
      <c r="E66" s="55"/>
      <c r="F66" s="35"/>
      <c r="G66" s="68"/>
      <c r="H66" s="43">
        <f>+XV!H66+I!H66+II!H66+III!H66+IV!H66+V!H66+VI!H66+VII!H66+XVI!H66+VIII!H66+IX!H66+XIV!H66+X!H66+XI!H66+XII!H66+RM!H66+SI!H66</f>
        <v>88365</v>
      </c>
      <c r="I66" s="44"/>
      <c r="J66" s="74"/>
      <c r="K66" s="35">
        <f>+XV!K66+I!K66+II!K66+III!K66+IV!K66+V!K66+VI!K66+VII!K66+XVI!K66+VIII!K66+IX!K66+XIV!K66+X!K66+XI!K66+XII!K66+RM!K66+SI!K66</f>
        <v>118944</v>
      </c>
      <c r="L66" s="35"/>
      <c r="M66" s="68"/>
      <c r="N66" s="35">
        <f>+XV!N66+I!N66+II!N66+III!N66+IV!N66+V!N66+VI!N66+VII!N66+XVI!N66+VIII!N66+IX!N66+XIV!N66+X!N66+XI!N66+XII!N66+RM!N66+SI!N66</f>
        <v>0</v>
      </c>
      <c r="O66" s="44"/>
      <c r="P66" s="74"/>
    </row>
    <row r="67" spans="1:16" s="3" customFormat="1" ht="15" customHeight="1" x14ac:dyDescent="0.2">
      <c r="A67" s="121"/>
      <c r="B67" s="124"/>
      <c r="C67" s="85" t="s">
        <v>9</v>
      </c>
      <c r="D67" s="46">
        <f>+XV!D67+I!D67+II!D67+III!D67+IV!D67+V!D67+VI!D67+VII!D67+XVI!D67+VIII!D67+IX!D67+XIV!D67+X!D67+XI!D67+XII!D67+RM!D67+SI!D67</f>
        <v>1587639</v>
      </c>
      <c r="E67" s="54"/>
      <c r="F67" s="46"/>
      <c r="G67" s="67"/>
      <c r="H67" s="87">
        <f>+XV!H67+I!H67+II!H67+III!H67+IV!H67+V!H67+VI!H67+VII!H67+XVI!H67+VIII!H67+IX!H67+XIV!H67+X!H67+XI!H67+XII!H67+RM!H67+SI!H67</f>
        <v>648749</v>
      </c>
      <c r="I67" s="46"/>
      <c r="J67" s="75"/>
      <c r="K67" s="46">
        <f>+XV!K67+I!K67+II!K67+III!K67+IV!K67+V!K67+VI!K67+VII!K67+XVI!K67+VIII!K67+IX!K67+XIV!K67+X!K67+XI!K67+XII!K67+RM!K67+SI!K67</f>
        <v>938890</v>
      </c>
      <c r="L67" s="46"/>
      <c r="M67" s="67"/>
      <c r="N67" s="46">
        <f>+XV!N67+I!N67+II!N67+III!N67+IV!N67+V!N67+VI!N67+VII!N67+XVI!N67+VIII!N67+IX!N67+XIV!N67+X!N67+XI!N67+XII!N67+RM!N67+SI!N67</f>
        <v>0</v>
      </c>
      <c r="O67" s="46"/>
      <c r="P67" s="75"/>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45771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0" priority="48" operator="notEqual">
      <formula>H8+K8+N8</formula>
    </cfRule>
  </conditionalFormatting>
  <conditionalFormatting sqref="D20:D30">
    <cfRule type="cellIs" dxfId="39" priority="47" operator="notEqual">
      <formula>H20+K20+N20</formula>
    </cfRule>
  </conditionalFormatting>
  <conditionalFormatting sqref="D32:D42">
    <cfRule type="cellIs" dxfId="38" priority="46" operator="notEqual">
      <formula>H32+K32+N32</formula>
    </cfRule>
  </conditionalFormatting>
  <conditionalFormatting sqref="D44:D54">
    <cfRule type="cellIs" dxfId="37" priority="45" operator="notEqual">
      <formula>H44+K44+N44</formula>
    </cfRule>
  </conditionalFormatting>
  <conditionalFormatting sqref="D56:D66">
    <cfRule type="cellIs" dxfId="36" priority="44" operator="notEqual">
      <formula>H56+K56+N56</formula>
    </cfRule>
  </conditionalFormatting>
  <conditionalFormatting sqref="D19">
    <cfRule type="cellIs" dxfId="35" priority="43" operator="notEqual">
      <formula>SUM(D8:D18)</formula>
    </cfRule>
  </conditionalFormatting>
  <conditionalFormatting sqref="D31">
    <cfRule type="cellIs" dxfId="34" priority="42" operator="notEqual">
      <formula>H31+K31+N31</formula>
    </cfRule>
  </conditionalFormatting>
  <conditionalFormatting sqref="D31">
    <cfRule type="cellIs" dxfId="33" priority="41" operator="notEqual">
      <formula>SUM(D20:D30)</formula>
    </cfRule>
  </conditionalFormatting>
  <conditionalFormatting sqref="D43">
    <cfRule type="cellIs" dxfId="32" priority="40" operator="notEqual">
      <formula>H43+K43+N43</formula>
    </cfRule>
  </conditionalFormatting>
  <conditionalFormatting sqref="D43">
    <cfRule type="cellIs" dxfId="31" priority="39" operator="notEqual">
      <formula>SUM(D32:D42)</formula>
    </cfRule>
  </conditionalFormatting>
  <conditionalFormatting sqref="D55">
    <cfRule type="cellIs" dxfId="30" priority="38" operator="notEqual">
      <formula>H55+K55+N55</formula>
    </cfRule>
  </conditionalFormatting>
  <conditionalFormatting sqref="D55">
    <cfRule type="cellIs" dxfId="29" priority="37" operator="notEqual">
      <formula>SUM(D44:D54)</formula>
    </cfRule>
  </conditionalFormatting>
  <conditionalFormatting sqref="D67">
    <cfRule type="cellIs" dxfId="28" priority="36" operator="notEqual">
      <formula>H67+K67+N67</formula>
    </cfRule>
  </conditionalFormatting>
  <conditionalFormatting sqref="D67">
    <cfRule type="cellIs" dxfId="27" priority="35" operator="notEqual">
      <formula>SUM(D56:D66)</formula>
    </cfRule>
  </conditionalFormatting>
  <conditionalFormatting sqref="H19">
    <cfRule type="cellIs" dxfId="26" priority="34" operator="notEqual">
      <formula>SUM(H8:H18)</formula>
    </cfRule>
  </conditionalFormatting>
  <conditionalFormatting sqref="K19">
    <cfRule type="cellIs" dxfId="25" priority="33" operator="notEqual">
      <formula>SUM(K8:K18)</formula>
    </cfRule>
  </conditionalFormatting>
  <conditionalFormatting sqref="H31">
    <cfRule type="cellIs" dxfId="24" priority="31" operator="notEqual">
      <formula>SUM(H20:H30)</formula>
    </cfRule>
  </conditionalFormatting>
  <conditionalFormatting sqref="K31">
    <cfRule type="cellIs" dxfId="23" priority="30" operator="notEqual">
      <formula>SUM(K20:K30)</formula>
    </cfRule>
  </conditionalFormatting>
  <conditionalFormatting sqref="H43">
    <cfRule type="cellIs" dxfId="22" priority="28" operator="notEqual">
      <formula>SUM(H32:H42)</formula>
    </cfRule>
  </conditionalFormatting>
  <conditionalFormatting sqref="K43">
    <cfRule type="cellIs" dxfId="21" priority="27" operator="notEqual">
      <formula>SUM(K32:K42)</formula>
    </cfRule>
  </conditionalFormatting>
  <conditionalFormatting sqref="H55">
    <cfRule type="cellIs" dxfId="20" priority="25" operator="notEqual">
      <formula>SUM(H44:H54)</formula>
    </cfRule>
  </conditionalFormatting>
  <conditionalFormatting sqref="K55">
    <cfRule type="cellIs" dxfId="19" priority="24" operator="notEqual">
      <formula>SUM(K44:K54)</formula>
    </cfRule>
  </conditionalFormatting>
  <conditionalFormatting sqref="H67">
    <cfRule type="cellIs" dxfId="18" priority="22" operator="notEqual">
      <formula>SUM(H56:H66)</formula>
    </cfRule>
  </conditionalFormatting>
  <conditionalFormatting sqref="K67">
    <cfRule type="cellIs" dxfId="17" priority="21" operator="notEqual">
      <formula>SUM(K56:K66)</formula>
    </cfRule>
  </conditionalFormatting>
  <conditionalFormatting sqref="D32:D43">
    <cfRule type="cellIs" dxfId="16" priority="19" operator="notEqual">
      <formula>D20-D8</formula>
    </cfRule>
  </conditionalFormatting>
  <conditionalFormatting sqref="N8:N19">
    <cfRule type="cellIs" dxfId="15" priority="18" operator="notEqual">
      <formula>R8+U8+X8</formula>
    </cfRule>
  </conditionalFormatting>
  <conditionalFormatting sqref="N20:N30">
    <cfRule type="cellIs" dxfId="14" priority="17" operator="notEqual">
      <formula>R20+U20+X20</formula>
    </cfRule>
  </conditionalFormatting>
  <conditionalFormatting sqref="N32:N42">
    <cfRule type="cellIs" dxfId="13" priority="16" operator="notEqual">
      <formula>R32+U32+X32</formula>
    </cfRule>
  </conditionalFormatting>
  <conditionalFormatting sqref="N44:N54">
    <cfRule type="cellIs" dxfId="12" priority="15" operator="notEqual">
      <formula>R44+U44+X44</formula>
    </cfRule>
  </conditionalFormatting>
  <conditionalFormatting sqref="N56:N66">
    <cfRule type="cellIs" dxfId="11" priority="14" operator="notEqual">
      <formula>R56+U56+X56</formula>
    </cfRule>
  </conditionalFormatting>
  <conditionalFormatting sqref="N19">
    <cfRule type="cellIs" dxfId="10" priority="13" operator="notEqual">
      <formula>SUM(N8:N18)</formula>
    </cfRule>
  </conditionalFormatting>
  <conditionalFormatting sqref="N31">
    <cfRule type="cellIs" dxfId="9" priority="12" operator="notEqual">
      <formula>R31+U31+X31</formula>
    </cfRule>
  </conditionalFormatting>
  <conditionalFormatting sqref="N31">
    <cfRule type="cellIs" dxfId="8" priority="11" operator="notEqual">
      <formula>SUM(N20:N30)</formula>
    </cfRule>
  </conditionalFormatting>
  <conditionalFormatting sqref="N43">
    <cfRule type="cellIs" dxfId="7" priority="10" operator="notEqual">
      <formula>R43+U43+X43</formula>
    </cfRule>
  </conditionalFormatting>
  <conditionalFormatting sqref="N43">
    <cfRule type="cellIs" dxfId="6" priority="9" operator="notEqual">
      <formula>SUM(N32:N42)</formula>
    </cfRule>
  </conditionalFormatting>
  <conditionalFormatting sqref="N55">
    <cfRule type="cellIs" dxfId="5" priority="8" operator="notEqual">
      <formula>R55+U55+X55</formula>
    </cfRule>
  </conditionalFormatting>
  <conditionalFormatting sqref="N55">
    <cfRule type="cellIs" dxfId="4" priority="7" operator="notEqual">
      <formula>SUM(N44:N54)</formula>
    </cfRule>
  </conditionalFormatting>
  <conditionalFormatting sqref="N67">
    <cfRule type="cellIs" dxfId="3" priority="6" operator="notEqual">
      <formula>R67+U67+X67</formula>
    </cfRule>
  </conditionalFormatting>
  <conditionalFormatting sqref="N67">
    <cfRule type="cellIs" dxfId="2" priority="5" operator="notEqual">
      <formula>SUM(N56:N66)</formula>
    </cfRule>
  </conditionalFormatting>
  <conditionalFormatting sqref="N32:N43">
    <cfRule type="cellIs" dxfId="1" priority="4" operator="notEqual">
      <formula>N20-N8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extLst>
    <ext xmlns:x14="http://schemas.microsoft.com/office/spreadsheetml/2009/9/main" uri="{78C0D931-6437-407d-A8EE-F0AAD7539E65}">
      <x14:conditionalFormattings>
        <x14:conditionalFormatting xmlns:xm="http://schemas.microsoft.com/office/excel/2006/main">
          <x14:cfRule type="cellIs" priority="3" operator="notEqual" id="{08C30F30-9EFE-49A3-A002-9A4B67B5A6CB}">
            <xm:f>Nacional!D8</xm:f>
            <x14:dxf>
              <fill>
                <patternFill>
                  <bgColor theme="7" tint="-0.24994659260841701"/>
                </patternFill>
              </fill>
            </x14:dxf>
          </x14:cfRule>
          <xm:sqref>D8:D67 H8:H67 K8:K67 N8:N67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34</v>
      </c>
      <c r="B2" s="110"/>
      <c r="C2" s="110"/>
      <c r="D2" s="110"/>
      <c r="E2" s="110"/>
      <c r="F2" s="110"/>
      <c r="G2" s="110"/>
      <c r="H2" s="110"/>
      <c r="I2" s="110"/>
      <c r="J2" s="110"/>
      <c r="K2" s="110"/>
      <c r="L2" s="110"/>
      <c r="M2" s="110"/>
      <c r="N2" s="110"/>
      <c r="O2" s="110"/>
      <c r="P2" s="110"/>
    </row>
    <row r="3" spans="1:16" s="21" customFormat="1" ht="15" customHeight="1" x14ac:dyDescent="0.2">
      <c r="A3" s="111" t="str">
        <f>+Notas!C6</f>
        <v>MARZO 2024 Y MARZO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207</v>
      </c>
      <c r="E8" s="53">
        <v>0.128412</v>
      </c>
      <c r="F8" s="44">
        <v>83505.397062000004</v>
      </c>
      <c r="G8" s="66">
        <v>0.285024</v>
      </c>
      <c r="H8" s="43">
        <v>88</v>
      </c>
      <c r="I8" s="44">
        <v>88664.439706999998</v>
      </c>
      <c r="J8" s="74">
        <v>0.30681799999999998</v>
      </c>
      <c r="K8" s="44">
        <v>119</v>
      </c>
      <c r="L8" s="44">
        <v>79690.306702000002</v>
      </c>
      <c r="M8" s="66">
        <v>0.26890799999999998</v>
      </c>
      <c r="N8" s="43">
        <v>0</v>
      </c>
      <c r="O8" s="44">
        <v>0</v>
      </c>
      <c r="P8" s="74">
        <v>0</v>
      </c>
    </row>
    <row r="9" spans="1:16" ht="15" customHeight="1" x14ac:dyDescent="0.2">
      <c r="A9" s="120"/>
      <c r="B9" s="123"/>
      <c r="C9" s="84" t="s">
        <v>47</v>
      </c>
      <c r="D9" s="44">
        <v>2284</v>
      </c>
      <c r="E9" s="53">
        <v>0.217918</v>
      </c>
      <c r="F9" s="44">
        <v>113804.440948</v>
      </c>
      <c r="G9" s="66">
        <v>0.13003500000000001</v>
      </c>
      <c r="H9" s="43">
        <v>776</v>
      </c>
      <c r="I9" s="44">
        <v>133512.039277</v>
      </c>
      <c r="J9" s="74">
        <v>0.23969099999999999</v>
      </c>
      <c r="K9" s="44">
        <v>1508</v>
      </c>
      <c r="L9" s="44">
        <v>103663.130402</v>
      </c>
      <c r="M9" s="66">
        <v>7.3607000000000006E-2</v>
      </c>
      <c r="N9" s="43">
        <v>0</v>
      </c>
      <c r="O9" s="44">
        <v>0</v>
      </c>
      <c r="P9" s="74">
        <v>0</v>
      </c>
    </row>
    <row r="10" spans="1:16" ht="15" customHeight="1" x14ac:dyDescent="0.2">
      <c r="A10" s="120"/>
      <c r="B10" s="123"/>
      <c r="C10" s="84" t="s">
        <v>48</v>
      </c>
      <c r="D10" s="44">
        <v>13818</v>
      </c>
      <c r="E10" s="53">
        <v>0.15351999999999999</v>
      </c>
      <c r="F10" s="44">
        <v>122798.23413500001</v>
      </c>
      <c r="G10" s="66">
        <v>0.14119300000000001</v>
      </c>
      <c r="H10" s="43">
        <v>5636</v>
      </c>
      <c r="I10" s="44">
        <v>137635.40856000001</v>
      </c>
      <c r="J10" s="74">
        <v>0.21096500000000001</v>
      </c>
      <c r="K10" s="44">
        <v>8182</v>
      </c>
      <c r="L10" s="44">
        <v>112577.956079</v>
      </c>
      <c r="M10" s="66">
        <v>9.3131000000000005E-2</v>
      </c>
      <c r="N10" s="43">
        <v>0</v>
      </c>
      <c r="O10" s="44">
        <v>0</v>
      </c>
      <c r="P10" s="74">
        <v>0</v>
      </c>
    </row>
    <row r="11" spans="1:16" ht="15" customHeight="1" x14ac:dyDescent="0.2">
      <c r="A11" s="120"/>
      <c r="B11" s="123"/>
      <c r="C11" s="84" t="s">
        <v>49</v>
      </c>
      <c r="D11" s="44">
        <v>25698</v>
      </c>
      <c r="E11" s="53">
        <v>0.122387</v>
      </c>
      <c r="F11" s="44">
        <v>138814.14306</v>
      </c>
      <c r="G11" s="66">
        <v>0.29399199999999998</v>
      </c>
      <c r="H11" s="43">
        <v>10261</v>
      </c>
      <c r="I11" s="44">
        <v>161463.71488099999</v>
      </c>
      <c r="J11" s="74">
        <v>0.42003699999999999</v>
      </c>
      <c r="K11" s="44">
        <v>15437</v>
      </c>
      <c r="L11" s="44">
        <v>123758.934376</v>
      </c>
      <c r="M11" s="66">
        <v>0.21020900000000001</v>
      </c>
      <c r="N11" s="43">
        <v>0</v>
      </c>
      <c r="O11" s="44">
        <v>0</v>
      </c>
      <c r="P11" s="74">
        <v>0</v>
      </c>
    </row>
    <row r="12" spans="1:16" ht="15" customHeight="1" x14ac:dyDescent="0.2">
      <c r="A12" s="120"/>
      <c r="B12" s="123"/>
      <c r="C12" s="84" t="s">
        <v>50</v>
      </c>
      <c r="D12" s="44">
        <v>24955</v>
      </c>
      <c r="E12" s="53">
        <v>9.8771999999999999E-2</v>
      </c>
      <c r="F12" s="44">
        <v>165106.670656</v>
      </c>
      <c r="G12" s="66">
        <v>0.51007800000000003</v>
      </c>
      <c r="H12" s="43">
        <v>9322</v>
      </c>
      <c r="I12" s="44">
        <v>194724.097496</v>
      </c>
      <c r="J12" s="74">
        <v>0.63419899999999996</v>
      </c>
      <c r="K12" s="44">
        <v>15633</v>
      </c>
      <c r="L12" s="44">
        <v>147445.71927100001</v>
      </c>
      <c r="M12" s="66">
        <v>0.43606499999999998</v>
      </c>
      <c r="N12" s="43">
        <v>0</v>
      </c>
      <c r="O12" s="44">
        <v>0</v>
      </c>
      <c r="P12" s="74">
        <v>0</v>
      </c>
    </row>
    <row r="13" spans="1:16" ht="15" customHeight="1" x14ac:dyDescent="0.2">
      <c r="A13" s="120"/>
      <c r="B13" s="123"/>
      <c r="C13" s="84" t="s">
        <v>51</v>
      </c>
      <c r="D13" s="44">
        <v>19735</v>
      </c>
      <c r="E13" s="53">
        <v>8.7804999999999994E-2</v>
      </c>
      <c r="F13" s="44">
        <v>185217.16491699999</v>
      </c>
      <c r="G13" s="66">
        <v>0.72556399999999999</v>
      </c>
      <c r="H13" s="43">
        <v>6938</v>
      </c>
      <c r="I13" s="44">
        <v>207449.973329</v>
      </c>
      <c r="J13" s="74">
        <v>0.74790999999999996</v>
      </c>
      <c r="K13" s="44">
        <v>12797</v>
      </c>
      <c r="L13" s="44">
        <v>173163.46289600001</v>
      </c>
      <c r="M13" s="66">
        <v>0.71344799999999997</v>
      </c>
      <c r="N13" s="43">
        <v>0</v>
      </c>
      <c r="O13" s="44">
        <v>0</v>
      </c>
      <c r="P13" s="74">
        <v>0</v>
      </c>
    </row>
    <row r="14" spans="1:16" s="3" customFormat="1" ht="15" customHeight="1" x14ac:dyDescent="0.2">
      <c r="A14" s="120"/>
      <c r="B14" s="123"/>
      <c r="C14" s="84" t="s">
        <v>52</v>
      </c>
      <c r="D14" s="35">
        <v>15243</v>
      </c>
      <c r="E14" s="55">
        <v>8.0944000000000002E-2</v>
      </c>
      <c r="F14" s="35">
        <v>194415.779507</v>
      </c>
      <c r="G14" s="68">
        <v>0.811782</v>
      </c>
      <c r="H14" s="43">
        <v>5321</v>
      </c>
      <c r="I14" s="44">
        <v>204356.06052699999</v>
      </c>
      <c r="J14" s="74">
        <v>0.69122300000000003</v>
      </c>
      <c r="K14" s="35">
        <v>9922</v>
      </c>
      <c r="L14" s="35">
        <v>189084.975706</v>
      </c>
      <c r="M14" s="68">
        <v>0.87643599999999999</v>
      </c>
      <c r="N14" s="43">
        <v>0</v>
      </c>
      <c r="O14" s="44">
        <v>0</v>
      </c>
      <c r="P14" s="74">
        <v>0</v>
      </c>
    </row>
    <row r="15" spans="1:16" ht="15" customHeight="1" x14ac:dyDescent="0.2">
      <c r="A15" s="120"/>
      <c r="B15" s="123"/>
      <c r="C15" s="84" t="s">
        <v>53</v>
      </c>
      <c r="D15" s="44">
        <v>12035</v>
      </c>
      <c r="E15" s="53">
        <v>7.2873999999999994E-2</v>
      </c>
      <c r="F15" s="44">
        <v>197860.309316</v>
      </c>
      <c r="G15" s="66">
        <v>0.79900300000000002</v>
      </c>
      <c r="H15" s="43">
        <v>4040</v>
      </c>
      <c r="I15" s="44">
        <v>198918.657641</v>
      </c>
      <c r="J15" s="74">
        <v>0.57450500000000004</v>
      </c>
      <c r="K15" s="44">
        <v>7995</v>
      </c>
      <c r="L15" s="44">
        <v>197325.50916099999</v>
      </c>
      <c r="M15" s="66">
        <v>0.91244499999999995</v>
      </c>
      <c r="N15" s="43">
        <v>0</v>
      </c>
      <c r="O15" s="44">
        <v>0</v>
      </c>
      <c r="P15" s="74">
        <v>0</v>
      </c>
    </row>
    <row r="16" spans="1:16" ht="15" customHeight="1" x14ac:dyDescent="0.2">
      <c r="A16" s="120"/>
      <c r="B16" s="123"/>
      <c r="C16" s="84" t="s">
        <v>54</v>
      </c>
      <c r="D16" s="44">
        <v>9366</v>
      </c>
      <c r="E16" s="53">
        <v>7.2478000000000001E-2</v>
      </c>
      <c r="F16" s="44">
        <v>201819.421328</v>
      </c>
      <c r="G16" s="66">
        <v>0.71407200000000004</v>
      </c>
      <c r="H16" s="43">
        <v>3261</v>
      </c>
      <c r="I16" s="44">
        <v>196911.52235000001</v>
      </c>
      <c r="J16" s="74">
        <v>0.41091699999999998</v>
      </c>
      <c r="K16" s="44">
        <v>6105</v>
      </c>
      <c r="L16" s="44">
        <v>204440.98702299999</v>
      </c>
      <c r="M16" s="66">
        <v>0.87600299999999998</v>
      </c>
      <c r="N16" s="43">
        <v>0</v>
      </c>
      <c r="O16" s="44">
        <v>0</v>
      </c>
      <c r="P16" s="74">
        <v>0</v>
      </c>
    </row>
    <row r="17" spans="1:16" ht="15" customHeight="1" x14ac:dyDescent="0.2">
      <c r="A17" s="120"/>
      <c r="B17" s="123"/>
      <c r="C17" s="84" t="s">
        <v>55</v>
      </c>
      <c r="D17" s="44">
        <v>8634</v>
      </c>
      <c r="E17" s="53">
        <v>7.9829999999999998E-2</v>
      </c>
      <c r="F17" s="44">
        <v>205920.82386199999</v>
      </c>
      <c r="G17" s="66">
        <v>0.54852900000000004</v>
      </c>
      <c r="H17" s="43">
        <v>3412</v>
      </c>
      <c r="I17" s="44">
        <v>193694.96942099999</v>
      </c>
      <c r="J17" s="74">
        <v>0.223329</v>
      </c>
      <c r="K17" s="44">
        <v>5222</v>
      </c>
      <c r="L17" s="44">
        <v>213909.06885499999</v>
      </c>
      <c r="M17" s="66">
        <v>0.76101099999999999</v>
      </c>
      <c r="N17" s="43">
        <v>0</v>
      </c>
      <c r="O17" s="44">
        <v>0</v>
      </c>
      <c r="P17" s="74">
        <v>0</v>
      </c>
    </row>
    <row r="18" spans="1:16" s="3" customFormat="1" ht="15" customHeight="1" x14ac:dyDescent="0.2">
      <c r="A18" s="120"/>
      <c r="B18" s="123"/>
      <c r="C18" s="84" t="s">
        <v>56</v>
      </c>
      <c r="D18" s="35">
        <v>12496</v>
      </c>
      <c r="E18" s="55">
        <v>6.0276999999999997E-2</v>
      </c>
      <c r="F18" s="35">
        <v>248170.69921799999</v>
      </c>
      <c r="G18" s="68">
        <v>0.40821099999999999</v>
      </c>
      <c r="H18" s="43">
        <v>4714</v>
      </c>
      <c r="I18" s="44">
        <v>215220.26189200001</v>
      </c>
      <c r="J18" s="74">
        <v>9.4824000000000006E-2</v>
      </c>
      <c r="K18" s="35">
        <v>7782</v>
      </c>
      <c r="L18" s="35">
        <v>268130.65315799997</v>
      </c>
      <c r="M18" s="68">
        <v>0.598047</v>
      </c>
      <c r="N18" s="43">
        <v>0</v>
      </c>
      <c r="O18" s="44">
        <v>0</v>
      </c>
      <c r="P18" s="74">
        <v>0</v>
      </c>
    </row>
    <row r="19" spans="1:16" s="3" customFormat="1" ht="15" customHeight="1" x14ac:dyDescent="0.2">
      <c r="A19" s="121"/>
      <c r="B19" s="124"/>
      <c r="C19" s="85" t="s">
        <v>9</v>
      </c>
      <c r="D19" s="46">
        <v>144471</v>
      </c>
      <c r="E19" s="54">
        <v>9.0996999999999995E-2</v>
      </c>
      <c r="F19" s="46">
        <v>176027.128104</v>
      </c>
      <c r="G19" s="67">
        <v>0.52207700000000001</v>
      </c>
      <c r="H19" s="87">
        <v>53769</v>
      </c>
      <c r="I19" s="46">
        <v>186110.586129</v>
      </c>
      <c r="J19" s="75">
        <v>0.47166599999999997</v>
      </c>
      <c r="K19" s="46">
        <v>90702</v>
      </c>
      <c r="L19" s="46">
        <v>170049.559201</v>
      </c>
      <c r="M19" s="67">
        <v>0.55196100000000003</v>
      </c>
      <c r="N19" s="87">
        <v>0</v>
      </c>
      <c r="O19" s="46">
        <v>0</v>
      </c>
      <c r="P19" s="75">
        <v>0</v>
      </c>
    </row>
    <row r="20" spans="1:16" ht="15" customHeight="1" x14ac:dyDescent="0.2">
      <c r="A20" s="119">
        <v>2</v>
      </c>
      <c r="B20" s="122" t="s">
        <v>57</v>
      </c>
      <c r="C20" s="84" t="s">
        <v>46</v>
      </c>
      <c r="D20" s="44">
        <v>503</v>
      </c>
      <c r="E20" s="53">
        <v>0.31203500000000001</v>
      </c>
      <c r="F20" s="44">
        <v>93788.459245000005</v>
      </c>
      <c r="G20" s="66">
        <v>0.12922500000000001</v>
      </c>
      <c r="H20" s="43">
        <v>236</v>
      </c>
      <c r="I20" s="44">
        <v>96304.758474999995</v>
      </c>
      <c r="J20" s="74">
        <v>0.169492</v>
      </c>
      <c r="K20" s="44">
        <v>267</v>
      </c>
      <c r="L20" s="44">
        <v>91564.314606999993</v>
      </c>
      <c r="M20" s="66">
        <v>9.3632999999999994E-2</v>
      </c>
      <c r="N20" s="43">
        <v>0</v>
      </c>
      <c r="O20" s="44">
        <v>0</v>
      </c>
      <c r="P20" s="74">
        <v>0</v>
      </c>
    </row>
    <row r="21" spans="1:16" ht="15" customHeight="1" x14ac:dyDescent="0.2">
      <c r="A21" s="120"/>
      <c r="B21" s="123"/>
      <c r="C21" s="84" t="s">
        <v>47</v>
      </c>
      <c r="D21" s="44">
        <v>4479</v>
      </c>
      <c r="E21" s="53">
        <v>0.42734499999999997</v>
      </c>
      <c r="F21" s="44">
        <v>135590.68586699999</v>
      </c>
      <c r="G21" s="66">
        <v>7.0551000000000003E-2</v>
      </c>
      <c r="H21" s="43">
        <v>1978</v>
      </c>
      <c r="I21" s="44">
        <v>139274.06622899999</v>
      </c>
      <c r="J21" s="74">
        <v>7.8867999999999994E-2</v>
      </c>
      <c r="K21" s="44">
        <v>2501</v>
      </c>
      <c r="L21" s="44">
        <v>132677.56057599999</v>
      </c>
      <c r="M21" s="66">
        <v>6.3974000000000003E-2</v>
      </c>
      <c r="N21" s="43">
        <v>0</v>
      </c>
      <c r="O21" s="44">
        <v>0</v>
      </c>
      <c r="P21" s="74">
        <v>0</v>
      </c>
    </row>
    <row r="22" spans="1:16" ht="15" customHeight="1" x14ac:dyDescent="0.2">
      <c r="A22" s="120"/>
      <c r="B22" s="123"/>
      <c r="C22" s="84" t="s">
        <v>48</v>
      </c>
      <c r="D22" s="44">
        <v>18027</v>
      </c>
      <c r="E22" s="53">
        <v>0.20028199999999999</v>
      </c>
      <c r="F22" s="44">
        <v>151463.99073600001</v>
      </c>
      <c r="G22" s="66">
        <v>7.0172999999999999E-2</v>
      </c>
      <c r="H22" s="43">
        <v>8373</v>
      </c>
      <c r="I22" s="44">
        <v>154237.27337899999</v>
      </c>
      <c r="J22" s="74">
        <v>7.1301000000000003E-2</v>
      </c>
      <c r="K22" s="44">
        <v>9654</v>
      </c>
      <c r="L22" s="44">
        <v>149058.698053</v>
      </c>
      <c r="M22" s="66">
        <v>6.9194000000000006E-2</v>
      </c>
      <c r="N22" s="43">
        <v>0</v>
      </c>
      <c r="O22" s="44">
        <v>0</v>
      </c>
      <c r="P22" s="74">
        <v>0</v>
      </c>
    </row>
    <row r="23" spans="1:16" ht="15" customHeight="1" x14ac:dyDescent="0.2">
      <c r="A23" s="120"/>
      <c r="B23" s="123"/>
      <c r="C23" s="84" t="s">
        <v>49</v>
      </c>
      <c r="D23" s="44">
        <v>13366</v>
      </c>
      <c r="E23" s="53">
        <v>6.3656000000000004E-2</v>
      </c>
      <c r="F23" s="44">
        <v>166689.26013800001</v>
      </c>
      <c r="G23" s="66">
        <v>0.20716699999999999</v>
      </c>
      <c r="H23" s="43">
        <v>6290</v>
      </c>
      <c r="I23" s="44">
        <v>169339.489348</v>
      </c>
      <c r="J23" s="74">
        <v>0.21621599999999999</v>
      </c>
      <c r="K23" s="44">
        <v>7076</v>
      </c>
      <c r="L23" s="44">
        <v>164333.417609</v>
      </c>
      <c r="M23" s="66">
        <v>0.199124</v>
      </c>
      <c r="N23" s="43">
        <v>0</v>
      </c>
      <c r="O23" s="44">
        <v>0</v>
      </c>
      <c r="P23" s="74">
        <v>0</v>
      </c>
    </row>
    <row r="24" spans="1:16" ht="15" customHeight="1" x14ac:dyDescent="0.2">
      <c r="A24" s="120"/>
      <c r="B24" s="123"/>
      <c r="C24" s="84" t="s">
        <v>50</v>
      </c>
      <c r="D24" s="44">
        <v>8234</v>
      </c>
      <c r="E24" s="53">
        <v>3.2590000000000001E-2</v>
      </c>
      <c r="F24" s="44">
        <v>196815.90053399999</v>
      </c>
      <c r="G24" s="66">
        <v>0.37296600000000002</v>
      </c>
      <c r="H24" s="43">
        <v>3593</v>
      </c>
      <c r="I24" s="44">
        <v>201383.58641799999</v>
      </c>
      <c r="J24" s="74">
        <v>0.38714199999999999</v>
      </c>
      <c r="K24" s="44">
        <v>4641</v>
      </c>
      <c r="L24" s="44">
        <v>193279.65934099999</v>
      </c>
      <c r="M24" s="66">
        <v>0.36199100000000001</v>
      </c>
      <c r="N24" s="43">
        <v>0</v>
      </c>
      <c r="O24" s="44">
        <v>0</v>
      </c>
      <c r="P24" s="74">
        <v>0</v>
      </c>
    </row>
    <row r="25" spans="1:16" ht="15" customHeight="1" x14ac:dyDescent="0.2">
      <c r="A25" s="120"/>
      <c r="B25" s="123"/>
      <c r="C25" s="84" t="s">
        <v>51</v>
      </c>
      <c r="D25" s="44">
        <v>5742</v>
      </c>
      <c r="E25" s="53">
        <v>2.5547E-2</v>
      </c>
      <c r="F25" s="44">
        <v>210485.985893</v>
      </c>
      <c r="G25" s="66">
        <v>0.46865200000000001</v>
      </c>
      <c r="H25" s="43">
        <v>2334</v>
      </c>
      <c r="I25" s="44">
        <v>209390.17737799999</v>
      </c>
      <c r="J25" s="74">
        <v>0.42330800000000002</v>
      </c>
      <c r="K25" s="44">
        <v>3408</v>
      </c>
      <c r="L25" s="44">
        <v>211236.460387</v>
      </c>
      <c r="M25" s="66">
        <v>0.49970700000000001</v>
      </c>
      <c r="N25" s="43">
        <v>0</v>
      </c>
      <c r="O25" s="44">
        <v>0</v>
      </c>
      <c r="P25" s="74">
        <v>0</v>
      </c>
    </row>
    <row r="26" spans="1:16" s="3" customFormat="1" ht="15" customHeight="1" x14ac:dyDescent="0.2">
      <c r="A26" s="120"/>
      <c r="B26" s="123"/>
      <c r="C26" s="84" t="s">
        <v>52</v>
      </c>
      <c r="D26" s="35">
        <v>3779</v>
      </c>
      <c r="E26" s="55">
        <v>2.0067000000000002E-2</v>
      </c>
      <c r="F26" s="35">
        <v>223251.08785400001</v>
      </c>
      <c r="G26" s="68">
        <v>0.50383699999999998</v>
      </c>
      <c r="H26" s="43">
        <v>1613</v>
      </c>
      <c r="I26" s="44">
        <v>220437.69559799999</v>
      </c>
      <c r="J26" s="74">
        <v>0.41475499999999998</v>
      </c>
      <c r="K26" s="35">
        <v>2166</v>
      </c>
      <c r="L26" s="35">
        <v>225346.19482899999</v>
      </c>
      <c r="M26" s="68">
        <v>0.57017499999999999</v>
      </c>
      <c r="N26" s="43">
        <v>0</v>
      </c>
      <c r="O26" s="44">
        <v>0</v>
      </c>
      <c r="P26" s="74">
        <v>0</v>
      </c>
    </row>
    <row r="27" spans="1:16" ht="15" customHeight="1" x14ac:dyDescent="0.2">
      <c r="A27" s="120"/>
      <c r="B27" s="123"/>
      <c r="C27" s="84" t="s">
        <v>53</v>
      </c>
      <c r="D27" s="44">
        <v>2535</v>
      </c>
      <c r="E27" s="53">
        <v>1.5350000000000001E-2</v>
      </c>
      <c r="F27" s="44">
        <v>221741.889941</v>
      </c>
      <c r="G27" s="66">
        <v>0.49428</v>
      </c>
      <c r="H27" s="43">
        <v>1075</v>
      </c>
      <c r="I27" s="44">
        <v>212120.89302300001</v>
      </c>
      <c r="J27" s="74">
        <v>0.37953500000000001</v>
      </c>
      <c r="K27" s="44">
        <v>1460</v>
      </c>
      <c r="L27" s="44">
        <v>228825.84315100001</v>
      </c>
      <c r="M27" s="66">
        <v>0.57876700000000003</v>
      </c>
      <c r="N27" s="43">
        <v>0</v>
      </c>
      <c r="O27" s="44">
        <v>0</v>
      </c>
      <c r="P27" s="74">
        <v>0</v>
      </c>
    </row>
    <row r="28" spans="1:16" ht="15" customHeight="1" x14ac:dyDescent="0.2">
      <c r="A28" s="120"/>
      <c r="B28" s="123"/>
      <c r="C28" s="84" t="s">
        <v>54</v>
      </c>
      <c r="D28" s="44">
        <v>1193</v>
      </c>
      <c r="E28" s="53">
        <v>9.2320000000000006E-3</v>
      </c>
      <c r="F28" s="44">
        <v>242204.48365499999</v>
      </c>
      <c r="G28" s="66">
        <v>0.37971500000000002</v>
      </c>
      <c r="H28" s="43">
        <v>554</v>
      </c>
      <c r="I28" s="44">
        <v>222081.05776200001</v>
      </c>
      <c r="J28" s="74">
        <v>0.21660599999999999</v>
      </c>
      <c r="K28" s="44">
        <v>639</v>
      </c>
      <c r="L28" s="44">
        <v>259651.08450699999</v>
      </c>
      <c r="M28" s="66">
        <v>0.52112700000000001</v>
      </c>
      <c r="N28" s="43">
        <v>0</v>
      </c>
      <c r="O28" s="44">
        <v>0</v>
      </c>
      <c r="P28" s="74">
        <v>0</v>
      </c>
    </row>
    <row r="29" spans="1:16" ht="15" customHeight="1" x14ac:dyDescent="0.2">
      <c r="A29" s="120"/>
      <c r="B29" s="123"/>
      <c r="C29" s="84" t="s">
        <v>55</v>
      </c>
      <c r="D29" s="44">
        <v>707</v>
      </c>
      <c r="E29" s="53">
        <v>6.5370000000000003E-3</v>
      </c>
      <c r="F29" s="44">
        <v>242786.32390399999</v>
      </c>
      <c r="G29" s="66">
        <v>0.29137200000000002</v>
      </c>
      <c r="H29" s="43">
        <v>355</v>
      </c>
      <c r="I29" s="44">
        <v>205746.273239</v>
      </c>
      <c r="J29" s="74">
        <v>0.185915</v>
      </c>
      <c r="K29" s="44">
        <v>352</v>
      </c>
      <c r="L29" s="44">
        <v>280142.05681799998</v>
      </c>
      <c r="M29" s="66">
        <v>0.397727</v>
      </c>
      <c r="N29" s="43">
        <v>0</v>
      </c>
      <c r="O29" s="44">
        <v>0</v>
      </c>
      <c r="P29" s="74">
        <v>0</v>
      </c>
    </row>
    <row r="30" spans="1:16" s="3" customFormat="1" ht="15" customHeight="1" x14ac:dyDescent="0.2">
      <c r="A30" s="120"/>
      <c r="B30" s="123"/>
      <c r="C30" s="84" t="s">
        <v>56</v>
      </c>
      <c r="D30" s="35">
        <v>1103</v>
      </c>
      <c r="E30" s="55">
        <v>5.3210000000000002E-3</v>
      </c>
      <c r="F30" s="35">
        <v>151074.34542200001</v>
      </c>
      <c r="G30" s="68">
        <v>7.2528999999999996E-2</v>
      </c>
      <c r="H30" s="43">
        <v>982</v>
      </c>
      <c r="I30" s="44">
        <v>133722.61812599999</v>
      </c>
      <c r="J30" s="74">
        <v>4.6843000000000003E-2</v>
      </c>
      <c r="K30" s="35">
        <v>121</v>
      </c>
      <c r="L30" s="35">
        <v>291895.801653</v>
      </c>
      <c r="M30" s="68">
        <v>0.28099200000000002</v>
      </c>
      <c r="N30" s="43">
        <v>0</v>
      </c>
      <c r="O30" s="44">
        <v>0</v>
      </c>
      <c r="P30" s="74">
        <v>0</v>
      </c>
    </row>
    <row r="31" spans="1:16" s="3" customFormat="1" ht="15" customHeight="1" x14ac:dyDescent="0.2">
      <c r="A31" s="121"/>
      <c r="B31" s="124"/>
      <c r="C31" s="85" t="s">
        <v>9</v>
      </c>
      <c r="D31" s="46">
        <v>59668</v>
      </c>
      <c r="E31" s="54">
        <v>3.7582999999999998E-2</v>
      </c>
      <c r="F31" s="46">
        <v>175556.502313</v>
      </c>
      <c r="G31" s="67">
        <v>0.23585500000000001</v>
      </c>
      <c r="H31" s="87">
        <v>27383</v>
      </c>
      <c r="I31" s="46">
        <v>174489.954023</v>
      </c>
      <c r="J31" s="75">
        <v>0.213308</v>
      </c>
      <c r="K31" s="46">
        <v>32285</v>
      </c>
      <c r="L31" s="46">
        <v>176461.111011</v>
      </c>
      <c r="M31" s="67">
        <v>0.25497900000000001</v>
      </c>
      <c r="N31" s="87">
        <v>0</v>
      </c>
      <c r="O31" s="46">
        <v>0</v>
      </c>
      <c r="P31" s="75">
        <v>0</v>
      </c>
    </row>
    <row r="32" spans="1:16" ht="15" customHeight="1" x14ac:dyDescent="0.2">
      <c r="A32" s="119">
        <v>3</v>
      </c>
      <c r="B32" s="122" t="s">
        <v>58</v>
      </c>
      <c r="C32" s="84" t="s">
        <v>46</v>
      </c>
      <c r="D32" s="44">
        <v>296</v>
      </c>
      <c r="E32" s="44">
        <v>0</v>
      </c>
      <c r="F32" s="44">
        <v>10283.062183</v>
      </c>
      <c r="G32" s="66">
        <v>-0.15579999999999999</v>
      </c>
      <c r="H32" s="43">
        <v>148</v>
      </c>
      <c r="I32" s="44">
        <v>7640.3187669999998</v>
      </c>
      <c r="J32" s="74">
        <v>-0.137327</v>
      </c>
      <c r="K32" s="44">
        <v>148</v>
      </c>
      <c r="L32" s="44">
        <v>11874.007905</v>
      </c>
      <c r="M32" s="66">
        <v>-0.17527499999999999</v>
      </c>
      <c r="N32" s="43">
        <v>0</v>
      </c>
      <c r="O32" s="44">
        <v>0</v>
      </c>
      <c r="P32" s="74">
        <v>0</v>
      </c>
    </row>
    <row r="33" spans="1:16" ht="15" customHeight="1" x14ac:dyDescent="0.2">
      <c r="A33" s="120"/>
      <c r="B33" s="123"/>
      <c r="C33" s="84" t="s">
        <v>47</v>
      </c>
      <c r="D33" s="44">
        <v>2195</v>
      </c>
      <c r="E33" s="44">
        <v>0</v>
      </c>
      <c r="F33" s="44">
        <v>21786.244920000001</v>
      </c>
      <c r="G33" s="66">
        <v>-5.9484000000000002E-2</v>
      </c>
      <c r="H33" s="43">
        <v>1202</v>
      </c>
      <c r="I33" s="44">
        <v>5762.0269509999998</v>
      </c>
      <c r="J33" s="74">
        <v>-0.16082299999999999</v>
      </c>
      <c r="K33" s="44">
        <v>993</v>
      </c>
      <c r="L33" s="44">
        <v>29014.430174000001</v>
      </c>
      <c r="M33" s="66">
        <v>-9.6329999999999992E-3</v>
      </c>
      <c r="N33" s="43">
        <v>0</v>
      </c>
      <c r="O33" s="44">
        <v>0</v>
      </c>
      <c r="P33" s="74">
        <v>0</v>
      </c>
    </row>
    <row r="34" spans="1:16" ht="15" customHeight="1" x14ac:dyDescent="0.2">
      <c r="A34" s="120"/>
      <c r="B34" s="123"/>
      <c r="C34" s="84" t="s">
        <v>48</v>
      </c>
      <c r="D34" s="44">
        <v>4209</v>
      </c>
      <c r="E34" s="44">
        <v>0</v>
      </c>
      <c r="F34" s="44">
        <v>28665.756601000001</v>
      </c>
      <c r="G34" s="66">
        <v>-7.102E-2</v>
      </c>
      <c r="H34" s="43">
        <v>2737</v>
      </c>
      <c r="I34" s="44">
        <v>16601.864817999998</v>
      </c>
      <c r="J34" s="74">
        <v>-0.13966500000000001</v>
      </c>
      <c r="K34" s="44">
        <v>1472</v>
      </c>
      <c r="L34" s="44">
        <v>36480.741973999997</v>
      </c>
      <c r="M34" s="66">
        <v>-2.3937E-2</v>
      </c>
      <c r="N34" s="43">
        <v>0</v>
      </c>
      <c r="O34" s="44">
        <v>0</v>
      </c>
      <c r="P34" s="74">
        <v>0</v>
      </c>
    </row>
    <row r="35" spans="1:16" ht="15" customHeight="1" x14ac:dyDescent="0.2">
      <c r="A35" s="120"/>
      <c r="B35" s="123"/>
      <c r="C35" s="84" t="s">
        <v>49</v>
      </c>
      <c r="D35" s="44">
        <v>-12332</v>
      </c>
      <c r="E35" s="44">
        <v>0</v>
      </c>
      <c r="F35" s="44">
        <v>27875.117076999999</v>
      </c>
      <c r="G35" s="66">
        <v>-8.6823999999999998E-2</v>
      </c>
      <c r="H35" s="43">
        <v>-3971</v>
      </c>
      <c r="I35" s="44">
        <v>7875.7744670000002</v>
      </c>
      <c r="J35" s="74">
        <v>-0.203821</v>
      </c>
      <c r="K35" s="44">
        <v>-8361</v>
      </c>
      <c r="L35" s="44">
        <v>40574.483231999999</v>
      </c>
      <c r="M35" s="66">
        <v>-1.1084999999999999E-2</v>
      </c>
      <c r="N35" s="43">
        <v>0</v>
      </c>
      <c r="O35" s="44">
        <v>0</v>
      </c>
      <c r="P35" s="74">
        <v>0</v>
      </c>
    </row>
    <row r="36" spans="1:16" ht="15" customHeight="1" x14ac:dyDescent="0.2">
      <c r="A36" s="120"/>
      <c r="B36" s="123"/>
      <c r="C36" s="84" t="s">
        <v>50</v>
      </c>
      <c r="D36" s="44">
        <v>-16721</v>
      </c>
      <c r="E36" s="44">
        <v>0</v>
      </c>
      <c r="F36" s="44">
        <v>31709.229878999999</v>
      </c>
      <c r="G36" s="66">
        <v>-0.13711200000000001</v>
      </c>
      <c r="H36" s="43">
        <v>-5729</v>
      </c>
      <c r="I36" s="44">
        <v>6659.4889219999995</v>
      </c>
      <c r="J36" s="74">
        <v>-0.247057</v>
      </c>
      <c r="K36" s="44">
        <v>-10992</v>
      </c>
      <c r="L36" s="44">
        <v>45833.940069999997</v>
      </c>
      <c r="M36" s="66">
        <v>-7.4074000000000001E-2</v>
      </c>
      <c r="N36" s="43">
        <v>0</v>
      </c>
      <c r="O36" s="44">
        <v>0</v>
      </c>
      <c r="P36" s="74">
        <v>0</v>
      </c>
    </row>
    <row r="37" spans="1:16" ht="15" customHeight="1" x14ac:dyDescent="0.2">
      <c r="A37" s="120"/>
      <c r="B37" s="123"/>
      <c r="C37" s="84" t="s">
        <v>51</v>
      </c>
      <c r="D37" s="44">
        <v>-13993</v>
      </c>
      <c r="E37" s="44">
        <v>0</v>
      </c>
      <c r="F37" s="44">
        <v>25268.820976999999</v>
      </c>
      <c r="G37" s="66">
        <v>-0.25691199999999997</v>
      </c>
      <c r="H37" s="43">
        <v>-4604</v>
      </c>
      <c r="I37" s="44">
        <v>1940.2040489999999</v>
      </c>
      <c r="J37" s="74">
        <v>-0.324602</v>
      </c>
      <c r="K37" s="44">
        <v>-9389</v>
      </c>
      <c r="L37" s="44">
        <v>38072.997492000002</v>
      </c>
      <c r="M37" s="66">
        <v>-0.21374199999999999</v>
      </c>
      <c r="N37" s="43">
        <v>0</v>
      </c>
      <c r="O37" s="44">
        <v>0</v>
      </c>
      <c r="P37" s="74">
        <v>0</v>
      </c>
    </row>
    <row r="38" spans="1:16" s="3" customFormat="1" ht="15" customHeight="1" x14ac:dyDescent="0.2">
      <c r="A38" s="120"/>
      <c r="B38" s="123"/>
      <c r="C38" s="84" t="s">
        <v>52</v>
      </c>
      <c r="D38" s="35">
        <v>-11464</v>
      </c>
      <c r="E38" s="35">
        <v>0</v>
      </c>
      <c r="F38" s="35">
        <v>28835.308346999998</v>
      </c>
      <c r="G38" s="68">
        <v>-0.30794500000000002</v>
      </c>
      <c r="H38" s="43">
        <v>-3708</v>
      </c>
      <c r="I38" s="44">
        <v>16081.635071000001</v>
      </c>
      <c r="J38" s="74">
        <v>-0.27646799999999999</v>
      </c>
      <c r="K38" s="35">
        <v>-7756</v>
      </c>
      <c r="L38" s="35">
        <v>36261.219123000003</v>
      </c>
      <c r="M38" s="68">
        <v>-0.30626100000000001</v>
      </c>
      <c r="N38" s="43">
        <v>0</v>
      </c>
      <c r="O38" s="44">
        <v>0</v>
      </c>
      <c r="P38" s="74">
        <v>0</v>
      </c>
    </row>
    <row r="39" spans="1:16" ht="15" customHeight="1" x14ac:dyDescent="0.2">
      <c r="A39" s="120"/>
      <c r="B39" s="123"/>
      <c r="C39" s="84" t="s">
        <v>53</v>
      </c>
      <c r="D39" s="44">
        <v>-9500</v>
      </c>
      <c r="E39" s="44">
        <v>0</v>
      </c>
      <c r="F39" s="44">
        <v>23881.580624999999</v>
      </c>
      <c r="G39" s="66">
        <v>-0.30472300000000002</v>
      </c>
      <c r="H39" s="43">
        <v>-2965</v>
      </c>
      <c r="I39" s="44">
        <v>13202.235382000001</v>
      </c>
      <c r="J39" s="74">
        <v>-0.19497</v>
      </c>
      <c r="K39" s="44">
        <v>-6535</v>
      </c>
      <c r="L39" s="44">
        <v>31500.333988999999</v>
      </c>
      <c r="M39" s="66">
        <v>-0.33367799999999997</v>
      </c>
      <c r="N39" s="43">
        <v>0</v>
      </c>
      <c r="O39" s="44">
        <v>0</v>
      </c>
      <c r="P39" s="74">
        <v>0</v>
      </c>
    </row>
    <row r="40" spans="1:16" ht="15" customHeight="1" x14ac:dyDescent="0.2">
      <c r="A40" s="120"/>
      <c r="B40" s="123"/>
      <c r="C40" s="84" t="s">
        <v>54</v>
      </c>
      <c r="D40" s="44">
        <v>-8173</v>
      </c>
      <c r="E40" s="44">
        <v>0</v>
      </c>
      <c r="F40" s="44">
        <v>40385.062327</v>
      </c>
      <c r="G40" s="66">
        <v>-0.33435700000000002</v>
      </c>
      <c r="H40" s="43">
        <v>-2707</v>
      </c>
      <c r="I40" s="44">
        <v>25169.535412000001</v>
      </c>
      <c r="J40" s="74">
        <v>-0.19431000000000001</v>
      </c>
      <c r="K40" s="44">
        <v>-5466</v>
      </c>
      <c r="L40" s="44">
        <v>55210.097483999998</v>
      </c>
      <c r="M40" s="66">
        <v>-0.354877</v>
      </c>
      <c r="N40" s="43">
        <v>0</v>
      </c>
      <c r="O40" s="44">
        <v>0</v>
      </c>
      <c r="P40" s="74">
        <v>0</v>
      </c>
    </row>
    <row r="41" spans="1:16" ht="15" customHeight="1" x14ac:dyDescent="0.2">
      <c r="A41" s="120"/>
      <c r="B41" s="123"/>
      <c r="C41" s="84" t="s">
        <v>55</v>
      </c>
      <c r="D41" s="44">
        <v>-7927</v>
      </c>
      <c r="E41" s="44">
        <v>0</v>
      </c>
      <c r="F41" s="44">
        <v>36865.500040999999</v>
      </c>
      <c r="G41" s="66">
        <v>-0.25715700000000002</v>
      </c>
      <c r="H41" s="43">
        <v>-3057</v>
      </c>
      <c r="I41" s="44">
        <v>12051.303818</v>
      </c>
      <c r="J41" s="74">
        <v>-3.7414000000000003E-2</v>
      </c>
      <c r="K41" s="44">
        <v>-4870</v>
      </c>
      <c r="L41" s="44">
        <v>66232.987963000007</v>
      </c>
      <c r="M41" s="66">
        <v>-0.363284</v>
      </c>
      <c r="N41" s="43">
        <v>0</v>
      </c>
      <c r="O41" s="44">
        <v>0</v>
      </c>
      <c r="P41" s="74">
        <v>0</v>
      </c>
    </row>
    <row r="42" spans="1:16" s="3" customFormat="1" ht="15" customHeight="1" x14ac:dyDescent="0.2">
      <c r="A42" s="120"/>
      <c r="B42" s="123"/>
      <c r="C42" s="84" t="s">
        <v>56</v>
      </c>
      <c r="D42" s="35">
        <v>-11393</v>
      </c>
      <c r="E42" s="35">
        <v>0</v>
      </c>
      <c r="F42" s="35">
        <v>-97096.353797000003</v>
      </c>
      <c r="G42" s="68">
        <v>-0.33568100000000001</v>
      </c>
      <c r="H42" s="43">
        <v>-3732</v>
      </c>
      <c r="I42" s="44">
        <v>-81497.643765000001</v>
      </c>
      <c r="J42" s="74">
        <v>-4.7981000000000003E-2</v>
      </c>
      <c r="K42" s="35">
        <v>-7661</v>
      </c>
      <c r="L42" s="35">
        <v>23765.148495000001</v>
      </c>
      <c r="M42" s="68">
        <v>-0.31705499999999998</v>
      </c>
      <c r="N42" s="43">
        <v>0</v>
      </c>
      <c r="O42" s="44">
        <v>0</v>
      </c>
      <c r="P42" s="74">
        <v>0</v>
      </c>
    </row>
    <row r="43" spans="1:16" s="3" customFormat="1" ht="15" customHeight="1" x14ac:dyDescent="0.2">
      <c r="A43" s="121"/>
      <c r="B43" s="124"/>
      <c r="C43" s="85" t="s">
        <v>9</v>
      </c>
      <c r="D43" s="46">
        <v>-84803</v>
      </c>
      <c r="E43" s="46">
        <v>0</v>
      </c>
      <c r="F43" s="46">
        <v>-470.62579099999999</v>
      </c>
      <c r="G43" s="67">
        <v>-0.28622199999999998</v>
      </c>
      <c r="H43" s="87">
        <v>-26386</v>
      </c>
      <c r="I43" s="46">
        <v>-11620.632105999999</v>
      </c>
      <c r="J43" s="75">
        <v>-0.25835799999999998</v>
      </c>
      <c r="K43" s="46">
        <v>-58417</v>
      </c>
      <c r="L43" s="46">
        <v>6411.5518099999999</v>
      </c>
      <c r="M43" s="67">
        <v>-0.29698200000000002</v>
      </c>
      <c r="N43" s="87">
        <v>0</v>
      </c>
      <c r="O43" s="46">
        <v>0</v>
      </c>
      <c r="P43" s="75">
        <v>0</v>
      </c>
    </row>
    <row r="44" spans="1:16" ht="15" customHeight="1" x14ac:dyDescent="0.2">
      <c r="A44" s="119">
        <v>4</v>
      </c>
      <c r="B44" s="122" t="s">
        <v>59</v>
      </c>
      <c r="C44" s="84" t="s">
        <v>46</v>
      </c>
      <c r="D44" s="44">
        <v>1</v>
      </c>
      <c r="E44" s="53">
        <v>6.2E-4</v>
      </c>
      <c r="F44" s="44">
        <v>145355</v>
      </c>
      <c r="G44" s="66">
        <v>0</v>
      </c>
      <c r="H44" s="43">
        <v>1</v>
      </c>
      <c r="I44" s="44">
        <v>145355</v>
      </c>
      <c r="J44" s="74">
        <v>0</v>
      </c>
      <c r="K44" s="44">
        <v>0</v>
      </c>
      <c r="L44" s="44">
        <v>0</v>
      </c>
      <c r="M44" s="66">
        <v>0</v>
      </c>
      <c r="N44" s="43">
        <v>0</v>
      </c>
      <c r="O44" s="44">
        <v>0</v>
      </c>
      <c r="P44" s="74">
        <v>0</v>
      </c>
    </row>
    <row r="45" spans="1:16" ht="15" customHeight="1" x14ac:dyDescent="0.2">
      <c r="A45" s="120"/>
      <c r="B45" s="123"/>
      <c r="C45" s="84" t="s">
        <v>47</v>
      </c>
      <c r="D45" s="44">
        <v>419</v>
      </c>
      <c r="E45" s="53">
        <v>3.9976999999999999E-2</v>
      </c>
      <c r="F45" s="44">
        <v>157861.87828199999</v>
      </c>
      <c r="G45" s="66">
        <v>0.15035799999999999</v>
      </c>
      <c r="H45" s="43">
        <v>127</v>
      </c>
      <c r="I45" s="44">
        <v>160674.34645700001</v>
      </c>
      <c r="J45" s="74">
        <v>0.18897600000000001</v>
      </c>
      <c r="K45" s="44">
        <v>292</v>
      </c>
      <c r="L45" s="44">
        <v>156638.64726</v>
      </c>
      <c r="M45" s="66">
        <v>0.13356199999999999</v>
      </c>
      <c r="N45" s="43">
        <v>0</v>
      </c>
      <c r="O45" s="44">
        <v>0</v>
      </c>
      <c r="P45" s="74">
        <v>0</v>
      </c>
    </row>
    <row r="46" spans="1:16" ht="15" customHeight="1" x14ac:dyDescent="0.2">
      <c r="A46" s="120"/>
      <c r="B46" s="123"/>
      <c r="C46" s="84" t="s">
        <v>48</v>
      </c>
      <c r="D46" s="44">
        <v>6963</v>
      </c>
      <c r="E46" s="53">
        <v>7.7359999999999998E-2</v>
      </c>
      <c r="F46" s="44">
        <v>173741.809996</v>
      </c>
      <c r="G46" s="66">
        <v>0.160994</v>
      </c>
      <c r="H46" s="43">
        <v>2730</v>
      </c>
      <c r="I46" s="44">
        <v>174629.86227099999</v>
      </c>
      <c r="J46" s="74">
        <v>0.140293</v>
      </c>
      <c r="K46" s="44">
        <v>4233</v>
      </c>
      <c r="L46" s="44">
        <v>173169.076069</v>
      </c>
      <c r="M46" s="66">
        <v>0.174344</v>
      </c>
      <c r="N46" s="43">
        <v>0</v>
      </c>
      <c r="O46" s="44">
        <v>0</v>
      </c>
      <c r="P46" s="74">
        <v>0</v>
      </c>
    </row>
    <row r="47" spans="1:16" ht="15" customHeight="1" x14ac:dyDescent="0.2">
      <c r="A47" s="120"/>
      <c r="B47" s="123"/>
      <c r="C47" s="84" t="s">
        <v>49</v>
      </c>
      <c r="D47" s="44">
        <v>19123</v>
      </c>
      <c r="E47" s="53">
        <v>9.1073000000000001E-2</v>
      </c>
      <c r="F47" s="44">
        <v>195134.552371</v>
      </c>
      <c r="G47" s="66">
        <v>0.33854499999999998</v>
      </c>
      <c r="H47" s="43">
        <v>7921</v>
      </c>
      <c r="I47" s="44">
        <v>193536.836889</v>
      </c>
      <c r="J47" s="74">
        <v>0.30741099999999999</v>
      </c>
      <c r="K47" s="44">
        <v>11202</v>
      </c>
      <c r="L47" s="44">
        <v>196264.30637400001</v>
      </c>
      <c r="M47" s="66">
        <v>0.36056100000000002</v>
      </c>
      <c r="N47" s="43">
        <v>0</v>
      </c>
      <c r="O47" s="44">
        <v>0</v>
      </c>
      <c r="P47" s="74">
        <v>0</v>
      </c>
    </row>
    <row r="48" spans="1:16" ht="15" customHeight="1" x14ac:dyDescent="0.2">
      <c r="A48" s="120"/>
      <c r="B48" s="123"/>
      <c r="C48" s="84" t="s">
        <v>50</v>
      </c>
      <c r="D48" s="44">
        <v>17417</v>
      </c>
      <c r="E48" s="53">
        <v>6.8936999999999998E-2</v>
      </c>
      <c r="F48" s="44">
        <v>224747.34340000001</v>
      </c>
      <c r="G48" s="66">
        <v>0.57656300000000005</v>
      </c>
      <c r="H48" s="43">
        <v>6576</v>
      </c>
      <c r="I48" s="44">
        <v>226088.83470199999</v>
      </c>
      <c r="J48" s="74">
        <v>0.54927000000000004</v>
      </c>
      <c r="K48" s="44">
        <v>10841</v>
      </c>
      <c r="L48" s="44">
        <v>223933.61341200001</v>
      </c>
      <c r="M48" s="66">
        <v>0.59311899999999995</v>
      </c>
      <c r="N48" s="43">
        <v>0</v>
      </c>
      <c r="O48" s="44">
        <v>0</v>
      </c>
      <c r="P48" s="74">
        <v>0</v>
      </c>
    </row>
    <row r="49" spans="1:16" ht="15" customHeight="1" x14ac:dyDescent="0.2">
      <c r="A49" s="120"/>
      <c r="B49" s="123"/>
      <c r="C49" s="84" t="s">
        <v>51</v>
      </c>
      <c r="D49" s="44">
        <v>12910</v>
      </c>
      <c r="E49" s="53">
        <v>5.7438999999999997E-2</v>
      </c>
      <c r="F49" s="44">
        <v>246763.24694000001</v>
      </c>
      <c r="G49" s="66">
        <v>0.81502699999999995</v>
      </c>
      <c r="H49" s="43">
        <v>4887</v>
      </c>
      <c r="I49" s="44">
        <v>243968.69531400001</v>
      </c>
      <c r="J49" s="74">
        <v>0.72969099999999998</v>
      </c>
      <c r="K49" s="44">
        <v>8023</v>
      </c>
      <c r="L49" s="44">
        <v>248465.47476000001</v>
      </c>
      <c r="M49" s="66">
        <v>0.86700699999999997</v>
      </c>
      <c r="N49" s="43">
        <v>0</v>
      </c>
      <c r="O49" s="44">
        <v>0</v>
      </c>
      <c r="P49" s="74">
        <v>0</v>
      </c>
    </row>
    <row r="50" spans="1:16" s="3" customFormat="1" ht="15" customHeight="1" x14ac:dyDescent="0.2">
      <c r="A50" s="120"/>
      <c r="B50" s="123"/>
      <c r="C50" s="84" t="s">
        <v>52</v>
      </c>
      <c r="D50" s="35">
        <v>7870</v>
      </c>
      <c r="E50" s="55">
        <v>4.1792000000000003E-2</v>
      </c>
      <c r="F50" s="35">
        <v>258265.01944100001</v>
      </c>
      <c r="G50" s="68">
        <v>0.90647999999999995</v>
      </c>
      <c r="H50" s="43">
        <v>2944</v>
      </c>
      <c r="I50" s="44">
        <v>251742.86311100001</v>
      </c>
      <c r="J50" s="74">
        <v>0.75305699999999998</v>
      </c>
      <c r="K50" s="35">
        <v>4926</v>
      </c>
      <c r="L50" s="35">
        <v>262162.95452700002</v>
      </c>
      <c r="M50" s="68">
        <v>0.99817299999999998</v>
      </c>
      <c r="N50" s="43">
        <v>0</v>
      </c>
      <c r="O50" s="44">
        <v>0</v>
      </c>
      <c r="P50" s="74">
        <v>0</v>
      </c>
    </row>
    <row r="51" spans="1:16" ht="15" customHeight="1" x14ac:dyDescent="0.2">
      <c r="A51" s="120"/>
      <c r="B51" s="123"/>
      <c r="C51" s="84" t="s">
        <v>53</v>
      </c>
      <c r="D51" s="44">
        <v>5206</v>
      </c>
      <c r="E51" s="53">
        <v>3.1523000000000002E-2</v>
      </c>
      <c r="F51" s="44">
        <v>264524.78351899999</v>
      </c>
      <c r="G51" s="66">
        <v>0.87706499999999998</v>
      </c>
      <c r="H51" s="43">
        <v>1942</v>
      </c>
      <c r="I51" s="44">
        <v>250742.29093700001</v>
      </c>
      <c r="J51" s="74">
        <v>0.65962900000000002</v>
      </c>
      <c r="K51" s="44">
        <v>3264</v>
      </c>
      <c r="L51" s="44">
        <v>272725.02879900002</v>
      </c>
      <c r="M51" s="66">
        <v>1.0064340000000001</v>
      </c>
      <c r="N51" s="43">
        <v>0</v>
      </c>
      <c r="O51" s="44">
        <v>0</v>
      </c>
      <c r="P51" s="74">
        <v>0</v>
      </c>
    </row>
    <row r="52" spans="1:16" ht="15" customHeight="1" x14ac:dyDescent="0.2">
      <c r="A52" s="120"/>
      <c r="B52" s="123"/>
      <c r="C52" s="84" t="s">
        <v>54</v>
      </c>
      <c r="D52" s="44">
        <v>2084</v>
      </c>
      <c r="E52" s="53">
        <v>1.6126999999999999E-2</v>
      </c>
      <c r="F52" s="44">
        <v>287075.45729400002</v>
      </c>
      <c r="G52" s="66">
        <v>0.736564</v>
      </c>
      <c r="H52" s="43">
        <v>736</v>
      </c>
      <c r="I52" s="44">
        <v>264918.80978299998</v>
      </c>
      <c r="J52" s="74">
        <v>0.42934800000000001</v>
      </c>
      <c r="K52" s="44">
        <v>1348</v>
      </c>
      <c r="L52" s="44">
        <v>299172.85534100002</v>
      </c>
      <c r="M52" s="66">
        <v>0.90430299999999997</v>
      </c>
      <c r="N52" s="43">
        <v>0</v>
      </c>
      <c r="O52" s="44">
        <v>0</v>
      </c>
      <c r="P52" s="74">
        <v>0</v>
      </c>
    </row>
    <row r="53" spans="1:16" ht="15" customHeight="1" x14ac:dyDescent="0.2">
      <c r="A53" s="120"/>
      <c r="B53" s="123"/>
      <c r="C53" s="84" t="s">
        <v>55</v>
      </c>
      <c r="D53" s="44">
        <v>894</v>
      </c>
      <c r="E53" s="53">
        <v>8.2660000000000008E-3</v>
      </c>
      <c r="F53" s="44">
        <v>315594.26621899998</v>
      </c>
      <c r="G53" s="66">
        <v>0.58836699999999997</v>
      </c>
      <c r="H53" s="43">
        <v>337</v>
      </c>
      <c r="I53" s="44">
        <v>284483.81305599998</v>
      </c>
      <c r="J53" s="74">
        <v>0.27002999999999999</v>
      </c>
      <c r="K53" s="44">
        <v>557</v>
      </c>
      <c r="L53" s="44">
        <v>334416.92818699998</v>
      </c>
      <c r="M53" s="66">
        <v>0.78096900000000002</v>
      </c>
      <c r="N53" s="43">
        <v>0</v>
      </c>
      <c r="O53" s="44">
        <v>0</v>
      </c>
      <c r="P53" s="74">
        <v>0</v>
      </c>
    </row>
    <row r="54" spans="1:16" s="3" customFormat="1" ht="15" customHeight="1" x14ac:dyDescent="0.2">
      <c r="A54" s="120"/>
      <c r="B54" s="123"/>
      <c r="C54" s="84" t="s">
        <v>56</v>
      </c>
      <c r="D54" s="35">
        <v>284</v>
      </c>
      <c r="E54" s="55">
        <v>1.3699999999999999E-3</v>
      </c>
      <c r="F54" s="35">
        <v>386658.23239399999</v>
      </c>
      <c r="G54" s="68">
        <v>0.42605599999999999</v>
      </c>
      <c r="H54" s="43">
        <v>123</v>
      </c>
      <c r="I54" s="44">
        <v>342874.47967500001</v>
      </c>
      <c r="J54" s="74">
        <v>0.162602</v>
      </c>
      <c r="K54" s="35">
        <v>161</v>
      </c>
      <c r="L54" s="35">
        <v>420107.93167700002</v>
      </c>
      <c r="M54" s="68">
        <v>0.62732900000000003</v>
      </c>
      <c r="N54" s="43">
        <v>0</v>
      </c>
      <c r="O54" s="44">
        <v>0</v>
      </c>
      <c r="P54" s="74">
        <v>0</v>
      </c>
    </row>
    <row r="55" spans="1:16" s="3" customFormat="1" ht="15" customHeight="1" x14ac:dyDescent="0.2">
      <c r="A55" s="121"/>
      <c r="B55" s="124"/>
      <c r="C55" s="85" t="s">
        <v>9</v>
      </c>
      <c r="D55" s="46">
        <v>73171</v>
      </c>
      <c r="E55" s="54">
        <v>4.6087999999999997E-2</v>
      </c>
      <c r="F55" s="46">
        <v>225603.434954</v>
      </c>
      <c r="G55" s="67">
        <v>0.57541900000000001</v>
      </c>
      <c r="H55" s="87">
        <v>28324</v>
      </c>
      <c r="I55" s="46">
        <v>221382.162301</v>
      </c>
      <c r="J55" s="75">
        <v>0.49233900000000003</v>
      </c>
      <c r="K55" s="46">
        <v>44847</v>
      </c>
      <c r="L55" s="46">
        <v>228269.46226100001</v>
      </c>
      <c r="M55" s="67">
        <v>0.62788999999999995</v>
      </c>
      <c r="N55" s="87">
        <v>0</v>
      </c>
      <c r="O55" s="46">
        <v>0</v>
      </c>
      <c r="P55" s="75">
        <v>0</v>
      </c>
    </row>
    <row r="56" spans="1:16" ht="15" customHeight="1" x14ac:dyDescent="0.2">
      <c r="A56" s="119">
        <v>5</v>
      </c>
      <c r="B56" s="122" t="s">
        <v>60</v>
      </c>
      <c r="C56" s="84" t="s">
        <v>46</v>
      </c>
      <c r="D56" s="44">
        <v>1612</v>
      </c>
      <c r="E56" s="53">
        <v>1</v>
      </c>
      <c r="F56" s="44">
        <v>62506.476427000001</v>
      </c>
      <c r="G56" s="66">
        <v>8.0024999999999999E-2</v>
      </c>
      <c r="H56" s="43">
        <v>775</v>
      </c>
      <c r="I56" s="44">
        <v>64769.198709999997</v>
      </c>
      <c r="J56" s="74">
        <v>9.2902999999999999E-2</v>
      </c>
      <c r="K56" s="44">
        <v>837</v>
      </c>
      <c r="L56" s="44">
        <v>60411.363202</v>
      </c>
      <c r="M56" s="66">
        <v>6.8099999999999994E-2</v>
      </c>
      <c r="N56" s="43">
        <v>0</v>
      </c>
      <c r="O56" s="44">
        <v>0</v>
      </c>
      <c r="P56" s="74">
        <v>0</v>
      </c>
    </row>
    <row r="57" spans="1:16" ht="15" customHeight="1" x14ac:dyDescent="0.2">
      <c r="A57" s="120"/>
      <c r="B57" s="123"/>
      <c r="C57" s="84" t="s">
        <v>47</v>
      </c>
      <c r="D57" s="44">
        <v>10481</v>
      </c>
      <c r="E57" s="53">
        <v>1</v>
      </c>
      <c r="F57" s="44">
        <v>136393.53038800001</v>
      </c>
      <c r="G57" s="66">
        <v>0.103521</v>
      </c>
      <c r="H57" s="43">
        <v>4240</v>
      </c>
      <c r="I57" s="44">
        <v>140018.01910400001</v>
      </c>
      <c r="J57" s="74">
        <v>0.124057</v>
      </c>
      <c r="K57" s="44">
        <v>6241</v>
      </c>
      <c r="L57" s="44">
        <v>133931.13138899999</v>
      </c>
      <c r="M57" s="66">
        <v>8.9568999999999996E-2</v>
      </c>
      <c r="N57" s="43">
        <v>0</v>
      </c>
      <c r="O57" s="44">
        <v>0</v>
      </c>
      <c r="P57" s="74">
        <v>0</v>
      </c>
    </row>
    <row r="58" spans="1:16" ht="15" customHeight="1" x14ac:dyDescent="0.2">
      <c r="A58" s="120"/>
      <c r="B58" s="123"/>
      <c r="C58" s="84" t="s">
        <v>48</v>
      </c>
      <c r="D58" s="44">
        <v>90008</v>
      </c>
      <c r="E58" s="53">
        <v>1</v>
      </c>
      <c r="F58" s="44">
        <v>159636.62326699999</v>
      </c>
      <c r="G58" s="66">
        <v>0.104724</v>
      </c>
      <c r="H58" s="43">
        <v>39631</v>
      </c>
      <c r="I58" s="44">
        <v>163828.513638</v>
      </c>
      <c r="J58" s="74">
        <v>0.12538199999999999</v>
      </c>
      <c r="K58" s="44">
        <v>50377</v>
      </c>
      <c r="L58" s="44">
        <v>156338.911865</v>
      </c>
      <c r="M58" s="66">
        <v>8.8472999999999996E-2</v>
      </c>
      <c r="N58" s="43">
        <v>0</v>
      </c>
      <c r="O58" s="44">
        <v>0</v>
      </c>
      <c r="P58" s="74">
        <v>0</v>
      </c>
    </row>
    <row r="59" spans="1:16" ht="15" customHeight="1" x14ac:dyDescent="0.2">
      <c r="A59" s="120"/>
      <c r="B59" s="123"/>
      <c r="C59" s="84" t="s">
        <v>49</v>
      </c>
      <c r="D59" s="44">
        <v>209974</v>
      </c>
      <c r="E59" s="53">
        <v>1</v>
      </c>
      <c r="F59" s="44">
        <v>183884.58234399999</v>
      </c>
      <c r="G59" s="66">
        <v>0.272615</v>
      </c>
      <c r="H59" s="43">
        <v>90332</v>
      </c>
      <c r="I59" s="44">
        <v>190256.42306199999</v>
      </c>
      <c r="J59" s="74">
        <v>0.33627099999999999</v>
      </c>
      <c r="K59" s="44">
        <v>119642</v>
      </c>
      <c r="L59" s="44">
        <v>179073.720642</v>
      </c>
      <c r="M59" s="66">
        <v>0.224553</v>
      </c>
      <c r="N59" s="43">
        <v>0</v>
      </c>
      <c r="O59" s="44">
        <v>0</v>
      </c>
      <c r="P59" s="74">
        <v>0</v>
      </c>
    </row>
    <row r="60" spans="1:16" ht="15" customHeight="1" x14ac:dyDescent="0.2">
      <c r="A60" s="120"/>
      <c r="B60" s="123"/>
      <c r="C60" s="84" t="s">
        <v>50</v>
      </c>
      <c r="D60" s="44">
        <v>252652</v>
      </c>
      <c r="E60" s="53">
        <v>1</v>
      </c>
      <c r="F60" s="44">
        <v>214048.97263800001</v>
      </c>
      <c r="G60" s="66">
        <v>0.52520500000000003</v>
      </c>
      <c r="H60" s="43">
        <v>103900</v>
      </c>
      <c r="I60" s="44">
        <v>223519.938758</v>
      </c>
      <c r="J60" s="74">
        <v>0.59523599999999999</v>
      </c>
      <c r="K60" s="44">
        <v>148752</v>
      </c>
      <c r="L60" s="44">
        <v>207433.71113000001</v>
      </c>
      <c r="M60" s="66">
        <v>0.47628900000000002</v>
      </c>
      <c r="N60" s="43">
        <v>0</v>
      </c>
      <c r="O60" s="44">
        <v>0</v>
      </c>
      <c r="P60" s="74">
        <v>0</v>
      </c>
    </row>
    <row r="61" spans="1:16" ht="15" customHeight="1" x14ac:dyDescent="0.2">
      <c r="A61" s="120"/>
      <c r="B61" s="123"/>
      <c r="C61" s="84" t="s">
        <v>51</v>
      </c>
      <c r="D61" s="44">
        <v>224760</v>
      </c>
      <c r="E61" s="53">
        <v>1</v>
      </c>
      <c r="F61" s="44">
        <v>242433.85836899999</v>
      </c>
      <c r="G61" s="66">
        <v>0.796427</v>
      </c>
      <c r="H61" s="43">
        <v>89889</v>
      </c>
      <c r="I61" s="44">
        <v>244150.70097599999</v>
      </c>
      <c r="J61" s="74">
        <v>0.73103499999999999</v>
      </c>
      <c r="K61" s="44">
        <v>134871</v>
      </c>
      <c r="L61" s="44">
        <v>241289.61486900001</v>
      </c>
      <c r="M61" s="66">
        <v>0.84001000000000003</v>
      </c>
      <c r="N61" s="43">
        <v>0</v>
      </c>
      <c r="O61" s="44">
        <v>0</v>
      </c>
      <c r="P61" s="74">
        <v>0</v>
      </c>
    </row>
    <row r="62" spans="1:16" s="3" customFormat="1" ht="15" customHeight="1" x14ac:dyDescent="0.2">
      <c r="A62" s="120"/>
      <c r="B62" s="123"/>
      <c r="C62" s="84" t="s">
        <v>52</v>
      </c>
      <c r="D62" s="35">
        <v>188315</v>
      </c>
      <c r="E62" s="55">
        <v>1</v>
      </c>
      <c r="F62" s="35">
        <v>256897.84128699999</v>
      </c>
      <c r="G62" s="68">
        <v>0.97049099999999999</v>
      </c>
      <c r="H62" s="43">
        <v>74588</v>
      </c>
      <c r="I62" s="44">
        <v>244027.85257700001</v>
      </c>
      <c r="J62" s="74">
        <v>0.74847200000000003</v>
      </c>
      <c r="K62" s="35">
        <v>113727</v>
      </c>
      <c r="L62" s="35">
        <v>265338.64002400002</v>
      </c>
      <c r="M62" s="68">
        <v>1.1161030000000001</v>
      </c>
      <c r="N62" s="43">
        <v>0</v>
      </c>
      <c r="O62" s="44">
        <v>0</v>
      </c>
      <c r="P62" s="74">
        <v>0</v>
      </c>
    </row>
    <row r="63" spans="1:16" ht="15" customHeight="1" x14ac:dyDescent="0.2">
      <c r="A63" s="120"/>
      <c r="B63" s="123"/>
      <c r="C63" s="84" t="s">
        <v>53</v>
      </c>
      <c r="D63" s="44">
        <v>165148</v>
      </c>
      <c r="E63" s="53">
        <v>1</v>
      </c>
      <c r="F63" s="44">
        <v>262357.95048699999</v>
      </c>
      <c r="G63" s="66">
        <v>1.003657</v>
      </c>
      <c r="H63" s="43">
        <v>65475</v>
      </c>
      <c r="I63" s="44">
        <v>239672.88626200001</v>
      </c>
      <c r="J63" s="74">
        <v>0.69037000000000004</v>
      </c>
      <c r="K63" s="44">
        <v>99673</v>
      </c>
      <c r="L63" s="44">
        <v>277259.72509099997</v>
      </c>
      <c r="M63" s="66">
        <v>1.2094549999999999</v>
      </c>
      <c r="N63" s="43">
        <v>0</v>
      </c>
      <c r="O63" s="44">
        <v>0</v>
      </c>
      <c r="P63" s="74">
        <v>0</v>
      </c>
    </row>
    <row r="64" spans="1:16" ht="15" customHeight="1" x14ac:dyDescent="0.2">
      <c r="A64" s="120"/>
      <c r="B64" s="123"/>
      <c r="C64" s="84" t="s">
        <v>54</v>
      </c>
      <c r="D64" s="44">
        <v>129225</v>
      </c>
      <c r="E64" s="53">
        <v>1</v>
      </c>
      <c r="F64" s="44">
        <v>258422.306094</v>
      </c>
      <c r="G64" s="66">
        <v>0.88070400000000004</v>
      </c>
      <c r="H64" s="43">
        <v>50325</v>
      </c>
      <c r="I64" s="44">
        <v>225430.38420299999</v>
      </c>
      <c r="J64" s="74">
        <v>0.49748599999999998</v>
      </c>
      <c r="K64" s="44">
        <v>78900</v>
      </c>
      <c r="L64" s="44">
        <v>279465.63270000002</v>
      </c>
      <c r="M64" s="66">
        <v>1.1251329999999999</v>
      </c>
      <c r="N64" s="43">
        <v>0</v>
      </c>
      <c r="O64" s="44">
        <v>0</v>
      </c>
      <c r="P64" s="74">
        <v>0</v>
      </c>
    </row>
    <row r="65" spans="1:16" ht="15" customHeight="1" x14ac:dyDescent="0.2">
      <c r="A65" s="120"/>
      <c r="B65" s="123"/>
      <c r="C65" s="84" t="s">
        <v>55</v>
      </c>
      <c r="D65" s="44">
        <v>108155</v>
      </c>
      <c r="E65" s="53">
        <v>1</v>
      </c>
      <c r="F65" s="44">
        <v>262333.59861300001</v>
      </c>
      <c r="G65" s="66">
        <v>0.68759700000000001</v>
      </c>
      <c r="H65" s="43">
        <v>41229</v>
      </c>
      <c r="I65" s="44">
        <v>227052.01714800001</v>
      </c>
      <c r="J65" s="74">
        <v>0.29872199999999999</v>
      </c>
      <c r="K65" s="44">
        <v>66926</v>
      </c>
      <c r="L65" s="44">
        <v>284068.415011</v>
      </c>
      <c r="M65" s="66">
        <v>0.92715800000000004</v>
      </c>
      <c r="N65" s="43">
        <v>0</v>
      </c>
      <c r="O65" s="44">
        <v>0</v>
      </c>
      <c r="P65" s="74">
        <v>0</v>
      </c>
    </row>
    <row r="66" spans="1:16" s="3" customFormat="1" ht="15" customHeight="1" x14ac:dyDescent="0.2">
      <c r="A66" s="120"/>
      <c r="B66" s="123"/>
      <c r="C66" s="84" t="s">
        <v>56</v>
      </c>
      <c r="D66" s="35">
        <v>207309</v>
      </c>
      <c r="E66" s="55">
        <v>1</v>
      </c>
      <c r="F66" s="35">
        <v>252920.29126100001</v>
      </c>
      <c r="G66" s="68">
        <v>0.39833800000000003</v>
      </c>
      <c r="H66" s="43">
        <v>88365</v>
      </c>
      <c r="I66" s="44">
        <v>206444.67836799999</v>
      </c>
      <c r="J66" s="74">
        <v>9.3147999999999995E-2</v>
      </c>
      <c r="K66" s="35">
        <v>118944</v>
      </c>
      <c r="L66" s="35">
        <v>287447.61112000002</v>
      </c>
      <c r="M66" s="68">
        <v>0.62506700000000004</v>
      </c>
      <c r="N66" s="43">
        <v>0</v>
      </c>
      <c r="O66" s="44">
        <v>0</v>
      </c>
      <c r="P66" s="74">
        <v>0</v>
      </c>
    </row>
    <row r="67" spans="1:16" s="3" customFormat="1" ht="15" customHeight="1" x14ac:dyDescent="0.2">
      <c r="A67" s="121"/>
      <c r="B67" s="124"/>
      <c r="C67" s="85" t="s">
        <v>9</v>
      </c>
      <c r="D67" s="46">
        <v>1587639</v>
      </c>
      <c r="E67" s="54">
        <v>1</v>
      </c>
      <c r="F67" s="46">
        <v>232410.99763</v>
      </c>
      <c r="G67" s="67">
        <v>0.629139</v>
      </c>
      <c r="H67" s="87">
        <v>648749</v>
      </c>
      <c r="I67" s="46">
        <v>219399.97589100001</v>
      </c>
      <c r="J67" s="75">
        <v>0.47801500000000002</v>
      </c>
      <c r="K67" s="46">
        <v>938890</v>
      </c>
      <c r="L67" s="46">
        <v>241401.28120200001</v>
      </c>
      <c r="M67" s="67">
        <v>0.73356200000000005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v>45771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8:A19"/>
    <mergeCell ref="B8:B19"/>
    <mergeCell ref="A56:A67"/>
    <mergeCell ref="B56:B67"/>
    <mergeCell ref="A44:A55"/>
    <mergeCell ref="B44:B55"/>
    <mergeCell ref="A20:A31"/>
    <mergeCell ref="B20:B31"/>
    <mergeCell ref="A32:A43"/>
    <mergeCell ref="B32:B43"/>
    <mergeCell ref="A2:P2"/>
    <mergeCell ref="A3:P3"/>
    <mergeCell ref="A6:A7"/>
    <mergeCell ref="B6:B7"/>
    <mergeCell ref="C6:C7"/>
    <mergeCell ref="D6:G6"/>
    <mergeCell ref="H6:J6"/>
    <mergeCell ref="N6:P6"/>
    <mergeCell ref="K6:M6"/>
  </mergeCells>
  <conditionalFormatting sqref="D8:D19">
    <cfRule type="cellIs" dxfId="580" priority="45" operator="notEqual">
      <formula>H8+K8+N8</formula>
    </cfRule>
  </conditionalFormatting>
  <conditionalFormatting sqref="D20:D30">
    <cfRule type="cellIs" dxfId="579" priority="44" operator="notEqual">
      <formula>H20+K20+N20</formula>
    </cfRule>
  </conditionalFormatting>
  <conditionalFormatting sqref="D32:D42">
    <cfRule type="cellIs" dxfId="578" priority="43" operator="notEqual">
      <formula>H32+K32+N32</formula>
    </cfRule>
  </conditionalFormatting>
  <conditionalFormatting sqref="D44:D54">
    <cfRule type="cellIs" dxfId="577" priority="42" operator="notEqual">
      <formula>H44+K44+N44</formula>
    </cfRule>
  </conditionalFormatting>
  <conditionalFormatting sqref="D56:D66">
    <cfRule type="cellIs" dxfId="576" priority="41" operator="notEqual">
      <formula>H56+K56+N56</formula>
    </cfRule>
  </conditionalFormatting>
  <conditionalFormatting sqref="D19">
    <cfRule type="cellIs" dxfId="575" priority="40" operator="notEqual">
      <formula>SUM(D8:D18)</formula>
    </cfRule>
  </conditionalFormatting>
  <conditionalFormatting sqref="D31">
    <cfRule type="cellIs" dxfId="574" priority="39" operator="notEqual">
      <formula>H31+K31+N31</formula>
    </cfRule>
  </conditionalFormatting>
  <conditionalFormatting sqref="D31">
    <cfRule type="cellIs" dxfId="573" priority="38" operator="notEqual">
      <formula>SUM(D20:D30)</formula>
    </cfRule>
  </conditionalFormatting>
  <conditionalFormatting sqref="D43">
    <cfRule type="cellIs" dxfId="572" priority="37" operator="notEqual">
      <formula>H43+K43+N43</formula>
    </cfRule>
  </conditionalFormatting>
  <conditionalFormatting sqref="D43">
    <cfRule type="cellIs" dxfId="571" priority="36" operator="notEqual">
      <formula>SUM(D32:D42)</formula>
    </cfRule>
  </conditionalFormatting>
  <conditionalFormatting sqref="D55">
    <cfRule type="cellIs" dxfId="570" priority="35" operator="notEqual">
      <formula>H55+K55+N55</formula>
    </cfRule>
  </conditionalFormatting>
  <conditionalFormatting sqref="D55">
    <cfRule type="cellIs" dxfId="569" priority="34" operator="notEqual">
      <formula>SUM(D44:D54)</formula>
    </cfRule>
  </conditionalFormatting>
  <conditionalFormatting sqref="D67">
    <cfRule type="cellIs" dxfId="568" priority="33" operator="notEqual">
      <formula>H67+K67+N67</formula>
    </cfRule>
  </conditionalFormatting>
  <conditionalFormatting sqref="D67">
    <cfRule type="cellIs" dxfId="567" priority="32" operator="notEqual">
      <formula>SUM(D56:D66)</formula>
    </cfRule>
  </conditionalFormatting>
  <conditionalFormatting sqref="H19">
    <cfRule type="cellIs" dxfId="566" priority="30" operator="notEqual">
      <formula>SUM(H8:H18)</formula>
    </cfRule>
  </conditionalFormatting>
  <conditionalFormatting sqref="K19">
    <cfRule type="cellIs" dxfId="565" priority="28" operator="notEqual">
      <formula>SUM(K8:K18)</formula>
    </cfRule>
  </conditionalFormatting>
  <conditionalFormatting sqref="N19">
    <cfRule type="cellIs" dxfId="564" priority="26" operator="notEqual">
      <formula>SUM(N8:N18)</formula>
    </cfRule>
  </conditionalFormatting>
  <conditionalFormatting sqref="H31">
    <cfRule type="cellIs" dxfId="563" priority="24" operator="notEqual">
      <formula>SUM(H20:H30)</formula>
    </cfRule>
  </conditionalFormatting>
  <conditionalFormatting sqref="K31">
    <cfRule type="cellIs" dxfId="562" priority="22" operator="notEqual">
      <formula>SUM(K20:K30)</formula>
    </cfRule>
  </conditionalFormatting>
  <conditionalFormatting sqref="N31">
    <cfRule type="cellIs" dxfId="561" priority="20" operator="notEqual">
      <formula>SUM(N20:N30)</formula>
    </cfRule>
  </conditionalFormatting>
  <conditionalFormatting sqref="H43">
    <cfRule type="cellIs" dxfId="560" priority="18" operator="notEqual">
      <formula>SUM(H32:H42)</formula>
    </cfRule>
  </conditionalFormatting>
  <conditionalFormatting sqref="K43">
    <cfRule type="cellIs" dxfId="559" priority="16" operator="notEqual">
      <formula>SUM(K32:K42)</formula>
    </cfRule>
  </conditionalFormatting>
  <conditionalFormatting sqref="N43">
    <cfRule type="cellIs" dxfId="558" priority="14" operator="notEqual">
      <formula>SUM(N32:N42)</formula>
    </cfRule>
  </conditionalFormatting>
  <conditionalFormatting sqref="H55">
    <cfRule type="cellIs" dxfId="557" priority="12" operator="notEqual">
      <formula>SUM(H44:H54)</formula>
    </cfRule>
  </conditionalFormatting>
  <conditionalFormatting sqref="K55">
    <cfRule type="cellIs" dxfId="556" priority="10" operator="notEqual">
      <formula>SUM(K44:K54)</formula>
    </cfRule>
  </conditionalFormatting>
  <conditionalFormatting sqref="N55">
    <cfRule type="cellIs" dxfId="555" priority="8" operator="notEqual">
      <formula>SUM(N44:N54)</formula>
    </cfRule>
  </conditionalFormatting>
  <conditionalFormatting sqref="H67">
    <cfRule type="cellIs" dxfId="554" priority="6" operator="notEqual">
      <formula>SUM(H56:H66)</formula>
    </cfRule>
  </conditionalFormatting>
  <conditionalFormatting sqref="K67">
    <cfRule type="cellIs" dxfId="553" priority="4" operator="notEqual">
      <formula>SUM(K56:K66)</formula>
    </cfRule>
  </conditionalFormatting>
  <conditionalFormatting sqref="N67">
    <cfRule type="cellIs" dxfId="552" priority="2" operator="notEqual">
      <formula>SUM(N56:N66)</formula>
    </cfRule>
  </conditionalFormatting>
  <conditionalFormatting sqref="D32:D43">
    <cfRule type="cellIs" dxfId="55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33</v>
      </c>
      <c r="B2" s="110"/>
      <c r="C2" s="110"/>
      <c r="D2" s="110"/>
      <c r="E2" s="110"/>
      <c r="F2" s="110"/>
      <c r="G2" s="110"/>
      <c r="H2" s="110"/>
      <c r="I2" s="110"/>
      <c r="J2" s="110"/>
      <c r="K2" s="110"/>
      <c r="L2" s="110"/>
      <c r="M2" s="110"/>
      <c r="N2" s="110"/>
      <c r="O2" s="110"/>
      <c r="P2" s="110"/>
    </row>
    <row r="3" spans="1:16" s="21" customFormat="1" ht="15" customHeight="1" x14ac:dyDescent="0.2">
      <c r="A3" s="111" t="str">
        <f>+Notas!C6</f>
        <v>MARZO 2024 Y MARZO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3</v>
      </c>
      <c r="E8" s="53">
        <v>0.33333299999999999</v>
      </c>
      <c r="F8" s="44">
        <v>13029.567673</v>
      </c>
      <c r="G8" s="66">
        <v>0</v>
      </c>
      <c r="H8" s="43">
        <v>1</v>
      </c>
      <c r="I8" s="44">
        <v>28601.848101</v>
      </c>
      <c r="J8" s="74">
        <v>0</v>
      </c>
      <c r="K8" s="44">
        <v>2</v>
      </c>
      <c r="L8" s="44">
        <v>5243.4274590000005</v>
      </c>
      <c r="M8" s="66">
        <v>0</v>
      </c>
      <c r="N8" s="43">
        <v>0</v>
      </c>
      <c r="O8" s="44">
        <v>0</v>
      </c>
      <c r="P8" s="74">
        <v>0</v>
      </c>
    </row>
    <row r="9" spans="1:16" ht="15" customHeight="1" x14ac:dyDescent="0.2">
      <c r="A9" s="120"/>
      <c r="B9" s="123"/>
      <c r="C9" s="84" t="s">
        <v>47</v>
      </c>
      <c r="D9" s="44">
        <v>19</v>
      </c>
      <c r="E9" s="53">
        <v>0.48717899999999997</v>
      </c>
      <c r="F9" s="44">
        <v>77158.138932999995</v>
      </c>
      <c r="G9" s="66">
        <v>0</v>
      </c>
      <c r="H9" s="43">
        <v>7</v>
      </c>
      <c r="I9" s="44">
        <v>78016.507719999994</v>
      </c>
      <c r="J9" s="74">
        <v>0</v>
      </c>
      <c r="K9" s="44">
        <v>12</v>
      </c>
      <c r="L9" s="44">
        <v>76657.423806999999</v>
      </c>
      <c r="M9" s="66">
        <v>0</v>
      </c>
      <c r="N9" s="43">
        <v>0</v>
      </c>
      <c r="O9" s="44">
        <v>0</v>
      </c>
      <c r="P9" s="74">
        <v>0</v>
      </c>
    </row>
    <row r="10" spans="1:16" ht="15" customHeight="1" x14ac:dyDescent="0.2">
      <c r="A10" s="120"/>
      <c r="B10" s="123"/>
      <c r="C10" s="84" t="s">
        <v>48</v>
      </c>
      <c r="D10" s="44">
        <v>111</v>
      </c>
      <c r="E10" s="53">
        <v>0.300813</v>
      </c>
      <c r="F10" s="44">
        <v>111602.999553</v>
      </c>
      <c r="G10" s="66">
        <v>7.2071999999999997E-2</v>
      </c>
      <c r="H10" s="43">
        <v>30</v>
      </c>
      <c r="I10" s="44">
        <v>134561.72930899999</v>
      </c>
      <c r="J10" s="74">
        <v>0.2</v>
      </c>
      <c r="K10" s="44">
        <v>81</v>
      </c>
      <c r="L10" s="44">
        <v>103099.76631000001</v>
      </c>
      <c r="M10" s="66">
        <v>2.4691000000000001E-2</v>
      </c>
      <c r="N10" s="43">
        <v>0</v>
      </c>
      <c r="O10" s="44">
        <v>0</v>
      </c>
      <c r="P10" s="74">
        <v>0</v>
      </c>
    </row>
    <row r="11" spans="1:16" ht="15" customHeight="1" x14ac:dyDescent="0.2">
      <c r="A11" s="120"/>
      <c r="B11" s="123"/>
      <c r="C11" s="84" t="s">
        <v>49</v>
      </c>
      <c r="D11" s="44">
        <v>221</v>
      </c>
      <c r="E11" s="53">
        <v>0.211483</v>
      </c>
      <c r="F11" s="44">
        <v>126812.492384</v>
      </c>
      <c r="G11" s="66">
        <v>0.19909499999999999</v>
      </c>
      <c r="H11" s="43">
        <v>74</v>
      </c>
      <c r="I11" s="44">
        <v>139153.15309599999</v>
      </c>
      <c r="J11" s="74">
        <v>0.24324299999999999</v>
      </c>
      <c r="K11" s="44">
        <v>147</v>
      </c>
      <c r="L11" s="44">
        <v>120600.186992</v>
      </c>
      <c r="M11" s="66">
        <v>0.176871</v>
      </c>
      <c r="N11" s="43">
        <v>0</v>
      </c>
      <c r="O11" s="44">
        <v>0</v>
      </c>
      <c r="P11" s="74">
        <v>0</v>
      </c>
    </row>
    <row r="12" spans="1:16" ht="15" customHeight="1" x14ac:dyDescent="0.2">
      <c r="A12" s="120"/>
      <c r="B12" s="123"/>
      <c r="C12" s="84" t="s">
        <v>50</v>
      </c>
      <c r="D12" s="44">
        <v>225</v>
      </c>
      <c r="E12" s="53">
        <v>0.14413799999999999</v>
      </c>
      <c r="F12" s="44">
        <v>145173.196027</v>
      </c>
      <c r="G12" s="66">
        <v>0.39111099999999999</v>
      </c>
      <c r="H12" s="43">
        <v>62</v>
      </c>
      <c r="I12" s="44">
        <v>166147.673996</v>
      </c>
      <c r="J12" s="74">
        <v>0.5</v>
      </c>
      <c r="K12" s="44">
        <v>163</v>
      </c>
      <c r="L12" s="44">
        <v>137195.173733</v>
      </c>
      <c r="M12" s="66">
        <v>0.34969299999999998</v>
      </c>
      <c r="N12" s="43">
        <v>0</v>
      </c>
      <c r="O12" s="44">
        <v>0</v>
      </c>
      <c r="P12" s="74">
        <v>0</v>
      </c>
    </row>
    <row r="13" spans="1:16" ht="15" customHeight="1" x14ac:dyDescent="0.2">
      <c r="A13" s="120"/>
      <c r="B13" s="123"/>
      <c r="C13" s="84" t="s">
        <v>51</v>
      </c>
      <c r="D13" s="44">
        <v>231</v>
      </c>
      <c r="E13" s="53">
        <v>0.140768</v>
      </c>
      <c r="F13" s="44">
        <v>151002.37580099999</v>
      </c>
      <c r="G13" s="66">
        <v>0.47619</v>
      </c>
      <c r="H13" s="43">
        <v>59</v>
      </c>
      <c r="I13" s="44">
        <v>167353.76322299999</v>
      </c>
      <c r="J13" s="74">
        <v>0.44067800000000001</v>
      </c>
      <c r="K13" s="44">
        <v>172</v>
      </c>
      <c r="L13" s="44">
        <v>145393.46965099999</v>
      </c>
      <c r="M13" s="66">
        <v>0.48837199999999997</v>
      </c>
      <c r="N13" s="43">
        <v>0</v>
      </c>
      <c r="O13" s="44">
        <v>0</v>
      </c>
      <c r="P13" s="74">
        <v>0</v>
      </c>
    </row>
    <row r="14" spans="1:16" s="3" customFormat="1" ht="15" customHeight="1" x14ac:dyDescent="0.2">
      <c r="A14" s="120"/>
      <c r="B14" s="123"/>
      <c r="C14" s="84" t="s">
        <v>52</v>
      </c>
      <c r="D14" s="35">
        <v>173</v>
      </c>
      <c r="E14" s="55">
        <v>0.121404</v>
      </c>
      <c r="F14" s="35">
        <v>167062.072797</v>
      </c>
      <c r="G14" s="68">
        <v>0.54335299999999997</v>
      </c>
      <c r="H14" s="43">
        <v>61</v>
      </c>
      <c r="I14" s="44">
        <v>176394.366626</v>
      </c>
      <c r="J14" s="74">
        <v>0.49180299999999999</v>
      </c>
      <c r="K14" s="35">
        <v>112</v>
      </c>
      <c r="L14" s="35">
        <v>161979.30562299999</v>
      </c>
      <c r="M14" s="68">
        <v>0.57142899999999996</v>
      </c>
      <c r="N14" s="43">
        <v>0</v>
      </c>
      <c r="O14" s="44">
        <v>0</v>
      </c>
      <c r="P14" s="74">
        <v>0</v>
      </c>
    </row>
    <row r="15" spans="1:16" ht="15" customHeight="1" x14ac:dyDescent="0.2">
      <c r="A15" s="120"/>
      <c r="B15" s="123"/>
      <c r="C15" s="84" t="s">
        <v>53</v>
      </c>
      <c r="D15" s="44">
        <v>154</v>
      </c>
      <c r="E15" s="53">
        <v>0.110473</v>
      </c>
      <c r="F15" s="44">
        <v>178199.76164300001</v>
      </c>
      <c r="G15" s="66">
        <v>0.64285700000000001</v>
      </c>
      <c r="H15" s="43">
        <v>46</v>
      </c>
      <c r="I15" s="44">
        <v>188995.42157400001</v>
      </c>
      <c r="J15" s="74">
        <v>0.5</v>
      </c>
      <c r="K15" s="44">
        <v>108</v>
      </c>
      <c r="L15" s="44">
        <v>173601.61019100001</v>
      </c>
      <c r="M15" s="66">
        <v>0.703704</v>
      </c>
      <c r="N15" s="43">
        <v>0</v>
      </c>
      <c r="O15" s="44">
        <v>0</v>
      </c>
      <c r="P15" s="74">
        <v>0</v>
      </c>
    </row>
    <row r="16" spans="1:16" ht="15" customHeight="1" x14ac:dyDescent="0.2">
      <c r="A16" s="120"/>
      <c r="B16" s="123"/>
      <c r="C16" s="84" t="s">
        <v>54</v>
      </c>
      <c r="D16" s="44">
        <v>107</v>
      </c>
      <c r="E16" s="53">
        <v>0.110196</v>
      </c>
      <c r="F16" s="44">
        <v>178359.68357200001</v>
      </c>
      <c r="G16" s="66">
        <v>0.54205599999999998</v>
      </c>
      <c r="H16" s="43">
        <v>36</v>
      </c>
      <c r="I16" s="44">
        <v>172520.32805899999</v>
      </c>
      <c r="J16" s="74">
        <v>0.27777800000000002</v>
      </c>
      <c r="K16" s="44">
        <v>71</v>
      </c>
      <c r="L16" s="44">
        <v>181320.48355</v>
      </c>
      <c r="M16" s="66">
        <v>0.67605599999999999</v>
      </c>
      <c r="N16" s="43">
        <v>0</v>
      </c>
      <c r="O16" s="44">
        <v>0</v>
      </c>
      <c r="P16" s="74">
        <v>0</v>
      </c>
    </row>
    <row r="17" spans="1:16" ht="15" customHeight="1" x14ac:dyDescent="0.2">
      <c r="A17" s="120"/>
      <c r="B17" s="123"/>
      <c r="C17" s="84" t="s">
        <v>55</v>
      </c>
      <c r="D17" s="44">
        <v>88</v>
      </c>
      <c r="E17" s="53">
        <v>0.107186</v>
      </c>
      <c r="F17" s="44">
        <v>201065.17242399999</v>
      </c>
      <c r="G17" s="66">
        <v>0.45454499999999998</v>
      </c>
      <c r="H17" s="43">
        <v>29</v>
      </c>
      <c r="I17" s="44">
        <v>189266.68522300001</v>
      </c>
      <c r="J17" s="74">
        <v>0.103448</v>
      </c>
      <c r="K17" s="44">
        <v>59</v>
      </c>
      <c r="L17" s="44">
        <v>206864.42884499999</v>
      </c>
      <c r="M17" s="66">
        <v>0.62711899999999998</v>
      </c>
      <c r="N17" s="43">
        <v>0</v>
      </c>
      <c r="O17" s="44">
        <v>0</v>
      </c>
      <c r="P17" s="74">
        <v>0</v>
      </c>
    </row>
    <row r="18" spans="1:16" s="3" customFormat="1" ht="15" customHeight="1" x14ac:dyDescent="0.2">
      <c r="A18" s="120"/>
      <c r="B18" s="123"/>
      <c r="C18" s="84" t="s">
        <v>56</v>
      </c>
      <c r="D18" s="35">
        <v>124</v>
      </c>
      <c r="E18" s="55">
        <v>9.7331000000000001E-2</v>
      </c>
      <c r="F18" s="35">
        <v>218001.68721900001</v>
      </c>
      <c r="G18" s="68">
        <v>0.25806499999999999</v>
      </c>
      <c r="H18" s="43">
        <v>53</v>
      </c>
      <c r="I18" s="44">
        <v>210033.441035</v>
      </c>
      <c r="J18" s="74">
        <v>7.5471999999999997E-2</v>
      </c>
      <c r="K18" s="35">
        <v>71</v>
      </c>
      <c r="L18" s="35">
        <v>223949.814652</v>
      </c>
      <c r="M18" s="68">
        <v>0.39436599999999999</v>
      </c>
      <c r="N18" s="43">
        <v>0</v>
      </c>
      <c r="O18" s="44">
        <v>0</v>
      </c>
      <c r="P18" s="74">
        <v>0</v>
      </c>
    </row>
    <row r="19" spans="1:16" s="3" customFormat="1" ht="15" customHeight="1" x14ac:dyDescent="0.2">
      <c r="A19" s="121"/>
      <c r="B19" s="124"/>
      <c r="C19" s="85" t="s">
        <v>9</v>
      </c>
      <c r="D19" s="46">
        <v>1456</v>
      </c>
      <c r="E19" s="54">
        <v>0.13802300000000001</v>
      </c>
      <c r="F19" s="46">
        <v>157705.38286000001</v>
      </c>
      <c r="G19" s="67">
        <v>0.393544</v>
      </c>
      <c r="H19" s="87">
        <v>458</v>
      </c>
      <c r="I19" s="46">
        <v>168927.97869300001</v>
      </c>
      <c r="J19" s="75">
        <v>0.32969399999999999</v>
      </c>
      <c r="K19" s="46">
        <v>998</v>
      </c>
      <c r="L19" s="46">
        <v>152555.13346899999</v>
      </c>
      <c r="M19" s="67">
        <v>0.422846</v>
      </c>
      <c r="N19" s="87">
        <v>0</v>
      </c>
      <c r="O19" s="46">
        <v>0</v>
      </c>
      <c r="P19" s="75">
        <v>0</v>
      </c>
    </row>
    <row r="20" spans="1:16" ht="15" customHeight="1" x14ac:dyDescent="0.2">
      <c r="A20" s="119">
        <v>2</v>
      </c>
      <c r="B20" s="122" t="s">
        <v>57</v>
      </c>
      <c r="C20" s="84" t="s">
        <v>46</v>
      </c>
      <c r="D20" s="44">
        <v>2</v>
      </c>
      <c r="E20" s="53">
        <v>0.222222</v>
      </c>
      <c r="F20" s="44">
        <v>64677</v>
      </c>
      <c r="G20" s="66">
        <v>0</v>
      </c>
      <c r="H20" s="43">
        <v>2</v>
      </c>
      <c r="I20" s="44">
        <v>64677</v>
      </c>
      <c r="J20" s="74">
        <v>0</v>
      </c>
      <c r="K20" s="44">
        <v>0</v>
      </c>
      <c r="L20" s="44">
        <v>0</v>
      </c>
      <c r="M20" s="66">
        <v>0</v>
      </c>
      <c r="N20" s="43">
        <v>0</v>
      </c>
      <c r="O20" s="44">
        <v>0</v>
      </c>
      <c r="P20" s="74">
        <v>0</v>
      </c>
    </row>
    <row r="21" spans="1:16" ht="15" customHeight="1" x14ac:dyDescent="0.2">
      <c r="A21" s="120"/>
      <c r="B21" s="123"/>
      <c r="C21" s="84" t="s">
        <v>47</v>
      </c>
      <c r="D21" s="44">
        <v>13</v>
      </c>
      <c r="E21" s="53">
        <v>0.33333299999999999</v>
      </c>
      <c r="F21" s="44">
        <v>115377.307692</v>
      </c>
      <c r="G21" s="66">
        <v>7.6923000000000005E-2</v>
      </c>
      <c r="H21" s="43">
        <v>5</v>
      </c>
      <c r="I21" s="44">
        <v>128481.2</v>
      </c>
      <c r="J21" s="74">
        <v>0</v>
      </c>
      <c r="K21" s="44">
        <v>8</v>
      </c>
      <c r="L21" s="44">
        <v>107187.375</v>
      </c>
      <c r="M21" s="66">
        <v>0.125</v>
      </c>
      <c r="N21" s="43">
        <v>0</v>
      </c>
      <c r="O21" s="44">
        <v>0</v>
      </c>
      <c r="P21" s="74">
        <v>0</v>
      </c>
    </row>
    <row r="22" spans="1:16" ht="15" customHeight="1" x14ac:dyDescent="0.2">
      <c r="A22" s="120"/>
      <c r="B22" s="123"/>
      <c r="C22" s="84" t="s">
        <v>48</v>
      </c>
      <c r="D22" s="44">
        <v>70</v>
      </c>
      <c r="E22" s="53">
        <v>0.18970200000000001</v>
      </c>
      <c r="F22" s="44">
        <v>139673.071429</v>
      </c>
      <c r="G22" s="66">
        <v>5.7142999999999999E-2</v>
      </c>
      <c r="H22" s="43">
        <v>21</v>
      </c>
      <c r="I22" s="44">
        <v>130035.571429</v>
      </c>
      <c r="J22" s="74">
        <v>0</v>
      </c>
      <c r="K22" s="44">
        <v>49</v>
      </c>
      <c r="L22" s="44">
        <v>143803.428571</v>
      </c>
      <c r="M22" s="66">
        <v>8.1632999999999997E-2</v>
      </c>
      <c r="N22" s="43">
        <v>0</v>
      </c>
      <c r="O22" s="44">
        <v>0</v>
      </c>
      <c r="P22" s="74">
        <v>0</v>
      </c>
    </row>
    <row r="23" spans="1:16" ht="15" customHeight="1" x14ac:dyDescent="0.2">
      <c r="A23" s="120"/>
      <c r="B23" s="123"/>
      <c r="C23" s="84" t="s">
        <v>49</v>
      </c>
      <c r="D23" s="44">
        <v>74</v>
      </c>
      <c r="E23" s="53">
        <v>7.0813000000000001E-2</v>
      </c>
      <c r="F23" s="44">
        <v>153900.39189200001</v>
      </c>
      <c r="G23" s="66">
        <v>0.108108</v>
      </c>
      <c r="H23" s="43">
        <v>19</v>
      </c>
      <c r="I23" s="44">
        <v>164178.894737</v>
      </c>
      <c r="J23" s="74">
        <v>0.263158</v>
      </c>
      <c r="K23" s="44">
        <v>55</v>
      </c>
      <c r="L23" s="44">
        <v>150349.63636400001</v>
      </c>
      <c r="M23" s="66">
        <v>5.4545000000000003E-2</v>
      </c>
      <c r="N23" s="43">
        <v>0</v>
      </c>
      <c r="O23" s="44">
        <v>0</v>
      </c>
      <c r="P23" s="74">
        <v>0</v>
      </c>
    </row>
    <row r="24" spans="1:16" ht="15" customHeight="1" x14ac:dyDescent="0.2">
      <c r="A24" s="120"/>
      <c r="B24" s="123"/>
      <c r="C24" s="84" t="s">
        <v>50</v>
      </c>
      <c r="D24" s="44">
        <v>51</v>
      </c>
      <c r="E24" s="53">
        <v>3.2670999999999999E-2</v>
      </c>
      <c r="F24" s="44">
        <v>165881.588235</v>
      </c>
      <c r="G24" s="66">
        <v>0.156863</v>
      </c>
      <c r="H24" s="43">
        <v>18</v>
      </c>
      <c r="I24" s="44">
        <v>183049.55555600001</v>
      </c>
      <c r="J24" s="74">
        <v>0.222222</v>
      </c>
      <c r="K24" s="44">
        <v>33</v>
      </c>
      <c r="L24" s="44">
        <v>156517.242424</v>
      </c>
      <c r="M24" s="66">
        <v>0.121212</v>
      </c>
      <c r="N24" s="43">
        <v>0</v>
      </c>
      <c r="O24" s="44">
        <v>0</v>
      </c>
      <c r="P24" s="74">
        <v>0</v>
      </c>
    </row>
    <row r="25" spans="1:16" ht="15" customHeight="1" x14ac:dyDescent="0.2">
      <c r="A25" s="120"/>
      <c r="B25" s="123"/>
      <c r="C25" s="84" t="s">
        <v>51</v>
      </c>
      <c r="D25" s="44">
        <v>55</v>
      </c>
      <c r="E25" s="53">
        <v>3.3515999999999997E-2</v>
      </c>
      <c r="F25" s="44">
        <v>194745.61818200001</v>
      </c>
      <c r="G25" s="66">
        <v>0.418182</v>
      </c>
      <c r="H25" s="43">
        <v>12</v>
      </c>
      <c r="I25" s="44">
        <v>176077.16666700001</v>
      </c>
      <c r="J25" s="74">
        <v>0.25</v>
      </c>
      <c r="K25" s="44">
        <v>43</v>
      </c>
      <c r="L25" s="44">
        <v>199955.41860500001</v>
      </c>
      <c r="M25" s="66">
        <v>0.46511599999999997</v>
      </c>
      <c r="N25" s="43">
        <v>0</v>
      </c>
      <c r="O25" s="44">
        <v>0</v>
      </c>
      <c r="P25" s="74">
        <v>0</v>
      </c>
    </row>
    <row r="26" spans="1:16" s="3" customFormat="1" ht="15" customHeight="1" x14ac:dyDescent="0.2">
      <c r="A26" s="120"/>
      <c r="B26" s="123"/>
      <c r="C26" s="84" t="s">
        <v>52</v>
      </c>
      <c r="D26" s="35">
        <v>34</v>
      </c>
      <c r="E26" s="55">
        <v>2.3859999999999999E-2</v>
      </c>
      <c r="F26" s="35">
        <v>183296.029412</v>
      </c>
      <c r="G26" s="68">
        <v>0.235294</v>
      </c>
      <c r="H26" s="43">
        <v>11</v>
      </c>
      <c r="I26" s="44">
        <v>170493.90909100001</v>
      </c>
      <c r="J26" s="74">
        <v>0.272727</v>
      </c>
      <c r="K26" s="35">
        <v>23</v>
      </c>
      <c r="L26" s="35">
        <v>189418.78260899999</v>
      </c>
      <c r="M26" s="68">
        <v>0.217391</v>
      </c>
      <c r="N26" s="43">
        <v>0</v>
      </c>
      <c r="O26" s="44">
        <v>0</v>
      </c>
      <c r="P26" s="74">
        <v>0</v>
      </c>
    </row>
    <row r="27" spans="1:16" ht="15" customHeight="1" x14ac:dyDescent="0.2">
      <c r="A27" s="120"/>
      <c r="B27" s="123"/>
      <c r="C27" s="84" t="s">
        <v>53</v>
      </c>
      <c r="D27" s="44">
        <v>18</v>
      </c>
      <c r="E27" s="53">
        <v>1.2912E-2</v>
      </c>
      <c r="F27" s="44">
        <v>198807</v>
      </c>
      <c r="G27" s="66">
        <v>0.44444400000000001</v>
      </c>
      <c r="H27" s="43">
        <v>4</v>
      </c>
      <c r="I27" s="44">
        <v>196273.5</v>
      </c>
      <c r="J27" s="74">
        <v>0</v>
      </c>
      <c r="K27" s="44">
        <v>14</v>
      </c>
      <c r="L27" s="44">
        <v>199530.857143</v>
      </c>
      <c r="M27" s="66">
        <v>0.57142899999999996</v>
      </c>
      <c r="N27" s="43">
        <v>0</v>
      </c>
      <c r="O27" s="44">
        <v>0</v>
      </c>
      <c r="P27" s="74">
        <v>0</v>
      </c>
    </row>
    <row r="28" spans="1:16" ht="15" customHeight="1" x14ac:dyDescent="0.2">
      <c r="A28" s="120"/>
      <c r="B28" s="123"/>
      <c r="C28" s="84" t="s">
        <v>54</v>
      </c>
      <c r="D28" s="44">
        <v>12</v>
      </c>
      <c r="E28" s="53">
        <v>1.2357999999999999E-2</v>
      </c>
      <c r="F28" s="44">
        <v>268947.83333300002</v>
      </c>
      <c r="G28" s="66">
        <v>1</v>
      </c>
      <c r="H28" s="43">
        <v>4</v>
      </c>
      <c r="I28" s="44">
        <v>254294</v>
      </c>
      <c r="J28" s="74">
        <v>0.75</v>
      </c>
      <c r="K28" s="44">
        <v>8</v>
      </c>
      <c r="L28" s="44">
        <v>276274.75</v>
      </c>
      <c r="M28" s="66">
        <v>1.125</v>
      </c>
      <c r="N28" s="43">
        <v>0</v>
      </c>
      <c r="O28" s="44">
        <v>0</v>
      </c>
      <c r="P28" s="74">
        <v>0</v>
      </c>
    </row>
    <row r="29" spans="1:16" ht="15" customHeight="1" x14ac:dyDescent="0.2">
      <c r="A29" s="120"/>
      <c r="B29" s="123"/>
      <c r="C29" s="84" t="s">
        <v>55</v>
      </c>
      <c r="D29" s="44">
        <v>4</v>
      </c>
      <c r="E29" s="53">
        <v>4.8719999999999996E-3</v>
      </c>
      <c r="F29" s="44">
        <v>226786</v>
      </c>
      <c r="G29" s="66">
        <v>0.25</v>
      </c>
      <c r="H29" s="43">
        <v>2</v>
      </c>
      <c r="I29" s="44">
        <v>255057</v>
      </c>
      <c r="J29" s="74">
        <v>0.5</v>
      </c>
      <c r="K29" s="44">
        <v>2</v>
      </c>
      <c r="L29" s="44">
        <v>198515</v>
      </c>
      <c r="M29" s="66">
        <v>0</v>
      </c>
      <c r="N29" s="43">
        <v>0</v>
      </c>
      <c r="O29" s="44">
        <v>0</v>
      </c>
      <c r="P29" s="74">
        <v>0</v>
      </c>
    </row>
    <row r="30" spans="1:16" s="3" customFormat="1" ht="15" customHeight="1" x14ac:dyDescent="0.2">
      <c r="A30" s="120"/>
      <c r="B30" s="123"/>
      <c r="C30" s="84" t="s">
        <v>56</v>
      </c>
      <c r="D30" s="35">
        <v>2</v>
      </c>
      <c r="E30" s="55">
        <v>1.57E-3</v>
      </c>
      <c r="F30" s="35">
        <v>115592.5</v>
      </c>
      <c r="G30" s="68">
        <v>0</v>
      </c>
      <c r="H30" s="43">
        <v>1</v>
      </c>
      <c r="I30" s="44">
        <v>62525</v>
      </c>
      <c r="J30" s="74">
        <v>0</v>
      </c>
      <c r="K30" s="35">
        <v>1</v>
      </c>
      <c r="L30" s="35">
        <v>168660</v>
      </c>
      <c r="M30" s="68">
        <v>0</v>
      </c>
      <c r="N30" s="43">
        <v>0</v>
      </c>
      <c r="O30" s="44">
        <v>0</v>
      </c>
      <c r="P30" s="74">
        <v>0</v>
      </c>
    </row>
    <row r="31" spans="1:16" s="3" customFormat="1" ht="15" customHeight="1" x14ac:dyDescent="0.2">
      <c r="A31" s="121"/>
      <c r="B31" s="124"/>
      <c r="C31" s="85" t="s">
        <v>9</v>
      </c>
      <c r="D31" s="46">
        <v>335</v>
      </c>
      <c r="E31" s="54">
        <v>3.1757000000000001E-2</v>
      </c>
      <c r="F31" s="46">
        <v>167588.85671600001</v>
      </c>
      <c r="G31" s="67">
        <v>0.21790999999999999</v>
      </c>
      <c r="H31" s="87">
        <v>99</v>
      </c>
      <c r="I31" s="46">
        <v>164445.11111100001</v>
      </c>
      <c r="J31" s="75">
        <v>0.19191900000000001</v>
      </c>
      <c r="K31" s="46">
        <v>236</v>
      </c>
      <c r="L31" s="46">
        <v>168907.631356</v>
      </c>
      <c r="M31" s="67">
        <v>0.22881399999999999</v>
      </c>
      <c r="N31" s="87">
        <v>0</v>
      </c>
      <c r="O31" s="46">
        <v>0</v>
      </c>
      <c r="P31" s="75">
        <v>0</v>
      </c>
    </row>
    <row r="32" spans="1:16" ht="15" customHeight="1" x14ac:dyDescent="0.2">
      <c r="A32" s="119">
        <v>3</v>
      </c>
      <c r="B32" s="122" t="s">
        <v>58</v>
      </c>
      <c r="C32" s="84" t="s">
        <v>46</v>
      </c>
      <c r="D32" s="44">
        <v>-1</v>
      </c>
      <c r="E32" s="44">
        <v>0</v>
      </c>
      <c r="F32" s="44">
        <v>51647.432327000002</v>
      </c>
      <c r="G32" s="66">
        <v>0</v>
      </c>
      <c r="H32" s="43">
        <v>1</v>
      </c>
      <c r="I32" s="44">
        <v>36075.151898999997</v>
      </c>
      <c r="J32" s="74">
        <v>0</v>
      </c>
      <c r="K32" s="44">
        <v>-2</v>
      </c>
      <c r="L32" s="44">
        <v>-5243.4274590000005</v>
      </c>
      <c r="M32" s="66">
        <v>0</v>
      </c>
      <c r="N32" s="43">
        <v>0</v>
      </c>
      <c r="O32" s="44">
        <v>0</v>
      </c>
      <c r="P32" s="74">
        <v>0</v>
      </c>
    </row>
    <row r="33" spans="1:16" ht="15" customHeight="1" x14ac:dyDescent="0.2">
      <c r="A33" s="120"/>
      <c r="B33" s="123"/>
      <c r="C33" s="84" t="s">
        <v>47</v>
      </c>
      <c r="D33" s="44">
        <v>-6</v>
      </c>
      <c r="E33" s="44">
        <v>0</v>
      </c>
      <c r="F33" s="44">
        <v>38219.168759</v>
      </c>
      <c r="G33" s="66">
        <v>7.6923000000000005E-2</v>
      </c>
      <c r="H33" s="43">
        <v>-2</v>
      </c>
      <c r="I33" s="44">
        <v>50464.692280000003</v>
      </c>
      <c r="J33" s="74">
        <v>0</v>
      </c>
      <c r="K33" s="44">
        <v>-4</v>
      </c>
      <c r="L33" s="44">
        <v>30529.951193000001</v>
      </c>
      <c r="M33" s="66">
        <v>0.125</v>
      </c>
      <c r="N33" s="43">
        <v>0</v>
      </c>
      <c r="O33" s="44">
        <v>0</v>
      </c>
      <c r="P33" s="74">
        <v>0</v>
      </c>
    </row>
    <row r="34" spans="1:16" ht="15" customHeight="1" x14ac:dyDescent="0.2">
      <c r="A34" s="120"/>
      <c r="B34" s="123"/>
      <c r="C34" s="84" t="s">
        <v>48</v>
      </c>
      <c r="D34" s="44">
        <v>-41</v>
      </c>
      <c r="E34" s="44">
        <v>0</v>
      </c>
      <c r="F34" s="44">
        <v>28070.071876000002</v>
      </c>
      <c r="G34" s="66">
        <v>-1.4929E-2</v>
      </c>
      <c r="H34" s="43">
        <v>-9</v>
      </c>
      <c r="I34" s="44">
        <v>-4526.1578799999997</v>
      </c>
      <c r="J34" s="74">
        <v>-0.2</v>
      </c>
      <c r="K34" s="44">
        <v>-32</v>
      </c>
      <c r="L34" s="44">
        <v>40703.662261999998</v>
      </c>
      <c r="M34" s="66">
        <v>5.6940999999999999E-2</v>
      </c>
      <c r="N34" s="43">
        <v>0</v>
      </c>
      <c r="O34" s="44">
        <v>0</v>
      </c>
      <c r="P34" s="74">
        <v>0</v>
      </c>
    </row>
    <row r="35" spans="1:16" ht="15" customHeight="1" x14ac:dyDescent="0.2">
      <c r="A35" s="120"/>
      <c r="B35" s="123"/>
      <c r="C35" s="84" t="s">
        <v>49</v>
      </c>
      <c r="D35" s="44">
        <v>-147</v>
      </c>
      <c r="E35" s="44">
        <v>0</v>
      </c>
      <c r="F35" s="44">
        <v>27087.899507999999</v>
      </c>
      <c r="G35" s="66">
        <v>-9.0986999999999998E-2</v>
      </c>
      <c r="H35" s="43">
        <v>-55</v>
      </c>
      <c r="I35" s="44">
        <v>25025.741641000001</v>
      </c>
      <c r="J35" s="74">
        <v>1.9914999999999999E-2</v>
      </c>
      <c r="K35" s="44">
        <v>-92</v>
      </c>
      <c r="L35" s="44">
        <v>29749.449371999999</v>
      </c>
      <c r="M35" s="66">
        <v>-0.122325</v>
      </c>
      <c r="N35" s="43">
        <v>0</v>
      </c>
      <c r="O35" s="44">
        <v>0</v>
      </c>
      <c r="P35" s="74">
        <v>0</v>
      </c>
    </row>
    <row r="36" spans="1:16" ht="15" customHeight="1" x14ac:dyDescent="0.2">
      <c r="A36" s="120"/>
      <c r="B36" s="123"/>
      <c r="C36" s="84" t="s">
        <v>50</v>
      </c>
      <c r="D36" s="44">
        <v>-174</v>
      </c>
      <c r="E36" s="44">
        <v>0</v>
      </c>
      <c r="F36" s="44">
        <v>20708.392208000001</v>
      </c>
      <c r="G36" s="66">
        <v>-0.23424800000000001</v>
      </c>
      <c r="H36" s="43">
        <v>-44</v>
      </c>
      <c r="I36" s="44">
        <v>16901.881560000002</v>
      </c>
      <c r="J36" s="74">
        <v>-0.27777800000000002</v>
      </c>
      <c r="K36" s="44">
        <v>-130</v>
      </c>
      <c r="L36" s="44">
        <v>19322.068692000001</v>
      </c>
      <c r="M36" s="66">
        <v>-0.22848099999999999</v>
      </c>
      <c r="N36" s="43">
        <v>0</v>
      </c>
      <c r="O36" s="44">
        <v>0</v>
      </c>
      <c r="P36" s="74">
        <v>0</v>
      </c>
    </row>
    <row r="37" spans="1:16" ht="15" customHeight="1" x14ac:dyDescent="0.2">
      <c r="A37" s="120"/>
      <c r="B37" s="123"/>
      <c r="C37" s="84" t="s">
        <v>51</v>
      </c>
      <c r="D37" s="44">
        <v>-176</v>
      </c>
      <c r="E37" s="44">
        <v>0</v>
      </c>
      <c r="F37" s="44">
        <v>43743.242380000003</v>
      </c>
      <c r="G37" s="66">
        <v>-5.8008999999999998E-2</v>
      </c>
      <c r="H37" s="43">
        <v>-47</v>
      </c>
      <c r="I37" s="44">
        <v>8723.4034429999992</v>
      </c>
      <c r="J37" s="74">
        <v>-0.19067799999999999</v>
      </c>
      <c r="K37" s="44">
        <v>-129</v>
      </c>
      <c r="L37" s="44">
        <v>54561.948954</v>
      </c>
      <c r="M37" s="66">
        <v>-2.3255999999999999E-2</v>
      </c>
      <c r="N37" s="43">
        <v>0</v>
      </c>
      <c r="O37" s="44">
        <v>0</v>
      </c>
      <c r="P37" s="74">
        <v>0</v>
      </c>
    </row>
    <row r="38" spans="1:16" s="3" customFormat="1" ht="15" customHeight="1" x14ac:dyDescent="0.2">
      <c r="A38" s="120"/>
      <c r="B38" s="123"/>
      <c r="C38" s="84" t="s">
        <v>52</v>
      </c>
      <c r="D38" s="35">
        <v>-139</v>
      </c>
      <c r="E38" s="35">
        <v>0</v>
      </c>
      <c r="F38" s="35">
        <v>16233.956614000001</v>
      </c>
      <c r="G38" s="68">
        <v>-0.308058</v>
      </c>
      <c r="H38" s="43">
        <v>-50</v>
      </c>
      <c r="I38" s="44">
        <v>-5900.4575349999996</v>
      </c>
      <c r="J38" s="74">
        <v>-0.21907599999999999</v>
      </c>
      <c r="K38" s="35">
        <v>-89</v>
      </c>
      <c r="L38" s="35">
        <v>27439.476986000001</v>
      </c>
      <c r="M38" s="68">
        <v>-0.35403699999999999</v>
      </c>
      <c r="N38" s="43">
        <v>0</v>
      </c>
      <c r="O38" s="44">
        <v>0</v>
      </c>
      <c r="P38" s="74">
        <v>0</v>
      </c>
    </row>
    <row r="39" spans="1:16" ht="15" customHeight="1" x14ac:dyDescent="0.2">
      <c r="A39" s="120"/>
      <c r="B39" s="123"/>
      <c r="C39" s="84" t="s">
        <v>53</v>
      </c>
      <c r="D39" s="44">
        <v>-136</v>
      </c>
      <c r="E39" s="44">
        <v>0</v>
      </c>
      <c r="F39" s="44">
        <v>20607.238356999998</v>
      </c>
      <c r="G39" s="66">
        <v>-0.19841300000000001</v>
      </c>
      <c r="H39" s="43">
        <v>-42</v>
      </c>
      <c r="I39" s="44">
        <v>7278.078426</v>
      </c>
      <c r="J39" s="74">
        <v>-0.5</v>
      </c>
      <c r="K39" s="44">
        <v>-94</v>
      </c>
      <c r="L39" s="44">
        <v>25929.246951000001</v>
      </c>
      <c r="M39" s="66">
        <v>-0.132275</v>
      </c>
      <c r="N39" s="43">
        <v>0</v>
      </c>
      <c r="O39" s="44">
        <v>0</v>
      </c>
      <c r="P39" s="74">
        <v>0</v>
      </c>
    </row>
    <row r="40" spans="1:16" ht="15" customHeight="1" x14ac:dyDescent="0.2">
      <c r="A40" s="120"/>
      <c r="B40" s="123"/>
      <c r="C40" s="84" t="s">
        <v>54</v>
      </c>
      <c r="D40" s="44">
        <v>-95</v>
      </c>
      <c r="E40" s="44">
        <v>0</v>
      </c>
      <c r="F40" s="44">
        <v>90588.149762000001</v>
      </c>
      <c r="G40" s="66">
        <v>0.45794400000000002</v>
      </c>
      <c r="H40" s="43">
        <v>-32</v>
      </c>
      <c r="I40" s="44">
        <v>81773.671940999993</v>
      </c>
      <c r="J40" s="74">
        <v>0.47222199999999998</v>
      </c>
      <c r="K40" s="44">
        <v>-63</v>
      </c>
      <c r="L40" s="44">
        <v>94954.266449999996</v>
      </c>
      <c r="M40" s="66">
        <v>0.44894400000000001</v>
      </c>
      <c r="N40" s="43">
        <v>0</v>
      </c>
      <c r="O40" s="44">
        <v>0</v>
      </c>
      <c r="P40" s="74">
        <v>0</v>
      </c>
    </row>
    <row r="41" spans="1:16" ht="15" customHeight="1" x14ac:dyDescent="0.2">
      <c r="A41" s="120"/>
      <c r="B41" s="123"/>
      <c r="C41" s="84" t="s">
        <v>55</v>
      </c>
      <c r="D41" s="44">
        <v>-84</v>
      </c>
      <c r="E41" s="44">
        <v>0</v>
      </c>
      <c r="F41" s="44">
        <v>25720.827576</v>
      </c>
      <c r="G41" s="66">
        <v>-0.204545</v>
      </c>
      <c r="H41" s="43">
        <v>-27</v>
      </c>
      <c r="I41" s="44">
        <v>65790.314777000007</v>
      </c>
      <c r="J41" s="74">
        <v>0.39655200000000002</v>
      </c>
      <c r="K41" s="44">
        <v>-57</v>
      </c>
      <c r="L41" s="44">
        <v>-8349.4288450000004</v>
      </c>
      <c r="M41" s="66">
        <v>-0.62711899999999998</v>
      </c>
      <c r="N41" s="43">
        <v>0</v>
      </c>
      <c r="O41" s="44">
        <v>0</v>
      </c>
      <c r="P41" s="74">
        <v>0</v>
      </c>
    </row>
    <row r="42" spans="1:16" s="3" customFormat="1" ht="15" customHeight="1" x14ac:dyDescent="0.2">
      <c r="A42" s="120"/>
      <c r="B42" s="123"/>
      <c r="C42" s="84" t="s">
        <v>56</v>
      </c>
      <c r="D42" s="35">
        <v>-122</v>
      </c>
      <c r="E42" s="35">
        <v>0</v>
      </c>
      <c r="F42" s="35">
        <v>-102409.187219</v>
      </c>
      <c r="G42" s="68">
        <v>-0.25806499999999999</v>
      </c>
      <c r="H42" s="43">
        <v>-52</v>
      </c>
      <c r="I42" s="44">
        <v>-147508.441035</v>
      </c>
      <c r="J42" s="74">
        <v>-7.5471999999999997E-2</v>
      </c>
      <c r="K42" s="35">
        <v>-70</v>
      </c>
      <c r="L42" s="35">
        <v>-55289.814652000001</v>
      </c>
      <c r="M42" s="68">
        <v>-0.39436599999999999</v>
      </c>
      <c r="N42" s="43">
        <v>0</v>
      </c>
      <c r="O42" s="44">
        <v>0</v>
      </c>
      <c r="P42" s="74">
        <v>0</v>
      </c>
    </row>
    <row r="43" spans="1:16" s="3" customFormat="1" ht="15" customHeight="1" x14ac:dyDescent="0.2">
      <c r="A43" s="121"/>
      <c r="B43" s="124"/>
      <c r="C43" s="85" t="s">
        <v>9</v>
      </c>
      <c r="D43" s="46">
        <v>-1121</v>
      </c>
      <c r="E43" s="46">
        <v>0</v>
      </c>
      <c r="F43" s="46">
        <v>9883.4738570000009</v>
      </c>
      <c r="G43" s="67">
        <v>-0.17563400000000001</v>
      </c>
      <c r="H43" s="87">
        <v>-359</v>
      </c>
      <c r="I43" s="46">
        <v>-4482.8675819999999</v>
      </c>
      <c r="J43" s="75">
        <v>-0.13777500000000001</v>
      </c>
      <c r="K43" s="46">
        <v>-762</v>
      </c>
      <c r="L43" s="46">
        <v>16352.497885999999</v>
      </c>
      <c r="M43" s="67">
        <v>-0.19403200000000001</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
      <c r="A46" s="120"/>
      <c r="B46" s="123"/>
      <c r="C46" s="84" t="s">
        <v>48</v>
      </c>
      <c r="D46" s="44">
        <v>34</v>
      </c>
      <c r="E46" s="53">
        <v>9.2141000000000001E-2</v>
      </c>
      <c r="F46" s="44">
        <v>166561.23529400001</v>
      </c>
      <c r="G46" s="66">
        <v>0.147059</v>
      </c>
      <c r="H46" s="43">
        <v>8</v>
      </c>
      <c r="I46" s="44">
        <v>154065.25</v>
      </c>
      <c r="J46" s="74">
        <v>0.125</v>
      </c>
      <c r="K46" s="44">
        <v>26</v>
      </c>
      <c r="L46" s="44">
        <v>170406.153846</v>
      </c>
      <c r="M46" s="66">
        <v>0.15384600000000001</v>
      </c>
      <c r="N46" s="43">
        <v>0</v>
      </c>
      <c r="O46" s="44">
        <v>0</v>
      </c>
      <c r="P46" s="74">
        <v>0</v>
      </c>
    </row>
    <row r="47" spans="1:16" ht="15" customHeight="1" x14ac:dyDescent="0.2">
      <c r="A47" s="120"/>
      <c r="B47" s="123"/>
      <c r="C47" s="84" t="s">
        <v>49</v>
      </c>
      <c r="D47" s="44">
        <v>95</v>
      </c>
      <c r="E47" s="53">
        <v>9.0909000000000004E-2</v>
      </c>
      <c r="F47" s="44">
        <v>177662.82105299999</v>
      </c>
      <c r="G47" s="66">
        <v>0.24210499999999999</v>
      </c>
      <c r="H47" s="43">
        <v>24</v>
      </c>
      <c r="I47" s="44">
        <v>185136.41666700001</v>
      </c>
      <c r="J47" s="74">
        <v>0.29166700000000001</v>
      </c>
      <c r="K47" s="44">
        <v>71</v>
      </c>
      <c r="L47" s="44">
        <v>175136.53521100001</v>
      </c>
      <c r="M47" s="66">
        <v>0.225352</v>
      </c>
      <c r="N47" s="43">
        <v>0</v>
      </c>
      <c r="O47" s="44">
        <v>0</v>
      </c>
      <c r="P47" s="74">
        <v>0</v>
      </c>
    </row>
    <row r="48" spans="1:16" ht="15" customHeight="1" x14ac:dyDescent="0.2">
      <c r="A48" s="120"/>
      <c r="B48" s="123"/>
      <c r="C48" s="84" t="s">
        <v>50</v>
      </c>
      <c r="D48" s="44">
        <v>120</v>
      </c>
      <c r="E48" s="53">
        <v>7.6873999999999998E-2</v>
      </c>
      <c r="F48" s="44">
        <v>193345.9</v>
      </c>
      <c r="G48" s="66">
        <v>0.36666700000000002</v>
      </c>
      <c r="H48" s="43">
        <v>25</v>
      </c>
      <c r="I48" s="44">
        <v>209311.2</v>
      </c>
      <c r="J48" s="74">
        <v>0.4</v>
      </c>
      <c r="K48" s="44">
        <v>95</v>
      </c>
      <c r="L48" s="44">
        <v>189144.505263</v>
      </c>
      <c r="M48" s="66">
        <v>0.35789500000000002</v>
      </c>
      <c r="N48" s="43">
        <v>0</v>
      </c>
      <c r="O48" s="44">
        <v>0</v>
      </c>
      <c r="P48" s="74">
        <v>0</v>
      </c>
    </row>
    <row r="49" spans="1:16" ht="15" customHeight="1" x14ac:dyDescent="0.2">
      <c r="A49" s="120"/>
      <c r="B49" s="123"/>
      <c r="C49" s="84" t="s">
        <v>51</v>
      </c>
      <c r="D49" s="44">
        <v>127</v>
      </c>
      <c r="E49" s="53">
        <v>7.7392000000000002E-2</v>
      </c>
      <c r="F49" s="44">
        <v>212719.88976399999</v>
      </c>
      <c r="G49" s="66">
        <v>0.62992099999999995</v>
      </c>
      <c r="H49" s="43">
        <v>23</v>
      </c>
      <c r="I49" s="44">
        <v>226438.30434800001</v>
      </c>
      <c r="J49" s="74">
        <v>0.782609</v>
      </c>
      <c r="K49" s="44">
        <v>104</v>
      </c>
      <c r="L49" s="44">
        <v>209686.00961499999</v>
      </c>
      <c r="M49" s="66">
        <v>0.59615399999999996</v>
      </c>
      <c r="N49" s="43">
        <v>0</v>
      </c>
      <c r="O49" s="44">
        <v>0</v>
      </c>
      <c r="P49" s="74">
        <v>0</v>
      </c>
    </row>
    <row r="50" spans="1:16" s="3" customFormat="1" ht="15" customHeight="1" x14ac:dyDescent="0.2">
      <c r="A50" s="120"/>
      <c r="B50" s="123"/>
      <c r="C50" s="84" t="s">
        <v>52</v>
      </c>
      <c r="D50" s="35">
        <v>81</v>
      </c>
      <c r="E50" s="55">
        <v>5.6841999999999997E-2</v>
      </c>
      <c r="F50" s="35">
        <v>224222.08642000001</v>
      </c>
      <c r="G50" s="68">
        <v>0.60493799999999998</v>
      </c>
      <c r="H50" s="43">
        <v>29</v>
      </c>
      <c r="I50" s="44">
        <v>223514.58620699999</v>
      </c>
      <c r="J50" s="74">
        <v>0.62068999999999996</v>
      </c>
      <c r="K50" s="35">
        <v>52</v>
      </c>
      <c r="L50" s="35">
        <v>224616.653846</v>
      </c>
      <c r="M50" s="68">
        <v>0.59615399999999996</v>
      </c>
      <c r="N50" s="43">
        <v>0</v>
      </c>
      <c r="O50" s="44">
        <v>0</v>
      </c>
      <c r="P50" s="74">
        <v>0</v>
      </c>
    </row>
    <row r="51" spans="1:16" ht="15" customHeight="1" x14ac:dyDescent="0.2">
      <c r="A51" s="120"/>
      <c r="B51" s="123"/>
      <c r="C51" s="84" t="s">
        <v>53</v>
      </c>
      <c r="D51" s="44">
        <v>70</v>
      </c>
      <c r="E51" s="53">
        <v>5.0215000000000003E-2</v>
      </c>
      <c r="F51" s="44">
        <v>200068.8</v>
      </c>
      <c r="G51" s="66">
        <v>0.34285700000000002</v>
      </c>
      <c r="H51" s="43">
        <v>22</v>
      </c>
      <c r="I51" s="44">
        <v>208064.81818199999</v>
      </c>
      <c r="J51" s="74">
        <v>0.36363600000000001</v>
      </c>
      <c r="K51" s="44">
        <v>48</v>
      </c>
      <c r="L51" s="44">
        <v>196403.95833299999</v>
      </c>
      <c r="M51" s="66">
        <v>0.33333299999999999</v>
      </c>
      <c r="N51" s="43">
        <v>0</v>
      </c>
      <c r="O51" s="44">
        <v>0</v>
      </c>
      <c r="P51" s="74">
        <v>0</v>
      </c>
    </row>
    <row r="52" spans="1:16" ht="15" customHeight="1" x14ac:dyDescent="0.2">
      <c r="A52" s="120"/>
      <c r="B52" s="123"/>
      <c r="C52" s="84" t="s">
        <v>54</v>
      </c>
      <c r="D52" s="44">
        <v>29</v>
      </c>
      <c r="E52" s="53">
        <v>2.9866E-2</v>
      </c>
      <c r="F52" s="44">
        <v>220133.344828</v>
      </c>
      <c r="G52" s="66">
        <v>0.31034499999999998</v>
      </c>
      <c r="H52" s="43">
        <v>7</v>
      </c>
      <c r="I52" s="44">
        <v>197916</v>
      </c>
      <c r="J52" s="74">
        <v>0.14285700000000001</v>
      </c>
      <c r="K52" s="44">
        <v>22</v>
      </c>
      <c r="L52" s="44">
        <v>227202.5</v>
      </c>
      <c r="M52" s="66">
        <v>0.36363600000000001</v>
      </c>
      <c r="N52" s="43">
        <v>0</v>
      </c>
      <c r="O52" s="44">
        <v>0</v>
      </c>
      <c r="P52" s="74">
        <v>0</v>
      </c>
    </row>
    <row r="53" spans="1:16" ht="15" customHeight="1" x14ac:dyDescent="0.2">
      <c r="A53" s="120"/>
      <c r="B53" s="123"/>
      <c r="C53" s="84" t="s">
        <v>55</v>
      </c>
      <c r="D53" s="44">
        <v>6</v>
      </c>
      <c r="E53" s="53">
        <v>7.3080000000000003E-3</v>
      </c>
      <c r="F53" s="44">
        <v>250574.16666700001</v>
      </c>
      <c r="G53" s="66">
        <v>0.66666700000000001</v>
      </c>
      <c r="H53" s="43">
        <v>2</v>
      </c>
      <c r="I53" s="44">
        <v>219443</v>
      </c>
      <c r="J53" s="74">
        <v>0</v>
      </c>
      <c r="K53" s="44">
        <v>4</v>
      </c>
      <c r="L53" s="44">
        <v>266139.75</v>
      </c>
      <c r="M53" s="66">
        <v>1</v>
      </c>
      <c r="N53" s="43">
        <v>0</v>
      </c>
      <c r="O53" s="44">
        <v>0</v>
      </c>
      <c r="P53" s="74">
        <v>0</v>
      </c>
    </row>
    <row r="54" spans="1:16" s="3" customFormat="1" ht="15" customHeight="1" x14ac:dyDescent="0.2">
      <c r="A54" s="120"/>
      <c r="B54" s="123"/>
      <c r="C54" s="84" t="s">
        <v>56</v>
      </c>
      <c r="D54" s="35">
        <v>3</v>
      </c>
      <c r="E54" s="55">
        <v>2.3549999999999999E-3</v>
      </c>
      <c r="F54" s="35">
        <v>291817.33333300002</v>
      </c>
      <c r="G54" s="68">
        <v>0.66666700000000001</v>
      </c>
      <c r="H54" s="43">
        <v>1</v>
      </c>
      <c r="I54" s="44">
        <v>314671</v>
      </c>
      <c r="J54" s="74">
        <v>1</v>
      </c>
      <c r="K54" s="35">
        <v>2</v>
      </c>
      <c r="L54" s="35">
        <v>280390.5</v>
      </c>
      <c r="M54" s="68">
        <v>0.5</v>
      </c>
      <c r="N54" s="43">
        <v>0</v>
      </c>
      <c r="O54" s="44">
        <v>0</v>
      </c>
      <c r="P54" s="74">
        <v>0</v>
      </c>
    </row>
    <row r="55" spans="1:16" s="3" customFormat="1" ht="15" customHeight="1" x14ac:dyDescent="0.2">
      <c r="A55" s="121"/>
      <c r="B55" s="124"/>
      <c r="C55" s="85" t="s">
        <v>9</v>
      </c>
      <c r="D55" s="46">
        <v>565</v>
      </c>
      <c r="E55" s="54">
        <v>5.3560000000000003E-2</v>
      </c>
      <c r="F55" s="46">
        <v>201216.90796499999</v>
      </c>
      <c r="G55" s="67">
        <v>0.42477900000000002</v>
      </c>
      <c r="H55" s="87">
        <v>141</v>
      </c>
      <c r="I55" s="46">
        <v>207907.624113</v>
      </c>
      <c r="J55" s="75">
        <v>0.453901</v>
      </c>
      <c r="K55" s="46">
        <v>424</v>
      </c>
      <c r="L55" s="46">
        <v>198991.92924500001</v>
      </c>
      <c r="M55" s="67">
        <v>0.41509400000000002</v>
      </c>
      <c r="N55" s="87">
        <v>0</v>
      </c>
      <c r="O55" s="46">
        <v>0</v>
      </c>
      <c r="P55" s="75">
        <v>0</v>
      </c>
    </row>
    <row r="56" spans="1:16" ht="15" customHeight="1" x14ac:dyDescent="0.2">
      <c r="A56" s="119">
        <v>5</v>
      </c>
      <c r="B56" s="122" t="s">
        <v>60</v>
      </c>
      <c r="C56" s="84" t="s">
        <v>46</v>
      </c>
      <c r="D56" s="44">
        <v>9</v>
      </c>
      <c r="E56" s="53">
        <v>1</v>
      </c>
      <c r="F56" s="44">
        <v>49416.777778000003</v>
      </c>
      <c r="G56" s="66">
        <v>0.111111</v>
      </c>
      <c r="H56" s="43">
        <v>6</v>
      </c>
      <c r="I56" s="44">
        <v>38064</v>
      </c>
      <c r="J56" s="74">
        <v>0</v>
      </c>
      <c r="K56" s="44">
        <v>3</v>
      </c>
      <c r="L56" s="44">
        <v>72122.333333000002</v>
      </c>
      <c r="M56" s="66">
        <v>0.33333299999999999</v>
      </c>
      <c r="N56" s="43">
        <v>0</v>
      </c>
      <c r="O56" s="44">
        <v>0</v>
      </c>
      <c r="P56" s="74">
        <v>0</v>
      </c>
    </row>
    <row r="57" spans="1:16" ht="15" customHeight="1" x14ac:dyDescent="0.2">
      <c r="A57" s="120"/>
      <c r="B57" s="123"/>
      <c r="C57" s="84" t="s">
        <v>47</v>
      </c>
      <c r="D57" s="44">
        <v>39</v>
      </c>
      <c r="E57" s="53">
        <v>1</v>
      </c>
      <c r="F57" s="44">
        <v>115685.051282</v>
      </c>
      <c r="G57" s="66">
        <v>5.1282000000000001E-2</v>
      </c>
      <c r="H57" s="43">
        <v>12</v>
      </c>
      <c r="I57" s="44">
        <v>109028.916667</v>
      </c>
      <c r="J57" s="74">
        <v>0</v>
      </c>
      <c r="K57" s="44">
        <v>27</v>
      </c>
      <c r="L57" s="44">
        <v>118643.333333</v>
      </c>
      <c r="M57" s="66">
        <v>7.4074000000000001E-2</v>
      </c>
      <c r="N57" s="43">
        <v>0</v>
      </c>
      <c r="O57" s="44">
        <v>0</v>
      </c>
      <c r="P57" s="74">
        <v>0</v>
      </c>
    </row>
    <row r="58" spans="1:16" ht="15" customHeight="1" x14ac:dyDescent="0.2">
      <c r="A58" s="120"/>
      <c r="B58" s="123"/>
      <c r="C58" s="84" t="s">
        <v>48</v>
      </c>
      <c r="D58" s="44">
        <v>369</v>
      </c>
      <c r="E58" s="53">
        <v>1</v>
      </c>
      <c r="F58" s="44">
        <v>144670.61517599999</v>
      </c>
      <c r="G58" s="66">
        <v>8.4011000000000002E-2</v>
      </c>
      <c r="H58" s="43">
        <v>119</v>
      </c>
      <c r="I58" s="44">
        <v>145011.37815100001</v>
      </c>
      <c r="J58" s="74">
        <v>7.5630000000000003E-2</v>
      </c>
      <c r="K58" s="44">
        <v>250</v>
      </c>
      <c r="L58" s="44">
        <v>144508.41200000001</v>
      </c>
      <c r="M58" s="66">
        <v>8.7999999999999995E-2</v>
      </c>
      <c r="N58" s="43">
        <v>0</v>
      </c>
      <c r="O58" s="44">
        <v>0</v>
      </c>
      <c r="P58" s="74">
        <v>0</v>
      </c>
    </row>
    <row r="59" spans="1:16" ht="15" customHeight="1" x14ac:dyDescent="0.2">
      <c r="A59" s="120"/>
      <c r="B59" s="123"/>
      <c r="C59" s="84" t="s">
        <v>49</v>
      </c>
      <c r="D59" s="44">
        <v>1045</v>
      </c>
      <c r="E59" s="53">
        <v>1</v>
      </c>
      <c r="F59" s="44">
        <v>167506.90717699999</v>
      </c>
      <c r="G59" s="66">
        <v>0.189474</v>
      </c>
      <c r="H59" s="43">
        <v>309</v>
      </c>
      <c r="I59" s="44">
        <v>174230.33333299999</v>
      </c>
      <c r="J59" s="74">
        <v>0.24271799999999999</v>
      </c>
      <c r="K59" s="44">
        <v>736</v>
      </c>
      <c r="L59" s="44">
        <v>164684.16440199999</v>
      </c>
      <c r="M59" s="66">
        <v>0.16711999999999999</v>
      </c>
      <c r="N59" s="43">
        <v>0</v>
      </c>
      <c r="O59" s="44">
        <v>0</v>
      </c>
      <c r="P59" s="74">
        <v>0</v>
      </c>
    </row>
    <row r="60" spans="1:16" ht="15" customHeight="1" x14ac:dyDescent="0.2">
      <c r="A60" s="120"/>
      <c r="B60" s="123"/>
      <c r="C60" s="84" t="s">
        <v>50</v>
      </c>
      <c r="D60" s="44">
        <v>1561</v>
      </c>
      <c r="E60" s="53">
        <v>1</v>
      </c>
      <c r="F60" s="44">
        <v>189483.470852</v>
      </c>
      <c r="G60" s="66">
        <v>0.36963499999999999</v>
      </c>
      <c r="H60" s="43">
        <v>475</v>
      </c>
      <c r="I60" s="44">
        <v>196984.76</v>
      </c>
      <c r="J60" s="74">
        <v>0.44210500000000003</v>
      </c>
      <c r="K60" s="44">
        <v>1086</v>
      </c>
      <c r="L60" s="44">
        <v>186202.520258</v>
      </c>
      <c r="M60" s="66">
        <v>0.33793699999999999</v>
      </c>
      <c r="N60" s="43">
        <v>0</v>
      </c>
      <c r="O60" s="44">
        <v>0</v>
      </c>
      <c r="P60" s="74">
        <v>0</v>
      </c>
    </row>
    <row r="61" spans="1:16" ht="15" customHeight="1" x14ac:dyDescent="0.2">
      <c r="A61" s="120"/>
      <c r="B61" s="123"/>
      <c r="C61" s="84" t="s">
        <v>51</v>
      </c>
      <c r="D61" s="44">
        <v>1641</v>
      </c>
      <c r="E61" s="53">
        <v>1</v>
      </c>
      <c r="F61" s="44">
        <v>209456.706886</v>
      </c>
      <c r="G61" s="66">
        <v>0.56672800000000001</v>
      </c>
      <c r="H61" s="43">
        <v>501</v>
      </c>
      <c r="I61" s="44">
        <v>208781.98403200001</v>
      </c>
      <c r="J61" s="74">
        <v>0.50698600000000005</v>
      </c>
      <c r="K61" s="44">
        <v>1140</v>
      </c>
      <c r="L61" s="44">
        <v>209753.22982499999</v>
      </c>
      <c r="M61" s="66">
        <v>0.59298200000000001</v>
      </c>
      <c r="N61" s="43">
        <v>0</v>
      </c>
      <c r="O61" s="44">
        <v>0</v>
      </c>
      <c r="P61" s="74">
        <v>0</v>
      </c>
    </row>
    <row r="62" spans="1:16" s="3" customFormat="1" ht="15" customHeight="1" x14ac:dyDescent="0.2">
      <c r="A62" s="120"/>
      <c r="B62" s="123"/>
      <c r="C62" s="84" t="s">
        <v>52</v>
      </c>
      <c r="D62" s="35">
        <v>1425</v>
      </c>
      <c r="E62" s="55">
        <v>1</v>
      </c>
      <c r="F62" s="35">
        <v>221994.97614000001</v>
      </c>
      <c r="G62" s="68">
        <v>0.71649099999999999</v>
      </c>
      <c r="H62" s="43">
        <v>481</v>
      </c>
      <c r="I62" s="44">
        <v>211348.04157999999</v>
      </c>
      <c r="J62" s="74">
        <v>0.54885700000000004</v>
      </c>
      <c r="K62" s="35">
        <v>944</v>
      </c>
      <c r="L62" s="35">
        <v>227419.950212</v>
      </c>
      <c r="M62" s="68">
        <v>0.80190700000000004</v>
      </c>
      <c r="N62" s="43">
        <v>0</v>
      </c>
      <c r="O62" s="44">
        <v>0</v>
      </c>
      <c r="P62" s="74">
        <v>0</v>
      </c>
    </row>
    <row r="63" spans="1:16" ht="15" customHeight="1" x14ac:dyDescent="0.2">
      <c r="A63" s="120"/>
      <c r="B63" s="123"/>
      <c r="C63" s="84" t="s">
        <v>53</v>
      </c>
      <c r="D63" s="44">
        <v>1394</v>
      </c>
      <c r="E63" s="53">
        <v>1</v>
      </c>
      <c r="F63" s="44">
        <v>228893.42108999999</v>
      </c>
      <c r="G63" s="66">
        <v>0.80559499999999995</v>
      </c>
      <c r="H63" s="43">
        <v>480</v>
      </c>
      <c r="I63" s="44">
        <v>211651.84375</v>
      </c>
      <c r="J63" s="74">
        <v>0.53749999999999998</v>
      </c>
      <c r="K63" s="44">
        <v>914</v>
      </c>
      <c r="L63" s="44">
        <v>237948.078775</v>
      </c>
      <c r="M63" s="66">
        <v>0.94638900000000004</v>
      </c>
      <c r="N63" s="43">
        <v>0</v>
      </c>
      <c r="O63" s="44">
        <v>0</v>
      </c>
      <c r="P63" s="74">
        <v>0</v>
      </c>
    </row>
    <row r="64" spans="1:16" ht="15" customHeight="1" x14ac:dyDescent="0.2">
      <c r="A64" s="120"/>
      <c r="B64" s="123"/>
      <c r="C64" s="84" t="s">
        <v>54</v>
      </c>
      <c r="D64" s="44">
        <v>971</v>
      </c>
      <c r="E64" s="53">
        <v>1</v>
      </c>
      <c r="F64" s="44">
        <v>232274.53758999999</v>
      </c>
      <c r="G64" s="66">
        <v>0.722966</v>
      </c>
      <c r="H64" s="43">
        <v>327</v>
      </c>
      <c r="I64" s="44">
        <v>214502.02446499999</v>
      </c>
      <c r="J64" s="74">
        <v>0.45259899999999997</v>
      </c>
      <c r="K64" s="44">
        <v>644</v>
      </c>
      <c r="L64" s="44">
        <v>241298.779503</v>
      </c>
      <c r="M64" s="66">
        <v>0.86024800000000001</v>
      </c>
      <c r="N64" s="43">
        <v>0</v>
      </c>
      <c r="O64" s="44">
        <v>0</v>
      </c>
      <c r="P64" s="74">
        <v>0</v>
      </c>
    </row>
    <row r="65" spans="1:16" ht="15" customHeight="1" x14ac:dyDescent="0.2">
      <c r="A65" s="120"/>
      <c r="B65" s="123"/>
      <c r="C65" s="84" t="s">
        <v>55</v>
      </c>
      <c r="D65" s="44">
        <v>821</v>
      </c>
      <c r="E65" s="53">
        <v>1</v>
      </c>
      <c r="F65" s="44">
        <v>238508.756395</v>
      </c>
      <c r="G65" s="66">
        <v>0.58830700000000002</v>
      </c>
      <c r="H65" s="43">
        <v>307</v>
      </c>
      <c r="I65" s="44">
        <v>220456.661238</v>
      </c>
      <c r="J65" s="74">
        <v>0.25407200000000002</v>
      </c>
      <c r="K65" s="44">
        <v>514</v>
      </c>
      <c r="L65" s="44">
        <v>249290.844358</v>
      </c>
      <c r="M65" s="66">
        <v>0.78793800000000003</v>
      </c>
      <c r="N65" s="43">
        <v>0</v>
      </c>
      <c r="O65" s="44">
        <v>0</v>
      </c>
      <c r="P65" s="74">
        <v>0</v>
      </c>
    </row>
    <row r="66" spans="1:16" s="3" customFormat="1" ht="15" customHeight="1" x14ac:dyDescent="0.2">
      <c r="A66" s="120"/>
      <c r="B66" s="123"/>
      <c r="C66" s="84" t="s">
        <v>56</v>
      </c>
      <c r="D66" s="35">
        <v>1274</v>
      </c>
      <c r="E66" s="55">
        <v>1</v>
      </c>
      <c r="F66" s="35">
        <v>229463.73626400001</v>
      </c>
      <c r="G66" s="68">
        <v>0.366562</v>
      </c>
      <c r="H66" s="43">
        <v>545</v>
      </c>
      <c r="I66" s="44">
        <v>198633.01467900001</v>
      </c>
      <c r="J66" s="74">
        <v>0.11743099999999999</v>
      </c>
      <c r="K66" s="35">
        <v>729</v>
      </c>
      <c r="L66" s="35">
        <v>252512.76680400001</v>
      </c>
      <c r="M66" s="68">
        <v>0.55281199999999997</v>
      </c>
      <c r="N66" s="43">
        <v>0</v>
      </c>
      <c r="O66" s="44">
        <v>0</v>
      </c>
      <c r="P66" s="74">
        <v>0</v>
      </c>
    </row>
    <row r="67" spans="1:16" s="3" customFormat="1" ht="15" customHeight="1" x14ac:dyDescent="0.2">
      <c r="A67" s="121"/>
      <c r="B67" s="124"/>
      <c r="C67" s="85" t="s">
        <v>9</v>
      </c>
      <c r="D67" s="46">
        <v>10549</v>
      </c>
      <c r="E67" s="54">
        <v>1</v>
      </c>
      <c r="F67" s="46">
        <v>210635.90217099999</v>
      </c>
      <c r="G67" s="67">
        <v>0.52469399999999999</v>
      </c>
      <c r="H67" s="87">
        <v>3562</v>
      </c>
      <c r="I67" s="46">
        <v>202169.12857900001</v>
      </c>
      <c r="J67" s="75">
        <v>0.38180799999999998</v>
      </c>
      <c r="K67" s="46">
        <v>6987</v>
      </c>
      <c r="L67" s="46">
        <v>214952.29655100001</v>
      </c>
      <c r="M67" s="67">
        <v>0.59753800000000001</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45771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550" priority="30" operator="notEqual">
      <formula>H8+K8+N8</formula>
    </cfRule>
  </conditionalFormatting>
  <conditionalFormatting sqref="D20:D30">
    <cfRule type="cellIs" dxfId="549" priority="29" operator="notEqual">
      <formula>H20+K20+N20</formula>
    </cfRule>
  </conditionalFormatting>
  <conditionalFormatting sqref="D32:D42">
    <cfRule type="cellIs" dxfId="548" priority="28" operator="notEqual">
      <formula>H32+K32+N32</formula>
    </cfRule>
  </conditionalFormatting>
  <conditionalFormatting sqref="D44:D54">
    <cfRule type="cellIs" dxfId="547" priority="27" operator="notEqual">
      <formula>H44+K44+N44</formula>
    </cfRule>
  </conditionalFormatting>
  <conditionalFormatting sqref="D56:D66">
    <cfRule type="cellIs" dxfId="546" priority="26" operator="notEqual">
      <formula>H56+K56+N56</formula>
    </cfRule>
  </conditionalFormatting>
  <conditionalFormatting sqref="D19">
    <cfRule type="cellIs" dxfId="545" priority="25" operator="notEqual">
      <formula>SUM(D8:D18)</formula>
    </cfRule>
  </conditionalFormatting>
  <conditionalFormatting sqref="D31">
    <cfRule type="cellIs" dxfId="544" priority="24" operator="notEqual">
      <formula>H31+K31+N31</formula>
    </cfRule>
  </conditionalFormatting>
  <conditionalFormatting sqref="D31">
    <cfRule type="cellIs" dxfId="543" priority="23" operator="notEqual">
      <formula>SUM(D20:D30)</formula>
    </cfRule>
  </conditionalFormatting>
  <conditionalFormatting sqref="D43">
    <cfRule type="cellIs" dxfId="542" priority="22" operator="notEqual">
      <formula>H43+K43+N43</formula>
    </cfRule>
  </conditionalFormatting>
  <conditionalFormatting sqref="D43">
    <cfRule type="cellIs" dxfId="541" priority="21" operator="notEqual">
      <formula>SUM(D32:D42)</formula>
    </cfRule>
  </conditionalFormatting>
  <conditionalFormatting sqref="D55">
    <cfRule type="cellIs" dxfId="540" priority="20" operator="notEqual">
      <formula>H55+K55+N55</formula>
    </cfRule>
  </conditionalFormatting>
  <conditionalFormatting sqref="D55">
    <cfRule type="cellIs" dxfId="539" priority="19" operator="notEqual">
      <formula>SUM(D44:D54)</formula>
    </cfRule>
  </conditionalFormatting>
  <conditionalFormatting sqref="D67">
    <cfRule type="cellIs" dxfId="538" priority="18" operator="notEqual">
      <formula>H67+K67+N67</formula>
    </cfRule>
  </conditionalFormatting>
  <conditionalFormatting sqref="D67">
    <cfRule type="cellIs" dxfId="537" priority="17" operator="notEqual">
      <formula>SUM(D56:D66)</formula>
    </cfRule>
  </conditionalFormatting>
  <conditionalFormatting sqref="H19">
    <cfRule type="cellIs" dxfId="536" priority="16" operator="notEqual">
      <formula>SUM(H8:H18)</formula>
    </cfRule>
  </conditionalFormatting>
  <conditionalFormatting sqref="K19">
    <cfRule type="cellIs" dxfId="535" priority="15" operator="notEqual">
      <formula>SUM(K8:K18)</formula>
    </cfRule>
  </conditionalFormatting>
  <conditionalFormatting sqref="N19">
    <cfRule type="cellIs" dxfId="534" priority="14" operator="notEqual">
      <formula>SUM(N8:N18)</formula>
    </cfRule>
  </conditionalFormatting>
  <conditionalFormatting sqref="H31">
    <cfRule type="cellIs" dxfId="533" priority="13" operator="notEqual">
      <formula>SUM(H20:H30)</formula>
    </cfRule>
  </conditionalFormatting>
  <conditionalFormatting sqref="K31">
    <cfRule type="cellIs" dxfId="532" priority="12" operator="notEqual">
      <formula>SUM(K20:K30)</formula>
    </cfRule>
  </conditionalFormatting>
  <conditionalFormatting sqref="N31">
    <cfRule type="cellIs" dxfId="531" priority="11" operator="notEqual">
      <formula>SUM(N20:N30)</formula>
    </cfRule>
  </conditionalFormatting>
  <conditionalFormatting sqref="H43">
    <cfRule type="cellIs" dxfId="530" priority="10" operator="notEqual">
      <formula>SUM(H32:H42)</formula>
    </cfRule>
  </conditionalFormatting>
  <conditionalFormatting sqref="K43">
    <cfRule type="cellIs" dxfId="529" priority="9" operator="notEqual">
      <formula>SUM(K32:K42)</formula>
    </cfRule>
  </conditionalFormatting>
  <conditionalFormatting sqref="N43">
    <cfRule type="cellIs" dxfId="528" priority="8" operator="notEqual">
      <formula>SUM(N32:N42)</formula>
    </cfRule>
  </conditionalFormatting>
  <conditionalFormatting sqref="H55">
    <cfRule type="cellIs" dxfId="527" priority="7" operator="notEqual">
      <formula>SUM(H44:H54)</formula>
    </cfRule>
  </conditionalFormatting>
  <conditionalFormatting sqref="K55">
    <cfRule type="cellIs" dxfId="526" priority="6" operator="notEqual">
      <formula>SUM(K44:K54)</formula>
    </cfRule>
  </conditionalFormatting>
  <conditionalFormatting sqref="N55">
    <cfRule type="cellIs" dxfId="525" priority="5" operator="notEqual">
      <formula>SUM(N44:N54)</formula>
    </cfRule>
  </conditionalFormatting>
  <conditionalFormatting sqref="H67">
    <cfRule type="cellIs" dxfId="524" priority="4" operator="notEqual">
      <formula>SUM(H56:H66)</formula>
    </cfRule>
  </conditionalFormatting>
  <conditionalFormatting sqref="K67">
    <cfRule type="cellIs" dxfId="523" priority="3" operator="notEqual">
      <formula>SUM(K56:K66)</formula>
    </cfRule>
  </conditionalFormatting>
  <conditionalFormatting sqref="N67">
    <cfRule type="cellIs" dxfId="522" priority="2" operator="notEqual">
      <formula>SUM(N56:N66)</formula>
    </cfRule>
  </conditionalFormatting>
  <conditionalFormatting sqref="D32:D43">
    <cfRule type="cellIs" dxfId="52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62</v>
      </c>
      <c r="B2" s="110"/>
      <c r="C2" s="110"/>
      <c r="D2" s="110"/>
      <c r="E2" s="110"/>
      <c r="F2" s="110"/>
      <c r="G2" s="110"/>
      <c r="H2" s="110"/>
      <c r="I2" s="110"/>
      <c r="J2" s="110"/>
      <c r="K2" s="110"/>
      <c r="L2" s="110"/>
      <c r="M2" s="110"/>
      <c r="N2" s="110"/>
      <c r="O2" s="110"/>
      <c r="P2" s="110"/>
    </row>
    <row r="3" spans="1:16" s="21" customFormat="1" ht="15" customHeight="1" x14ac:dyDescent="0.2">
      <c r="A3" s="111" t="str">
        <f>+Notas!C6</f>
        <v>MARZO 2024 Y MARZO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4</v>
      </c>
      <c r="E8" s="53">
        <v>0.14285700000000001</v>
      </c>
      <c r="F8" s="44">
        <v>102540.729552</v>
      </c>
      <c r="G8" s="66">
        <v>0</v>
      </c>
      <c r="H8" s="43">
        <v>1</v>
      </c>
      <c r="I8" s="44">
        <v>140495.541383</v>
      </c>
      <c r="J8" s="74">
        <v>0</v>
      </c>
      <c r="K8" s="44">
        <v>3</v>
      </c>
      <c r="L8" s="44">
        <v>89889.125608999995</v>
      </c>
      <c r="M8" s="66">
        <v>0</v>
      </c>
      <c r="N8" s="43">
        <v>0</v>
      </c>
      <c r="O8" s="44">
        <v>0</v>
      </c>
      <c r="P8" s="74">
        <v>0</v>
      </c>
    </row>
    <row r="9" spans="1:16" ht="15" customHeight="1" x14ac:dyDescent="0.2">
      <c r="A9" s="120"/>
      <c r="B9" s="123"/>
      <c r="C9" s="84" t="s">
        <v>47</v>
      </c>
      <c r="D9" s="44">
        <v>66</v>
      </c>
      <c r="E9" s="53">
        <v>0.21926899999999999</v>
      </c>
      <c r="F9" s="44">
        <v>115583.76330000001</v>
      </c>
      <c r="G9" s="66">
        <v>0.19697000000000001</v>
      </c>
      <c r="H9" s="43">
        <v>16</v>
      </c>
      <c r="I9" s="44">
        <v>141032.27172600001</v>
      </c>
      <c r="J9" s="74">
        <v>0.4375</v>
      </c>
      <c r="K9" s="44">
        <v>50</v>
      </c>
      <c r="L9" s="44">
        <v>107440.24060400001</v>
      </c>
      <c r="M9" s="66">
        <v>0.12</v>
      </c>
      <c r="N9" s="43">
        <v>0</v>
      </c>
      <c r="O9" s="44">
        <v>0</v>
      </c>
      <c r="P9" s="74">
        <v>0</v>
      </c>
    </row>
    <row r="10" spans="1:16" ht="15" customHeight="1" x14ac:dyDescent="0.2">
      <c r="A10" s="120"/>
      <c r="B10" s="123"/>
      <c r="C10" s="84" t="s">
        <v>48</v>
      </c>
      <c r="D10" s="44">
        <v>238</v>
      </c>
      <c r="E10" s="53">
        <v>0.20169500000000001</v>
      </c>
      <c r="F10" s="44">
        <v>120075.841518</v>
      </c>
      <c r="G10" s="66">
        <v>0.193277</v>
      </c>
      <c r="H10" s="43">
        <v>84</v>
      </c>
      <c r="I10" s="44">
        <v>126876.86215099999</v>
      </c>
      <c r="J10" s="74">
        <v>0.238095</v>
      </c>
      <c r="K10" s="44">
        <v>154</v>
      </c>
      <c r="L10" s="44">
        <v>116366.19390100001</v>
      </c>
      <c r="M10" s="66">
        <v>0.16883100000000001</v>
      </c>
      <c r="N10" s="43">
        <v>0</v>
      </c>
      <c r="O10" s="44">
        <v>0</v>
      </c>
      <c r="P10" s="74">
        <v>0</v>
      </c>
    </row>
    <row r="11" spans="1:16" ht="15" customHeight="1" x14ac:dyDescent="0.2">
      <c r="A11" s="120"/>
      <c r="B11" s="123"/>
      <c r="C11" s="84" t="s">
        <v>49</v>
      </c>
      <c r="D11" s="44">
        <v>478</v>
      </c>
      <c r="E11" s="53">
        <v>0.18606500000000001</v>
      </c>
      <c r="F11" s="44">
        <v>131148.63831000001</v>
      </c>
      <c r="G11" s="66">
        <v>0.33472800000000003</v>
      </c>
      <c r="H11" s="43">
        <v>166</v>
      </c>
      <c r="I11" s="44">
        <v>145860.99540099999</v>
      </c>
      <c r="J11" s="74">
        <v>0.37349399999999999</v>
      </c>
      <c r="K11" s="44">
        <v>312</v>
      </c>
      <c r="L11" s="44">
        <v>123320.90985700001</v>
      </c>
      <c r="M11" s="66">
        <v>0.31410300000000002</v>
      </c>
      <c r="N11" s="43">
        <v>0</v>
      </c>
      <c r="O11" s="44">
        <v>0</v>
      </c>
      <c r="P11" s="74">
        <v>0</v>
      </c>
    </row>
    <row r="12" spans="1:16" ht="15" customHeight="1" x14ac:dyDescent="0.2">
      <c r="A12" s="120"/>
      <c r="B12" s="123"/>
      <c r="C12" s="84" t="s">
        <v>50</v>
      </c>
      <c r="D12" s="44">
        <v>468</v>
      </c>
      <c r="E12" s="53">
        <v>0.138012</v>
      </c>
      <c r="F12" s="44">
        <v>151946.47214299999</v>
      </c>
      <c r="G12" s="66">
        <v>0.47008499999999998</v>
      </c>
      <c r="H12" s="43">
        <v>159</v>
      </c>
      <c r="I12" s="44">
        <v>168731.464202</v>
      </c>
      <c r="J12" s="74">
        <v>0.53459100000000004</v>
      </c>
      <c r="K12" s="44">
        <v>309</v>
      </c>
      <c r="L12" s="44">
        <v>143309.53448199999</v>
      </c>
      <c r="M12" s="66">
        <v>0.43689299999999998</v>
      </c>
      <c r="N12" s="43">
        <v>0</v>
      </c>
      <c r="O12" s="44">
        <v>0</v>
      </c>
      <c r="P12" s="74">
        <v>0</v>
      </c>
    </row>
    <row r="13" spans="1:16" ht="15" customHeight="1" x14ac:dyDescent="0.2">
      <c r="A13" s="120"/>
      <c r="B13" s="123"/>
      <c r="C13" s="84" t="s">
        <v>51</v>
      </c>
      <c r="D13" s="44">
        <v>400</v>
      </c>
      <c r="E13" s="53">
        <v>0.121877</v>
      </c>
      <c r="F13" s="44">
        <v>167072.71337899999</v>
      </c>
      <c r="G13" s="66">
        <v>0.72499999999999998</v>
      </c>
      <c r="H13" s="43">
        <v>104</v>
      </c>
      <c r="I13" s="44">
        <v>174254.149137</v>
      </c>
      <c r="J13" s="74">
        <v>0.625</v>
      </c>
      <c r="K13" s="44">
        <v>296</v>
      </c>
      <c r="L13" s="44">
        <v>164549.50622099999</v>
      </c>
      <c r="M13" s="66">
        <v>0.76013500000000001</v>
      </c>
      <c r="N13" s="43">
        <v>0</v>
      </c>
      <c r="O13" s="44">
        <v>0</v>
      </c>
      <c r="P13" s="74">
        <v>0</v>
      </c>
    </row>
    <row r="14" spans="1:16" s="3" customFormat="1" ht="15" customHeight="1" x14ac:dyDescent="0.2">
      <c r="A14" s="120"/>
      <c r="B14" s="123"/>
      <c r="C14" s="84" t="s">
        <v>52</v>
      </c>
      <c r="D14" s="35">
        <v>339</v>
      </c>
      <c r="E14" s="55">
        <v>0.120598</v>
      </c>
      <c r="F14" s="35">
        <v>189639.70908500001</v>
      </c>
      <c r="G14" s="68">
        <v>0.85250700000000001</v>
      </c>
      <c r="H14" s="43">
        <v>90</v>
      </c>
      <c r="I14" s="44">
        <v>207609.09409299999</v>
      </c>
      <c r="J14" s="74">
        <v>0.68888899999999997</v>
      </c>
      <c r="K14" s="35">
        <v>249</v>
      </c>
      <c r="L14" s="35">
        <v>183144.75064799999</v>
      </c>
      <c r="M14" s="68">
        <v>0.91164699999999999</v>
      </c>
      <c r="N14" s="43">
        <v>0</v>
      </c>
      <c r="O14" s="44">
        <v>0</v>
      </c>
      <c r="P14" s="74">
        <v>0</v>
      </c>
    </row>
    <row r="15" spans="1:16" ht="15" customHeight="1" x14ac:dyDescent="0.2">
      <c r="A15" s="120"/>
      <c r="B15" s="123"/>
      <c r="C15" s="84" t="s">
        <v>53</v>
      </c>
      <c r="D15" s="44">
        <v>301</v>
      </c>
      <c r="E15" s="53">
        <v>0.122308</v>
      </c>
      <c r="F15" s="44">
        <v>186957.48938099999</v>
      </c>
      <c r="G15" s="66">
        <v>0.77408600000000005</v>
      </c>
      <c r="H15" s="43">
        <v>94</v>
      </c>
      <c r="I15" s="44">
        <v>175159.07053200001</v>
      </c>
      <c r="J15" s="74">
        <v>0.5</v>
      </c>
      <c r="K15" s="44">
        <v>207</v>
      </c>
      <c r="L15" s="44">
        <v>192315.225477</v>
      </c>
      <c r="M15" s="66">
        <v>0.89855099999999999</v>
      </c>
      <c r="N15" s="43">
        <v>0</v>
      </c>
      <c r="O15" s="44">
        <v>0</v>
      </c>
      <c r="P15" s="74">
        <v>0</v>
      </c>
    </row>
    <row r="16" spans="1:16" ht="15" customHeight="1" x14ac:dyDescent="0.2">
      <c r="A16" s="120"/>
      <c r="B16" s="123"/>
      <c r="C16" s="84" t="s">
        <v>54</v>
      </c>
      <c r="D16" s="44">
        <v>203</v>
      </c>
      <c r="E16" s="53">
        <v>0.11190700000000001</v>
      </c>
      <c r="F16" s="44">
        <v>197200.63670999999</v>
      </c>
      <c r="G16" s="66">
        <v>0.70443299999999998</v>
      </c>
      <c r="H16" s="43">
        <v>54</v>
      </c>
      <c r="I16" s="44">
        <v>194748.955155</v>
      </c>
      <c r="J16" s="74">
        <v>0.38888899999999998</v>
      </c>
      <c r="K16" s="44">
        <v>149</v>
      </c>
      <c r="L16" s="44">
        <v>198089.16559600001</v>
      </c>
      <c r="M16" s="66">
        <v>0.81879199999999996</v>
      </c>
      <c r="N16" s="43">
        <v>0</v>
      </c>
      <c r="O16" s="44">
        <v>0</v>
      </c>
      <c r="P16" s="74">
        <v>0</v>
      </c>
    </row>
    <row r="17" spans="1:16" ht="15" customHeight="1" x14ac:dyDescent="0.2">
      <c r="A17" s="120"/>
      <c r="B17" s="123"/>
      <c r="C17" s="84" t="s">
        <v>55</v>
      </c>
      <c r="D17" s="44">
        <v>159</v>
      </c>
      <c r="E17" s="53">
        <v>0.11777799999999999</v>
      </c>
      <c r="F17" s="44">
        <v>205181.27219799999</v>
      </c>
      <c r="G17" s="66">
        <v>0.60377400000000003</v>
      </c>
      <c r="H17" s="43">
        <v>48</v>
      </c>
      <c r="I17" s="44">
        <v>193264.63066</v>
      </c>
      <c r="J17" s="74">
        <v>0.1875</v>
      </c>
      <c r="K17" s="44">
        <v>111</v>
      </c>
      <c r="L17" s="44">
        <v>210334.41448499999</v>
      </c>
      <c r="M17" s="66">
        <v>0.78378400000000004</v>
      </c>
      <c r="N17" s="43">
        <v>0</v>
      </c>
      <c r="O17" s="44">
        <v>0</v>
      </c>
      <c r="P17" s="74">
        <v>0</v>
      </c>
    </row>
    <row r="18" spans="1:16" s="3" customFormat="1" ht="15" customHeight="1" x14ac:dyDescent="0.2">
      <c r="A18" s="120"/>
      <c r="B18" s="123"/>
      <c r="C18" s="84" t="s">
        <v>56</v>
      </c>
      <c r="D18" s="35">
        <v>173</v>
      </c>
      <c r="E18" s="55">
        <v>8.9545E-2</v>
      </c>
      <c r="F18" s="35">
        <v>245790.614585</v>
      </c>
      <c r="G18" s="68">
        <v>0.42196499999999998</v>
      </c>
      <c r="H18" s="43">
        <v>62</v>
      </c>
      <c r="I18" s="44">
        <v>226236.69301399999</v>
      </c>
      <c r="J18" s="74">
        <v>0.14516100000000001</v>
      </c>
      <c r="K18" s="35">
        <v>111</v>
      </c>
      <c r="L18" s="35">
        <v>256712.624832</v>
      </c>
      <c r="M18" s="68">
        <v>0.57657700000000001</v>
      </c>
      <c r="N18" s="43">
        <v>0</v>
      </c>
      <c r="O18" s="44">
        <v>0</v>
      </c>
      <c r="P18" s="74">
        <v>0</v>
      </c>
    </row>
    <row r="19" spans="1:16" s="3" customFormat="1" ht="15" customHeight="1" x14ac:dyDescent="0.2">
      <c r="A19" s="121"/>
      <c r="B19" s="124"/>
      <c r="C19" s="85" t="s">
        <v>9</v>
      </c>
      <c r="D19" s="46">
        <v>2829</v>
      </c>
      <c r="E19" s="54">
        <v>0.13395499999999999</v>
      </c>
      <c r="F19" s="46">
        <v>167191.664384</v>
      </c>
      <c r="G19" s="67">
        <v>0.55249199999999998</v>
      </c>
      <c r="H19" s="87">
        <v>878</v>
      </c>
      <c r="I19" s="46">
        <v>172195.80840499999</v>
      </c>
      <c r="J19" s="75">
        <v>0.440774</v>
      </c>
      <c r="K19" s="46">
        <v>1951</v>
      </c>
      <c r="L19" s="46">
        <v>164939.671329</v>
      </c>
      <c r="M19" s="67">
        <v>0.60276799999999997</v>
      </c>
      <c r="N19" s="87">
        <v>0</v>
      </c>
      <c r="O19" s="46">
        <v>0</v>
      </c>
      <c r="P19" s="75">
        <v>0</v>
      </c>
    </row>
    <row r="20" spans="1:16" ht="15" customHeight="1" x14ac:dyDescent="0.2">
      <c r="A20" s="119">
        <v>2</v>
      </c>
      <c r="B20" s="122" t="s">
        <v>57</v>
      </c>
      <c r="C20" s="84" t="s">
        <v>46</v>
      </c>
      <c r="D20" s="44">
        <v>13</v>
      </c>
      <c r="E20" s="53">
        <v>0.46428599999999998</v>
      </c>
      <c r="F20" s="44">
        <v>73934.846153999999</v>
      </c>
      <c r="G20" s="66">
        <v>0</v>
      </c>
      <c r="H20" s="43">
        <v>3</v>
      </c>
      <c r="I20" s="44">
        <v>96233</v>
      </c>
      <c r="J20" s="74">
        <v>0</v>
      </c>
      <c r="K20" s="44">
        <v>10</v>
      </c>
      <c r="L20" s="44">
        <v>67245.399999999994</v>
      </c>
      <c r="M20" s="66">
        <v>0</v>
      </c>
      <c r="N20" s="43">
        <v>0</v>
      </c>
      <c r="O20" s="44">
        <v>0</v>
      </c>
      <c r="P20" s="74">
        <v>0</v>
      </c>
    </row>
    <row r="21" spans="1:16" ht="15" customHeight="1" x14ac:dyDescent="0.2">
      <c r="A21" s="120"/>
      <c r="B21" s="123"/>
      <c r="C21" s="84" t="s">
        <v>47</v>
      </c>
      <c r="D21" s="44">
        <v>83</v>
      </c>
      <c r="E21" s="53">
        <v>0.27574799999999999</v>
      </c>
      <c r="F21" s="44">
        <v>149211.012048</v>
      </c>
      <c r="G21" s="66">
        <v>0.16867499999999999</v>
      </c>
      <c r="H21" s="43">
        <v>20</v>
      </c>
      <c r="I21" s="44">
        <v>164369.60000000001</v>
      </c>
      <c r="J21" s="74">
        <v>0.25</v>
      </c>
      <c r="K21" s="44">
        <v>63</v>
      </c>
      <c r="L21" s="44">
        <v>144398.76190499999</v>
      </c>
      <c r="M21" s="66">
        <v>0.14285700000000001</v>
      </c>
      <c r="N21" s="43">
        <v>0</v>
      </c>
      <c r="O21" s="44">
        <v>0</v>
      </c>
      <c r="P21" s="74">
        <v>0</v>
      </c>
    </row>
    <row r="22" spans="1:16" ht="15" customHeight="1" x14ac:dyDescent="0.2">
      <c r="A22" s="120"/>
      <c r="B22" s="123"/>
      <c r="C22" s="84" t="s">
        <v>48</v>
      </c>
      <c r="D22" s="44">
        <v>193</v>
      </c>
      <c r="E22" s="53">
        <v>0.16355900000000001</v>
      </c>
      <c r="F22" s="44">
        <v>151110.68911899999</v>
      </c>
      <c r="G22" s="66">
        <v>9.3264E-2</v>
      </c>
      <c r="H22" s="43">
        <v>55</v>
      </c>
      <c r="I22" s="44">
        <v>156787.654545</v>
      </c>
      <c r="J22" s="74">
        <v>9.0909000000000004E-2</v>
      </c>
      <c r="K22" s="44">
        <v>138</v>
      </c>
      <c r="L22" s="44">
        <v>148848.130435</v>
      </c>
      <c r="M22" s="66">
        <v>9.4202999999999995E-2</v>
      </c>
      <c r="N22" s="43">
        <v>0</v>
      </c>
      <c r="O22" s="44">
        <v>0</v>
      </c>
      <c r="P22" s="74">
        <v>0</v>
      </c>
    </row>
    <row r="23" spans="1:16" ht="15" customHeight="1" x14ac:dyDescent="0.2">
      <c r="A23" s="120"/>
      <c r="B23" s="123"/>
      <c r="C23" s="84" t="s">
        <v>49</v>
      </c>
      <c r="D23" s="44">
        <v>184</v>
      </c>
      <c r="E23" s="53">
        <v>7.1623000000000006E-2</v>
      </c>
      <c r="F23" s="44">
        <v>166073.02173899999</v>
      </c>
      <c r="G23" s="66">
        <v>0.29347800000000002</v>
      </c>
      <c r="H23" s="43">
        <v>60</v>
      </c>
      <c r="I23" s="44">
        <v>168881.9</v>
      </c>
      <c r="J23" s="74">
        <v>0.23333300000000001</v>
      </c>
      <c r="K23" s="44">
        <v>124</v>
      </c>
      <c r="L23" s="44">
        <v>164713.887097</v>
      </c>
      <c r="M23" s="66">
        <v>0.32258100000000001</v>
      </c>
      <c r="N23" s="43">
        <v>0</v>
      </c>
      <c r="O23" s="44">
        <v>0</v>
      </c>
      <c r="P23" s="74">
        <v>0</v>
      </c>
    </row>
    <row r="24" spans="1:16" ht="15" customHeight="1" x14ac:dyDescent="0.2">
      <c r="A24" s="120"/>
      <c r="B24" s="123"/>
      <c r="C24" s="84" t="s">
        <v>50</v>
      </c>
      <c r="D24" s="44">
        <v>134</v>
      </c>
      <c r="E24" s="53">
        <v>3.9516000000000003E-2</v>
      </c>
      <c r="F24" s="44">
        <v>182274.07462699999</v>
      </c>
      <c r="G24" s="66">
        <v>0.32835799999999998</v>
      </c>
      <c r="H24" s="43">
        <v>33</v>
      </c>
      <c r="I24" s="44">
        <v>188382.06060600001</v>
      </c>
      <c r="J24" s="74">
        <v>0.36363600000000001</v>
      </c>
      <c r="K24" s="44">
        <v>101</v>
      </c>
      <c r="L24" s="44">
        <v>180278.39603999999</v>
      </c>
      <c r="M24" s="66">
        <v>0.316832</v>
      </c>
      <c r="N24" s="43">
        <v>0</v>
      </c>
      <c r="O24" s="44">
        <v>0</v>
      </c>
      <c r="P24" s="74">
        <v>0</v>
      </c>
    </row>
    <row r="25" spans="1:16" ht="15" customHeight="1" x14ac:dyDescent="0.2">
      <c r="A25" s="120"/>
      <c r="B25" s="123"/>
      <c r="C25" s="84" t="s">
        <v>51</v>
      </c>
      <c r="D25" s="44">
        <v>129</v>
      </c>
      <c r="E25" s="53">
        <v>3.9305E-2</v>
      </c>
      <c r="F25" s="44">
        <v>198534</v>
      </c>
      <c r="G25" s="66">
        <v>0.43410900000000002</v>
      </c>
      <c r="H25" s="43">
        <v>42</v>
      </c>
      <c r="I25" s="44">
        <v>215378.52381000001</v>
      </c>
      <c r="J25" s="74">
        <v>0.57142899999999996</v>
      </c>
      <c r="K25" s="44">
        <v>87</v>
      </c>
      <c r="L25" s="44">
        <v>190402.16091999999</v>
      </c>
      <c r="M25" s="66">
        <v>0.36781599999999998</v>
      </c>
      <c r="N25" s="43">
        <v>0</v>
      </c>
      <c r="O25" s="44">
        <v>0</v>
      </c>
      <c r="P25" s="74">
        <v>0</v>
      </c>
    </row>
    <row r="26" spans="1:16" s="3" customFormat="1" ht="15" customHeight="1" x14ac:dyDescent="0.2">
      <c r="A26" s="120"/>
      <c r="B26" s="123"/>
      <c r="C26" s="84" t="s">
        <v>52</v>
      </c>
      <c r="D26" s="35">
        <v>74</v>
      </c>
      <c r="E26" s="55">
        <v>2.6325000000000001E-2</v>
      </c>
      <c r="F26" s="35">
        <v>191491.05405400001</v>
      </c>
      <c r="G26" s="68">
        <v>0.324324</v>
      </c>
      <c r="H26" s="43">
        <v>17</v>
      </c>
      <c r="I26" s="44">
        <v>193910.35294099999</v>
      </c>
      <c r="J26" s="74">
        <v>0.352941</v>
      </c>
      <c r="K26" s="35">
        <v>57</v>
      </c>
      <c r="L26" s="35">
        <v>190769.508772</v>
      </c>
      <c r="M26" s="68">
        <v>0.31578899999999999</v>
      </c>
      <c r="N26" s="43">
        <v>0</v>
      </c>
      <c r="O26" s="44">
        <v>0</v>
      </c>
      <c r="P26" s="74">
        <v>0</v>
      </c>
    </row>
    <row r="27" spans="1:16" ht="15" customHeight="1" x14ac:dyDescent="0.2">
      <c r="A27" s="120"/>
      <c r="B27" s="123"/>
      <c r="C27" s="84" t="s">
        <v>53</v>
      </c>
      <c r="D27" s="44">
        <v>60</v>
      </c>
      <c r="E27" s="53">
        <v>2.4379999999999999E-2</v>
      </c>
      <c r="F27" s="44">
        <v>209875.73333300001</v>
      </c>
      <c r="G27" s="66">
        <v>0.43333300000000002</v>
      </c>
      <c r="H27" s="43">
        <v>11</v>
      </c>
      <c r="I27" s="44">
        <v>217682.81818199999</v>
      </c>
      <c r="J27" s="74">
        <v>0.36363600000000001</v>
      </c>
      <c r="K27" s="44">
        <v>49</v>
      </c>
      <c r="L27" s="44">
        <v>208123.12244899999</v>
      </c>
      <c r="M27" s="66">
        <v>0.44897999999999999</v>
      </c>
      <c r="N27" s="43">
        <v>0</v>
      </c>
      <c r="O27" s="44">
        <v>0</v>
      </c>
      <c r="P27" s="74">
        <v>0</v>
      </c>
    </row>
    <row r="28" spans="1:16" ht="15" customHeight="1" x14ac:dyDescent="0.2">
      <c r="A28" s="120"/>
      <c r="B28" s="123"/>
      <c r="C28" s="84" t="s">
        <v>54</v>
      </c>
      <c r="D28" s="44">
        <v>22</v>
      </c>
      <c r="E28" s="53">
        <v>1.2128E-2</v>
      </c>
      <c r="F28" s="44">
        <v>227749.5</v>
      </c>
      <c r="G28" s="66">
        <v>0.36363600000000001</v>
      </c>
      <c r="H28" s="43">
        <v>7</v>
      </c>
      <c r="I28" s="44">
        <v>188709</v>
      </c>
      <c r="J28" s="74">
        <v>0.14285700000000001</v>
      </c>
      <c r="K28" s="44">
        <v>15</v>
      </c>
      <c r="L28" s="44">
        <v>245968.4</v>
      </c>
      <c r="M28" s="66">
        <v>0.466667</v>
      </c>
      <c r="N28" s="43">
        <v>0</v>
      </c>
      <c r="O28" s="44">
        <v>0</v>
      </c>
      <c r="P28" s="74">
        <v>0</v>
      </c>
    </row>
    <row r="29" spans="1:16" ht="15" customHeight="1" x14ac:dyDescent="0.2">
      <c r="A29" s="120"/>
      <c r="B29" s="123"/>
      <c r="C29" s="84" t="s">
        <v>55</v>
      </c>
      <c r="D29" s="44">
        <v>14</v>
      </c>
      <c r="E29" s="53">
        <v>1.0370000000000001E-2</v>
      </c>
      <c r="F29" s="44">
        <v>260117.5</v>
      </c>
      <c r="G29" s="66">
        <v>0.28571400000000002</v>
      </c>
      <c r="H29" s="43">
        <v>4</v>
      </c>
      <c r="I29" s="44">
        <v>174293.5</v>
      </c>
      <c r="J29" s="74">
        <v>0.25</v>
      </c>
      <c r="K29" s="44">
        <v>10</v>
      </c>
      <c r="L29" s="44">
        <v>294447.09999999998</v>
      </c>
      <c r="M29" s="66">
        <v>0.3</v>
      </c>
      <c r="N29" s="43">
        <v>0</v>
      </c>
      <c r="O29" s="44">
        <v>0</v>
      </c>
      <c r="P29" s="74">
        <v>0</v>
      </c>
    </row>
    <row r="30" spans="1:16" s="3" customFormat="1" ht="15" customHeight="1" x14ac:dyDescent="0.2">
      <c r="A30" s="120"/>
      <c r="B30" s="123"/>
      <c r="C30" s="84" t="s">
        <v>56</v>
      </c>
      <c r="D30" s="35">
        <v>7</v>
      </c>
      <c r="E30" s="55">
        <v>3.6229999999999999E-3</v>
      </c>
      <c r="F30" s="35">
        <v>184885</v>
      </c>
      <c r="G30" s="68">
        <v>0</v>
      </c>
      <c r="H30" s="43">
        <v>5</v>
      </c>
      <c r="I30" s="44">
        <v>116815.6</v>
      </c>
      <c r="J30" s="74">
        <v>0</v>
      </c>
      <c r="K30" s="35">
        <v>2</v>
      </c>
      <c r="L30" s="35">
        <v>355058.5</v>
      </c>
      <c r="M30" s="68">
        <v>0</v>
      </c>
      <c r="N30" s="43">
        <v>0</v>
      </c>
      <c r="O30" s="44">
        <v>0</v>
      </c>
      <c r="P30" s="74">
        <v>0</v>
      </c>
    </row>
    <row r="31" spans="1:16" s="3" customFormat="1" ht="15" customHeight="1" x14ac:dyDescent="0.2">
      <c r="A31" s="121"/>
      <c r="B31" s="124"/>
      <c r="C31" s="85" t="s">
        <v>9</v>
      </c>
      <c r="D31" s="46">
        <v>913</v>
      </c>
      <c r="E31" s="54">
        <v>4.3230999999999999E-2</v>
      </c>
      <c r="F31" s="46">
        <v>175040.842278</v>
      </c>
      <c r="G31" s="67">
        <v>0.27163199999999998</v>
      </c>
      <c r="H31" s="87">
        <v>257</v>
      </c>
      <c r="I31" s="46">
        <v>178552.661479</v>
      </c>
      <c r="J31" s="75">
        <v>0.28015600000000002</v>
      </c>
      <c r="K31" s="46">
        <v>656</v>
      </c>
      <c r="L31" s="46">
        <v>173665.02286600001</v>
      </c>
      <c r="M31" s="67">
        <v>0.268293</v>
      </c>
      <c r="N31" s="87">
        <v>0</v>
      </c>
      <c r="O31" s="46">
        <v>0</v>
      </c>
      <c r="P31" s="75">
        <v>0</v>
      </c>
    </row>
    <row r="32" spans="1:16" ht="15" customHeight="1" x14ac:dyDescent="0.2">
      <c r="A32" s="119">
        <v>3</v>
      </c>
      <c r="B32" s="122" t="s">
        <v>58</v>
      </c>
      <c r="C32" s="84" t="s">
        <v>46</v>
      </c>
      <c r="D32" s="44">
        <v>9</v>
      </c>
      <c r="E32" s="44">
        <v>0</v>
      </c>
      <c r="F32" s="44">
        <v>-28605.883398000002</v>
      </c>
      <c r="G32" s="66">
        <v>0</v>
      </c>
      <c r="H32" s="43">
        <v>2</v>
      </c>
      <c r="I32" s="44">
        <v>-44262.541383000003</v>
      </c>
      <c r="J32" s="74">
        <v>0</v>
      </c>
      <c r="K32" s="44">
        <v>7</v>
      </c>
      <c r="L32" s="44">
        <v>-22643.725609000001</v>
      </c>
      <c r="M32" s="66">
        <v>0</v>
      </c>
      <c r="N32" s="43">
        <v>0</v>
      </c>
      <c r="O32" s="44">
        <v>0</v>
      </c>
      <c r="P32" s="74">
        <v>0</v>
      </c>
    </row>
    <row r="33" spans="1:16" ht="15" customHeight="1" x14ac:dyDescent="0.2">
      <c r="A33" s="120"/>
      <c r="B33" s="123"/>
      <c r="C33" s="84" t="s">
        <v>47</v>
      </c>
      <c r="D33" s="44">
        <v>17</v>
      </c>
      <c r="E33" s="44">
        <v>0</v>
      </c>
      <c r="F33" s="44">
        <v>33627.248747999998</v>
      </c>
      <c r="G33" s="66">
        <v>-2.8295000000000001E-2</v>
      </c>
      <c r="H33" s="43">
        <v>4</v>
      </c>
      <c r="I33" s="44">
        <v>23337.328274</v>
      </c>
      <c r="J33" s="74">
        <v>-0.1875</v>
      </c>
      <c r="K33" s="44">
        <v>13</v>
      </c>
      <c r="L33" s="44">
        <v>36958.521301000001</v>
      </c>
      <c r="M33" s="66">
        <v>2.2856999999999999E-2</v>
      </c>
      <c r="N33" s="43">
        <v>0</v>
      </c>
      <c r="O33" s="44">
        <v>0</v>
      </c>
      <c r="P33" s="74">
        <v>0</v>
      </c>
    </row>
    <row r="34" spans="1:16" ht="15" customHeight="1" x14ac:dyDescent="0.2">
      <c r="A34" s="120"/>
      <c r="B34" s="123"/>
      <c r="C34" s="84" t="s">
        <v>48</v>
      </c>
      <c r="D34" s="44">
        <v>-45</v>
      </c>
      <c r="E34" s="44">
        <v>0</v>
      </c>
      <c r="F34" s="44">
        <v>31034.847601000001</v>
      </c>
      <c r="G34" s="66">
        <v>-0.100013</v>
      </c>
      <c r="H34" s="43">
        <v>-29</v>
      </c>
      <c r="I34" s="44">
        <v>29910.792395</v>
      </c>
      <c r="J34" s="74">
        <v>-0.14718600000000001</v>
      </c>
      <c r="K34" s="44">
        <v>-16</v>
      </c>
      <c r="L34" s="44">
        <v>32481.936534</v>
      </c>
      <c r="M34" s="66">
        <v>-7.4628E-2</v>
      </c>
      <c r="N34" s="43">
        <v>0</v>
      </c>
      <c r="O34" s="44">
        <v>0</v>
      </c>
      <c r="P34" s="74">
        <v>0</v>
      </c>
    </row>
    <row r="35" spans="1:16" ht="15" customHeight="1" x14ac:dyDescent="0.2">
      <c r="A35" s="120"/>
      <c r="B35" s="123"/>
      <c r="C35" s="84" t="s">
        <v>49</v>
      </c>
      <c r="D35" s="44">
        <v>-294</v>
      </c>
      <c r="E35" s="44">
        <v>0</v>
      </c>
      <c r="F35" s="44">
        <v>34924.383430000002</v>
      </c>
      <c r="G35" s="66">
        <v>-4.1250000000000002E-2</v>
      </c>
      <c r="H35" s="43">
        <v>-106</v>
      </c>
      <c r="I35" s="44">
        <v>23020.904599000001</v>
      </c>
      <c r="J35" s="74">
        <v>-0.14016100000000001</v>
      </c>
      <c r="K35" s="44">
        <v>-188</v>
      </c>
      <c r="L35" s="44">
        <v>41392.97724</v>
      </c>
      <c r="M35" s="66">
        <v>8.4779999999999994E-3</v>
      </c>
      <c r="N35" s="43">
        <v>0</v>
      </c>
      <c r="O35" s="44">
        <v>0</v>
      </c>
      <c r="P35" s="74">
        <v>0</v>
      </c>
    </row>
    <row r="36" spans="1:16" ht="15" customHeight="1" x14ac:dyDescent="0.2">
      <c r="A36" s="120"/>
      <c r="B36" s="123"/>
      <c r="C36" s="84" t="s">
        <v>50</v>
      </c>
      <c r="D36" s="44">
        <v>-334</v>
      </c>
      <c r="E36" s="44">
        <v>0</v>
      </c>
      <c r="F36" s="44">
        <v>30327.602483999999</v>
      </c>
      <c r="G36" s="66">
        <v>-0.14172699999999999</v>
      </c>
      <c r="H36" s="43">
        <v>-126</v>
      </c>
      <c r="I36" s="44">
        <v>19650.596404</v>
      </c>
      <c r="J36" s="74">
        <v>-0.170955</v>
      </c>
      <c r="K36" s="44">
        <v>-208</v>
      </c>
      <c r="L36" s="44">
        <v>36968.861557999997</v>
      </c>
      <c r="M36" s="66">
        <v>-0.120062</v>
      </c>
      <c r="N36" s="43">
        <v>0</v>
      </c>
      <c r="O36" s="44">
        <v>0</v>
      </c>
      <c r="P36" s="74">
        <v>0</v>
      </c>
    </row>
    <row r="37" spans="1:16" ht="15" customHeight="1" x14ac:dyDescent="0.2">
      <c r="A37" s="120"/>
      <c r="B37" s="123"/>
      <c r="C37" s="84" t="s">
        <v>51</v>
      </c>
      <c r="D37" s="44">
        <v>-271</v>
      </c>
      <c r="E37" s="44">
        <v>0</v>
      </c>
      <c r="F37" s="44">
        <v>31461.286620999999</v>
      </c>
      <c r="G37" s="66">
        <v>-0.29089100000000001</v>
      </c>
      <c r="H37" s="43">
        <v>-62</v>
      </c>
      <c r="I37" s="44">
        <v>41124.374672999998</v>
      </c>
      <c r="J37" s="74">
        <v>-5.3571000000000001E-2</v>
      </c>
      <c r="K37" s="44">
        <v>-209</v>
      </c>
      <c r="L37" s="44">
        <v>25852.654698999999</v>
      </c>
      <c r="M37" s="66">
        <v>-0.39231899999999997</v>
      </c>
      <c r="N37" s="43">
        <v>0</v>
      </c>
      <c r="O37" s="44">
        <v>0</v>
      </c>
      <c r="P37" s="74">
        <v>0</v>
      </c>
    </row>
    <row r="38" spans="1:16" s="3" customFormat="1" ht="15" customHeight="1" x14ac:dyDescent="0.2">
      <c r="A38" s="120"/>
      <c r="B38" s="123"/>
      <c r="C38" s="84" t="s">
        <v>52</v>
      </c>
      <c r="D38" s="35">
        <v>-265</v>
      </c>
      <c r="E38" s="35">
        <v>0</v>
      </c>
      <c r="F38" s="35">
        <v>1851.344969</v>
      </c>
      <c r="G38" s="68">
        <v>-0.52818299999999996</v>
      </c>
      <c r="H38" s="43">
        <v>-73</v>
      </c>
      <c r="I38" s="44">
        <v>-13698.741152000001</v>
      </c>
      <c r="J38" s="74">
        <v>-0.33594800000000002</v>
      </c>
      <c r="K38" s="35">
        <v>-192</v>
      </c>
      <c r="L38" s="35">
        <v>7624.758124</v>
      </c>
      <c r="M38" s="68">
        <v>-0.59585699999999997</v>
      </c>
      <c r="N38" s="43">
        <v>0</v>
      </c>
      <c r="O38" s="44">
        <v>0</v>
      </c>
      <c r="P38" s="74">
        <v>0</v>
      </c>
    </row>
    <row r="39" spans="1:16" ht="15" customHeight="1" x14ac:dyDescent="0.2">
      <c r="A39" s="120"/>
      <c r="B39" s="123"/>
      <c r="C39" s="84" t="s">
        <v>53</v>
      </c>
      <c r="D39" s="44">
        <v>-241</v>
      </c>
      <c r="E39" s="44">
        <v>0</v>
      </c>
      <c r="F39" s="44">
        <v>22918.243952000001</v>
      </c>
      <c r="G39" s="66">
        <v>-0.34075299999999997</v>
      </c>
      <c r="H39" s="43">
        <v>-83</v>
      </c>
      <c r="I39" s="44">
        <v>42523.747649999998</v>
      </c>
      <c r="J39" s="74">
        <v>-0.13636400000000001</v>
      </c>
      <c r="K39" s="44">
        <v>-158</v>
      </c>
      <c r="L39" s="44">
        <v>15807.896972</v>
      </c>
      <c r="M39" s="66">
        <v>-0.449571</v>
      </c>
      <c r="N39" s="43">
        <v>0</v>
      </c>
      <c r="O39" s="44">
        <v>0</v>
      </c>
      <c r="P39" s="74">
        <v>0</v>
      </c>
    </row>
    <row r="40" spans="1:16" ht="15" customHeight="1" x14ac:dyDescent="0.2">
      <c r="A40" s="120"/>
      <c r="B40" s="123"/>
      <c r="C40" s="84" t="s">
        <v>54</v>
      </c>
      <c r="D40" s="44">
        <v>-181</v>
      </c>
      <c r="E40" s="44">
        <v>0</v>
      </c>
      <c r="F40" s="44">
        <v>30548.863290000001</v>
      </c>
      <c r="G40" s="66">
        <v>-0.34079700000000002</v>
      </c>
      <c r="H40" s="43">
        <v>-47</v>
      </c>
      <c r="I40" s="44">
        <v>-6039.9551549999996</v>
      </c>
      <c r="J40" s="74">
        <v>-0.246032</v>
      </c>
      <c r="K40" s="44">
        <v>-134</v>
      </c>
      <c r="L40" s="44">
        <v>47879.234404000003</v>
      </c>
      <c r="M40" s="66">
        <v>-0.35212500000000002</v>
      </c>
      <c r="N40" s="43">
        <v>0</v>
      </c>
      <c r="O40" s="44">
        <v>0</v>
      </c>
      <c r="P40" s="74">
        <v>0</v>
      </c>
    </row>
    <row r="41" spans="1:16" ht="15" customHeight="1" x14ac:dyDescent="0.2">
      <c r="A41" s="120"/>
      <c r="B41" s="123"/>
      <c r="C41" s="84" t="s">
        <v>55</v>
      </c>
      <c r="D41" s="44">
        <v>-145</v>
      </c>
      <c r="E41" s="44">
        <v>0</v>
      </c>
      <c r="F41" s="44">
        <v>54936.227802000001</v>
      </c>
      <c r="G41" s="66">
        <v>-0.31805899999999998</v>
      </c>
      <c r="H41" s="43">
        <v>-44</v>
      </c>
      <c r="I41" s="44">
        <v>-18971.130659999999</v>
      </c>
      <c r="J41" s="74">
        <v>6.25E-2</v>
      </c>
      <c r="K41" s="44">
        <v>-101</v>
      </c>
      <c r="L41" s="44">
        <v>84112.685515000005</v>
      </c>
      <c r="M41" s="66">
        <v>-0.48378399999999999</v>
      </c>
      <c r="N41" s="43">
        <v>0</v>
      </c>
      <c r="O41" s="44">
        <v>0</v>
      </c>
      <c r="P41" s="74">
        <v>0</v>
      </c>
    </row>
    <row r="42" spans="1:16" s="3" customFormat="1" ht="15" customHeight="1" x14ac:dyDescent="0.2">
      <c r="A42" s="120"/>
      <c r="B42" s="123"/>
      <c r="C42" s="84" t="s">
        <v>56</v>
      </c>
      <c r="D42" s="35">
        <v>-166</v>
      </c>
      <c r="E42" s="35">
        <v>0</v>
      </c>
      <c r="F42" s="35">
        <v>-60905.614585000003</v>
      </c>
      <c r="G42" s="68">
        <v>-0.42196499999999998</v>
      </c>
      <c r="H42" s="43">
        <v>-57</v>
      </c>
      <c r="I42" s="44">
        <v>-109421.093014</v>
      </c>
      <c r="J42" s="74">
        <v>-0.14516100000000001</v>
      </c>
      <c r="K42" s="35">
        <v>-109</v>
      </c>
      <c r="L42" s="35">
        <v>98345.875167999999</v>
      </c>
      <c r="M42" s="68">
        <v>-0.57657700000000001</v>
      </c>
      <c r="N42" s="43">
        <v>0</v>
      </c>
      <c r="O42" s="44">
        <v>0</v>
      </c>
      <c r="P42" s="74">
        <v>0</v>
      </c>
    </row>
    <row r="43" spans="1:16" s="3" customFormat="1" ht="15" customHeight="1" x14ac:dyDescent="0.2">
      <c r="A43" s="121"/>
      <c r="B43" s="124"/>
      <c r="C43" s="85" t="s">
        <v>9</v>
      </c>
      <c r="D43" s="46">
        <v>-1916</v>
      </c>
      <c r="E43" s="46">
        <v>0</v>
      </c>
      <c r="F43" s="46">
        <v>7849.1778940000004</v>
      </c>
      <c r="G43" s="67">
        <v>-0.28086</v>
      </c>
      <c r="H43" s="87">
        <v>-621</v>
      </c>
      <c r="I43" s="46">
        <v>6356.8530730000002</v>
      </c>
      <c r="J43" s="75">
        <v>-0.16061900000000001</v>
      </c>
      <c r="K43" s="46">
        <v>-1295</v>
      </c>
      <c r="L43" s="46">
        <v>8725.3515370000005</v>
      </c>
      <c r="M43" s="67">
        <v>-0.33447500000000002</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41</v>
      </c>
      <c r="E45" s="53">
        <v>0.136213</v>
      </c>
      <c r="F45" s="44">
        <v>208513</v>
      </c>
      <c r="G45" s="66">
        <v>0.17073199999999999</v>
      </c>
      <c r="H45" s="43">
        <v>9</v>
      </c>
      <c r="I45" s="44">
        <v>223698.33333299999</v>
      </c>
      <c r="J45" s="74">
        <v>0.33333299999999999</v>
      </c>
      <c r="K45" s="44">
        <v>32</v>
      </c>
      <c r="L45" s="44">
        <v>204242.125</v>
      </c>
      <c r="M45" s="66">
        <v>0.125</v>
      </c>
      <c r="N45" s="43">
        <v>0</v>
      </c>
      <c r="O45" s="44">
        <v>0</v>
      </c>
      <c r="P45" s="74">
        <v>0</v>
      </c>
    </row>
    <row r="46" spans="1:16" ht="15" customHeight="1" x14ac:dyDescent="0.2">
      <c r="A46" s="120"/>
      <c r="B46" s="123"/>
      <c r="C46" s="84" t="s">
        <v>48</v>
      </c>
      <c r="D46" s="44">
        <v>169</v>
      </c>
      <c r="E46" s="53">
        <v>0.14321999999999999</v>
      </c>
      <c r="F46" s="44">
        <v>191384.26627200001</v>
      </c>
      <c r="G46" s="66">
        <v>0.40828399999999998</v>
      </c>
      <c r="H46" s="43">
        <v>40</v>
      </c>
      <c r="I46" s="44">
        <v>176542.3</v>
      </c>
      <c r="J46" s="74">
        <v>0.15</v>
      </c>
      <c r="K46" s="44">
        <v>129</v>
      </c>
      <c r="L46" s="44">
        <v>195986.42635699999</v>
      </c>
      <c r="M46" s="66">
        <v>0.48837199999999997</v>
      </c>
      <c r="N46" s="43">
        <v>0</v>
      </c>
      <c r="O46" s="44">
        <v>0</v>
      </c>
      <c r="P46" s="74">
        <v>0</v>
      </c>
    </row>
    <row r="47" spans="1:16" ht="15" customHeight="1" x14ac:dyDescent="0.2">
      <c r="A47" s="120"/>
      <c r="B47" s="123"/>
      <c r="C47" s="84" t="s">
        <v>49</v>
      </c>
      <c r="D47" s="44">
        <v>252</v>
      </c>
      <c r="E47" s="53">
        <v>9.8093E-2</v>
      </c>
      <c r="F47" s="44">
        <v>182714.837302</v>
      </c>
      <c r="G47" s="66">
        <v>0.36904799999999999</v>
      </c>
      <c r="H47" s="43">
        <v>72</v>
      </c>
      <c r="I47" s="44">
        <v>193642.66666700001</v>
      </c>
      <c r="J47" s="74">
        <v>0.51388900000000004</v>
      </c>
      <c r="K47" s="44">
        <v>180</v>
      </c>
      <c r="L47" s="44">
        <v>178343.705556</v>
      </c>
      <c r="M47" s="66">
        <v>0.31111100000000003</v>
      </c>
      <c r="N47" s="43">
        <v>0</v>
      </c>
      <c r="O47" s="44">
        <v>0</v>
      </c>
      <c r="P47" s="74">
        <v>0</v>
      </c>
    </row>
    <row r="48" spans="1:16" ht="15" customHeight="1" x14ac:dyDescent="0.2">
      <c r="A48" s="120"/>
      <c r="B48" s="123"/>
      <c r="C48" s="84" t="s">
        <v>50</v>
      </c>
      <c r="D48" s="44">
        <v>314</v>
      </c>
      <c r="E48" s="53">
        <v>9.2598E-2</v>
      </c>
      <c r="F48" s="44">
        <v>205744.06687899999</v>
      </c>
      <c r="G48" s="66">
        <v>0.525478</v>
      </c>
      <c r="H48" s="43">
        <v>87</v>
      </c>
      <c r="I48" s="44">
        <v>201533.50574699999</v>
      </c>
      <c r="J48" s="74">
        <v>0.494253</v>
      </c>
      <c r="K48" s="44">
        <v>227</v>
      </c>
      <c r="L48" s="44">
        <v>207357.806167</v>
      </c>
      <c r="M48" s="66">
        <v>0.53744499999999995</v>
      </c>
      <c r="N48" s="43">
        <v>0</v>
      </c>
      <c r="O48" s="44">
        <v>0</v>
      </c>
      <c r="P48" s="74">
        <v>0</v>
      </c>
    </row>
    <row r="49" spans="1:16" ht="15" customHeight="1" x14ac:dyDescent="0.2">
      <c r="A49" s="120"/>
      <c r="B49" s="123"/>
      <c r="C49" s="84" t="s">
        <v>51</v>
      </c>
      <c r="D49" s="44">
        <v>229</v>
      </c>
      <c r="E49" s="53">
        <v>6.9775000000000004E-2</v>
      </c>
      <c r="F49" s="44">
        <v>224872</v>
      </c>
      <c r="G49" s="66">
        <v>0.71179000000000003</v>
      </c>
      <c r="H49" s="43">
        <v>59</v>
      </c>
      <c r="I49" s="44">
        <v>229807.32203400001</v>
      </c>
      <c r="J49" s="74">
        <v>0.84745800000000004</v>
      </c>
      <c r="K49" s="44">
        <v>170</v>
      </c>
      <c r="L49" s="44">
        <v>223159.15294100001</v>
      </c>
      <c r="M49" s="66">
        <v>0.66470600000000002</v>
      </c>
      <c r="N49" s="43">
        <v>0</v>
      </c>
      <c r="O49" s="44">
        <v>0</v>
      </c>
      <c r="P49" s="74">
        <v>0</v>
      </c>
    </row>
    <row r="50" spans="1:16" s="3" customFormat="1" ht="15" customHeight="1" x14ac:dyDescent="0.2">
      <c r="A50" s="120"/>
      <c r="B50" s="123"/>
      <c r="C50" s="84" t="s">
        <v>52</v>
      </c>
      <c r="D50" s="35">
        <v>146</v>
      </c>
      <c r="E50" s="55">
        <v>5.1938999999999999E-2</v>
      </c>
      <c r="F50" s="35">
        <v>224369.773973</v>
      </c>
      <c r="G50" s="68">
        <v>0.767123</v>
      </c>
      <c r="H50" s="43">
        <v>32</v>
      </c>
      <c r="I50" s="44">
        <v>222063.875</v>
      </c>
      <c r="J50" s="74">
        <v>0.65625</v>
      </c>
      <c r="K50" s="35">
        <v>114</v>
      </c>
      <c r="L50" s="35">
        <v>225017.04386000001</v>
      </c>
      <c r="M50" s="68">
        <v>0.79824600000000001</v>
      </c>
      <c r="N50" s="43">
        <v>0</v>
      </c>
      <c r="O50" s="44">
        <v>0</v>
      </c>
      <c r="P50" s="74">
        <v>0</v>
      </c>
    </row>
    <row r="51" spans="1:16" ht="15" customHeight="1" x14ac:dyDescent="0.2">
      <c r="A51" s="120"/>
      <c r="B51" s="123"/>
      <c r="C51" s="84" t="s">
        <v>53</v>
      </c>
      <c r="D51" s="44">
        <v>94</v>
      </c>
      <c r="E51" s="53">
        <v>3.8196000000000001E-2</v>
      </c>
      <c r="F51" s="44">
        <v>249709.71276600001</v>
      </c>
      <c r="G51" s="66">
        <v>0.91489399999999999</v>
      </c>
      <c r="H51" s="43">
        <v>26</v>
      </c>
      <c r="I51" s="44">
        <v>243931</v>
      </c>
      <c r="J51" s="74">
        <v>0.769231</v>
      </c>
      <c r="K51" s="44">
        <v>68</v>
      </c>
      <c r="L51" s="44">
        <v>251919.220588</v>
      </c>
      <c r="M51" s="66">
        <v>0.97058800000000001</v>
      </c>
      <c r="N51" s="43">
        <v>0</v>
      </c>
      <c r="O51" s="44">
        <v>0</v>
      </c>
      <c r="P51" s="74">
        <v>0</v>
      </c>
    </row>
    <row r="52" spans="1:16" ht="15" customHeight="1" x14ac:dyDescent="0.2">
      <c r="A52" s="120"/>
      <c r="B52" s="123"/>
      <c r="C52" s="84" t="s">
        <v>54</v>
      </c>
      <c r="D52" s="44">
        <v>48</v>
      </c>
      <c r="E52" s="53">
        <v>2.6460999999999998E-2</v>
      </c>
      <c r="F52" s="44">
        <v>251180.25</v>
      </c>
      <c r="G52" s="66">
        <v>0.64583299999999999</v>
      </c>
      <c r="H52" s="43">
        <v>12</v>
      </c>
      <c r="I52" s="44">
        <v>220299.91666700001</v>
      </c>
      <c r="J52" s="74">
        <v>0.41666700000000001</v>
      </c>
      <c r="K52" s="44">
        <v>36</v>
      </c>
      <c r="L52" s="44">
        <v>261473.69444399999</v>
      </c>
      <c r="M52" s="66">
        <v>0.72222200000000003</v>
      </c>
      <c r="N52" s="43">
        <v>0</v>
      </c>
      <c r="O52" s="44">
        <v>0</v>
      </c>
      <c r="P52" s="74">
        <v>0</v>
      </c>
    </row>
    <row r="53" spans="1:16" ht="15" customHeight="1" x14ac:dyDescent="0.2">
      <c r="A53" s="120"/>
      <c r="B53" s="123"/>
      <c r="C53" s="84" t="s">
        <v>55</v>
      </c>
      <c r="D53" s="44">
        <v>19</v>
      </c>
      <c r="E53" s="53">
        <v>1.4074E-2</v>
      </c>
      <c r="F53" s="44">
        <v>253550.84210499999</v>
      </c>
      <c r="G53" s="66">
        <v>0.631579</v>
      </c>
      <c r="H53" s="43">
        <v>7</v>
      </c>
      <c r="I53" s="44">
        <v>264202.857143</v>
      </c>
      <c r="J53" s="74">
        <v>0.42857099999999998</v>
      </c>
      <c r="K53" s="44">
        <v>12</v>
      </c>
      <c r="L53" s="44">
        <v>247337.16666700001</v>
      </c>
      <c r="M53" s="66">
        <v>0.75</v>
      </c>
      <c r="N53" s="43">
        <v>0</v>
      </c>
      <c r="O53" s="44">
        <v>0</v>
      </c>
      <c r="P53" s="74">
        <v>0</v>
      </c>
    </row>
    <row r="54" spans="1:16" s="3" customFormat="1" ht="15" customHeight="1" x14ac:dyDescent="0.2">
      <c r="A54" s="120"/>
      <c r="B54" s="123"/>
      <c r="C54" s="84" t="s">
        <v>56</v>
      </c>
      <c r="D54" s="35">
        <v>6</v>
      </c>
      <c r="E54" s="55">
        <v>3.1059999999999998E-3</v>
      </c>
      <c r="F54" s="35">
        <v>316024.16666699998</v>
      </c>
      <c r="G54" s="68">
        <v>0.33333299999999999</v>
      </c>
      <c r="H54" s="43">
        <v>0</v>
      </c>
      <c r="I54" s="44">
        <v>0</v>
      </c>
      <c r="J54" s="74">
        <v>0</v>
      </c>
      <c r="K54" s="35">
        <v>6</v>
      </c>
      <c r="L54" s="35">
        <v>316024.16666699998</v>
      </c>
      <c r="M54" s="68">
        <v>0.33333299999999999</v>
      </c>
      <c r="N54" s="43">
        <v>0</v>
      </c>
      <c r="O54" s="44">
        <v>0</v>
      </c>
      <c r="P54" s="74">
        <v>0</v>
      </c>
    </row>
    <row r="55" spans="1:16" s="3" customFormat="1" ht="15" customHeight="1" x14ac:dyDescent="0.2">
      <c r="A55" s="121"/>
      <c r="B55" s="124"/>
      <c r="C55" s="85" t="s">
        <v>9</v>
      </c>
      <c r="D55" s="46">
        <v>1318</v>
      </c>
      <c r="E55" s="54">
        <v>6.2407999999999998E-2</v>
      </c>
      <c r="F55" s="46">
        <v>210954.02200299999</v>
      </c>
      <c r="G55" s="67">
        <v>0.56145699999999998</v>
      </c>
      <c r="H55" s="87">
        <v>344</v>
      </c>
      <c r="I55" s="46">
        <v>209449.31685999999</v>
      </c>
      <c r="J55" s="75">
        <v>0.546512</v>
      </c>
      <c r="K55" s="46">
        <v>974</v>
      </c>
      <c r="L55" s="46">
        <v>211485.457906</v>
      </c>
      <c r="M55" s="67">
        <v>0.56673499999999999</v>
      </c>
      <c r="N55" s="87">
        <v>0</v>
      </c>
      <c r="O55" s="46">
        <v>0</v>
      </c>
      <c r="P55" s="75">
        <v>0</v>
      </c>
    </row>
    <row r="56" spans="1:16" ht="15" customHeight="1" x14ac:dyDescent="0.2">
      <c r="A56" s="119">
        <v>5</v>
      </c>
      <c r="B56" s="122" t="s">
        <v>60</v>
      </c>
      <c r="C56" s="84" t="s">
        <v>46</v>
      </c>
      <c r="D56" s="44">
        <v>28</v>
      </c>
      <c r="E56" s="53">
        <v>1</v>
      </c>
      <c r="F56" s="44">
        <v>71256.857143000001</v>
      </c>
      <c r="G56" s="66">
        <v>0</v>
      </c>
      <c r="H56" s="43">
        <v>6</v>
      </c>
      <c r="I56" s="44">
        <v>71970.833333000002</v>
      </c>
      <c r="J56" s="74">
        <v>0</v>
      </c>
      <c r="K56" s="44">
        <v>22</v>
      </c>
      <c r="L56" s="44">
        <v>71062.136364000005</v>
      </c>
      <c r="M56" s="66">
        <v>0</v>
      </c>
      <c r="N56" s="43">
        <v>0</v>
      </c>
      <c r="O56" s="44">
        <v>0</v>
      </c>
      <c r="P56" s="74">
        <v>0</v>
      </c>
    </row>
    <row r="57" spans="1:16" ht="15" customHeight="1" x14ac:dyDescent="0.2">
      <c r="A57" s="120"/>
      <c r="B57" s="123"/>
      <c r="C57" s="84" t="s">
        <v>47</v>
      </c>
      <c r="D57" s="44">
        <v>301</v>
      </c>
      <c r="E57" s="53">
        <v>1</v>
      </c>
      <c r="F57" s="44">
        <v>172441.003322</v>
      </c>
      <c r="G57" s="66">
        <v>0.136213</v>
      </c>
      <c r="H57" s="43">
        <v>64</v>
      </c>
      <c r="I57" s="44">
        <v>181447.59375</v>
      </c>
      <c r="J57" s="74">
        <v>0.15625</v>
      </c>
      <c r="K57" s="44">
        <v>237</v>
      </c>
      <c r="L57" s="44">
        <v>170008.84388199999</v>
      </c>
      <c r="M57" s="66">
        <v>0.130802</v>
      </c>
      <c r="N57" s="43">
        <v>0</v>
      </c>
      <c r="O57" s="44">
        <v>0</v>
      </c>
      <c r="P57" s="74">
        <v>0</v>
      </c>
    </row>
    <row r="58" spans="1:16" ht="15" customHeight="1" x14ac:dyDescent="0.2">
      <c r="A58" s="120"/>
      <c r="B58" s="123"/>
      <c r="C58" s="84" t="s">
        <v>48</v>
      </c>
      <c r="D58" s="44">
        <v>1180</v>
      </c>
      <c r="E58" s="53">
        <v>1</v>
      </c>
      <c r="F58" s="44">
        <v>171910.091525</v>
      </c>
      <c r="G58" s="66">
        <v>0.227966</v>
      </c>
      <c r="H58" s="43">
        <v>367</v>
      </c>
      <c r="I58" s="44">
        <v>172204.34332399999</v>
      </c>
      <c r="J58" s="74">
        <v>0.19345999999999999</v>
      </c>
      <c r="K58" s="44">
        <v>813</v>
      </c>
      <c r="L58" s="44">
        <v>171777.26199299999</v>
      </c>
      <c r="M58" s="66">
        <v>0.24354200000000001</v>
      </c>
      <c r="N58" s="43">
        <v>0</v>
      </c>
      <c r="O58" s="44">
        <v>0</v>
      </c>
      <c r="P58" s="74">
        <v>0</v>
      </c>
    </row>
    <row r="59" spans="1:16" ht="15" customHeight="1" x14ac:dyDescent="0.2">
      <c r="A59" s="120"/>
      <c r="B59" s="123"/>
      <c r="C59" s="84" t="s">
        <v>49</v>
      </c>
      <c r="D59" s="44">
        <v>2569</v>
      </c>
      <c r="E59" s="53">
        <v>1</v>
      </c>
      <c r="F59" s="44">
        <v>181305.90657799999</v>
      </c>
      <c r="G59" s="66">
        <v>0.32152599999999998</v>
      </c>
      <c r="H59" s="43">
        <v>861</v>
      </c>
      <c r="I59" s="44">
        <v>184184.78861799999</v>
      </c>
      <c r="J59" s="74">
        <v>0.34378599999999998</v>
      </c>
      <c r="K59" s="44">
        <v>1708</v>
      </c>
      <c r="L59" s="44">
        <v>179854.66686200001</v>
      </c>
      <c r="M59" s="66">
        <v>0.31030400000000002</v>
      </c>
      <c r="N59" s="43">
        <v>0</v>
      </c>
      <c r="O59" s="44">
        <v>0</v>
      </c>
      <c r="P59" s="74">
        <v>0</v>
      </c>
    </row>
    <row r="60" spans="1:16" ht="15" customHeight="1" x14ac:dyDescent="0.2">
      <c r="A60" s="120"/>
      <c r="B60" s="123"/>
      <c r="C60" s="84" t="s">
        <v>50</v>
      </c>
      <c r="D60" s="44">
        <v>3391</v>
      </c>
      <c r="E60" s="53">
        <v>1</v>
      </c>
      <c r="F60" s="44">
        <v>202873.13978200001</v>
      </c>
      <c r="G60" s="66">
        <v>0.51666199999999995</v>
      </c>
      <c r="H60" s="43">
        <v>1099</v>
      </c>
      <c r="I60" s="44">
        <v>204264.528662</v>
      </c>
      <c r="J60" s="74">
        <v>0.50045499999999998</v>
      </c>
      <c r="K60" s="44">
        <v>2292</v>
      </c>
      <c r="L60" s="44">
        <v>202205.977312</v>
      </c>
      <c r="M60" s="66">
        <v>0.52443300000000004</v>
      </c>
      <c r="N60" s="43">
        <v>0</v>
      </c>
      <c r="O60" s="44">
        <v>0</v>
      </c>
      <c r="P60" s="74">
        <v>0</v>
      </c>
    </row>
    <row r="61" spans="1:16" ht="15" customHeight="1" x14ac:dyDescent="0.2">
      <c r="A61" s="120"/>
      <c r="B61" s="123"/>
      <c r="C61" s="84" t="s">
        <v>51</v>
      </c>
      <c r="D61" s="44">
        <v>3282</v>
      </c>
      <c r="E61" s="53">
        <v>1</v>
      </c>
      <c r="F61" s="44">
        <v>224986.378123</v>
      </c>
      <c r="G61" s="66">
        <v>0.74222999999999995</v>
      </c>
      <c r="H61" s="43">
        <v>1110</v>
      </c>
      <c r="I61" s="44">
        <v>222045.44414400001</v>
      </c>
      <c r="J61" s="74">
        <v>0.63513500000000001</v>
      </c>
      <c r="K61" s="44">
        <v>2172</v>
      </c>
      <c r="L61" s="44">
        <v>226489.341621</v>
      </c>
      <c r="M61" s="66">
        <v>0.79696100000000003</v>
      </c>
      <c r="N61" s="43">
        <v>0</v>
      </c>
      <c r="O61" s="44">
        <v>0</v>
      </c>
      <c r="P61" s="74">
        <v>0</v>
      </c>
    </row>
    <row r="62" spans="1:16" s="3" customFormat="1" ht="15" customHeight="1" x14ac:dyDescent="0.2">
      <c r="A62" s="120"/>
      <c r="B62" s="123"/>
      <c r="C62" s="84" t="s">
        <v>52</v>
      </c>
      <c r="D62" s="35">
        <v>2811</v>
      </c>
      <c r="E62" s="55">
        <v>1</v>
      </c>
      <c r="F62" s="35">
        <v>239873.807542</v>
      </c>
      <c r="G62" s="68">
        <v>0.90572699999999995</v>
      </c>
      <c r="H62" s="43">
        <v>923</v>
      </c>
      <c r="I62" s="44">
        <v>220604.725894</v>
      </c>
      <c r="J62" s="74">
        <v>0.57854799999999995</v>
      </c>
      <c r="K62" s="35">
        <v>1888</v>
      </c>
      <c r="L62" s="35">
        <v>249294.02065699999</v>
      </c>
      <c r="M62" s="68">
        <v>1.0656779999999999</v>
      </c>
      <c r="N62" s="43">
        <v>0</v>
      </c>
      <c r="O62" s="44">
        <v>0</v>
      </c>
      <c r="P62" s="74">
        <v>0</v>
      </c>
    </row>
    <row r="63" spans="1:16" ht="15" customHeight="1" x14ac:dyDescent="0.2">
      <c r="A63" s="120"/>
      <c r="B63" s="123"/>
      <c r="C63" s="84" t="s">
        <v>53</v>
      </c>
      <c r="D63" s="44">
        <v>2461</v>
      </c>
      <c r="E63" s="53">
        <v>1</v>
      </c>
      <c r="F63" s="44">
        <v>245260.49004500001</v>
      </c>
      <c r="G63" s="66">
        <v>0.93376700000000001</v>
      </c>
      <c r="H63" s="43">
        <v>752</v>
      </c>
      <c r="I63" s="44">
        <v>218169.05984</v>
      </c>
      <c r="J63" s="74">
        <v>0.51329800000000003</v>
      </c>
      <c r="K63" s="44">
        <v>1709</v>
      </c>
      <c r="L63" s="44">
        <v>257181.35342299999</v>
      </c>
      <c r="M63" s="66">
        <v>1.1187830000000001</v>
      </c>
      <c r="N63" s="43">
        <v>0</v>
      </c>
      <c r="O63" s="44">
        <v>0</v>
      </c>
      <c r="P63" s="74">
        <v>0</v>
      </c>
    </row>
    <row r="64" spans="1:16" ht="15" customHeight="1" x14ac:dyDescent="0.2">
      <c r="A64" s="120"/>
      <c r="B64" s="123"/>
      <c r="C64" s="84" t="s">
        <v>54</v>
      </c>
      <c r="D64" s="44">
        <v>1814</v>
      </c>
      <c r="E64" s="53">
        <v>1</v>
      </c>
      <c r="F64" s="44">
        <v>244381.499449</v>
      </c>
      <c r="G64" s="66">
        <v>0.82690200000000003</v>
      </c>
      <c r="H64" s="43">
        <v>561</v>
      </c>
      <c r="I64" s="44">
        <v>208895.10516899999</v>
      </c>
      <c r="J64" s="74">
        <v>0.38146200000000002</v>
      </c>
      <c r="K64" s="44">
        <v>1253</v>
      </c>
      <c r="L64" s="44">
        <v>260269.661612</v>
      </c>
      <c r="M64" s="66">
        <v>1.0263370000000001</v>
      </c>
      <c r="N64" s="43">
        <v>0</v>
      </c>
      <c r="O64" s="44">
        <v>0</v>
      </c>
      <c r="P64" s="74">
        <v>0</v>
      </c>
    </row>
    <row r="65" spans="1:16" ht="15" customHeight="1" x14ac:dyDescent="0.2">
      <c r="A65" s="120"/>
      <c r="B65" s="123"/>
      <c r="C65" s="84" t="s">
        <v>55</v>
      </c>
      <c r="D65" s="44">
        <v>1350</v>
      </c>
      <c r="E65" s="53">
        <v>1</v>
      </c>
      <c r="F65" s="44">
        <v>260229.34740699999</v>
      </c>
      <c r="G65" s="66">
        <v>0.69481499999999996</v>
      </c>
      <c r="H65" s="43">
        <v>450</v>
      </c>
      <c r="I65" s="44">
        <v>226052.11111100001</v>
      </c>
      <c r="J65" s="74">
        <v>0.28666700000000001</v>
      </c>
      <c r="K65" s="44">
        <v>900</v>
      </c>
      <c r="L65" s="44">
        <v>277317.96555600001</v>
      </c>
      <c r="M65" s="66">
        <v>0.89888900000000005</v>
      </c>
      <c r="N65" s="43">
        <v>0</v>
      </c>
      <c r="O65" s="44">
        <v>0</v>
      </c>
      <c r="P65" s="74">
        <v>0</v>
      </c>
    </row>
    <row r="66" spans="1:16" s="3" customFormat="1" ht="15" customHeight="1" x14ac:dyDescent="0.2">
      <c r="A66" s="120"/>
      <c r="B66" s="123"/>
      <c r="C66" s="84" t="s">
        <v>56</v>
      </c>
      <c r="D66" s="35">
        <v>1932</v>
      </c>
      <c r="E66" s="55">
        <v>1</v>
      </c>
      <c r="F66" s="35">
        <v>252468.19772299999</v>
      </c>
      <c r="G66" s="68">
        <v>0.43581799999999998</v>
      </c>
      <c r="H66" s="43">
        <v>732</v>
      </c>
      <c r="I66" s="44">
        <v>210243.95901600001</v>
      </c>
      <c r="J66" s="74">
        <v>0.106557</v>
      </c>
      <c r="K66" s="35">
        <v>1200</v>
      </c>
      <c r="L66" s="35">
        <v>278224.98333299998</v>
      </c>
      <c r="M66" s="68">
        <v>0.63666699999999998</v>
      </c>
      <c r="N66" s="43">
        <v>0</v>
      </c>
      <c r="O66" s="44">
        <v>0</v>
      </c>
      <c r="P66" s="74">
        <v>0</v>
      </c>
    </row>
    <row r="67" spans="1:16" s="3" customFormat="1" ht="15" customHeight="1" x14ac:dyDescent="0.2">
      <c r="A67" s="121"/>
      <c r="B67" s="124"/>
      <c r="C67" s="85" t="s">
        <v>9</v>
      </c>
      <c r="D67" s="46">
        <v>21119</v>
      </c>
      <c r="E67" s="54">
        <v>1</v>
      </c>
      <c r="F67" s="46">
        <v>222980.935745</v>
      </c>
      <c r="G67" s="67">
        <v>0.63677300000000003</v>
      </c>
      <c r="H67" s="87">
        <v>6925</v>
      </c>
      <c r="I67" s="46">
        <v>208704.28953099999</v>
      </c>
      <c r="J67" s="75">
        <v>0.42931399999999997</v>
      </c>
      <c r="K67" s="46">
        <v>14194</v>
      </c>
      <c r="L67" s="46">
        <v>229946.257362</v>
      </c>
      <c r="M67" s="67">
        <v>0.73798799999999998</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45771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520" priority="30" operator="notEqual">
      <formula>H8+K8+N8</formula>
    </cfRule>
  </conditionalFormatting>
  <conditionalFormatting sqref="D20:D30">
    <cfRule type="cellIs" dxfId="519" priority="29" operator="notEqual">
      <formula>H20+K20+N20</formula>
    </cfRule>
  </conditionalFormatting>
  <conditionalFormatting sqref="D32:D42">
    <cfRule type="cellIs" dxfId="518" priority="28" operator="notEqual">
      <formula>H32+K32+N32</formula>
    </cfRule>
  </conditionalFormatting>
  <conditionalFormatting sqref="D44:D54">
    <cfRule type="cellIs" dxfId="517" priority="27" operator="notEqual">
      <formula>H44+K44+N44</formula>
    </cfRule>
  </conditionalFormatting>
  <conditionalFormatting sqref="D56:D66">
    <cfRule type="cellIs" dxfId="516" priority="26" operator="notEqual">
      <formula>H56+K56+N56</formula>
    </cfRule>
  </conditionalFormatting>
  <conditionalFormatting sqref="D19">
    <cfRule type="cellIs" dxfId="515" priority="25" operator="notEqual">
      <formula>SUM(D8:D18)</formula>
    </cfRule>
  </conditionalFormatting>
  <conditionalFormatting sqref="D31">
    <cfRule type="cellIs" dxfId="514" priority="24" operator="notEqual">
      <formula>H31+K31+N31</formula>
    </cfRule>
  </conditionalFormatting>
  <conditionalFormatting sqref="D31">
    <cfRule type="cellIs" dxfId="513" priority="23" operator="notEqual">
      <formula>SUM(D20:D30)</formula>
    </cfRule>
  </conditionalFormatting>
  <conditionalFormatting sqref="D43">
    <cfRule type="cellIs" dxfId="512" priority="22" operator="notEqual">
      <formula>H43+K43+N43</formula>
    </cfRule>
  </conditionalFormatting>
  <conditionalFormatting sqref="D43">
    <cfRule type="cellIs" dxfId="511" priority="21" operator="notEqual">
      <formula>SUM(D32:D42)</formula>
    </cfRule>
  </conditionalFormatting>
  <conditionalFormatting sqref="D55">
    <cfRule type="cellIs" dxfId="510" priority="20" operator="notEqual">
      <formula>H55+K55+N55</formula>
    </cfRule>
  </conditionalFormatting>
  <conditionalFormatting sqref="D55">
    <cfRule type="cellIs" dxfId="509" priority="19" operator="notEqual">
      <formula>SUM(D44:D54)</formula>
    </cfRule>
  </conditionalFormatting>
  <conditionalFormatting sqref="D67">
    <cfRule type="cellIs" dxfId="508" priority="18" operator="notEqual">
      <formula>H67+K67+N67</formula>
    </cfRule>
  </conditionalFormatting>
  <conditionalFormatting sqref="D67">
    <cfRule type="cellIs" dxfId="507" priority="17" operator="notEqual">
      <formula>SUM(D56:D66)</formula>
    </cfRule>
  </conditionalFormatting>
  <conditionalFormatting sqref="H19">
    <cfRule type="cellIs" dxfId="506" priority="16" operator="notEqual">
      <formula>SUM(H8:H18)</formula>
    </cfRule>
  </conditionalFormatting>
  <conditionalFormatting sqref="K19">
    <cfRule type="cellIs" dxfId="505" priority="15" operator="notEqual">
      <formula>SUM(K8:K18)</formula>
    </cfRule>
  </conditionalFormatting>
  <conditionalFormatting sqref="N19">
    <cfRule type="cellIs" dxfId="504" priority="14" operator="notEqual">
      <formula>SUM(N8:N18)</formula>
    </cfRule>
  </conditionalFormatting>
  <conditionalFormatting sqref="H31">
    <cfRule type="cellIs" dxfId="503" priority="13" operator="notEqual">
      <formula>SUM(H20:H30)</formula>
    </cfRule>
  </conditionalFormatting>
  <conditionalFormatting sqref="K31">
    <cfRule type="cellIs" dxfId="502" priority="12" operator="notEqual">
      <formula>SUM(K20:K30)</formula>
    </cfRule>
  </conditionalFormatting>
  <conditionalFormatting sqref="N31">
    <cfRule type="cellIs" dxfId="501" priority="11" operator="notEqual">
      <formula>SUM(N20:N30)</formula>
    </cfRule>
  </conditionalFormatting>
  <conditionalFormatting sqref="H43">
    <cfRule type="cellIs" dxfId="500" priority="10" operator="notEqual">
      <formula>SUM(H32:H42)</formula>
    </cfRule>
  </conditionalFormatting>
  <conditionalFormatting sqref="K43">
    <cfRule type="cellIs" dxfId="499" priority="9" operator="notEqual">
      <formula>SUM(K32:K42)</formula>
    </cfRule>
  </conditionalFormatting>
  <conditionalFormatting sqref="N43">
    <cfRule type="cellIs" dxfId="498" priority="8" operator="notEqual">
      <formula>SUM(N32:N42)</formula>
    </cfRule>
  </conditionalFormatting>
  <conditionalFormatting sqref="H55">
    <cfRule type="cellIs" dxfId="497" priority="7" operator="notEqual">
      <formula>SUM(H44:H54)</formula>
    </cfRule>
  </conditionalFormatting>
  <conditionalFormatting sqref="K55">
    <cfRule type="cellIs" dxfId="496" priority="6" operator="notEqual">
      <formula>SUM(K44:K54)</formula>
    </cfRule>
  </conditionalFormatting>
  <conditionalFormatting sqref="N55">
    <cfRule type="cellIs" dxfId="495" priority="5" operator="notEqual">
      <formula>SUM(N44:N54)</formula>
    </cfRule>
  </conditionalFormatting>
  <conditionalFormatting sqref="H67">
    <cfRule type="cellIs" dxfId="494" priority="4" operator="notEqual">
      <formula>SUM(H56:H66)</formula>
    </cfRule>
  </conditionalFormatting>
  <conditionalFormatting sqref="K67">
    <cfRule type="cellIs" dxfId="493" priority="3" operator="notEqual">
      <formula>SUM(K56:K66)</formula>
    </cfRule>
  </conditionalFormatting>
  <conditionalFormatting sqref="N67">
    <cfRule type="cellIs" dxfId="492" priority="2" operator="notEqual">
      <formula>SUM(N56:N66)</formula>
    </cfRule>
  </conditionalFormatting>
  <conditionalFormatting sqref="D32:D43">
    <cfRule type="cellIs" dxfId="49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63</v>
      </c>
      <c r="B2" s="110"/>
      <c r="C2" s="110"/>
      <c r="D2" s="110"/>
      <c r="E2" s="110"/>
      <c r="F2" s="110"/>
      <c r="G2" s="110"/>
      <c r="H2" s="110"/>
      <c r="I2" s="110"/>
      <c r="J2" s="110"/>
      <c r="K2" s="110"/>
      <c r="L2" s="110"/>
      <c r="M2" s="110"/>
      <c r="N2" s="110"/>
      <c r="O2" s="110"/>
      <c r="P2" s="110"/>
    </row>
    <row r="3" spans="1:16" s="21" customFormat="1" ht="15" customHeight="1" x14ac:dyDescent="0.2">
      <c r="A3" s="111" t="str">
        <f>+Notas!C6</f>
        <v>MARZO 2024 Y MARZO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18</v>
      </c>
      <c r="E8" s="53">
        <v>0.22500000000000001</v>
      </c>
      <c r="F8" s="44">
        <v>101799.39629999999</v>
      </c>
      <c r="G8" s="66">
        <v>0.111111</v>
      </c>
      <c r="H8" s="43">
        <v>10</v>
      </c>
      <c r="I8" s="44">
        <v>68193.290943999993</v>
      </c>
      <c r="J8" s="74">
        <v>0.1</v>
      </c>
      <c r="K8" s="44">
        <v>8</v>
      </c>
      <c r="L8" s="44">
        <v>143807.027994</v>
      </c>
      <c r="M8" s="66">
        <v>0.125</v>
      </c>
      <c r="N8" s="43">
        <v>0</v>
      </c>
      <c r="O8" s="44">
        <v>0</v>
      </c>
      <c r="P8" s="74">
        <v>0</v>
      </c>
    </row>
    <row r="9" spans="1:16" ht="15" customHeight="1" x14ac:dyDescent="0.2">
      <c r="A9" s="120"/>
      <c r="B9" s="123"/>
      <c r="C9" s="84" t="s">
        <v>47</v>
      </c>
      <c r="D9" s="44">
        <v>162</v>
      </c>
      <c r="E9" s="53">
        <v>0.22531300000000001</v>
      </c>
      <c r="F9" s="44">
        <v>101308.70858999999</v>
      </c>
      <c r="G9" s="66">
        <v>8.0246999999999999E-2</v>
      </c>
      <c r="H9" s="43">
        <v>46</v>
      </c>
      <c r="I9" s="44">
        <v>108966.948859</v>
      </c>
      <c r="J9" s="74">
        <v>0.19565199999999999</v>
      </c>
      <c r="K9" s="44">
        <v>116</v>
      </c>
      <c r="L9" s="44">
        <v>98271.820208000005</v>
      </c>
      <c r="M9" s="66">
        <v>3.4483E-2</v>
      </c>
      <c r="N9" s="43">
        <v>0</v>
      </c>
      <c r="O9" s="44">
        <v>0</v>
      </c>
      <c r="P9" s="74">
        <v>0</v>
      </c>
    </row>
    <row r="10" spans="1:16" ht="15" customHeight="1" x14ac:dyDescent="0.2">
      <c r="A10" s="120"/>
      <c r="B10" s="123"/>
      <c r="C10" s="84" t="s">
        <v>48</v>
      </c>
      <c r="D10" s="44">
        <v>746</v>
      </c>
      <c r="E10" s="53">
        <v>0.16958400000000001</v>
      </c>
      <c r="F10" s="44">
        <v>122893.237322</v>
      </c>
      <c r="G10" s="66">
        <v>0.21983900000000001</v>
      </c>
      <c r="H10" s="43">
        <v>272</v>
      </c>
      <c r="I10" s="44">
        <v>129591.494702</v>
      </c>
      <c r="J10" s="74">
        <v>0.22058800000000001</v>
      </c>
      <c r="K10" s="44">
        <v>474</v>
      </c>
      <c r="L10" s="44">
        <v>119049.51156699999</v>
      </c>
      <c r="M10" s="66">
        <v>0.21940899999999999</v>
      </c>
      <c r="N10" s="43">
        <v>0</v>
      </c>
      <c r="O10" s="44">
        <v>0</v>
      </c>
      <c r="P10" s="74">
        <v>0</v>
      </c>
    </row>
    <row r="11" spans="1:16" ht="15" customHeight="1" x14ac:dyDescent="0.2">
      <c r="A11" s="120"/>
      <c r="B11" s="123"/>
      <c r="C11" s="84" t="s">
        <v>49</v>
      </c>
      <c r="D11" s="44">
        <v>1208</v>
      </c>
      <c r="E11" s="53">
        <v>0.12391000000000001</v>
      </c>
      <c r="F11" s="44">
        <v>142446.529588</v>
      </c>
      <c r="G11" s="66">
        <v>0.39072800000000002</v>
      </c>
      <c r="H11" s="43">
        <v>451</v>
      </c>
      <c r="I11" s="44">
        <v>149352.032171</v>
      </c>
      <c r="J11" s="74">
        <v>0.35254999999999997</v>
      </c>
      <c r="K11" s="44">
        <v>757</v>
      </c>
      <c r="L11" s="44">
        <v>138332.419066</v>
      </c>
      <c r="M11" s="66">
        <v>0.41347400000000001</v>
      </c>
      <c r="N11" s="43">
        <v>0</v>
      </c>
      <c r="O11" s="44">
        <v>0</v>
      </c>
      <c r="P11" s="74">
        <v>0</v>
      </c>
    </row>
    <row r="12" spans="1:16" ht="15" customHeight="1" x14ac:dyDescent="0.2">
      <c r="A12" s="120"/>
      <c r="B12" s="123"/>
      <c r="C12" s="84" t="s">
        <v>50</v>
      </c>
      <c r="D12" s="44">
        <v>1199</v>
      </c>
      <c r="E12" s="53">
        <v>0.105741</v>
      </c>
      <c r="F12" s="44">
        <v>174120.905233</v>
      </c>
      <c r="G12" s="66">
        <v>0.69641399999999998</v>
      </c>
      <c r="H12" s="43">
        <v>396</v>
      </c>
      <c r="I12" s="44">
        <v>180362.919861</v>
      </c>
      <c r="J12" s="74">
        <v>0.61363599999999996</v>
      </c>
      <c r="K12" s="44">
        <v>803</v>
      </c>
      <c r="L12" s="44">
        <v>171042.651445</v>
      </c>
      <c r="M12" s="66">
        <v>0.73723499999999997</v>
      </c>
      <c r="N12" s="43">
        <v>0</v>
      </c>
      <c r="O12" s="44">
        <v>0</v>
      </c>
      <c r="P12" s="74">
        <v>0</v>
      </c>
    </row>
    <row r="13" spans="1:16" ht="15" customHeight="1" x14ac:dyDescent="0.2">
      <c r="A13" s="120"/>
      <c r="B13" s="123"/>
      <c r="C13" s="84" t="s">
        <v>51</v>
      </c>
      <c r="D13" s="44">
        <v>909</v>
      </c>
      <c r="E13" s="53">
        <v>9.3519000000000005E-2</v>
      </c>
      <c r="F13" s="44">
        <v>191579.63858999999</v>
      </c>
      <c r="G13" s="66">
        <v>0.89659</v>
      </c>
      <c r="H13" s="43">
        <v>290</v>
      </c>
      <c r="I13" s="44">
        <v>186217.49112600001</v>
      </c>
      <c r="J13" s="74">
        <v>0.58620700000000003</v>
      </c>
      <c r="K13" s="44">
        <v>619</v>
      </c>
      <c r="L13" s="44">
        <v>194091.79168299999</v>
      </c>
      <c r="M13" s="66">
        <v>1.042003</v>
      </c>
      <c r="N13" s="43">
        <v>0</v>
      </c>
      <c r="O13" s="44">
        <v>0</v>
      </c>
      <c r="P13" s="74">
        <v>0</v>
      </c>
    </row>
    <row r="14" spans="1:16" s="3" customFormat="1" ht="15" customHeight="1" x14ac:dyDescent="0.2">
      <c r="A14" s="120"/>
      <c r="B14" s="123"/>
      <c r="C14" s="84" t="s">
        <v>52</v>
      </c>
      <c r="D14" s="35">
        <v>731</v>
      </c>
      <c r="E14" s="55">
        <v>8.3696000000000007E-2</v>
      </c>
      <c r="F14" s="35">
        <v>194706.461343</v>
      </c>
      <c r="G14" s="68">
        <v>0.91655299999999995</v>
      </c>
      <c r="H14" s="43">
        <v>212</v>
      </c>
      <c r="I14" s="44">
        <v>180560.402409</v>
      </c>
      <c r="J14" s="74">
        <v>0.481132</v>
      </c>
      <c r="K14" s="35">
        <v>519</v>
      </c>
      <c r="L14" s="35">
        <v>200484.81296899999</v>
      </c>
      <c r="M14" s="68">
        <v>1.0944119999999999</v>
      </c>
      <c r="N14" s="43">
        <v>0</v>
      </c>
      <c r="O14" s="44">
        <v>0</v>
      </c>
      <c r="P14" s="74">
        <v>0</v>
      </c>
    </row>
    <row r="15" spans="1:16" ht="15" customHeight="1" x14ac:dyDescent="0.2">
      <c r="A15" s="120"/>
      <c r="B15" s="123"/>
      <c r="C15" s="84" t="s">
        <v>53</v>
      </c>
      <c r="D15" s="44">
        <v>611</v>
      </c>
      <c r="E15" s="53">
        <v>7.7263999999999999E-2</v>
      </c>
      <c r="F15" s="44">
        <v>198262.536165</v>
      </c>
      <c r="G15" s="66">
        <v>0.82815099999999997</v>
      </c>
      <c r="H15" s="43">
        <v>174</v>
      </c>
      <c r="I15" s="44">
        <v>172608.33426800001</v>
      </c>
      <c r="J15" s="74">
        <v>0.36206899999999997</v>
      </c>
      <c r="K15" s="44">
        <v>437</v>
      </c>
      <c r="L15" s="44">
        <v>208477.25271</v>
      </c>
      <c r="M15" s="66">
        <v>1.01373</v>
      </c>
      <c r="N15" s="43">
        <v>0</v>
      </c>
      <c r="O15" s="44">
        <v>0</v>
      </c>
      <c r="P15" s="74">
        <v>0</v>
      </c>
    </row>
    <row r="16" spans="1:16" ht="15" customHeight="1" x14ac:dyDescent="0.2">
      <c r="A16" s="120"/>
      <c r="B16" s="123"/>
      <c r="C16" s="84" t="s">
        <v>54</v>
      </c>
      <c r="D16" s="44">
        <v>523</v>
      </c>
      <c r="E16" s="53">
        <v>9.3743999999999994E-2</v>
      </c>
      <c r="F16" s="44">
        <v>208843.60427000001</v>
      </c>
      <c r="G16" s="66">
        <v>0.89675000000000005</v>
      </c>
      <c r="H16" s="43">
        <v>122</v>
      </c>
      <c r="I16" s="44">
        <v>180278.31947300001</v>
      </c>
      <c r="J16" s="74">
        <v>0.237705</v>
      </c>
      <c r="K16" s="44">
        <v>401</v>
      </c>
      <c r="L16" s="44">
        <v>217534.28941999999</v>
      </c>
      <c r="M16" s="66">
        <v>1.0972569999999999</v>
      </c>
      <c r="N16" s="43">
        <v>0</v>
      </c>
      <c r="O16" s="44">
        <v>0</v>
      </c>
      <c r="P16" s="74">
        <v>0</v>
      </c>
    </row>
    <row r="17" spans="1:16" ht="15" customHeight="1" x14ac:dyDescent="0.2">
      <c r="A17" s="120"/>
      <c r="B17" s="123"/>
      <c r="C17" s="84" t="s">
        <v>55</v>
      </c>
      <c r="D17" s="44">
        <v>494</v>
      </c>
      <c r="E17" s="53">
        <v>0.109292</v>
      </c>
      <c r="F17" s="44">
        <v>218747.478389</v>
      </c>
      <c r="G17" s="66">
        <v>0.75910900000000003</v>
      </c>
      <c r="H17" s="43">
        <v>130</v>
      </c>
      <c r="I17" s="44">
        <v>195789.44416899999</v>
      </c>
      <c r="J17" s="74">
        <v>0.19230800000000001</v>
      </c>
      <c r="K17" s="44">
        <v>364</v>
      </c>
      <c r="L17" s="44">
        <v>226946.77632500001</v>
      </c>
      <c r="M17" s="66">
        <v>0.961538</v>
      </c>
      <c r="N17" s="43">
        <v>0</v>
      </c>
      <c r="O17" s="44">
        <v>0</v>
      </c>
      <c r="P17" s="74">
        <v>0</v>
      </c>
    </row>
    <row r="18" spans="1:16" s="3" customFormat="1" ht="15" customHeight="1" x14ac:dyDescent="0.2">
      <c r="A18" s="120"/>
      <c r="B18" s="123"/>
      <c r="C18" s="84" t="s">
        <v>56</v>
      </c>
      <c r="D18" s="35">
        <v>545</v>
      </c>
      <c r="E18" s="55">
        <v>7.9889000000000002E-2</v>
      </c>
      <c r="F18" s="35">
        <v>242829.760228</v>
      </c>
      <c r="G18" s="68">
        <v>0.55779800000000002</v>
      </c>
      <c r="H18" s="43">
        <v>157</v>
      </c>
      <c r="I18" s="44">
        <v>198245.28210899999</v>
      </c>
      <c r="J18" s="74">
        <v>8.2803000000000002E-2</v>
      </c>
      <c r="K18" s="35">
        <v>388</v>
      </c>
      <c r="L18" s="35">
        <v>260870.38668299999</v>
      </c>
      <c r="M18" s="68">
        <v>0.75</v>
      </c>
      <c r="N18" s="43">
        <v>0</v>
      </c>
      <c r="O18" s="44">
        <v>0</v>
      </c>
      <c r="P18" s="74">
        <v>0</v>
      </c>
    </row>
    <row r="19" spans="1:16" s="3" customFormat="1" ht="15" customHeight="1" x14ac:dyDescent="0.2">
      <c r="A19" s="121"/>
      <c r="B19" s="124"/>
      <c r="C19" s="85" t="s">
        <v>9</v>
      </c>
      <c r="D19" s="46">
        <v>7146</v>
      </c>
      <c r="E19" s="54">
        <v>0.102718</v>
      </c>
      <c r="F19" s="46">
        <v>178843.06340399999</v>
      </c>
      <c r="G19" s="67">
        <v>0.64721499999999998</v>
      </c>
      <c r="H19" s="87">
        <v>2260</v>
      </c>
      <c r="I19" s="46">
        <v>168412.213185</v>
      </c>
      <c r="J19" s="75">
        <v>0.38672600000000001</v>
      </c>
      <c r="K19" s="46">
        <v>4886</v>
      </c>
      <c r="L19" s="46">
        <v>183667.81197000001</v>
      </c>
      <c r="M19" s="67">
        <v>0.76770400000000005</v>
      </c>
      <c r="N19" s="87">
        <v>0</v>
      </c>
      <c r="O19" s="46">
        <v>0</v>
      </c>
      <c r="P19" s="75">
        <v>0</v>
      </c>
    </row>
    <row r="20" spans="1:16" ht="15" customHeight="1" x14ac:dyDescent="0.2">
      <c r="A20" s="119">
        <v>2</v>
      </c>
      <c r="B20" s="122" t="s">
        <v>57</v>
      </c>
      <c r="C20" s="84" t="s">
        <v>46</v>
      </c>
      <c r="D20" s="44">
        <v>24</v>
      </c>
      <c r="E20" s="53">
        <v>0.3</v>
      </c>
      <c r="F20" s="44">
        <v>111892.375</v>
      </c>
      <c r="G20" s="66">
        <v>0.16666700000000001</v>
      </c>
      <c r="H20" s="43">
        <v>11</v>
      </c>
      <c r="I20" s="44">
        <v>139376.18181800001</v>
      </c>
      <c r="J20" s="74">
        <v>0.36363600000000001</v>
      </c>
      <c r="K20" s="44">
        <v>13</v>
      </c>
      <c r="L20" s="44">
        <v>88636.846153999999</v>
      </c>
      <c r="M20" s="66">
        <v>0</v>
      </c>
      <c r="N20" s="43">
        <v>0</v>
      </c>
      <c r="O20" s="44">
        <v>0</v>
      </c>
      <c r="P20" s="74">
        <v>0</v>
      </c>
    </row>
    <row r="21" spans="1:16" ht="15" customHeight="1" x14ac:dyDescent="0.2">
      <c r="A21" s="120"/>
      <c r="B21" s="123"/>
      <c r="C21" s="84" t="s">
        <v>47</v>
      </c>
      <c r="D21" s="44">
        <v>240</v>
      </c>
      <c r="E21" s="53">
        <v>0.33379700000000001</v>
      </c>
      <c r="F21" s="44">
        <v>139902.8125</v>
      </c>
      <c r="G21" s="66">
        <v>0.1</v>
      </c>
      <c r="H21" s="43">
        <v>81</v>
      </c>
      <c r="I21" s="44">
        <v>154409.11111100001</v>
      </c>
      <c r="J21" s="74">
        <v>0.123457</v>
      </c>
      <c r="K21" s="44">
        <v>159</v>
      </c>
      <c r="L21" s="44">
        <v>132512.81132099999</v>
      </c>
      <c r="M21" s="66">
        <v>8.8050000000000003E-2</v>
      </c>
      <c r="N21" s="43">
        <v>0</v>
      </c>
      <c r="O21" s="44">
        <v>0</v>
      </c>
      <c r="P21" s="74">
        <v>0</v>
      </c>
    </row>
    <row r="22" spans="1:16" ht="15" customHeight="1" x14ac:dyDescent="0.2">
      <c r="A22" s="120"/>
      <c r="B22" s="123"/>
      <c r="C22" s="84" t="s">
        <v>48</v>
      </c>
      <c r="D22" s="44">
        <v>719</v>
      </c>
      <c r="E22" s="53">
        <v>0.16344600000000001</v>
      </c>
      <c r="F22" s="44">
        <v>160789.335188</v>
      </c>
      <c r="G22" s="66">
        <v>0.15438099999999999</v>
      </c>
      <c r="H22" s="43">
        <v>305</v>
      </c>
      <c r="I22" s="44">
        <v>175003.20327900001</v>
      </c>
      <c r="J22" s="74">
        <v>0.186885</v>
      </c>
      <c r="K22" s="44">
        <v>414</v>
      </c>
      <c r="L22" s="44">
        <v>150317.76569999999</v>
      </c>
      <c r="M22" s="66">
        <v>0.130435</v>
      </c>
      <c r="N22" s="43">
        <v>0</v>
      </c>
      <c r="O22" s="44">
        <v>0</v>
      </c>
      <c r="P22" s="74">
        <v>0</v>
      </c>
    </row>
    <row r="23" spans="1:16" ht="15" customHeight="1" x14ac:dyDescent="0.2">
      <c r="A23" s="120"/>
      <c r="B23" s="123"/>
      <c r="C23" s="84" t="s">
        <v>49</v>
      </c>
      <c r="D23" s="44">
        <v>609</v>
      </c>
      <c r="E23" s="53">
        <v>6.2468000000000003E-2</v>
      </c>
      <c r="F23" s="44">
        <v>175700.361248</v>
      </c>
      <c r="G23" s="66">
        <v>0.34811199999999998</v>
      </c>
      <c r="H23" s="43">
        <v>265</v>
      </c>
      <c r="I23" s="44">
        <v>193295.67169799999</v>
      </c>
      <c r="J23" s="74">
        <v>0.43773600000000001</v>
      </c>
      <c r="K23" s="44">
        <v>344</v>
      </c>
      <c r="L23" s="44">
        <v>162145.834302</v>
      </c>
      <c r="M23" s="66">
        <v>0.27906999999999998</v>
      </c>
      <c r="N23" s="43">
        <v>0</v>
      </c>
      <c r="O23" s="44">
        <v>0</v>
      </c>
      <c r="P23" s="74">
        <v>0</v>
      </c>
    </row>
    <row r="24" spans="1:16" ht="15" customHeight="1" x14ac:dyDescent="0.2">
      <c r="A24" s="120"/>
      <c r="B24" s="123"/>
      <c r="C24" s="84" t="s">
        <v>50</v>
      </c>
      <c r="D24" s="44">
        <v>463</v>
      </c>
      <c r="E24" s="53">
        <v>4.0833000000000001E-2</v>
      </c>
      <c r="F24" s="44">
        <v>196982.65226800001</v>
      </c>
      <c r="G24" s="66">
        <v>0.51835900000000001</v>
      </c>
      <c r="H24" s="43">
        <v>164</v>
      </c>
      <c r="I24" s="44">
        <v>210161.71951200001</v>
      </c>
      <c r="J24" s="74">
        <v>0.64024400000000004</v>
      </c>
      <c r="K24" s="44">
        <v>299</v>
      </c>
      <c r="L24" s="44">
        <v>189754</v>
      </c>
      <c r="M24" s="66">
        <v>0.45150499999999999</v>
      </c>
      <c r="N24" s="43">
        <v>0</v>
      </c>
      <c r="O24" s="44">
        <v>0</v>
      </c>
      <c r="P24" s="74">
        <v>0</v>
      </c>
    </row>
    <row r="25" spans="1:16" ht="15" customHeight="1" x14ac:dyDescent="0.2">
      <c r="A25" s="120"/>
      <c r="B25" s="123"/>
      <c r="C25" s="84" t="s">
        <v>51</v>
      </c>
      <c r="D25" s="44">
        <v>304</v>
      </c>
      <c r="E25" s="53">
        <v>3.1275999999999998E-2</v>
      </c>
      <c r="F25" s="44">
        <v>204167.56907900001</v>
      </c>
      <c r="G25" s="66">
        <v>0.5</v>
      </c>
      <c r="H25" s="43">
        <v>116</v>
      </c>
      <c r="I25" s="44">
        <v>219194.50862099999</v>
      </c>
      <c r="J25" s="74">
        <v>0.58620700000000003</v>
      </c>
      <c r="K25" s="44">
        <v>188</v>
      </c>
      <c r="L25" s="44">
        <v>194895.62766</v>
      </c>
      <c r="M25" s="66">
        <v>0.44680900000000001</v>
      </c>
      <c r="N25" s="43">
        <v>0</v>
      </c>
      <c r="O25" s="44">
        <v>0</v>
      </c>
      <c r="P25" s="74">
        <v>0</v>
      </c>
    </row>
    <row r="26" spans="1:16" s="3" customFormat="1" ht="15" customHeight="1" x14ac:dyDescent="0.2">
      <c r="A26" s="120"/>
      <c r="B26" s="123"/>
      <c r="C26" s="84" t="s">
        <v>52</v>
      </c>
      <c r="D26" s="35">
        <v>209</v>
      </c>
      <c r="E26" s="55">
        <v>2.3928999999999999E-2</v>
      </c>
      <c r="F26" s="35">
        <v>209178.01435400001</v>
      </c>
      <c r="G26" s="68">
        <v>0.50239199999999995</v>
      </c>
      <c r="H26" s="43">
        <v>80</v>
      </c>
      <c r="I26" s="44">
        <v>202818.83749999999</v>
      </c>
      <c r="J26" s="74">
        <v>0.4</v>
      </c>
      <c r="K26" s="35">
        <v>129</v>
      </c>
      <c r="L26" s="35">
        <v>213121.68992199999</v>
      </c>
      <c r="M26" s="68">
        <v>0.56589100000000003</v>
      </c>
      <c r="N26" s="43">
        <v>0</v>
      </c>
      <c r="O26" s="44">
        <v>0</v>
      </c>
      <c r="P26" s="74">
        <v>0</v>
      </c>
    </row>
    <row r="27" spans="1:16" ht="15" customHeight="1" x14ac:dyDescent="0.2">
      <c r="A27" s="120"/>
      <c r="B27" s="123"/>
      <c r="C27" s="84" t="s">
        <v>53</v>
      </c>
      <c r="D27" s="44">
        <v>147</v>
      </c>
      <c r="E27" s="53">
        <v>1.8589000000000001E-2</v>
      </c>
      <c r="F27" s="44">
        <v>191186.87074799999</v>
      </c>
      <c r="G27" s="66">
        <v>0.38775500000000002</v>
      </c>
      <c r="H27" s="43">
        <v>57</v>
      </c>
      <c r="I27" s="44">
        <v>172100.45613999999</v>
      </c>
      <c r="J27" s="74">
        <v>0.21052599999999999</v>
      </c>
      <c r="K27" s="44">
        <v>90</v>
      </c>
      <c r="L27" s="44">
        <v>203274.93333299999</v>
      </c>
      <c r="M27" s="66">
        <v>0.5</v>
      </c>
      <c r="N27" s="43">
        <v>0</v>
      </c>
      <c r="O27" s="44">
        <v>0</v>
      </c>
      <c r="P27" s="74">
        <v>0</v>
      </c>
    </row>
    <row r="28" spans="1:16" ht="15" customHeight="1" x14ac:dyDescent="0.2">
      <c r="A28" s="120"/>
      <c r="B28" s="123"/>
      <c r="C28" s="84" t="s">
        <v>54</v>
      </c>
      <c r="D28" s="44">
        <v>55</v>
      </c>
      <c r="E28" s="53">
        <v>9.8580000000000004E-3</v>
      </c>
      <c r="F28" s="44">
        <v>201504.83636399999</v>
      </c>
      <c r="G28" s="66">
        <v>0.2</v>
      </c>
      <c r="H28" s="43">
        <v>20</v>
      </c>
      <c r="I28" s="44">
        <v>177722.75</v>
      </c>
      <c r="J28" s="74">
        <v>0.1</v>
      </c>
      <c r="K28" s="44">
        <v>35</v>
      </c>
      <c r="L28" s="44">
        <v>215094.6</v>
      </c>
      <c r="M28" s="66">
        <v>0.25714300000000001</v>
      </c>
      <c r="N28" s="43">
        <v>0</v>
      </c>
      <c r="O28" s="44">
        <v>0</v>
      </c>
      <c r="P28" s="74">
        <v>0</v>
      </c>
    </row>
    <row r="29" spans="1:16" ht="15" customHeight="1" x14ac:dyDescent="0.2">
      <c r="A29" s="120"/>
      <c r="B29" s="123"/>
      <c r="C29" s="84" t="s">
        <v>55</v>
      </c>
      <c r="D29" s="44">
        <v>34</v>
      </c>
      <c r="E29" s="53">
        <v>7.522E-3</v>
      </c>
      <c r="F29" s="44">
        <v>187223</v>
      </c>
      <c r="G29" s="66">
        <v>0.20588200000000001</v>
      </c>
      <c r="H29" s="43">
        <v>22</v>
      </c>
      <c r="I29" s="44">
        <v>165100</v>
      </c>
      <c r="J29" s="74">
        <v>0.13636400000000001</v>
      </c>
      <c r="K29" s="44">
        <v>12</v>
      </c>
      <c r="L29" s="44">
        <v>227781.83333299999</v>
      </c>
      <c r="M29" s="66">
        <v>0.33333299999999999</v>
      </c>
      <c r="N29" s="43">
        <v>0</v>
      </c>
      <c r="O29" s="44">
        <v>0</v>
      </c>
      <c r="P29" s="74">
        <v>0</v>
      </c>
    </row>
    <row r="30" spans="1:16" s="3" customFormat="1" ht="15" customHeight="1" x14ac:dyDescent="0.2">
      <c r="A30" s="120"/>
      <c r="B30" s="123"/>
      <c r="C30" s="84" t="s">
        <v>56</v>
      </c>
      <c r="D30" s="35">
        <v>41</v>
      </c>
      <c r="E30" s="55">
        <v>6.0099999999999997E-3</v>
      </c>
      <c r="F30" s="35">
        <v>141763.195122</v>
      </c>
      <c r="G30" s="68">
        <v>7.3171E-2</v>
      </c>
      <c r="H30" s="43">
        <v>36</v>
      </c>
      <c r="I30" s="44">
        <v>130106.916667</v>
      </c>
      <c r="J30" s="74">
        <v>5.5556000000000001E-2</v>
      </c>
      <c r="K30" s="35">
        <v>5</v>
      </c>
      <c r="L30" s="35">
        <v>225688.4</v>
      </c>
      <c r="M30" s="68">
        <v>0.2</v>
      </c>
      <c r="N30" s="43">
        <v>0</v>
      </c>
      <c r="O30" s="44">
        <v>0</v>
      </c>
      <c r="P30" s="74">
        <v>0</v>
      </c>
    </row>
    <row r="31" spans="1:16" s="3" customFormat="1" ht="15" customHeight="1" x14ac:dyDescent="0.2">
      <c r="A31" s="121"/>
      <c r="B31" s="124"/>
      <c r="C31" s="85" t="s">
        <v>9</v>
      </c>
      <c r="D31" s="46">
        <v>2845</v>
      </c>
      <c r="E31" s="54">
        <v>4.0895000000000001E-2</v>
      </c>
      <c r="F31" s="46">
        <v>178286.24499100001</v>
      </c>
      <c r="G31" s="67">
        <v>0.32548300000000002</v>
      </c>
      <c r="H31" s="87">
        <v>1157</v>
      </c>
      <c r="I31" s="46">
        <v>187068.64995699999</v>
      </c>
      <c r="J31" s="75">
        <v>0.35522900000000002</v>
      </c>
      <c r="K31" s="46">
        <v>1688</v>
      </c>
      <c r="L31" s="46">
        <v>172266.55153999999</v>
      </c>
      <c r="M31" s="67">
        <v>0.30509500000000001</v>
      </c>
      <c r="N31" s="87">
        <v>0</v>
      </c>
      <c r="O31" s="46">
        <v>0</v>
      </c>
      <c r="P31" s="75">
        <v>0</v>
      </c>
    </row>
    <row r="32" spans="1:16" ht="15" customHeight="1" x14ac:dyDescent="0.2">
      <c r="A32" s="119">
        <v>3</v>
      </c>
      <c r="B32" s="122" t="s">
        <v>58</v>
      </c>
      <c r="C32" s="84" t="s">
        <v>46</v>
      </c>
      <c r="D32" s="44">
        <v>6</v>
      </c>
      <c r="E32" s="44">
        <v>0</v>
      </c>
      <c r="F32" s="44">
        <v>10092.9787</v>
      </c>
      <c r="G32" s="66">
        <v>5.5556000000000001E-2</v>
      </c>
      <c r="H32" s="43">
        <v>1</v>
      </c>
      <c r="I32" s="44">
        <v>71182.890874000004</v>
      </c>
      <c r="J32" s="74">
        <v>0.26363599999999998</v>
      </c>
      <c r="K32" s="44">
        <v>5</v>
      </c>
      <c r="L32" s="44">
        <v>-55170.181839999997</v>
      </c>
      <c r="M32" s="66">
        <v>-0.125</v>
      </c>
      <c r="N32" s="43">
        <v>0</v>
      </c>
      <c r="O32" s="44">
        <v>0</v>
      </c>
      <c r="P32" s="74">
        <v>0</v>
      </c>
    </row>
    <row r="33" spans="1:16" ht="15" customHeight="1" x14ac:dyDescent="0.2">
      <c r="A33" s="120"/>
      <c r="B33" s="123"/>
      <c r="C33" s="84" t="s">
        <v>47</v>
      </c>
      <c r="D33" s="44">
        <v>78</v>
      </c>
      <c r="E33" s="44">
        <v>0</v>
      </c>
      <c r="F33" s="44">
        <v>38594.103909999998</v>
      </c>
      <c r="G33" s="66">
        <v>1.9753E-2</v>
      </c>
      <c r="H33" s="43">
        <v>35</v>
      </c>
      <c r="I33" s="44">
        <v>45442.162252000002</v>
      </c>
      <c r="J33" s="74">
        <v>-7.2194999999999995E-2</v>
      </c>
      <c r="K33" s="44">
        <v>43</v>
      </c>
      <c r="L33" s="44">
        <v>34240.991112999996</v>
      </c>
      <c r="M33" s="66">
        <v>5.3567999999999998E-2</v>
      </c>
      <c r="N33" s="43">
        <v>0</v>
      </c>
      <c r="O33" s="44">
        <v>0</v>
      </c>
      <c r="P33" s="74">
        <v>0</v>
      </c>
    </row>
    <row r="34" spans="1:16" ht="15" customHeight="1" x14ac:dyDescent="0.2">
      <c r="A34" s="120"/>
      <c r="B34" s="123"/>
      <c r="C34" s="84" t="s">
        <v>48</v>
      </c>
      <c r="D34" s="44">
        <v>-27</v>
      </c>
      <c r="E34" s="44">
        <v>0</v>
      </c>
      <c r="F34" s="44">
        <v>37896.097865999996</v>
      </c>
      <c r="G34" s="66">
        <v>-6.5458000000000002E-2</v>
      </c>
      <c r="H34" s="43">
        <v>33</v>
      </c>
      <c r="I34" s="44">
        <v>45411.708576999998</v>
      </c>
      <c r="J34" s="74">
        <v>-3.3702999999999997E-2</v>
      </c>
      <c r="K34" s="44">
        <v>-60</v>
      </c>
      <c r="L34" s="44">
        <v>31268.254132999999</v>
      </c>
      <c r="M34" s="66">
        <v>-8.8974999999999999E-2</v>
      </c>
      <c r="N34" s="43">
        <v>0</v>
      </c>
      <c r="O34" s="44">
        <v>0</v>
      </c>
      <c r="P34" s="74">
        <v>0</v>
      </c>
    </row>
    <row r="35" spans="1:16" ht="15" customHeight="1" x14ac:dyDescent="0.2">
      <c r="A35" s="120"/>
      <c r="B35" s="123"/>
      <c r="C35" s="84" t="s">
        <v>49</v>
      </c>
      <c r="D35" s="44">
        <v>-599</v>
      </c>
      <c r="E35" s="44">
        <v>0</v>
      </c>
      <c r="F35" s="44">
        <v>33253.831660000003</v>
      </c>
      <c r="G35" s="66">
        <v>-4.2617000000000002E-2</v>
      </c>
      <c r="H35" s="43">
        <v>-186</v>
      </c>
      <c r="I35" s="44">
        <v>43943.639526999999</v>
      </c>
      <c r="J35" s="74">
        <v>8.5185999999999998E-2</v>
      </c>
      <c r="K35" s="44">
        <v>-413</v>
      </c>
      <c r="L35" s="44">
        <v>23813.415237000001</v>
      </c>
      <c r="M35" s="66">
        <v>-0.134404</v>
      </c>
      <c r="N35" s="43">
        <v>0</v>
      </c>
      <c r="O35" s="44">
        <v>0</v>
      </c>
      <c r="P35" s="74">
        <v>0</v>
      </c>
    </row>
    <row r="36" spans="1:16" ht="15" customHeight="1" x14ac:dyDescent="0.2">
      <c r="A36" s="120"/>
      <c r="B36" s="123"/>
      <c r="C36" s="84" t="s">
        <v>50</v>
      </c>
      <c r="D36" s="44">
        <v>-736</v>
      </c>
      <c r="E36" s="44">
        <v>0</v>
      </c>
      <c r="F36" s="44">
        <v>22861.747034</v>
      </c>
      <c r="G36" s="66">
        <v>-0.17805499999999999</v>
      </c>
      <c r="H36" s="43">
        <v>-232</v>
      </c>
      <c r="I36" s="44">
        <v>29798.799651000001</v>
      </c>
      <c r="J36" s="74">
        <v>2.6608E-2</v>
      </c>
      <c r="K36" s="44">
        <v>-504</v>
      </c>
      <c r="L36" s="44">
        <v>18711.348555</v>
      </c>
      <c r="M36" s="66">
        <v>-0.28572999999999998</v>
      </c>
      <c r="N36" s="43">
        <v>0</v>
      </c>
      <c r="O36" s="44">
        <v>0</v>
      </c>
      <c r="P36" s="74">
        <v>0</v>
      </c>
    </row>
    <row r="37" spans="1:16" ht="15" customHeight="1" x14ac:dyDescent="0.2">
      <c r="A37" s="120"/>
      <c r="B37" s="123"/>
      <c r="C37" s="84" t="s">
        <v>51</v>
      </c>
      <c r="D37" s="44">
        <v>-605</v>
      </c>
      <c r="E37" s="44">
        <v>0</v>
      </c>
      <c r="F37" s="44">
        <v>12587.930489</v>
      </c>
      <c r="G37" s="66">
        <v>-0.39659</v>
      </c>
      <c r="H37" s="43">
        <v>-174</v>
      </c>
      <c r="I37" s="44">
        <v>32977.017495</v>
      </c>
      <c r="J37" s="74">
        <v>0</v>
      </c>
      <c r="K37" s="44">
        <v>-431</v>
      </c>
      <c r="L37" s="44">
        <v>803.83597699999996</v>
      </c>
      <c r="M37" s="66">
        <v>-0.59519500000000003</v>
      </c>
      <c r="N37" s="43">
        <v>0</v>
      </c>
      <c r="O37" s="44">
        <v>0</v>
      </c>
      <c r="P37" s="74">
        <v>0</v>
      </c>
    </row>
    <row r="38" spans="1:16" s="3" customFormat="1" ht="15" customHeight="1" x14ac:dyDescent="0.2">
      <c r="A38" s="120"/>
      <c r="B38" s="123"/>
      <c r="C38" s="84" t="s">
        <v>52</v>
      </c>
      <c r="D38" s="35">
        <v>-522</v>
      </c>
      <c r="E38" s="35">
        <v>0</v>
      </c>
      <c r="F38" s="35">
        <v>14471.553011</v>
      </c>
      <c r="G38" s="68">
        <v>-0.41415999999999997</v>
      </c>
      <c r="H38" s="43">
        <v>-132</v>
      </c>
      <c r="I38" s="44">
        <v>22258.435090999999</v>
      </c>
      <c r="J38" s="74">
        <v>-8.1131999999999996E-2</v>
      </c>
      <c r="K38" s="35">
        <v>-390</v>
      </c>
      <c r="L38" s="35">
        <v>12636.876953999999</v>
      </c>
      <c r="M38" s="68">
        <v>-0.52852100000000002</v>
      </c>
      <c r="N38" s="43">
        <v>0</v>
      </c>
      <c r="O38" s="44">
        <v>0</v>
      </c>
      <c r="P38" s="74">
        <v>0</v>
      </c>
    </row>
    <row r="39" spans="1:16" ht="15" customHeight="1" x14ac:dyDescent="0.2">
      <c r="A39" s="120"/>
      <c r="B39" s="123"/>
      <c r="C39" s="84" t="s">
        <v>53</v>
      </c>
      <c r="D39" s="44">
        <v>-464</v>
      </c>
      <c r="E39" s="44">
        <v>0</v>
      </c>
      <c r="F39" s="44">
        <v>-7075.6654170000002</v>
      </c>
      <c r="G39" s="66">
        <v>-0.44039499999999998</v>
      </c>
      <c r="H39" s="43">
        <v>-117</v>
      </c>
      <c r="I39" s="44">
        <v>-507.878128</v>
      </c>
      <c r="J39" s="74">
        <v>-0.15154300000000001</v>
      </c>
      <c r="K39" s="44">
        <v>-347</v>
      </c>
      <c r="L39" s="44">
        <v>-5202.3193769999998</v>
      </c>
      <c r="M39" s="66">
        <v>-0.51373000000000002</v>
      </c>
      <c r="N39" s="43">
        <v>0</v>
      </c>
      <c r="O39" s="44">
        <v>0</v>
      </c>
      <c r="P39" s="74">
        <v>0</v>
      </c>
    </row>
    <row r="40" spans="1:16" ht="15" customHeight="1" x14ac:dyDescent="0.2">
      <c r="A40" s="120"/>
      <c r="B40" s="123"/>
      <c r="C40" s="84" t="s">
        <v>54</v>
      </c>
      <c r="D40" s="44">
        <v>-468</v>
      </c>
      <c r="E40" s="44">
        <v>0</v>
      </c>
      <c r="F40" s="44">
        <v>-7338.767906</v>
      </c>
      <c r="G40" s="66">
        <v>-0.69674999999999998</v>
      </c>
      <c r="H40" s="43">
        <v>-102</v>
      </c>
      <c r="I40" s="44">
        <v>-2555.569473</v>
      </c>
      <c r="J40" s="74">
        <v>-0.13770499999999999</v>
      </c>
      <c r="K40" s="44">
        <v>-366</v>
      </c>
      <c r="L40" s="44">
        <v>-2439.6894200000002</v>
      </c>
      <c r="M40" s="66">
        <v>-0.84011400000000003</v>
      </c>
      <c r="N40" s="43">
        <v>0</v>
      </c>
      <c r="O40" s="44">
        <v>0</v>
      </c>
      <c r="P40" s="74">
        <v>0</v>
      </c>
    </row>
    <row r="41" spans="1:16" ht="15" customHeight="1" x14ac:dyDescent="0.2">
      <c r="A41" s="120"/>
      <c r="B41" s="123"/>
      <c r="C41" s="84" t="s">
        <v>55</v>
      </c>
      <c r="D41" s="44">
        <v>-460</v>
      </c>
      <c r="E41" s="44">
        <v>0</v>
      </c>
      <c r="F41" s="44">
        <v>-31524.478389</v>
      </c>
      <c r="G41" s="66">
        <v>-0.55322700000000002</v>
      </c>
      <c r="H41" s="43">
        <v>-108</v>
      </c>
      <c r="I41" s="44">
        <v>-30689.444168999999</v>
      </c>
      <c r="J41" s="74">
        <v>-5.5944000000000001E-2</v>
      </c>
      <c r="K41" s="44">
        <v>-352</v>
      </c>
      <c r="L41" s="44">
        <v>835.057008</v>
      </c>
      <c r="M41" s="66">
        <v>-0.62820500000000001</v>
      </c>
      <c r="N41" s="43">
        <v>0</v>
      </c>
      <c r="O41" s="44">
        <v>0</v>
      </c>
      <c r="P41" s="74">
        <v>0</v>
      </c>
    </row>
    <row r="42" spans="1:16" s="3" customFormat="1" ht="15" customHeight="1" x14ac:dyDescent="0.2">
      <c r="A42" s="120"/>
      <c r="B42" s="123"/>
      <c r="C42" s="84" t="s">
        <v>56</v>
      </c>
      <c r="D42" s="35">
        <v>-504</v>
      </c>
      <c r="E42" s="35">
        <v>0</v>
      </c>
      <c r="F42" s="35">
        <v>-101066.56510599999</v>
      </c>
      <c r="G42" s="68">
        <v>-0.48462699999999997</v>
      </c>
      <c r="H42" s="43">
        <v>-121</v>
      </c>
      <c r="I42" s="44">
        <v>-68138.365443000002</v>
      </c>
      <c r="J42" s="74">
        <v>-2.7247E-2</v>
      </c>
      <c r="K42" s="35">
        <v>-383</v>
      </c>
      <c r="L42" s="35">
        <v>-35181.986683000003</v>
      </c>
      <c r="M42" s="68">
        <v>-0.55000000000000004</v>
      </c>
      <c r="N42" s="43">
        <v>0</v>
      </c>
      <c r="O42" s="44">
        <v>0</v>
      </c>
      <c r="P42" s="74">
        <v>0</v>
      </c>
    </row>
    <row r="43" spans="1:16" s="3" customFormat="1" ht="15" customHeight="1" x14ac:dyDescent="0.2">
      <c r="A43" s="121"/>
      <c r="B43" s="124"/>
      <c r="C43" s="85" t="s">
        <v>9</v>
      </c>
      <c r="D43" s="46">
        <v>-4301</v>
      </c>
      <c r="E43" s="46">
        <v>0</v>
      </c>
      <c r="F43" s="46">
        <v>-556.81841199999997</v>
      </c>
      <c r="G43" s="67">
        <v>-0.32173200000000002</v>
      </c>
      <c r="H43" s="87">
        <v>-1103</v>
      </c>
      <c r="I43" s="46">
        <v>18656.436772000001</v>
      </c>
      <c r="J43" s="75">
        <v>-3.1496999999999997E-2</v>
      </c>
      <c r="K43" s="46">
        <v>-3198</v>
      </c>
      <c r="L43" s="46">
        <v>-11401.260429</v>
      </c>
      <c r="M43" s="67">
        <v>-0.46260899999999999</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48</v>
      </c>
      <c r="E45" s="53">
        <v>6.6758999999999999E-2</v>
      </c>
      <c r="F45" s="44">
        <v>144741.33333299999</v>
      </c>
      <c r="G45" s="66">
        <v>0.104167</v>
      </c>
      <c r="H45" s="43">
        <v>12</v>
      </c>
      <c r="I45" s="44">
        <v>166250.5</v>
      </c>
      <c r="J45" s="74">
        <v>8.3333000000000004E-2</v>
      </c>
      <c r="K45" s="44">
        <v>36</v>
      </c>
      <c r="L45" s="44">
        <v>137571.61111100001</v>
      </c>
      <c r="M45" s="66">
        <v>0.111111</v>
      </c>
      <c r="N45" s="43">
        <v>0</v>
      </c>
      <c r="O45" s="44">
        <v>0</v>
      </c>
      <c r="P45" s="74">
        <v>0</v>
      </c>
    </row>
    <row r="46" spans="1:16" ht="15" customHeight="1" x14ac:dyDescent="0.2">
      <c r="A46" s="120"/>
      <c r="B46" s="123"/>
      <c r="C46" s="84" t="s">
        <v>48</v>
      </c>
      <c r="D46" s="44">
        <v>379</v>
      </c>
      <c r="E46" s="53">
        <v>8.6155999999999996E-2</v>
      </c>
      <c r="F46" s="44">
        <v>175050.79947200001</v>
      </c>
      <c r="G46" s="66">
        <v>0.28232200000000002</v>
      </c>
      <c r="H46" s="43">
        <v>95</v>
      </c>
      <c r="I46" s="44">
        <v>179545.042105</v>
      </c>
      <c r="J46" s="74">
        <v>0.189474</v>
      </c>
      <c r="K46" s="44">
        <v>284</v>
      </c>
      <c r="L46" s="44">
        <v>173547.44366200001</v>
      </c>
      <c r="M46" s="66">
        <v>0.31337999999999999</v>
      </c>
      <c r="N46" s="43">
        <v>0</v>
      </c>
      <c r="O46" s="44">
        <v>0</v>
      </c>
      <c r="P46" s="74">
        <v>0</v>
      </c>
    </row>
    <row r="47" spans="1:16" ht="15" customHeight="1" x14ac:dyDescent="0.2">
      <c r="A47" s="120"/>
      <c r="B47" s="123"/>
      <c r="C47" s="84" t="s">
        <v>49</v>
      </c>
      <c r="D47" s="44">
        <v>882</v>
      </c>
      <c r="E47" s="53">
        <v>9.0470999999999996E-2</v>
      </c>
      <c r="F47" s="44">
        <v>199497.552154</v>
      </c>
      <c r="G47" s="66">
        <v>0.52040799999999998</v>
      </c>
      <c r="H47" s="43">
        <v>240</v>
      </c>
      <c r="I47" s="44">
        <v>193510.89166699999</v>
      </c>
      <c r="J47" s="74">
        <v>0.35833300000000001</v>
      </c>
      <c r="K47" s="44">
        <v>642</v>
      </c>
      <c r="L47" s="44">
        <v>201735.556075</v>
      </c>
      <c r="M47" s="66">
        <v>0.58099699999999999</v>
      </c>
      <c r="N47" s="43">
        <v>0</v>
      </c>
      <c r="O47" s="44">
        <v>0</v>
      </c>
      <c r="P47" s="74">
        <v>0</v>
      </c>
    </row>
    <row r="48" spans="1:16" ht="15" customHeight="1" x14ac:dyDescent="0.2">
      <c r="A48" s="120"/>
      <c r="B48" s="123"/>
      <c r="C48" s="84" t="s">
        <v>50</v>
      </c>
      <c r="D48" s="44">
        <v>889</v>
      </c>
      <c r="E48" s="53">
        <v>7.8401999999999999E-2</v>
      </c>
      <c r="F48" s="44">
        <v>218979.96850399999</v>
      </c>
      <c r="G48" s="66">
        <v>0.68054000000000003</v>
      </c>
      <c r="H48" s="43">
        <v>251</v>
      </c>
      <c r="I48" s="44">
        <v>208907.00796799999</v>
      </c>
      <c r="J48" s="74">
        <v>0.50199199999999999</v>
      </c>
      <c r="K48" s="44">
        <v>638</v>
      </c>
      <c r="L48" s="44">
        <v>222942.84169299999</v>
      </c>
      <c r="M48" s="66">
        <v>0.75078400000000001</v>
      </c>
      <c r="N48" s="43">
        <v>0</v>
      </c>
      <c r="O48" s="44">
        <v>0</v>
      </c>
      <c r="P48" s="74">
        <v>0</v>
      </c>
    </row>
    <row r="49" spans="1:16" ht="15" customHeight="1" x14ac:dyDescent="0.2">
      <c r="A49" s="120"/>
      <c r="B49" s="123"/>
      <c r="C49" s="84" t="s">
        <v>51</v>
      </c>
      <c r="D49" s="44">
        <v>614</v>
      </c>
      <c r="E49" s="53">
        <v>6.3169000000000003E-2</v>
      </c>
      <c r="F49" s="44">
        <v>240019.38762200001</v>
      </c>
      <c r="G49" s="66">
        <v>0.92345299999999997</v>
      </c>
      <c r="H49" s="43">
        <v>142</v>
      </c>
      <c r="I49" s="44">
        <v>226774.338028</v>
      </c>
      <c r="J49" s="74">
        <v>0.62676100000000001</v>
      </c>
      <c r="K49" s="44">
        <v>472</v>
      </c>
      <c r="L49" s="44">
        <v>244004.12711900001</v>
      </c>
      <c r="M49" s="66">
        <v>1.0127120000000001</v>
      </c>
      <c r="N49" s="43">
        <v>0</v>
      </c>
      <c r="O49" s="44">
        <v>0</v>
      </c>
      <c r="P49" s="74">
        <v>0</v>
      </c>
    </row>
    <row r="50" spans="1:16" s="3" customFormat="1" ht="15" customHeight="1" x14ac:dyDescent="0.2">
      <c r="A50" s="120"/>
      <c r="B50" s="123"/>
      <c r="C50" s="84" t="s">
        <v>52</v>
      </c>
      <c r="D50" s="35">
        <v>461</v>
      </c>
      <c r="E50" s="55">
        <v>5.2782000000000003E-2</v>
      </c>
      <c r="F50" s="35">
        <v>255028.253796</v>
      </c>
      <c r="G50" s="68">
        <v>1.05423</v>
      </c>
      <c r="H50" s="43">
        <v>112</v>
      </c>
      <c r="I50" s="44">
        <v>228477.553571</v>
      </c>
      <c r="J50" s="74">
        <v>0.6875</v>
      </c>
      <c r="K50" s="35">
        <v>349</v>
      </c>
      <c r="L50" s="35">
        <v>263548.82234999997</v>
      </c>
      <c r="M50" s="68">
        <v>1.1719200000000001</v>
      </c>
      <c r="N50" s="43">
        <v>0</v>
      </c>
      <c r="O50" s="44">
        <v>0</v>
      </c>
      <c r="P50" s="74">
        <v>0</v>
      </c>
    </row>
    <row r="51" spans="1:16" ht="15" customHeight="1" x14ac:dyDescent="0.2">
      <c r="A51" s="120"/>
      <c r="B51" s="123"/>
      <c r="C51" s="84" t="s">
        <v>53</v>
      </c>
      <c r="D51" s="44">
        <v>317</v>
      </c>
      <c r="E51" s="53">
        <v>4.0085999999999997E-2</v>
      </c>
      <c r="F51" s="44">
        <v>248726.16719199999</v>
      </c>
      <c r="G51" s="66">
        <v>0.86750799999999995</v>
      </c>
      <c r="H51" s="43">
        <v>68</v>
      </c>
      <c r="I51" s="44">
        <v>215293.32352899999</v>
      </c>
      <c r="J51" s="74">
        <v>0.47058800000000001</v>
      </c>
      <c r="K51" s="44">
        <v>249</v>
      </c>
      <c r="L51" s="44">
        <v>257856.42168699999</v>
      </c>
      <c r="M51" s="66">
        <v>0.97590399999999999</v>
      </c>
      <c r="N51" s="43">
        <v>0</v>
      </c>
      <c r="O51" s="44">
        <v>0</v>
      </c>
      <c r="P51" s="74">
        <v>0</v>
      </c>
    </row>
    <row r="52" spans="1:16" ht="15" customHeight="1" x14ac:dyDescent="0.2">
      <c r="A52" s="120"/>
      <c r="B52" s="123"/>
      <c r="C52" s="84" t="s">
        <v>54</v>
      </c>
      <c r="D52" s="44">
        <v>108</v>
      </c>
      <c r="E52" s="53">
        <v>1.9358E-2</v>
      </c>
      <c r="F52" s="44">
        <v>265373.94444400002</v>
      </c>
      <c r="G52" s="66">
        <v>0.80555600000000005</v>
      </c>
      <c r="H52" s="43">
        <v>20</v>
      </c>
      <c r="I52" s="44">
        <v>228782.25</v>
      </c>
      <c r="J52" s="74">
        <v>0.1</v>
      </c>
      <c r="K52" s="44">
        <v>88</v>
      </c>
      <c r="L52" s="44">
        <v>273690.23863600002</v>
      </c>
      <c r="M52" s="66">
        <v>0.96590900000000002</v>
      </c>
      <c r="N52" s="43">
        <v>0</v>
      </c>
      <c r="O52" s="44">
        <v>0</v>
      </c>
      <c r="P52" s="74">
        <v>0</v>
      </c>
    </row>
    <row r="53" spans="1:16" ht="15" customHeight="1" x14ac:dyDescent="0.2">
      <c r="A53" s="120"/>
      <c r="B53" s="123"/>
      <c r="C53" s="84" t="s">
        <v>55</v>
      </c>
      <c r="D53" s="44">
        <v>36</v>
      </c>
      <c r="E53" s="53">
        <v>7.9649999999999999E-3</v>
      </c>
      <c r="F53" s="44">
        <v>317807.36111100001</v>
      </c>
      <c r="G53" s="66">
        <v>0.94444399999999995</v>
      </c>
      <c r="H53" s="43">
        <v>5</v>
      </c>
      <c r="I53" s="44">
        <v>281697</v>
      </c>
      <c r="J53" s="74">
        <v>0.8</v>
      </c>
      <c r="K53" s="44">
        <v>31</v>
      </c>
      <c r="L53" s="44">
        <v>323631.61290299997</v>
      </c>
      <c r="M53" s="66">
        <v>0.96774199999999999</v>
      </c>
      <c r="N53" s="43">
        <v>0</v>
      </c>
      <c r="O53" s="44">
        <v>0</v>
      </c>
      <c r="P53" s="74">
        <v>0</v>
      </c>
    </row>
    <row r="54" spans="1:16" s="3" customFormat="1" ht="15" customHeight="1" x14ac:dyDescent="0.2">
      <c r="A54" s="120"/>
      <c r="B54" s="123"/>
      <c r="C54" s="84" t="s">
        <v>56</v>
      </c>
      <c r="D54" s="35">
        <v>9</v>
      </c>
      <c r="E54" s="55">
        <v>1.3190000000000001E-3</v>
      </c>
      <c r="F54" s="35">
        <v>276607.66666699998</v>
      </c>
      <c r="G54" s="68">
        <v>0.33333299999999999</v>
      </c>
      <c r="H54" s="43">
        <v>3</v>
      </c>
      <c r="I54" s="44">
        <v>224428.66666700001</v>
      </c>
      <c r="J54" s="74">
        <v>0</v>
      </c>
      <c r="K54" s="35">
        <v>6</v>
      </c>
      <c r="L54" s="35">
        <v>302697.16666699998</v>
      </c>
      <c r="M54" s="68">
        <v>0.5</v>
      </c>
      <c r="N54" s="43">
        <v>0</v>
      </c>
      <c r="O54" s="44">
        <v>0</v>
      </c>
      <c r="P54" s="74">
        <v>0</v>
      </c>
    </row>
    <row r="55" spans="1:16" s="3" customFormat="1" ht="15" customHeight="1" x14ac:dyDescent="0.2">
      <c r="A55" s="121"/>
      <c r="B55" s="124"/>
      <c r="C55" s="85" t="s">
        <v>9</v>
      </c>
      <c r="D55" s="46">
        <v>3743</v>
      </c>
      <c r="E55" s="54">
        <v>5.3802999999999997E-2</v>
      </c>
      <c r="F55" s="46">
        <v>221827.12102600001</v>
      </c>
      <c r="G55" s="67">
        <v>0.70211100000000004</v>
      </c>
      <c r="H55" s="87">
        <v>948</v>
      </c>
      <c r="I55" s="46">
        <v>207825.803797</v>
      </c>
      <c r="J55" s="75">
        <v>0.45886100000000002</v>
      </c>
      <c r="K55" s="46">
        <v>2795</v>
      </c>
      <c r="L55" s="46">
        <v>226576.047227</v>
      </c>
      <c r="M55" s="67">
        <v>0.78461499999999995</v>
      </c>
      <c r="N55" s="87">
        <v>0</v>
      </c>
      <c r="O55" s="46">
        <v>0</v>
      </c>
      <c r="P55" s="75">
        <v>0</v>
      </c>
    </row>
    <row r="56" spans="1:16" ht="15" customHeight="1" x14ac:dyDescent="0.2">
      <c r="A56" s="119">
        <v>5</v>
      </c>
      <c r="B56" s="122" t="s">
        <v>60</v>
      </c>
      <c r="C56" s="84" t="s">
        <v>46</v>
      </c>
      <c r="D56" s="44">
        <v>80</v>
      </c>
      <c r="E56" s="53">
        <v>1</v>
      </c>
      <c r="F56" s="44">
        <v>71392.1875</v>
      </c>
      <c r="G56" s="66">
        <v>0.1125</v>
      </c>
      <c r="H56" s="43">
        <v>39</v>
      </c>
      <c r="I56" s="44">
        <v>75886.871794999999</v>
      </c>
      <c r="J56" s="74">
        <v>0.15384600000000001</v>
      </c>
      <c r="K56" s="44">
        <v>41</v>
      </c>
      <c r="L56" s="44">
        <v>67116.756097999998</v>
      </c>
      <c r="M56" s="66">
        <v>7.3171E-2</v>
      </c>
      <c r="N56" s="43">
        <v>0</v>
      </c>
      <c r="O56" s="44">
        <v>0</v>
      </c>
      <c r="P56" s="74">
        <v>0</v>
      </c>
    </row>
    <row r="57" spans="1:16" ht="15" customHeight="1" x14ac:dyDescent="0.2">
      <c r="A57" s="120"/>
      <c r="B57" s="123"/>
      <c r="C57" s="84" t="s">
        <v>47</v>
      </c>
      <c r="D57" s="44">
        <v>719</v>
      </c>
      <c r="E57" s="53">
        <v>1</v>
      </c>
      <c r="F57" s="44">
        <v>139750.16828899999</v>
      </c>
      <c r="G57" s="66">
        <v>0.104312</v>
      </c>
      <c r="H57" s="43">
        <v>204</v>
      </c>
      <c r="I57" s="44">
        <v>153516.789216</v>
      </c>
      <c r="J57" s="74">
        <v>0.156863</v>
      </c>
      <c r="K57" s="44">
        <v>515</v>
      </c>
      <c r="L57" s="44">
        <v>134296.98252399999</v>
      </c>
      <c r="M57" s="66">
        <v>8.3495E-2</v>
      </c>
      <c r="N57" s="43">
        <v>0</v>
      </c>
      <c r="O57" s="44">
        <v>0</v>
      </c>
      <c r="P57" s="74">
        <v>0</v>
      </c>
    </row>
    <row r="58" spans="1:16" ht="15" customHeight="1" x14ac:dyDescent="0.2">
      <c r="A58" s="120"/>
      <c r="B58" s="123"/>
      <c r="C58" s="84" t="s">
        <v>48</v>
      </c>
      <c r="D58" s="44">
        <v>4399</v>
      </c>
      <c r="E58" s="53">
        <v>1</v>
      </c>
      <c r="F58" s="44">
        <v>164311.81950400001</v>
      </c>
      <c r="G58" s="66">
        <v>0.18390500000000001</v>
      </c>
      <c r="H58" s="43">
        <v>1472</v>
      </c>
      <c r="I58" s="44">
        <v>172419.36277199999</v>
      </c>
      <c r="J58" s="74">
        <v>0.21127699999999999</v>
      </c>
      <c r="K58" s="44">
        <v>2927</v>
      </c>
      <c r="L58" s="44">
        <v>160234.50358700001</v>
      </c>
      <c r="M58" s="66">
        <v>0.17014000000000001</v>
      </c>
      <c r="N58" s="43">
        <v>0</v>
      </c>
      <c r="O58" s="44">
        <v>0</v>
      </c>
      <c r="P58" s="74">
        <v>0</v>
      </c>
    </row>
    <row r="59" spans="1:16" ht="15" customHeight="1" x14ac:dyDescent="0.2">
      <c r="A59" s="120"/>
      <c r="B59" s="123"/>
      <c r="C59" s="84" t="s">
        <v>49</v>
      </c>
      <c r="D59" s="44">
        <v>9749</v>
      </c>
      <c r="E59" s="53">
        <v>1</v>
      </c>
      <c r="F59" s="44">
        <v>191333.756796</v>
      </c>
      <c r="G59" s="66">
        <v>0.42476199999999997</v>
      </c>
      <c r="H59" s="43">
        <v>3316</v>
      </c>
      <c r="I59" s="44">
        <v>190389.21893800001</v>
      </c>
      <c r="J59" s="74">
        <v>0.36640499999999998</v>
      </c>
      <c r="K59" s="44">
        <v>6433</v>
      </c>
      <c r="L59" s="44">
        <v>191820.635007</v>
      </c>
      <c r="M59" s="66">
        <v>0.45484200000000002</v>
      </c>
      <c r="N59" s="43">
        <v>0</v>
      </c>
      <c r="O59" s="44">
        <v>0</v>
      </c>
      <c r="P59" s="74">
        <v>0</v>
      </c>
    </row>
    <row r="60" spans="1:16" ht="15" customHeight="1" x14ac:dyDescent="0.2">
      <c r="A60" s="120"/>
      <c r="B60" s="123"/>
      <c r="C60" s="84" t="s">
        <v>50</v>
      </c>
      <c r="D60" s="44">
        <v>11339</v>
      </c>
      <c r="E60" s="53">
        <v>1</v>
      </c>
      <c r="F60" s="44">
        <v>216982.86145200001</v>
      </c>
      <c r="G60" s="66">
        <v>0.69970900000000003</v>
      </c>
      <c r="H60" s="43">
        <v>3755</v>
      </c>
      <c r="I60" s="44">
        <v>208542.45193099999</v>
      </c>
      <c r="J60" s="74">
        <v>0.52676400000000001</v>
      </c>
      <c r="K60" s="44">
        <v>7584</v>
      </c>
      <c r="L60" s="44">
        <v>221161.88805400001</v>
      </c>
      <c r="M60" s="66">
        <v>0.78533799999999998</v>
      </c>
      <c r="N60" s="43">
        <v>0</v>
      </c>
      <c r="O60" s="44">
        <v>0</v>
      </c>
      <c r="P60" s="74">
        <v>0</v>
      </c>
    </row>
    <row r="61" spans="1:16" ht="15" customHeight="1" x14ac:dyDescent="0.2">
      <c r="A61" s="120"/>
      <c r="B61" s="123"/>
      <c r="C61" s="84" t="s">
        <v>51</v>
      </c>
      <c r="D61" s="44">
        <v>9720</v>
      </c>
      <c r="E61" s="53">
        <v>1</v>
      </c>
      <c r="F61" s="44">
        <v>241906.15699600001</v>
      </c>
      <c r="G61" s="66">
        <v>0.98497900000000005</v>
      </c>
      <c r="H61" s="43">
        <v>3145</v>
      </c>
      <c r="I61" s="44">
        <v>221344.32114499999</v>
      </c>
      <c r="J61" s="74">
        <v>0.62034999999999996</v>
      </c>
      <c r="K61" s="44">
        <v>6575</v>
      </c>
      <c r="L61" s="44">
        <v>251741.43817499999</v>
      </c>
      <c r="M61" s="66">
        <v>1.159392</v>
      </c>
      <c r="N61" s="43">
        <v>0</v>
      </c>
      <c r="O61" s="44">
        <v>0</v>
      </c>
      <c r="P61" s="74">
        <v>0</v>
      </c>
    </row>
    <row r="62" spans="1:16" s="3" customFormat="1" ht="15" customHeight="1" x14ac:dyDescent="0.2">
      <c r="A62" s="120"/>
      <c r="B62" s="123"/>
      <c r="C62" s="84" t="s">
        <v>52</v>
      </c>
      <c r="D62" s="35">
        <v>8734</v>
      </c>
      <c r="E62" s="55">
        <v>1</v>
      </c>
      <c r="F62" s="35">
        <v>258082.57522299999</v>
      </c>
      <c r="G62" s="68">
        <v>1.1667050000000001</v>
      </c>
      <c r="H62" s="43">
        <v>2633</v>
      </c>
      <c r="I62" s="44">
        <v>223015.529434</v>
      </c>
      <c r="J62" s="74">
        <v>0.62818099999999999</v>
      </c>
      <c r="K62" s="35">
        <v>6101</v>
      </c>
      <c r="L62" s="35">
        <v>273216.41091600002</v>
      </c>
      <c r="M62" s="68">
        <v>1.3991150000000001</v>
      </c>
      <c r="N62" s="43">
        <v>0</v>
      </c>
      <c r="O62" s="44">
        <v>0</v>
      </c>
      <c r="P62" s="74">
        <v>0</v>
      </c>
    </row>
    <row r="63" spans="1:16" ht="15" customHeight="1" x14ac:dyDescent="0.2">
      <c r="A63" s="120"/>
      <c r="B63" s="123"/>
      <c r="C63" s="84" t="s">
        <v>53</v>
      </c>
      <c r="D63" s="44">
        <v>7908</v>
      </c>
      <c r="E63" s="53">
        <v>1</v>
      </c>
      <c r="F63" s="44">
        <v>262769.35445099999</v>
      </c>
      <c r="G63" s="66">
        <v>1.1326499999999999</v>
      </c>
      <c r="H63" s="43">
        <v>2280</v>
      </c>
      <c r="I63" s="44">
        <v>221406.53596499999</v>
      </c>
      <c r="J63" s="74">
        <v>0.55175399999999997</v>
      </c>
      <c r="K63" s="44">
        <v>5628</v>
      </c>
      <c r="L63" s="44">
        <v>279526.146588</v>
      </c>
      <c r="M63" s="66">
        <v>1.367982</v>
      </c>
      <c r="N63" s="43">
        <v>0</v>
      </c>
      <c r="O63" s="44">
        <v>0</v>
      </c>
      <c r="P63" s="74">
        <v>0</v>
      </c>
    </row>
    <row r="64" spans="1:16" ht="15" customHeight="1" x14ac:dyDescent="0.2">
      <c r="A64" s="120"/>
      <c r="B64" s="123"/>
      <c r="C64" s="84" t="s">
        <v>54</v>
      </c>
      <c r="D64" s="44">
        <v>5579</v>
      </c>
      <c r="E64" s="53">
        <v>1</v>
      </c>
      <c r="F64" s="44">
        <v>256039.877397</v>
      </c>
      <c r="G64" s="66">
        <v>0.99050000000000005</v>
      </c>
      <c r="H64" s="43">
        <v>1569</v>
      </c>
      <c r="I64" s="44">
        <v>208932.301466</v>
      </c>
      <c r="J64" s="74">
        <v>0.36838799999999999</v>
      </c>
      <c r="K64" s="44">
        <v>4010</v>
      </c>
      <c r="L64" s="44">
        <v>274471.744389</v>
      </c>
      <c r="M64" s="66">
        <v>1.2339150000000001</v>
      </c>
      <c r="N64" s="43">
        <v>0</v>
      </c>
      <c r="O64" s="44">
        <v>0</v>
      </c>
      <c r="P64" s="74">
        <v>0</v>
      </c>
    </row>
    <row r="65" spans="1:16" ht="15" customHeight="1" x14ac:dyDescent="0.2">
      <c r="A65" s="120"/>
      <c r="B65" s="123"/>
      <c r="C65" s="84" t="s">
        <v>55</v>
      </c>
      <c r="D65" s="44">
        <v>4520</v>
      </c>
      <c r="E65" s="53">
        <v>1</v>
      </c>
      <c r="F65" s="44">
        <v>256657.297345</v>
      </c>
      <c r="G65" s="66">
        <v>0.867035</v>
      </c>
      <c r="H65" s="43">
        <v>1105</v>
      </c>
      <c r="I65" s="44">
        <v>213690.7819</v>
      </c>
      <c r="J65" s="74">
        <v>0.242534</v>
      </c>
      <c r="K65" s="44">
        <v>3415</v>
      </c>
      <c r="L65" s="44">
        <v>270560.07906299998</v>
      </c>
      <c r="M65" s="66">
        <v>1.069107</v>
      </c>
      <c r="N65" s="43">
        <v>0</v>
      </c>
      <c r="O65" s="44">
        <v>0</v>
      </c>
      <c r="P65" s="74">
        <v>0</v>
      </c>
    </row>
    <row r="66" spans="1:16" s="3" customFormat="1" ht="15" customHeight="1" x14ac:dyDescent="0.2">
      <c r="A66" s="120"/>
      <c r="B66" s="123"/>
      <c r="C66" s="84" t="s">
        <v>56</v>
      </c>
      <c r="D66" s="35">
        <v>6822</v>
      </c>
      <c r="E66" s="55">
        <v>1</v>
      </c>
      <c r="F66" s="35">
        <v>246008.98651399999</v>
      </c>
      <c r="G66" s="68">
        <v>0.57417200000000002</v>
      </c>
      <c r="H66" s="43">
        <v>2095</v>
      </c>
      <c r="I66" s="44">
        <v>193764.80047700001</v>
      </c>
      <c r="J66" s="74">
        <v>9.7375000000000003E-2</v>
      </c>
      <c r="K66" s="35">
        <v>4727</v>
      </c>
      <c r="L66" s="35">
        <v>269163.53903099999</v>
      </c>
      <c r="M66" s="68">
        <v>0.78548799999999996</v>
      </c>
      <c r="N66" s="43">
        <v>0</v>
      </c>
      <c r="O66" s="44">
        <v>0</v>
      </c>
      <c r="P66" s="74">
        <v>0</v>
      </c>
    </row>
    <row r="67" spans="1:16" s="3" customFormat="1" ht="15" customHeight="1" x14ac:dyDescent="0.2">
      <c r="A67" s="121"/>
      <c r="B67" s="124"/>
      <c r="C67" s="85" t="s">
        <v>9</v>
      </c>
      <c r="D67" s="46">
        <v>69569</v>
      </c>
      <c r="E67" s="54">
        <v>1</v>
      </c>
      <c r="F67" s="46">
        <v>231495.24615799999</v>
      </c>
      <c r="G67" s="67">
        <v>0.79131499999999999</v>
      </c>
      <c r="H67" s="87">
        <v>21613</v>
      </c>
      <c r="I67" s="46">
        <v>206380.46106500001</v>
      </c>
      <c r="J67" s="75">
        <v>0.43746800000000002</v>
      </c>
      <c r="K67" s="46">
        <v>47956</v>
      </c>
      <c r="L67" s="46">
        <v>242814.07696599999</v>
      </c>
      <c r="M67" s="67">
        <v>0.95078799999999997</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45771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90" priority="30" operator="notEqual">
      <formula>H8+K8+N8</formula>
    </cfRule>
  </conditionalFormatting>
  <conditionalFormatting sqref="D20:D30">
    <cfRule type="cellIs" dxfId="489" priority="29" operator="notEqual">
      <formula>H20+K20+N20</formula>
    </cfRule>
  </conditionalFormatting>
  <conditionalFormatting sqref="D32:D42">
    <cfRule type="cellIs" dxfId="488" priority="28" operator="notEqual">
      <formula>H32+K32+N32</formula>
    </cfRule>
  </conditionalFormatting>
  <conditionalFormatting sqref="D44:D54">
    <cfRule type="cellIs" dxfId="487" priority="27" operator="notEqual">
      <formula>H44+K44+N44</formula>
    </cfRule>
  </conditionalFormatting>
  <conditionalFormatting sqref="D56:D66">
    <cfRule type="cellIs" dxfId="486" priority="26" operator="notEqual">
      <formula>H56+K56+N56</formula>
    </cfRule>
  </conditionalFormatting>
  <conditionalFormatting sqref="D19">
    <cfRule type="cellIs" dxfId="485" priority="25" operator="notEqual">
      <formula>SUM(D8:D18)</formula>
    </cfRule>
  </conditionalFormatting>
  <conditionalFormatting sqref="D31">
    <cfRule type="cellIs" dxfId="484" priority="24" operator="notEqual">
      <formula>H31+K31+N31</formula>
    </cfRule>
  </conditionalFormatting>
  <conditionalFormatting sqref="D31">
    <cfRule type="cellIs" dxfId="483" priority="23" operator="notEqual">
      <formula>SUM(D20:D30)</formula>
    </cfRule>
  </conditionalFormatting>
  <conditionalFormatting sqref="D43">
    <cfRule type="cellIs" dxfId="482" priority="22" operator="notEqual">
      <formula>H43+K43+N43</formula>
    </cfRule>
  </conditionalFormatting>
  <conditionalFormatting sqref="D43">
    <cfRule type="cellIs" dxfId="481" priority="21" operator="notEqual">
      <formula>SUM(D32:D42)</formula>
    </cfRule>
  </conditionalFormatting>
  <conditionalFormatting sqref="D55">
    <cfRule type="cellIs" dxfId="480" priority="20" operator="notEqual">
      <formula>H55+K55+N55</formula>
    </cfRule>
  </conditionalFormatting>
  <conditionalFormatting sqref="D55">
    <cfRule type="cellIs" dxfId="479" priority="19" operator="notEqual">
      <formula>SUM(D44:D54)</formula>
    </cfRule>
  </conditionalFormatting>
  <conditionalFormatting sqref="D67">
    <cfRule type="cellIs" dxfId="478" priority="18" operator="notEqual">
      <formula>H67+K67+N67</formula>
    </cfRule>
  </conditionalFormatting>
  <conditionalFormatting sqref="D67">
    <cfRule type="cellIs" dxfId="477" priority="17" operator="notEqual">
      <formula>SUM(D56:D66)</formula>
    </cfRule>
  </conditionalFormatting>
  <conditionalFormatting sqref="H19">
    <cfRule type="cellIs" dxfId="476" priority="16" operator="notEqual">
      <formula>SUM(H8:H18)</formula>
    </cfRule>
  </conditionalFormatting>
  <conditionalFormatting sqref="K19">
    <cfRule type="cellIs" dxfId="475" priority="15" operator="notEqual">
      <formula>SUM(K8:K18)</formula>
    </cfRule>
  </conditionalFormatting>
  <conditionalFormatting sqref="N19">
    <cfRule type="cellIs" dxfId="474" priority="14" operator="notEqual">
      <formula>SUM(N8:N18)</formula>
    </cfRule>
  </conditionalFormatting>
  <conditionalFormatting sqref="H31">
    <cfRule type="cellIs" dxfId="473" priority="13" operator="notEqual">
      <formula>SUM(H20:H30)</formula>
    </cfRule>
  </conditionalFormatting>
  <conditionalFormatting sqref="K31">
    <cfRule type="cellIs" dxfId="472" priority="12" operator="notEqual">
      <formula>SUM(K20:K30)</formula>
    </cfRule>
  </conditionalFormatting>
  <conditionalFormatting sqref="N31">
    <cfRule type="cellIs" dxfId="471" priority="11" operator="notEqual">
      <formula>SUM(N20:N30)</formula>
    </cfRule>
  </conditionalFormatting>
  <conditionalFormatting sqref="H43">
    <cfRule type="cellIs" dxfId="470" priority="10" operator="notEqual">
      <formula>SUM(H32:H42)</formula>
    </cfRule>
  </conditionalFormatting>
  <conditionalFormatting sqref="K43">
    <cfRule type="cellIs" dxfId="469" priority="9" operator="notEqual">
      <formula>SUM(K32:K42)</formula>
    </cfRule>
  </conditionalFormatting>
  <conditionalFormatting sqref="N43">
    <cfRule type="cellIs" dxfId="468" priority="8" operator="notEqual">
      <formula>SUM(N32:N42)</formula>
    </cfRule>
  </conditionalFormatting>
  <conditionalFormatting sqref="H55">
    <cfRule type="cellIs" dxfId="467" priority="7" operator="notEqual">
      <formula>SUM(H44:H54)</formula>
    </cfRule>
  </conditionalFormatting>
  <conditionalFormatting sqref="K55">
    <cfRule type="cellIs" dxfId="466" priority="6" operator="notEqual">
      <formula>SUM(K44:K54)</formula>
    </cfRule>
  </conditionalFormatting>
  <conditionalFormatting sqref="N55">
    <cfRule type="cellIs" dxfId="465" priority="5" operator="notEqual">
      <formula>SUM(N44:N54)</formula>
    </cfRule>
  </conditionalFormatting>
  <conditionalFormatting sqref="H67">
    <cfRule type="cellIs" dxfId="464" priority="4" operator="notEqual">
      <formula>SUM(H56:H66)</formula>
    </cfRule>
  </conditionalFormatting>
  <conditionalFormatting sqref="K67">
    <cfRule type="cellIs" dxfId="463" priority="3" operator="notEqual">
      <formula>SUM(K56:K66)</formula>
    </cfRule>
  </conditionalFormatting>
  <conditionalFormatting sqref="N67">
    <cfRule type="cellIs" dxfId="462" priority="2" operator="notEqual">
      <formula>SUM(N56:N66)</formula>
    </cfRule>
  </conditionalFormatting>
  <conditionalFormatting sqref="D32:D43">
    <cfRule type="cellIs" dxfId="46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64</v>
      </c>
      <c r="B2" s="110"/>
      <c r="C2" s="110"/>
      <c r="D2" s="110"/>
      <c r="E2" s="110"/>
      <c r="F2" s="110"/>
      <c r="G2" s="110"/>
      <c r="H2" s="110"/>
      <c r="I2" s="110"/>
      <c r="J2" s="110"/>
      <c r="K2" s="110"/>
      <c r="L2" s="110"/>
      <c r="M2" s="110"/>
      <c r="N2" s="110"/>
      <c r="O2" s="110"/>
      <c r="P2" s="110"/>
    </row>
    <row r="3" spans="1:16" s="21" customFormat="1" ht="15" customHeight="1" x14ac:dyDescent="0.2">
      <c r="A3" s="111" t="str">
        <f>+Notas!C6</f>
        <v>MARZO 2024 Y MARZO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4</v>
      </c>
      <c r="E8" s="53">
        <v>0.2</v>
      </c>
      <c r="F8" s="44">
        <v>38047.358325000001</v>
      </c>
      <c r="G8" s="66">
        <v>0.25</v>
      </c>
      <c r="H8" s="43">
        <v>1</v>
      </c>
      <c r="I8" s="44">
        <v>21766.516066</v>
      </c>
      <c r="J8" s="74">
        <v>0</v>
      </c>
      <c r="K8" s="44">
        <v>3</v>
      </c>
      <c r="L8" s="44">
        <v>43474.305744999998</v>
      </c>
      <c r="M8" s="66">
        <v>0.33333299999999999</v>
      </c>
      <c r="N8" s="43">
        <v>0</v>
      </c>
      <c r="O8" s="44">
        <v>0</v>
      </c>
      <c r="P8" s="74">
        <v>0</v>
      </c>
    </row>
    <row r="9" spans="1:16" ht="15" customHeight="1" x14ac:dyDescent="0.2">
      <c r="A9" s="120"/>
      <c r="B9" s="123"/>
      <c r="C9" s="84" t="s">
        <v>47</v>
      </c>
      <c r="D9" s="44">
        <v>39</v>
      </c>
      <c r="E9" s="53">
        <v>0.367925</v>
      </c>
      <c r="F9" s="44">
        <v>107590.237585</v>
      </c>
      <c r="G9" s="66">
        <v>7.6923000000000005E-2</v>
      </c>
      <c r="H9" s="43">
        <v>8</v>
      </c>
      <c r="I9" s="44">
        <v>103845.425389</v>
      </c>
      <c r="J9" s="74">
        <v>0</v>
      </c>
      <c r="K9" s="44">
        <v>31</v>
      </c>
      <c r="L9" s="44">
        <v>108556.640732</v>
      </c>
      <c r="M9" s="66">
        <v>9.6773999999999999E-2</v>
      </c>
      <c r="N9" s="43">
        <v>0</v>
      </c>
      <c r="O9" s="44">
        <v>0</v>
      </c>
      <c r="P9" s="74">
        <v>0</v>
      </c>
    </row>
    <row r="10" spans="1:16" ht="15" customHeight="1" x14ac:dyDescent="0.2">
      <c r="A10" s="120"/>
      <c r="B10" s="123"/>
      <c r="C10" s="84" t="s">
        <v>48</v>
      </c>
      <c r="D10" s="44">
        <v>160</v>
      </c>
      <c r="E10" s="53">
        <v>0.17877100000000001</v>
      </c>
      <c r="F10" s="44">
        <v>114581.96576799999</v>
      </c>
      <c r="G10" s="66">
        <v>0.13750000000000001</v>
      </c>
      <c r="H10" s="43">
        <v>39</v>
      </c>
      <c r="I10" s="44">
        <v>127029.586098</v>
      </c>
      <c r="J10" s="74">
        <v>0.15384600000000001</v>
      </c>
      <c r="K10" s="44">
        <v>121</v>
      </c>
      <c r="L10" s="44">
        <v>110569.922852</v>
      </c>
      <c r="M10" s="66">
        <v>0.13223099999999999</v>
      </c>
      <c r="N10" s="43">
        <v>0</v>
      </c>
      <c r="O10" s="44">
        <v>0</v>
      </c>
      <c r="P10" s="74">
        <v>0</v>
      </c>
    </row>
    <row r="11" spans="1:16" ht="15" customHeight="1" x14ac:dyDescent="0.2">
      <c r="A11" s="120"/>
      <c r="B11" s="123"/>
      <c r="C11" s="84" t="s">
        <v>49</v>
      </c>
      <c r="D11" s="44">
        <v>402</v>
      </c>
      <c r="E11" s="53">
        <v>0.16047900000000001</v>
      </c>
      <c r="F11" s="44">
        <v>137010.775146</v>
      </c>
      <c r="G11" s="66">
        <v>0.36069699999999999</v>
      </c>
      <c r="H11" s="43">
        <v>120</v>
      </c>
      <c r="I11" s="44">
        <v>142697.71974199999</v>
      </c>
      <c r="J11" s="74">
        <v>0.4</v>
      </c>
      <c r="K11" s="44">
        <v>282</v>
      </c>
      <c r="L11" s="44">
        <v>134590.79872200001</v>
      </c>
      <c r="M11" s="66">
        <v>0.343972</v>
      </c>
      <c r="N11" s="43">
        <v>0</v>
      </c>
      <c r="O11" s="44">
        <v>0</v>
      </c>
      <c r="P11" s="74">
        <v>0</v>
      </c>
    </row>
    <row r="12" spans="1:16" ht="15" customHeight="1" x14ac:dyDescent="0.2">
      <c r="A12" s="120"/>
      <c r="B12" s="123"/>
      <c r="C12" s="84" t="s">
        <v>50</v>
      </c>
      <c r="D12" s="44">
        <v>396</v>
      </c>
      <c r="E12" s="53">
        <v>0.12778300000000001</v>
      </c>
      <c r="F12" s="44">
        <v>154366.06742899999</v>
      </c>
      <c r="G12" s="66">
        <v>0.55555600000000005</v>
      </c>
      <c r="H12" s="43">
        <v>92</v>
      </c>
      <c r="I12" s="44">
        <v>171773.32709199999</v>
      </c>
      <c r="J12" s="74">
        <v>0.532609</v>
      </c>
      <c r="K12" s="44">
        <v>304</v>
      </c>
      <c r="L12" s="44">
        <v>149098.08095199999</v>
      </c>
      <c r="M12" s="66">
        <v>0.5625</v>
      </c>
      <c r="N12" s="43">
        <v>0</v>
      </c>
      <c r="O12" s="44">
        <v>0</v>
      </c>
      <c r="P12" s="74">
        <v>0</v>
      </c>
    </row>
    <row r="13" spans="1:16" ht="15" customHeight="1" x14ac:dyDescent="0.2">
      <c r="A13" s="120"/>
      <c r="B13" s="123"/>
      <c r="C13" s="84" t="s">
        <v>51</v>
      </c>
      <c r="D13" s="44">
        <v>308</v>
      </c>
      <c r="E13" s="53">
        <v>0.109804</v>
      </c>
      <c r="F13" s="44">
        <v>177377.19044899999</v>
      </c>
      <c r="G13" s="66">
        <v>0.84090900000000002</v>
      </c>
      <c r="H13" s="43">
        <v>71</v>
      </c>
      <c r="I13" s="44">
        <v>183950.010725</v>
      </c>
      <c r="J13" s="74">
        <v>0.774648</v>
      </c>
      <c r="K13" s="44">
        <v>237</v>
      </c>
      <c r="L13" s="44">
        <v>175408.11770800001</v>
      </c>
      <c r="M13" s="66">
        <v>0.86075900000000005</v>
      </c>
      <c r="N13" s="43">
        <v>0</v>
      </c>
      <c r="O13" s="44">
        <v>0</v>
      </c>
      <c r="P13" s="74">
        <v>0</v>
      </c>
    </row>
    <row r="14" spans="1:16" s="3" customFormat="1" ht="15" customHeight="1" x14ac:dyDescent="0.2">
      <c r="A14" s="120"/>
      <c r="B14" s="123"/>
      <c r="C14" s="84" t="s">
        <v>52</v>
      </c>
      <c r="D14" s="35">
        <v>230</v>
      </c>
      <c r="E14" s="55">
        <v>9.7045999999999993E-2</v>
      </c>
      <c r="F14" s="35">
        <v>183501.84615</v>
      </c>
      <c r="G14" s="68">
        <v>0.821739</v>
      </c>
      <c r="H14" s="43">
        <v>61</v>
      </c>
      <c r="I14" s="44">
        <v>182711.78555999999</v>
      </c>
      <c r="J14" s="74">
        <v>0.60655700000000001</v>
      </c>
      <c r="K14" s="35">
        <v>169</v>
      </c>
      <c r="L14" s="35">
        <v>183787.01594799999</v>
      </c>
      <c r="M14" s="68">
        <v>0.89940799999999999</v>
      </c>
      <c r="N14" s="43">
        <v>0</v>
      </c>
      <c r="O14" s="44">
        <v>0</v>
      </c>
      <c r="P14" s="74">
        <v>0</v>
      </c>
    </row>
    <row r="15" spans="1:16" ht="15" customHeight="1" x14ac:dyDescent="0.2">
      <c r="A15" s="120"/>
      <c r="B15" s="123"/>
      <c r="C15" s="84" t="s">
        <v>53</v>
      </c>
      <c r="D15" s="44">
        <v>191</v>
      </c>
      <c r="E15" s="53">
        <v>9.5739000000000005E-2</v>
      </c>
      <c r="F15" s="44">
        <v>205516.276503</v>
      </c>
      <c r="G15" s="66">
        <v>0.99476399999999998</v>
      </c>
      <c r="H15" s="43">
        <v>46</v>
      </c>
      <c r="I15" s="44">
        <v>203789.136616</v>
      </c>
      <c r="J15" s="74">
        <v>0.60869600000000001</v>
      </c>
      <c r="K15" s="44">
        <v>145</v>
      </c>
      <c r="L15" s="44">
        <v>206064.19674300001</v>
      </c>
      <c r="M15" s="66">
        <v>1.1172409999999999</v>
      </c>
      <c r="N15" s="43">
        <v>0</v>
      </c>
      <c r="O15" s="44">
        <v>0</v>
      </c>
      <c r="P15" s="74">
        <v>0</v>
      </c>
    </row>
    <row r="16" spans="1:16" ht="15" customHeight="1" x14ac:dyDescent="0.2">
      <c r="A16" s="120"/>
      <c r="B16" s="123"/>
      <c r="C16" s="84" t="s">
        <v>54</v>
      </c>
      <c r="D16" s="44">
        <v>168</v>
      </c>
      <c r="E16" s="53">
        <v>0.10402500000000001</v>
      </c>
      <c r="F16" s="44">
        <v>203381.702219</v>
      </c>
      <c r="G16" s="66">
        <v>0.85119</v>
      </c>
      <c r="H16" s="43">
        <v>43</v>
      </c>
      <c r="I16" s="44">
        <v>187101.73415500001</v>
      </c>
      <c r="J16" s="74">
        <v>0.32558100000000001</v>
      </c>
      <c r="K16" s="44">
        <v>125</v>
      </c>
      <c r="L16" s="44">
        <v>208982.011233</v>
      </c>
      <c r="M16" s="66">
        <v>1.032</v>
      </c>
      <c r="N16" s="43">
        <v>0</v>
      </c>
      <c r="O16" s="44">
        <v>0</v>
      </c>
      <c r="P16" s="74">
        <v>0</v>
      </c>
    </row>
    <row r="17" spans="1:16" ht="15" customHeight="1" x14ac:dyDescent="0.2">
      <c r="A17" s="120"/>
      <c r="B17" s="123"/>
      <c r="C17" s="84" t="s">
        <v>55</v>
      </c>
      <c r="D17" s="44">
        <v>166</v>
      </c>
      <c r="E17" s="53">
        <v>0.14335100000000001</v>
      </c>
      <c r="F17" s="44">
        <v>217650.78229999999</v>
      </c>
      <c r="G17" s="66">
        <v>0.78313299999999997</v>
      </c>
      <c r="H17" s="43">
        <v>47</v>
      </c>
      <c r="I17" s="44">
        <v>183856.54446999999</v>
      </c>
      <c r="J17" s="74">
        <v>0.10638300000000001</v>
      </c>
      <c r="K17" s="44">
        <v>119</v>
      </c>
      <c r="L17" s="44">
        <v>230998.08631700001</v>
      </c>
      <c r="M17" s="66">
        <v>1.0504199999999999</v>
      </c>
      <c r="N17" s="43">
        <v>0</v>
      </c>
      <c r="O17" s="44">
        <v>0</v>
      </c>
      <c r="P17" s="74">
        <v>0</v>
      </c>
    </row>
    <row r="18" spans="1:16" s="3" customFormat="1" ht="15" customHeight="1" x14ac:dyDescent="0.2">
      <c r="A18" s="120"/>
      <c r="B18" s="123"/>
      <c r="C18" s="84" t="s">
        <v>56</v>
      </c>
      <c r="D18" s="35">
        <v>169</v>
      </c>
      <c r="E18" s="55">
        <v>0.12518499999999999</v>
      </c>
      <c r="F18" s="35">
        <v>254497.37173799999</v>
      </c>
      <c r="G18" s="68">
        <v>0.85207100000000002</v>
      </c>
      <c r="H18" s="43">
        <v>33</v>
      </c>
      <c r="I18" s="44">
        <v>197566.848986</v>
      </c>
      <c r="J18" s="74">
        <v>0.121212</v>
      </c>
      <c r="K18" s="35">
        <v>136</v>
      </c>
      <c r="L18" s="35">
        <v>268311.39564100001</v>
      </c>
      <c r="M18" s="68">
        <v>1.029412</v>
      </c>
      <c r="N18" s="43">
        <v>0</v>
      </c>
      <c r="O18" s="44">
        <v>0</v>
      </c>
      <c r="P18" s="74">
        <v>0</v>
      </c>
    </row>
    <row r="19" spans="1:16" s="3" customFormat="1" ht="15" customHeight="1" x14ac:dyDescent="0.2">
      <c r="A19" s="121"/>
      <c r="B19" s="124"/>
      <c r="C19" s="85" t="s">
        <v>9</v>
      </c>
      <c r="D19" s="46">
        <v>2233</v>
      </c>
      <c r="E19" s="54">
        <v>0.124623</v>
      </c>
      <c r="F19" s="46">
        <v>173886.26837199999</v>
      </c>
      <c r="G19" s="67">
        <v>0.647559</v>
      </c>
      <c r="H19" s="87">
        <v>561</v>
      </c>
      <c r="I19" s="46">
        <v>170267.49443600001</v>
      </c>
      <c r="J19" s="75">
        <v>0.43850299999999998</v>
      </c>
      <c r="K19" s="46">
        <v>1672</v>
      </c>
      <c r="L19" s="46">
        <v>175100.46225899999</v>
      </c>
      <c r="M19" s="67">
        <v>0.71770299999999998</v>
      </c>
      <c r="N19" s="87">
        <v>0</v>
      </c>
      <c r="O19" s="46">
        <v>0</v>
      </c>
      <c r="P19" s="75">
        <v>0</v>
      </c>
    </row>
    <row r="20" spans="1:16" ht="15" customHeight="1" x14ac:dyDescent="0.2">
      <c r="A20" s="119">
        <v>2</v>
      </c>
      <c r="B20" s="122" t="s">
        <v>57</v>
      </c>
      <c r="C20" s="84" t="s">
        <v>46</v>
      </c>
      <c r="D20" s="44">
        <v>3</v>
      </c>
      <c r="E20" s="53">
        <v>0.15</v>
      </c>
      <c r="F20" s="44">
        <v>54391.333333000002</v>
      </c>
      <c r="G20" s="66">
        <v>0</v>
      </c>
      <c r="H20" s="43">
        <v>3</v>
      </c>
      <c r="I20" s="44">
        <v>54391.333333000002</v>
      </c>
      <c r="J20" s="74">
        <v>0</v>
      </c>
      <c r="K20" s="44">
        <v>0</v>
      </c>
      <c r="L20" s="44">
        <v>0</v>
      </c>
      <c r="M20" s="66">
        <v>0</v>
      </c>
      <c r="N20" s="43">
        <v>0</v>
      </c>
      <c r="O20" s="44">
        <v>0</v>
      </c>
      <c r="P20" s="74">
        <v>0</v>
      </c>
    </row>
    <row r="21" spans="1:16" ht="15" customHeight="1" x14ac:dyDescent="0.2">
      <c r="A21" s="120"/>
      <c r="B21" s="123"/>
      <c r="C21" s="84" t="s">
        <v>47</v>
      </c>
      <c r="D21" s="44">
        <v>40</v>
      </c>
      <c r="E21" s="53">
        <v>0.37735800000000003</v>
      </c>
      <c r="F21" s="44">
        <v>135644.42499999999</v>
      </c>
      <c r="G21" s="66">
        <v>7.4999999999999997E-2</v>
      </c>
      <c r="H21" s="43">
        <v>13</v>
      </c>
      <c r="I21" s="44">
        <v>155602.07692299999</v>
      </c>
      <c r="J21" s="74">
        <v>0.15384600000000001</v>
      </c>
      <c r="K21" s="44">
        <v>27</v>
      </c>
      <c r="L21" s="44">
        <v>126035.18518499999</v>
      </c>
      <c r="M21" s="66">
        <v>3.7037E-2</v>
      </c>
      <c r="N21" s="43">
        <v>0</v>
      </c>
      <c r="O21" s="44">
        <v>0</v>
      </c>
      <c r="P21" s="74">
        <v>0</v>
      </c>
    </row>
    <row r="22" spans="1:16" ht="15" customHeight="1" x14ac:dyDescent="0.2">
      <c r="A22" s="120"/>
      <c r="B22" s="123"/>
      <c r="C22" s="84" t="s">
        <v>48</v>
      </c>
      <c r="D22" s="44">
        <v>141</v>
      </c>
      <c r="E22" s="53">
        <v>0.15754199999999999</v>
      </c>
      <c r="F22" s="44">
        <v>156046.42553199999</v>
      </c>
      <c r="G22" s="66">
        <v>0.17730499999999999</v>
      </c>
      <c r="H22" s="43">
        <v>46</v>
      </c>
      <c r="I22" s="44">
        <v>168861.10869600001</v>
      </c>
      <c r="J22" s="74">
        <v>0.17391300000000001</v>
      </c>
      <c r="K22" s="44">
        <v>95</v>
      </c>
      <c r="L22" s="44">
        <v>149841.421053</v>
      </c>
      <c r="M22" s="66">
        <v>0.17894699999999999</v>
      </c>
      <c r="N22" s="43">
        <v>0</v>
      </c>
      <c r="O22" s="44">
        <v>0</v>
      </c>
      <c r="P22" s="74">
        <v>0</v>
      </c>
    </row>
    <row r="23" spans="1:16" ht="15" customHeight="1" x14ac:dyDescent="0.2">
      <c r="A23" s="120"/>
      <c r="B23" s="123"/>
      <c r="C23" s="84" t="s">
        <v>49</v>
      </c>
      <c r="D23" s="44">
        <v>163</v>
      </c>
      <c r="E23" s="53">
        <v>6.5070000000000003E-2</v>
      </c>
      <c r="F23" s="44">
        <v>165859</v>
      </c>
      <c r="G23" s="66">
        <v>0.226994</v>
      </c>
      <c r="H23" s="43">
        <v>62</v>
      </c>
      <c r="I23" s="44">
        <v>169209.33871000001</v>
      </c>
      <c r="J23" s="74">
        <v>0.24193500000000001</v>
      </c>
      <c r="K23" s="44">
        <v>101</v>
      </c>
      <c r="L23" s="44">
        <v>163802.356436</v>
      </c>
      <c r="M23" s="66">
        <v>0.21782199999999999</v>
      </c>
      <c r="N23" s="43">
        <v>0</v>
      </c>
      <c r="O23" s="44">
        <v>0</v>
      </c>
      <c r="P23" s="74">
        <v>0</v>
      </c>
    </row>
    <row r="24" spans="1:16" ht="15" customHeight="1" x14ac:dyDescent="0.2">
      <c r="A24" s="120"/>
      <c r="B24" s="123"/>
      <c r="C24" s="84" t="s">
        <v>50</v>
      </c>
      <c r="D24" s="44">
        <v>122</v>
      </c>
      <c r="E24" s="53">
        <v>3.9368E-2</v>
      </c>
      <c r="F24" s="44">
        <v>185100.49180300001</v>
      </c>
      <c r="G24" s="66">
        <v>0.45082</v>
      </c>
      <c r="H24" s="43">
        <v>41</v>
      </c>
      <c r="I24" s="44">
        <v>190778.12195100001</v>
      </c>
      <c r="J24" s="74">
        <v>0.63414599999999999</v>
      </c>
      <c r="K24" s="44">
        <v>81</v>
      </c>
      <c r="L24" s="44">
        <v>182226.62963000001</v>
      </c>
      <c r="M24" s="66">
        <v>0.35802499999999998</v>
      </c>
      <c r="N24" s="43">
        <v>0</v>
      </c>
      <c r="O24" s="44">
        <v>0</v>
      </c>
      <c r="P24" s="74">
        <v>0</v>
      </c>
    </row>
    <row r="25" spans="1:16" ht="15" customHeight="1" x14ac:dyDescent="0.2">
      <c r="A25" s="120"/>
      <c r="B25" s="123"/>
      <c r="C25" s="84" t="s">
        <v>51</v>
      </c>
      <c r="D25" s="44">
        <v>93</v>
      </c>
      <c r="E25" s="53">
        <v>3.3154999999999997E-2</v>
      </c>
      <c r="F25" s="44">
        <v>205469.731183</v>
      </c>
      <c r="G25" s="66">
        <v>0.67741899999999999</v>
      </c>
      <c r="H25" s="43">
        <v>29</v>
      </c>
      <c r="I25" s="44">
        <v>190792.31034500001</v>
      </c>
      <c r="J25" s="74">
        <v>0.44827600000000001</v>
      </c>
      <c r="K25" s="44">
        <v>64</v>
      </c>
      <c r="L25" s="44">
        <v>212120.4375</v>
      </c>
      <c r="M25" s="66">
        <v>0.78125</v>
      </c>
      <c r="N25" s="43">
        <v>0</v>
      </c>
      <c r="O25" s="44">
        <v>0</v>
      </c>
      <c r="P25" s="74">
        <v>0</v>
      </c>
    </row>
    <row r="26" spans="1:16" s="3" customFormat="1" ht="15" customHeight="1" x14ac:dyDescent="0.2">
      <c r="A26" s="120"/>
      <c r="B26" s="123"/>
      <c r="C26" s="84" t="s">
        <v>52</v>
      </c>
      <c r="D26" s="35">
        <v>50</v>
      </c>
      <c r="E26" s="55">
        <v>2.1097000000000001E-2</v>
      </c>
      <c r="F26" s="35">
        <v>191091.72</v>
      </c>
      <c r="G26" s="68">
        <v>0.5</v>
      </c>
      <c r="H26" s="43">
        <v>18</v>
      </c>
      <c r="I26" s="44">
        <v>193493.38888899999</v>
      </c>
      <c r="J26" s="74">
        <v>0.55555600000000005</v>
      </c>
      <c r="K26" s="35">
        <v>32</v>
      </c>
      <c r="L26" s="35">
        <v>189740.78125</v>
      </c>
      <c r="M26" s="68">
        <v>0.46875</v>
      </c>
      <c r="N26" s="43">
        <v>0</v>
      </c>
      <c r="O26" s="44">
        <v>0</v>
      </c>
      <c r="P26" s="74">
        <v>0</v>
      </c>
    </row>
    <row r="27" spans="1:16" ht="15" customHeight="1" x14ac:dyDescent="0.2">
      <c r="A27" s="120"/>
      <c r="B27" s="123"/>
      <c r="C27" s="84" t="s">
        <v>53</v>
      </c>
      <c r="D27" s="44">
        <v>43</v>
      </c>
      <c r="E27" s="53">
        <v>2.1554E-2</v>
      </c>
      <c r="F27" s="44">
        <v>203915.76744200001</v>
      </c>
      <c r="G27" s="66">
        <v>0.51162799999999997</v>
      </c>
      <c r="H27" s="43">
        <v>11</v>
      </c>
      <c r="I27" s="44">
        <v>200564.727273</v>
      </c>
      <c r="J27" s="74">
        <v>0.54545500000000002</v>
      </c>
      <c r="K27" s="44">
        <v>32</v>
      </c>
      <c r="L27" s="44">
        <v>205067.6875</v>
      </c>
      <c r="M27" s="66">
        <v>0.5</v>
      </c>
      <c r="N27" s="43">
        <v>0</v>
      </c>
      <c r="O27" s="44">
        <v>0</v>
      </c>
      <c r="P27" s="74">
        <v>0</v>
      </c>
    </row>
    <row r="28" spans="1:16" ht="15" customHeight="1" x14ac:dyDescent="0.2">
      <c r="A28" s="120"/>
      <c r="B28" s="123"/>
      <c r="C28" s="84" t="s">
        <v>54</v>
      </c>
      <c r="D28" s="44">
        <v>14</v>
      </c>
      <c r="E28" s="53">
        <v>8.6689999999999996E-3</v>
      </c>
      <c r="F28" s="44">
        <v>211859.642857</v>
      </c>
      <c r="G28" s="66">
        <v>0.14285700000000001</v>
      </c>
      <c r="H28" s="43">
        <v>3</v>
      </c>
      <c r="I28" s="44">
        <v>284449</v>
      </c>
      <c r="J28" s="74">
        <v>0.33333299999999999</v>
      </c>
      <c r="K28" s="44">
        <v>11</v>
      </c>
      <c r="L28" s="44">
        <v>192062.54545500001</v>
      </c>
      <c r="M28" s="66">
        <v>9.0909000000000004E-2</v>
      </c>
      <c r="N28" s="43">
        <v>0</v>
      </c>
      <c r="O28" s="44">
        <v>0</v>
      </c>
      <c r="P28" s="74">
        <v>0</v>
      </c>
    </row>
    <row r="29" spans="1:16" ht="15" customHeight="1" x14ac:dyDescent="0.2">
      <c r="A29" s="120"/>
      <c r="B29" s="123"/>
      <c r="C29" s="84" t="s">
        <v>55</v>
      </c>
      <c r="D29" s="44">
        <v>3</v>
      </c>
      <c r="E29" s="53">
        <v>2.591E-3</v>
      </c>
      <c r="F29" s="44">
        <v>193343.66666700001</v>
      </c>
      <c r="G29" s="66">
        <v>0.33333299999999999</v>
      </c>
      <c r="H29" s="43">
        <v>2</v>
      </c>
      <c r="I29" s="44">
        <v>95848.5</v>
      </c>
      <c r="J29" s="74">
        <v>0</v>
      </c>
      <c r="K29" s="44">
        <v>1</v>
      </c>
      <c r="L29" s="44">
        <v>388334</v>
      </c>
      <c r="M29" s="66">
        <v>1</v>
      </c>
      <c r="N29" s="43">
        <v>0</v>
      </c>
      <c r="O29" s="44">
        <v>0</v>
      </c>
      <c r="P29" s="74">
        <v>0</v>
      </c>
    </row>
    <row r="30" spans="1:16" s="3" customFormat="1" ht="15" customHeight="1" x14ac:dyDescent="0.2">
      <c r="A30" s="120"/>
      <c r="B30" s="123"/>
      <c r="C30" s="84" t="s">
        <v>56</v>
      </c>
      <c r="D30" s="35">
        <v>9</v>
      </c>
      <c r="E30" s="55">
        <v>6.6670000000000002E-3</v>
      </c>
      <c r="F30" s="35">
        <v>189478.66666700001</v>
      </c>
      <c r="G30" s="68">
        <v>0</v>
      </c>
      <c r="H30" s="43">
        <v>6</v>
      </c>
      <c r="I30" s="44">
        <v>126804.833333</v>
      </c>
      <c r="J30" s="74">
        <v>0</v>
      </c>
      <c r="K30" s="35">
        <v>3</v>
      </c>
      <c r="L30" s="35">
        <v>314826.33333300002</v>
      </c>
      <c r="M30" s="68">
        <v>0</v>
      </c>
      <c r="N30" s="43">
        <v>0</v>
      </c>
      <c r="O30" s="44">
        <v>0</v>
      </c>
      <c r="P30" s="74">
        <v>0</v>
      </c>
    </row>
    <row r="31" spans="1:16" s="3" customFormat="1" ht="15" customHeight="1" x14ac:dyDescent="0.2">
      <c r="A31" s="121"/>
      <c r="B31" s="124"/>
      <c r="C31" s="85" t="s">
        <v>9</v>
      </c>
      <c r="D31" s="46">
        <v>681</v>
      </c>
      <c r="E31" s="54">
        <v>3.8005999999999998E-2</v>
      </c>
      <c r="F31" s="46">
        <v>176052.56534500001</v>
      </c>
      <c r="G31" s="67">
        <v>0.342144</v>
      </c>
      <c r="H31" s="87">
        <v>234</v>
      </c>
      <c r="I31" s="46">
        <v>176471.952991</v>
      </c>
      <c r="J31" s="75">
        <v>0.34615400000000002</v>
      </c>
      <c r="K31" s="46">
        <v>447</v>
      </c>
      <c r="L31" s="46">
        <v>175833.02013399999</v>
      </c>
      <c r="M31" s="67">
        <v>0.34004499999999999</v>
      </c>
      <c r="N31" s="87">
        <v>0</v>
      </c>
      <c r="O31" s="46">
        <v>0</v>
      </c>
      <c r="P31" s="75">
        <v>0</v>
      </c>
    </row>
    <row r="32" spans="1:16" ht="15" customHeight="1" x14ac:dyDescent="0.2">
      <c r="A32" s="119">
        <v>3</v>
      </c>
      <c r="B32" s="122" t="s">
        <v>58</v>
      </c>
      <c r="C32" s="84" t="s">
        <v>46</v>
      </c>
      <c r="D32" s="44">
        <v>-1</v>
      </c>
      <c r="E32" s="44">
        <v>0</v>
      </c>
      <c r="F32" s="44">
        <v>16343.975007999999</v>
      </c>
      <c r="G32" s="66">
        <v>-0.25</v>
      </c>
      <c r="H32" s="43">
        <v>2</v>
      </c>
      <c r="I32" s="44">
        <v>32624.817266999999</v>
      </c>
      <c r="J32" s="74">
        <v>0</v>
      </c>
      <c r="K32" s="44">
        <v>-3</v>
      </c>
      <c r="L32" s="44">
        <v>-43474.305744999998</v>
      </c>
      <c r="M32" s="66">
        <v>-0.33333299999999999</v>
      </c>
      <c r="N32" s="43">
        <v>0</v>
      </c>
      <c r="O32" s="44">
        <v>0</v>
      </c>
      <c r="P32" s="74">
        <v>0</v>
      </c>
    </row>
    <row r="33" spans="1:16" ht="15" customHeight="1" x14ac:dyDescent="0.2">
      <c r="A33" s="120"/>
      <c r="B33" s="123"/>
      <c r="C33" s="84" t="s">
        <v>47</v>
      </c>
      <c r="D33" s="44">
        <v>1</v>
      </c>
      <c r="E33" s="44">
        <v>0</v>
      </c>
      <c r="F33" s="44">
        <v>28054.187415</v>
      </c>
      <c r="G33" s="66">
        <v>-1.923E-3</v>
      </c>
      <c r="H33" s="43">
        <v>5</v>
      </c>
      <c r="I33" s="44">
        <v>51756.651533999997</v>
      </c>
      <c r="J33" s="74">
        <v>0.15384600000000001</v>
      </c>
      <c r="K33" s="44">
        <v>-4</v>
      </c>
      <c r="L33" s="44">
        <v>17478.544452999999</v>
      </c>
      <c r="M33" s="66">
        <v>-5.9736999999999998E-2</v>
      </c>
      <c r="N33" s="43">
        <v>0</v>
      </c>
      <c r="O33" s="44">
        <v>0</v>
      </c>
      <c r="P33" s="74">
        <v>0</v>
      </c>
    </row>
    <row r="34" spans="1:16" ht="15" customHeight="1" x14ac:dyDescent="0.2">
      <c r="A34" s="120"/>
      <c r="B34" s="123"/>
      <c r="C34" s="84" t="s">
        <v>48</v>
      </c>
      <c r="D34" s="44">
        <v>-19</v>
      </c>
      <c r="E34" s="44">
        <v>0</v>
      </c>
      <c r="F34" s="44">
        <v>41464.459763999999</v>
      </c>
      <c r="G34" s="66">
        <v>3.9805E-2</v>
      </c>
      <c r="H34" s="43">
        <v>7</v>
      </c>
      <c r="I34" s="44">
        <v>41831.522597000003</v>
      </c>
      <c r="J34" s="74">
        <v>2.0067000000000002E-2</v>
      </c>
      <c r="K34" s="44">
        <v>-26</v>
      </c>
      <c r="L34" s="44">
        <v>39271.498201000002</v>
      </c>
      <c r="M34" s="66">
        <v>4.6716000000000001E-2</v>
      </c>
      <c r="N34" s="43">
        <v>0</v>
      </c>
      <c r="O34" s="44">
        <v>0</v>
      </c>
      <c r="P34" s="74">
        <v>0</v>
      </c>
    </row>
    <row r="35" spans="1:16" ht="15" customHeight="1" x14ac:dyDescent="0.2">
      <c r="A35" s="120"/>
      <c r="B35" s="123"/>
      <c r="C35" s="84" t="s">
        <v>49</v>
      </c>
      <c r="D35" s="44">
        <v>-239</v>
      </c>
      <c r="E35" s="44">
        <v>0</v>
      </c>
      <c r="F35" s="44">
        <v>28848.224854</v>
      </c>
      <c r="G35" s="66">
        <v>-0.13370299999999999</v>
      </c>
      <c r="H35" s="43">
        <v>-58</v>
      </c>
      <c r="I35" s="44">
        <v>26511.618967999999</v>
      </c>
      <c r="J35" s="74">
        <v>-0.15806500000000001</v>
      </c>
      <c r="K35" s="44">
        <v>-181</v>
      </c>
      <c r="L35" s="44">
        <v>29211.557713999999</v>
      </c>
      <c r="M35" s="66">
        <v>-0.12615000000000001</v>
      </c>
      <c r="N35" s="43">
        <v>0</v>
      </c>
      <c r="O35" s="44">
        <v>0</v>
      </c>
      <c r="P35" s="74">
        <v>0</v>
      </c>
    </row>
    <row r="36" spans="1:16" ht="15" customHeight="1" x14ac:dyDescent="0.2">
      <c r="A36" s="120"/>
      <c r="B36" s="123"/>
      <c r="C36" s="84" t="s">
        <v>50</v>
      </c>
      <c r="D36" s="44">
        <v>-274</v>
      </c>
      <c r="E36" s="44">
        <v>0</v>
      </c>
      <c r="F36" s="44">
        <v>30734.424373999998</v>
      </c>
      <c r="G36" s="66">
        <v>-0.104736</v>
      </c>
      <c r="H36" s="43">
        <v>-51</v>
      </c>
      <c r="I36" s="44">
        <v>19004.794859000001</v>
      </c>
      <c r="J36" s="74">
        <v>0.101538</v>
      </c>
      <c r="K36" s="44">
        <v>-223</v>
      </c>
      <c r="L36" s="44">
        <v>33128.548676999999</v>
      </c>
      <c r="M36" s="66">
        <v>-0.20447499999999999</v>
      </c>
      <c r="N36" s="43">
        <v>0</v>
      </c>
      <c r="O36" s="44">
        <v>0</v>
      </c>
      <c r="P36" s="74">
        <v>0</v>
      </c>
    </row>
    <row r="37" spans="1:16" ht="15" customHeight="1" x14ac:dyDescent="0.2">
      <c r="A37" s="120"/>
      <c r="B37" s="123"/>
      <c r="C37" s="84" t="s">
        <v>51</v>
      </c>
      <c r="D37" s="44">
        <v>-215</v>
      </c>
      <c r="E37" s="44">
        <v>0</v>
      </c>
      <c r="F37" s="44">
        <v>28092.540733999998</v>
      </c>
      <c r="G37" s="66">
        <v>-0.16349</v>
      </c>
      <c r="H37" s="43">
        <v>-42</v>
      </c>
      <c r="I37" s="44">
        <v>6842.2996199999998</v>
      </c>
      <c r="J37" s="74">
        <v>-0.326372</v>
      </c>
      <c r="K37" s="44">
        <v>-173</v>
      </c>
      <c r="L37" s="44">
        <v>36712.319792000002</v>
      </c>
      <c r="M37" s="66">
        <v>-7.9508999999999996E-2</v>
      </c>
      <c r="N37" s="43">
        <v>0</v>
      </c>
      <c r="O37" s="44">
        <v>0</v>
      </c>
      <c r="P37" s="74">
        <v>0</v>
      </c>
    </row>
    <row r="38" spans="1:16" s="3" customFormat="1" ht="15" customHeight="1" x14ac:dyDescent="0.2">
      <c r="A38" s="120"/>
      <c r="B38" s="123"/>
      <c r="C38" s="84" t="s">
        <v>52</v>
      </c>
      <c r="D38" s="35">
        <v>-180</v>
      </c>
      <c r="E38" s="35">
        <v>0</v>
      </c>
      <c r="F38" s="35">
        <v>7589.8738499999999</v>
      </c>
      <c r="G38" s="68">
        <v>-0.321739</v>
      </c>
      <c r="H38" s="43">
        <v>-43</v>
      </c>
      <c r="I38" s="44">
        <v>10781.603329</v>
      </c>
      <c r="J38" s="74">
        <v>-5.1001999999999999E-2</v>
      </c>
      <c r="K38" s="35">
        <v>-137</v>
      </c>
      <c r="L38" s="35">
        <v>5953.7653019999998</v>
      </c>
      <c r="M38" s="68">
        <v>-0.43065799999999999</v>
      </c>
      <c r="N38" s="43">
        <v>0</v>
      </c>
      <c r="O38" s="44">
        <v>0</v>
      </c>
      <c r="P38" s="74">
        <v>0</v>
      </c>
    </row>
    <row r="39" spans="1:16" ht="15" customHeight="1" x14ac:dyDescent="0.2">
      <c r="A39" s="120"/>
      <c r="B39" s="123"/>
      <c r="C39" s="84" t="s">
        <v>53</v>
      </c>
      <c r="D39" s="44">
        <v>-148</v>
      </c>
      <c r="E39" s="44">
        <v>0</v>
      </c>
      <c r="F39" s="44">
        <v>-1600.509061</v>
      </c>
      <c r="G39" s="66">
        <v>-0.48313600000000001</v>
      </c>
      <c r="H39" s="43">
        <v>-35</v>
      </c>
      <c r="I39" s="44">
        <v>-3224.4093429999998</v>
      </c>
      <c r="J39" s="74">
        <v>-6.3241000000000006E-2</v>
      </c>
      <c r="K39" s="44">
        <v>-113</v>
      </c>
      <c r="L39" s="44">
        <v>-996.50924299999997</v>
      </c>
      <c r="M39" s="66">
        <v>-0.61724100000000004</v>
      </c>
      <c r="N39" s="43">
        <v>0</v>
      </c>
      <c r="O39" s="44">
        <v>0</v>
      </c>
      <c r="P39" s="74">
        <v>0</v>
      </c>
    </row>
    <row r="40" spans="1:16" ht="15" customHeight="1" x14ac:dyDescent="0.2">
      <c r="A40" s="120"/>
      <c r="B40" s="123"/>
      <c r="C40" s="84" t="s">
        <v>54</v>
      </c>
      <c r="D40" s="44">
        <v>-154</v>
      </c>
      <c r="E40" s="44">
        <v>0</v>
      </c>
      <c r="F40" s="44">
        <v>8477.940638</v>
      </c>
      <c r="G40" s="66">
        <v>-0.70833299999999999</v>
      </c>
      <c r="H40" s="43">
        <v>-40</v>
      </c>
      <c r="I40" s="44">
        <v>97347.265845000002</v>
      </c>
      <c r="J40" s="74">
        <v>7.7520000000000002E-3</v>
      </c>
      <c r="K40" s="44">
        <v>-114</v>
      </c>
      <c r="L40" s="44">
        <v>-16919.465778000002</v>
      </c>
      <c r="M40" s="66">
        <v>-0.94109100000000001</v>
      </c>
      <c r="N40" s="43">
        <v>0</v>
      </c>
      <c r="O40" s="44">
        <v>0</v>
      </c>
      <c r="P40" s="74">
        <v>0</v>
      </c>
    </row>
    <row r="41" spans="1:16" ht="15" customHeight="1" x14ac:dyDescent="0.2">
      <c r="A41" s="120"/>
      <c r="B41" s="123"/>
      <c r="C41" s="84" t="s">
        <v>55</v>
      </c>
      <c r="D41" s="44">
        <v>-163</v>
      </c>
      <c r="E41" s="44">
        <v>0</v>
      </c>
      <c r="F41" s="44">
        <v>-24307.115633000001</v>
      </c>
      <c r="G41" s="66">
        <v>-0.449799</v>
      </c>
      <c r="H41" s="43">
        <v>-45</v>
      </c>
      <c r="I41" s="44">
        <v>-88008.044469999993</v>
      </c>
      <c r="J41" s="74">
        <v>-0.10638300000000001</v>
      </c>
      <c r="K41" s="44">
        <v>-118</v>
      </c>
      <c r="L41" s="44">
        <v>157335.91368299999</v>
      </c>
      <c r="M41" s="66">
        <v>-5.042E-2</v>
      </c>
      <c r="N41" s="43">
        <v>0</v>
      </c>
      <c r="O41" s="44">
        <v>0</v>
      </c>
      <c r="P41" s="74">
        <v>0</v>
      </c>
    </row>
    <row r="42" spans="1:16" s="3" customFormat="1" ht="15" customHeight="1" x14ac:dyDescent="0.2">
      <c r="A42" s="120"/>
      <c r="B42" s="123"/>
      <c r="C42" s="84" t="s">
        <v>56</v>
      </c>
      <c r="D42" s="35">
        <v>-160</v>
      </c>
      <c r="E42" s="35">
        <v>0</v>
      </c>
      <c r="F42" s="35">
        <v>-65018.705071999997</v>
      </c>
      <c r="G42" s="68">
        <v>-0.85207100000000002</v>
      </c>
      <c r="H42" s="43">
        <v>-27</v>
      </c>
      <c r="I42" s="44">
        <v>-70762.015652999995</v>
      </c>
      <c r="J42" s="74">
        <v>-0.121212</v>
      </c>
      <c r="K42" s="35">
        <v>-133</v>
      </c>
      <c r="L42" s="35">
        <v>46514.937692</v>
      </c>
      <c r="M42" s="68">
        <v>-1.029412</v>
      </c>
      <c r="N42" s="43">
        <v>0</v>
      </c>
      <c r="O42" s="44">
        <v>0</v>
      </c>
      <c r="P42" s="74">
        <v>0</v>
      </c>
    </row>
    <row r="43" spans="1:16" s="3" customFormat="1" ht="15" customHeight="1" x14ac:dyDescent="0.2">
      <c r="A43" s="121"/>
      <c r="B43" s="124"/>
      <c r="C43" s="85" t="s">
        <v>9</v>
      </c>
      <c r="D43" s="46">
        <v>-1552</v>
      </c>
      <c r="E43" s="46">
        <v>0</v>
      </c>
      <c r="F43" s="46">
        <v>2166.296973</v>
      </c>
      <c r="G43" s="67">
        <v>-0.30541499999999999</v>
      </c>
      <c r="H43" s="87">
        <v>-327</v>
      </c>
      <c r="I43" s="46">
        <v>6204.4585550000002</v>
      </c>
      <c r="J43" s="75">
        <v>-9.2349000000000001E-2</v>
      </c>
      <c r="K43" s="46">
        <v>-1225</v>
      </c>
      <c r="L43" s="46">
        <v>732.55787499999997</v>
      </c>
      <c r="M43" s="67">
        <v>-0.37765900000000002</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5</v>
      </c>
      <c r="E45" s="53">
        <v>4.7169999999999997E-2</v>
      </c>
      <c r="F45" s="44">
        <v>219025.4</v>
      </c>
      <c r="G45" s="66">
        <v>0.6</v>
      </c>
      <c r="H45" s="43">
        <v>0</v>
      </c>
      <c r="I45" s="44">
        <v>0</v>
      </c>
      <c r="J45" s="74">
        <v>0</v>
      </c>
      <c r="K45" s="44">
        <v>5</v>
      </c>
      <c r="L45" s="44">
        <v>219025.4</v>
      </c>
      <c r="M45" s="66">
        <v>0.6</v>
      </c>
      <c r="N45" s="43">
        <v>0</v>
      </c>
      <c r="O45" s="44">
        <v>0</v>
      </c>
      <c r="P45" s="74">
        <v>0</v>
      </c>
    </row>
    <row r="46" spans="1:16" ht="15" customHeight="1" x14ac:dyDescent="0.2">
      <c r="A46" s="120"/>
      <c r="B46" s="123"/>
      <c r="C46" s="84" t="s">
        <v>48</v>
      </c>
      <c r="D46" s="44">
        <v>82</v>
      </c>
      <c r="E46" s="53">
        <v>9.1619999999999993E-2</v>
      </c>
      <c r="F46" s="44">
        <v>163911.134146</v>
      </c>
      <c r="G46" s="66">
        <v>0.146341</v>
      </c>
      <c r="H46" s="43">
        <v>14</v>
      </c>
      <c r="I46" s="44">
        <v>174415.428571</v>
      </c>
      <c r="J46" s="74">
        <v>0.14285700000000001</v>
      </c>
      <c r="K46" s="44">
        <v>68</v>
      </c>
      <c r="L46" s="44">
        <v>161748.48529400001</v>
      </c>
      <c r="M46" s="66">
        <v>0.147059</v>
      </c>
      <c r="N46" s="43">
        <v>0</v>
      </c>
      <c r="O46" s="44">
        <v>0</v>
      </c>
      <c r="P46" s="74">
        <v>0</v>
      </c>
    </row>
    <row r="47" spans="1:16" ht="15" customHeight="1" x14ac:dyDescent="0.2">
      <c r="A47" s="120"/>
      <c r="B47" s="123"/>
      <c r="C47" s="84" t="s">
        <v>49</v>
      </c>
      <c r="D47" s="44">
        <v>231</v>
      </c>
      <c r="E47" s="53">
        <v>9.2216000000000006E-2</v>
      </c>
      <c r="F47" s="44">
        <v>186278.692641</v>
      </c>
      <c r="G47" s="66">
        <v>0.35064899999999999</v>
      </c>
      <c r="H47" s="43">
        <v>57</v>
      </c>
      <c r="I47" s="44">
        <v>177789.964912</v>
      </c>
      <c r="J47" s="74">
        <v>0.29824600000000001</v>
      </c>
      <c r="K47" s="44">
        <v>174</v>
      </c>
      <c r="L47" s="44">
        <v>189059.48275900001</v>
      </c>
      <c r="M47" s="66">
        <v>0.36781599999999998</v>
      </c>
      <c r="N47" s="43">
        <v>0</v>
      </c>
      <c r="O47" s="44">
        <v>0</v>
      </c>
      <c r="P47" s="74">
        <v>0</v>
      </c>
    </row>
    <row r="48" spans="1:16" ht="15" customHeight="1" x14ac:dyDescent="0.2">
      <c r="A48" s="120"/>
      <c r="B48" s="123"/>
      <c r="C48" s="84" t="s">
        <v>50</v>
      </c>
      <c r="D48" s="44">
        <v>247</v>
      </c>
      <c r="E48" s="53">
        <v>7.9702999999999996E-2</v>
      </c>
      <c r="F48" s="44">
        <v>216688.696356</v>
      </c>
      <c r="G48" s="66">
        <v>0.61538499999999996</v>
      </c>
      <c r="H48" s="43">
        <v>59</v>
      </c>
      <c r="I48" s="44">
        <v>213488.03389799999</v>
      </c>
      <c r="J48" s="74">
        <v>0.55932199999999999</v>
      </c>
      <c r="K48" s="44">
        <v>188</v>
      </c>
      <c r="L48" s="44">
        <v>217693.15957399999</v>
      </c>
      <c r="M48" s="66">
        <v>0.63297899999999996</v>
      </c>
      <c r="N48" s="43">
        <v>0</v>
      </c>
      <c r="O48" s="44">
        <v>0</v>
      </c>
      <c r="P48" s="74">
        <v>0</v>
      </c>
    </row>
    <row r="49" spans="1:16" ht="15" customHeight="1" x14ac:dyDescent="0.2">
      <c r="A49" s="120"/>
      <c r="B49" s="123"/>
      <c r="C49" s="84" t="s">
        <v>51</v>
      </c>
      <c r="D49" s="44">
        <v>201</v>
      </c>
      <c r="E49" s="53">
        <v>7.1657999999999999E-2</v>
      </c>
      <c r="F49" s="44">
        <v>230044.26865700001</v>
      </c>
      <c r="G49" s="66">
        <v>0.80596999999999996</v>
      </c>
      <c r="H49" s="43">
        <v>45</v>
      </c>
      <c r="I49" s="44">
        <v>222942.75555599999</v>
      </c>
      <c r="J49" s="74">
        <v>0.66666700000000001</v>
      </c>
      <c r="K49" s="44">
        <v>156</v>
      </c>
      <c r="L49" s="44">
        <v>232092.78205099999</v>
      </c>
      <c r="M49" s="66">
        <v>0.84615399999999996</v>
      </c>
      <c r="N49" s="43">
        <v>0</v>
      </c>
      <c r="O49" s="44">
        <v>0</v>
      </c>
      <c r="P49" s="74">
        <v>0</v>
      </c>
    </row>
    <row r="50" spans="1:16" s="3" customFormat="1" ht="15" customHeight="1" x14ac:dyDescent="0.2">
      <c r="A50" s="120"/>
      <c r="B50" s="123"/>
      <c r="C50" s="84" t="s">
        <v>52</v>
      </c>
      <c r="D50" s="35">
        <v>154</v>
      </c>
      <c r="E50" s="55">
        <v>6.4978999999999995E-2</v>
      </c>
      <c r="F50" s="35">
        <v>239944.642857</v>
      </c>
      <c r="G50" s="68">
        <v>0.90259699999999998</v>
      </c>
      <c r="H50" s="43">
        <v>31</v>
      </c>
      <c r="I50" s="44">
        <v>237006.06451600001</v>
      </c>
      <c r="J50" s="74">
        <v>0.87096799999999996</v>
      </c>
      <c r="K50" s="35">
        <v>123</v>
      </c>
      <c r="L50" s="35">
        <v>240685.260163</v>
      </c>
      <c r="M50" s="68">
        <v>0.91056899999999996</v>
      </c>
      <c r="N50" s="43">
        <v>0</v>
      </c>
      <c r="O50" s="44">
        <v>0</v>
      </c>
      <c r="P50" s="74">
        <v>0</v>
      </c>
    </row>
    <row r="51" spans="1:16" ht="15" customHeight="1" x14ac:dyDescent="0.2">
      <c r="A51" s="120"/>
      <c r="B51" s="123"/>
      <c r="C51" s="84" t="s">
        <v>53</v>
      </c>
      <c r="D51" s="44">
        <v>86</v>
      </c>
      <c r="E51" s="53">
        <v>4.3108E-2</v>
      </c>
      <c r="F51" s="44">
        <v>244964.48837199999</v>
      </c>
      <c r="G51" s="66">
        <v>0.84883699999999995</v>
      </c>
      <c r="H51" s="43">
        <v>20</v>
      </c>
      <c r="I51" s="44">
        <v>224113.5</v>
      </c>
      <c r="J51" s="74">
        <v>0.7</v>
      </c>
      <c r="K51" s="44">
        <v>66</v>
      </c>
      <c r="L51" s="44">
        <v>251282.96969699999</v>
      </c>
      <c r="M51" s="66">
        <v>0.89393900000000004</v>
      </c>
      <c r="N51" s="43">
        <v>0</v>
      </c>
      <c r="O51" s="44">
        <v>0</v>
      </c>
      <c r="P51" s="74">
        <v>0</v>
      </c>
    </row>
    <row r="52" spans="1:16" ht="15" customHeight="1" x14ac:dyDescent="0.2">
      <c r="A52" s="120"/>
      <c r="B52" s="123"/>
      <c r="C52" s="84" t="s">
        <v>54</v>
      </c>
      <c r="D52" s="44">
        <v>50</v>
      </c>
      <c r="E52" s="53">
        <v>3.0960000000000001E-2</v>
      </c>
      <c r="F52" s="44">
        <v>271189.46000000002</v>
      </c>
      <c r="G52" s="66">
        <v>0.82</v>
      </c>
      <c r="H52" s="43">
        <v>13</v>
      </c>
      <c r="I52" s="44">
        <v>237726.461538</v>
      </c>
      <c r="J52" s="74">
        <v>0.38461499999999998</v>
      </c>
      <c r="K52" s="44">
        <v>37</v>
      </c>
      <c r="L52" s="44">
        <v>282946.72973000002</v>
      </c>
      <c r="M52" s="66">
        <v>0.97297299999999998</v>
      </c>
      <c r="N52" s="43">
        <v>0</v>
      </c>
      <c r="O52" s="44">
        <v>0</v>
      </c>
      <c r="P52" s="74">
        <v>0</v>
      </c>
    </row>
    <row r="53" spans="1:16" ht="15" customHeight="1" x14ac:dyDescent="0.2">
      <c r="A53" s="120"/>
      <c r="B53" s="123"/>
      <c r="C53" s="84" t="s">
        <v>55</v>
      </c>
      <c r="D53" s="44">
        <v>10</v>
      </c>
      <c r="E53" s="53">
        <v>8.6359999999999996E-3</v>
      </c>
      <c r="F53" s="44">
        <v>310010.59999999998</v>
      </c>
      <c r="G53" s="66">
        <v>0.8</v>
      </c>
      <c r="H53" s="43">
        <v>2</v>
      </c>
      <c r="I53" s="44">
        <v>258825.5</v>
      </c>
      <c r="J53" s="74">
        <v>0.5</v>
      </c>
      <c r="K53" s="44">
        <v>8</v>
      </c>
      <c r="L53" s="44">
        <v>322806.875</v>
      </c>
      <c r="M53" s="66">
        <v>0.875</v>
      </c>
      <c r="N53" s="43">
        <v>0</v>
      </c>
      <c r="O53" s="44">
        <v>0</v>
      </c>
      <c r="P53" s="74">
        <v>0</v>
      </c>
    </row>
    <row r="54" spans="1:16" s="3" customFormat="1" ht="15" customHeight="1" x14ac:dyDescent="0.2">
      <c r="A54" s="120"/>
      <c r="B54" s="123"/>
      <c r="C54" s="84" t="s">
        <v>56</v>
      </c>
      <c r="D54" s="35">
        <v>4</v>
      </c>
      <c r="E54" s="55">
        <v>2.9629999999999999E-3</v>
      </c>
      <c r="F54" s="35">
        <v>360121.75</v>
      </c>
      <c r="G54" s="68">
        <v>0.75</v>
      </c>
      <c r="H54" s="43">
        <v>0</v>
      </c>
      <c r="I54" s="44">
        <v>0</v>
      </c>
      <c r="J54" s="74">
        <v>0</v>
      </c>
      <c r="K54" s="35">
        <v>4</v>
      </c>
      <c r="L54" s="35">
        <v>360121.75</v>
      </c>
      <c r="M54" s="68">
        <v>0.75</v>
      </c>
      <c r="N54" s="43">
        <v>0</v>
      </c>
      <c r="O54" s="44">
        <v>0</v>
      </c>
      <c r="P54" s="74">
        <v>0</v>
      </c>
    </row>
    <row r="55" spans="1:16" s="3" customFormat="1" ht="15" customHeight="1" x14ac:dyDescent="0.2">
      <c r="A55" s="121"/>
      <c r="B55" s="124"/>
      <c r="C55" s="85" t="s">
        <v>9</v>
      </c>
      <c r="D55" s="46">
        <v>1070</v>
      </c>
      <c r="E55" s="54">
        <v>5.9715999999999998E-2</v>
      </c>
      <c r="F55" s="46">
        <v>218173.561682</v>
      </c>
      <c r="G55" s="67">
        <v>0.62990699999999999</v>
      </c>
      <c r="H55" s="87">
        <v>241</v>
      </c>
      <c r="I55" s="46">
        <v>210131.182573</v>
      </c>
      <c r="J55" s="75">
        <v>0.53527000000000002</v>
      </c>
      <c r="K55" s="46">
        <v>829</v>
      </c>
      <c r="L55" s="46">
        <v>220511.575392</v>
      </c>
      <c r="M55" s="67">
        <v>0.65741899999999998</v>
      </c>
      <c r="N55" s="87">
        <v>0</v>
      </c>
      <c r="O55" s="46">
        <v>0</v>
      </c>
      <c r="P55" s="75">
        <v>0</v>
      </c>
    </row>
    <row r="56" spans="1:16" ht="15" customHeight="1" x14ac:dyDescent="0.2">
      <c r="A56" s="119">
        <v>5</v>
      </c>
      <c r="B56" s="122" t="s">
        <v>60</v>
      </c>
      <c r="C56" s="84" t="s">
        <v>46</v>
      </c>
      <c r="D56" s="44">
        <v>20</v>
      </c>
      <c r="E56" s="53">
        <v>1</v>
      </c>
      <c r="F56" s="44">
        <v>24267.25</v>
      </c>
      <c r="G56" s="66">
        <v>0</v>
      </c>
      <c r="H56" s="43">
        <v>10</v>
      </c>
      <c r="I56" s="44">
        <v>27816</v>
      </c>
      <c r="J56" s="74">
        <v>0</v>
      </c>
      <c r="K56" s="44">
        <v>10</v>
      </c>
      <c r="L56" s="44">
        <v>20718.5</v>
      </c>
      <c r="M56" s="66">
        <v>0</v>
      </c>
      <c r="N56" s="43">
        <v>0</v>
      </c>
      <c r="O56" s="44">
        <v>0</v>
      </c>
      <c r="P56" s="74">
        <v>0</v>
      </c>
    </row>
    <row r="57" spans="1:16" ht="15" customHeight="1" x14ac:dyDescent="0.2">
      <c r="A57" s="120"/>
      <c r="B57" s="123"/>
      <c r="C57" s="84" t="s">
        <v>47</v>
      </c>
      <c r="D57" s="44">
        <v>106</v>
      </c>
      <c r="E57" s="53">
        <v>1</v>
      </c>
      <c r="F57" s="44">
        <v>132721.613208</v>
      </c>
      <c r="G57" s="66">
        <v>6.6037999999999999E-2</v>
      </c>
      <c r="H57" s="43">
        <v>27</v>
      </c>
      <c r="I57" s="44">
        <v>158632.25925900001</v>
      </c>
      <c r="J57" s="74">
        <v>0.111111</v>
      </c>
      <c r="K57" s="44">
        <v>79</v>
      </c>
      <c r="L57" s="44">
        <v>123866.07594900001</v>
      </c>
      <c r="M57" s="66">
        <v>5.0632999999999997E-2</v>
      </c>
      <c r="N57" s="43">
        <v>0</v>
      </c>
      <c r="O57" s="44">
        <v>0</v>
      </c>
      <c r="P57" s="74">
        <v>0</v>
      </c>
    </row>
    <row r="58" spans="1:16" ht="15" customHeight="1" x14ac:dyDescent="0.2">
      <c r="A58" s="120"/>
      <c r="B58" s="123"/>
      <c r="C58" s="84" t="s">
        <v>48</v>
      </c>
      <c r="D58" s="44">
        <v>895</v>
      </c>
      <c r="E58" s="53">
        <v>1</v>
      </c>
      <c r="F58" s="44">
        <v>158046.34301700001</v>
      </c>
      <c r="G58" s="66">
        <v>0.15307299999999999</v>
      </c>
      <c r="H58" s="43">
        <v>264</v>
      </c>
      <c r="I58" s="44">
        <v>166449.32196999999</v>
      </c>
      <c r="J58" s="74">
        <v>0.18560599999999999</v>
      </c>
      <c r="K58" s="44">
        <v>631</v>
      </c>
      <c r="L58" s="44">
        <v>154530.67511899999</v>
      </c>
      <c r="M58" s="66">
        <v>0.139461</v>
      </c>
      <c r="N58" s="43">
        <v>0</v>
      </c>
      <c r="O58" s="44">
        <v>0</v>
      </c>
      <c r="P58" s="74">
        <v>0</v>
      </c>
    </row>
    <row r="59" spans="1:16" ht="15" customHeight="1" x14ac:dyDescent="0.2">
      <c r="A59" s="120"/>
      <c r="B59" s="123"/>
      <c r="C59" s="84" t="s">
        <v>49</v>
      </c>
      <c r="D59" s="44">
        <v>2505</v>
      </c>
      <c r="E59" s="53">
        <v>1</v>
      </c>
      <c r="F59" s="44">
        <v>184961.13453099999</v>
      </c>
      <c r="G59" s="66">
        <v>0.32814399999999999</v>
      </c>
      <c r="H59" s="43">
        <v>754</v>
      </c>
      <c r="I59" s="44">
        <v>185632.11671100001</v>
      </c>
      <c r="J59" s="74">
        <v>0.33687</v>
      </c>
      <c r="K59" s="44">
        <v>1751</v>
      </c>
      <c r="L59" s="44">
        <v>184672.20217</v>
      </c>
      <c r="M59" s="66">
        <v>0.32438600000000001</v>
      </c>
      <c r="N59" s="43">
        <v>0</v>
      </c>
      <c r="O59" s="44">
        <v>0</v>
      </c>
      <c r="P59" s="74">
        <v>0</v>
      </c>
    </row>
    <row r="60" spans="1:16" ht="15" customHeight="1" x14ac:dyDescent="0.2">
      <c r="A60" s="120"/>
      <c r="B60" s="123"/>
      <c r="C60" s="84" t="s">
        <v>50</v>
      </c>
      <c r="D60" s="44">
        <v>3099</v>
      </c>
      <c r="E60" s="53">
        <v>1</v>
      </c>
      <c r="F60" s="44">
        <v>208432.24749899999</v>
      </c>
      <c r="G60" s="66">
        <v>0.591804</v>
      </c>
      <c r="H60" s="43">
        <v>894</v>
      </c>
      <c r="I60" s="44">
        <v>207886.36241599999</v>
      </c>
      <c r="J60" s="74">
        <v>0.55257299999999998</v>
      </c>
      <c r="K60" s="44">
        <v>2205</v>
      </c>
      <c r="L60" s="44">
        <v>208653.57233600001</v>
      </c>
      <c r="M60" s="66">
        <v>0.60770999999999997</v>
      </c>
      <c r="N60" s="43">
        <v>0</v>
      </c>
      <c r="O60" s="44">
        <v>0</v>
      </c>
      <c r="P60" s="74">
        <v>0</v>
      </c>
    </row>
    <row r="61" spans="1:16" ht="15" customHeight="1" x14ac:dyDescent="0.2">
      <c r="A61" s="120"/>
      <c r="B61" s="123"/>
      <c r="C61" s="84" t="s">
        <v>51</v>
      </c>
      <c r="D61" s="44">
        <v>2805</v>
      </c>
      <c r="E61" s="53">
        <v>1</v>
      </c>
      <c r="F61" s="44">
        <v>237475.71871700001</v>
      </c>
      <c r="G61" s="66">
        <v>0.93582900000000002</v>
      </c>
      <c r="H61" s="43">
        <v>810</v>
      </c>
      <c r="I61" s="44">
        <v>222392.91604899999</v>
      </c>
      <c r="J61" s="74">
        <v>0.67654300000000001</v>
      </c>
      <c r="K61" s="44">
        <v>1995</v>
      </c>
      <c r="L61" s="44">
        <v>243599.56340899999</v>
      </c>
      <c r="M61" s="66">
        <v>1.0411029999999999</v>
      </c>
      <c r="N61" s="43">
        <v>0</v>
      </c>
      <c r="O61" s="44">
        <v>0</v>
      </c>
      <c r="P61" s="74">
        <v>0</v>
      </c>
    </row>
    <row r="62" spans="1:16" s="3" customFormat="1" ht="15" customHeight="1" x14ac:dyDescent="0.2">
      <c r="A62" s="120"/>
      <c r="B62" s="123"/>
      <c r="C62" s="84" t="s">
        <v>52</v>
      </c>
      <c r="D62" s="35">
        <v>2370</v>
      </c>
      <c r="E62" s="55">
        <v>1</v>
      </c>
      <c r="F62" s="35">
        <v>248016.51772199999</v>
      </c>
      <c r="G62" s="68">
        <v>1.0628690000000001</v>
      </c>
      <c r="H62" s="43">
        <v>680</v>
      </c>
      <c r="I62" s="44">
        <v>227100.59264700001</v>
      </c>
      <c r="J62" s="74">
        <v>0.69264700000000001</v>
      </c>
      <c r="K62" s="35">
        <v>1690</v>
      </c>
      <c r="L62" s="35">
        <v>256432.392899</v>
      </c>
      <c r="M62" s="68">
        <v>1.2118340000000001</v>
      </c>
      <c r="N62" s="43">
        <v>0</v>
      </c>
      <c r="O62" s="44">
        <v>0</v>
      </c>
      <c r="P62" s="74">
        <v>0</v>
      </c>
    </row>
    <row r="63" spans="1:16" ht="15" customHeight="1" x14ac:dyDescent="0.2">
      <c r="A63" s="120"/>
      <c r="B63" s="123"/>
      <c r="C63" s="84" t="s">
        <v>53</v>
      </c>
      <c r="D63" s="44">
        <v>1995</v>
      </c>
      <c r="E63" s="53">
        <v>1</v>
      </c>
      <c r="F63" s="44">
        <v>249179.389975</v>
      </c>
      <c r="G63" s="66">
        <v>1.0250630000000001</v>
      </c>
      <c r="H63" s="43">
        <v>537</v>
      </c>
      <c r="I63" s="44">
        <v>214773.65735600001</v>
      </c>
      <c r="J63" s="74">
        <v>0.53445100000000001</v>
      </c>
      <c r="K63" s="44">
        <v>1458</v>
      </c>
      <c r="L63" s="44">
        <v>261851.460219</v>
      </c>
      <c r="M63" s="66">
        <v>1.2057610000000001</v>
      </c>
      <c r="N63" s="43">
        <v>0</v>
      </c>
      <c r="O63" s="44">
        <v>0</v>
      </c>
      <c r="P63" s="74">
        <v>0</v>
      </c>
    </row>
    <row r="64" spans="1:16" ht="15" customHeight="1" x14ac:dyDescent="0.2">
      <c r="A64" s="120"/>
      <c r="B64" s="123"/>
      <c r="C64" s="84" t="s">
        <v>54</v>
      </c>
      <c r="D64" s="44">
        <v>1615</v>
      </c>
      <c r="E64" s="53">
        <v>1</v>
      </c>
      <c r="F64" s="44">
        <v>251874.27058800001</v>
      </c>
      <c r="G64" s="66">
        <v>0.93622300000000003</v>
      </c>
      <c r="H64" s="43">
        <v>426</v>
      </c>
      <c r="I64" s="44">
        <v>209314.59859199999</v>
      </c>
      <c r="J64" s="74">
        <v>0.40140799999999999</v>
      </c>
      <c r="K64" s="44">
        <v>1189</v>
      </c>
      <c r="L64" s="44">
        <v>267122.731707</v>
      </c>
      <c r="M64" s="66">
        <v>1.127839</v>
      </c>
      <c r="N64" s="43">
        <v>0</v>
      </c>
      <c r="O64" s="44">
        <v>0</v>
      </c>
      <c r="P64" s="74">
        <v>0</v>
      </c>
    </row>
    <row r="65" spans="1:16" ht="15" customHeight="1" x14ac:dyDescent="0.2">
      <c r="A65" s="120"/>
      <c r="B65" s="123"/>
      <c r="C65" s="84" t="s">
        <v>55</v>
      </c>
      <c r="D65" s="44">
        <v>1158</v>
      </c>
      <c r="E65" s="53">
        <v>1</v>
      </c>
      <c r="F65" s="44">
        <v>259269.09930900001</v>
      </c>
      <c r="G65" s="66">
        <v>0.79792700000000005</v>
      </c>
      <c r="H65" s="43">
        <v>328</v>
      </c>
      <c r="I65" s="44">
        <v>216638.68597600001</v>
      </c>
      <c r="J65" s="74">
        <v>0.30792700000000001</v>
      </c>
      <c r="K65" s="44">
        <v>830</v>
      </c>
      <c r="L65" s="44">
        <v>276115.81686700002</v>
      </c>
      <c r="M65" s="66">
        <v>0.99156599999999995</v>
      </c>
      <c r="N65" s="43">
        <v>0</v>
      </c>
      <c r="O65" s="44">
        <v>0</v>
      </c>
      <c r="P65" s="74">
        <v>0</v>
      </c>
    </row>
    <row r="66" spans="1:16" s="3" customFormat="1" ht="15" customHeight="1" x14ac:dyDescent="0.2">
      <c r="A66" s="120"/>
      <c r="B66" s="123"/>
      <c r="C66" s="84" t="s">
        <v>56</v>
      </c>
      <c r="D66" s="35">
        <v>1350</v>
      </c>
      <c r="E66" s="55">
        <v>1</v>
      </c>
      <c r="F66" s="35">
        <v>246608.32148099999</v>
      </c>
      <c r="G66" s="68">
        <v>0.50814800000000004</v>
      </c>
      <c r="H66" s="43">
        <v>430</v>
      </c>
      <c r="I66" s="44">
        <v>194510.311628</v>
      </c>
      <c r="J66" s="74">
        <v>9.5349000000000003E-2</v>
      </c>
      <c r="K66" s="35">
        <v>920</v>
      </c>
      <c r="L66" s="35">
        <v>270958.47826100001</v>
      </c>
      <c r="M66" s="68">
        <v>0.70108700000000002</v>
      </c>
      <c r="N66" s="43">
        <v>0</v>
      </c>
      <c r="O66" s="44">
        <v>0</v>
      </c>
      <c r="P66" s="74">
        <v>0</v>
      </c>
    </row>
    <row r="67" spans="1:16" s="3" customFormat="1" ht="15" customHeight="1" x14ac:dyDescent="0.2">
      <c r="A67" s="121"/>
      <c r="B67" s="124"/>
      <c r="C67" s="85" t="s">
        <v>9</v>
      </c>
      <c r="D67" s="46">
        <v>17918</v>
      </c>
      <c r="E67" s="54">
        <v>1</v>
      </c>
      <c r="F67" s="46">
        <v>226377.25800900001</v>
      </c>
      <c r="G67" s="67">
        <v>0.73172199999999998</v>
      </c>
      <c r="H67" s="87">
        <v>5160</v>
      </c>
      <c r="I67" s="46">
        <v>206993.39864299999</v>
      </c>
      <c r="J67" s="75">
        <v>0.46879799999999999</v>
      </c>
      <c r="K67" s="46">
        <v>12758</v>
      </c>
      <c r="L67" s="46">
        <v>234217.10079900001</v>
      </c>
      <c r="M67" s="67">
        <v>0.83806199999999997</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45771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60" priority="30" operator="notEqual">
      <formula>H8+K8+N8</formula>
    </cfRule>
  </conditionalFormatting>
  <conditionalFormatting sqref="D20:D30">
    <cfRule type="cellIs" dxfId="459" priority="29" operator="notEqual">
      <formula>H20+K20+N20</formula>
    </cfRule>
  </conditionalFormatting>
  <conditionalFormatting sqref="D32:D42">
    <cfRule type="cellIs" dxfId="458" priority="28" operator="notEqual">
      <formula>H32+K32+N32</formula>
    </cfRule>
  </conditionalFormatting>
  <conditionalFormatting sqref="D44:D54">
    <cfRule type="cellIs" dxfId="457" priority="27" operator="notEqual">
      <formula>H44+K44+N44</formula>
    </cfRule>
  </conditionalFormatting>
  <conditionalFormatting sqref="D56:D66">
    <cfRule type="cellIs" dxfId="456" priority="26" operator="notEqual">
      <formula>H56+K56+N56</formula>
    </cfRule>
  </conditionalFormatting>
  <conditionalFormatting sqref="D19">
    <cfRule type="cellIs" dxfId="455" priority="25" operator="notEqual">
      <formula>SUM(D8:D18)</formula>
    </cfRule>
  </conditionalFormatting>
  <conditionalFormatting sqref="D31">
    <cfRule type="cellIs" dxfId="454" priority="24" operator="notEqual">
      <formula>H31+K31+N31</formula>
    </cfRule>
  </conditionalFormatting>
  <conditionalFormatting sqref="D31">
    <cfRule type="cellIs" dxfId="453" priority="23" operator="notEqual">
      <formula>SUM(D20:D30)</formula>
    </cfRule>
  </conditionalFormatting>
  <conditionalFormatting sqref="D43">
    <cfRule type="cellIs" dxfId="452" priority="22" operator="notEqual">
      <formula>H43+K43+N43</formula>
    </cfRule>
  </conditionalFormatting>
  <conditionalFormatting sqref="D43">
    <cfRule type="cellIs" dxfId="451" priority="21" operator="notEqual">
      <formula>SUM(D32:D42)</formula>
    </cfRule>
  </conditionalFormatting>
  <conditionalFormatting sqref="D55">
    <cfRule type="cellIs" dxfId="450" priority="20" operator="notEqual">
      <formula>H55+K55+N55</formula>
    </cfRule>
  </conditionalFormatting>
  <conditionalFormatting sqref="D55">
    <cfRule type="cellIs" dxfId="449" priority="19" operator="notEqual">
      <formula>SUM(D44:D54)</formula>
    </cfRule>
  </conditionalFormatting>
  <conditionalFormatting sqref="D67">
    <cfRule type="cellIs" dxfId="448" priority="18" operator="notEqual">
      <formula>H67+K67+N67</formula>
    </cfRule>
  </conditionalFormatting>
  <conditionalFormatting sqref="D67">
    <cfRule type="cellIs" dxfId="447" priority="17" operator="notEqual">
      <formula>SUM(D56:D66)</formula>
    </cfRule>
  </conditionalFormatting>
  <conditionalFormatting sqref="H19">
    <cfRule type="cellIs" dxfId="446" priority="16" operator="notEqual">
      <formula>SUM(H8:H18)</formula>
    </cfRule>
  </conditionalFormatting>
  <conditionalFormatting sqref="K19">
    <cfRule type="cellIs" dxfId="445" priority="15" operator="notEqual">
      <formula>SUM(K8:K18)</formula>
    </cfRule>
  </conditionalFormatting>
  <conditionalFormatting sqref="N19">
    <cfRule type="cellIs" dxfId="444" priority="14" operator="notEqual">
      <formula>SUM(N8:N18)</formula>
    </cfRule>
  </conditionalFormatting>
  <conditionalFormatting sqref="H31">
    <cfRule type="cellIs" dxfId="443" priority="13" operator="notEqual">
      <formula>SUM(H20:H30)</formula>
    </cfRule>
  </conditionalFormatting>
  <conditionalFormatting sqref="K31">
    <cfRule type="cellIs" dxfId="442" priority="12" operator="notEqual">
      <formula>SUM(K20:K30)</formula>
    </cfRule>
  </conditionalFormatting>
  <conditionalFormatting sqref="N31">
    <cfRule type="cellIs" dxfId="441" priority="11" operator="notEqual">
      <formula>SUM(N20:N30)</formula>
    </cfRule>
  </conditionalFormatting>
  <conditionalFormatting sqref="H43">
    <cfRule type="cellIs" dxfId="440" priority="10" operator="notEqual">
      <formula>SUM(H32:H42)</formula>
    </cfRule>
  </conditionalFormatting>
  <conditionalFormatting sqref="K43">
    <cfRule type="cellIs" dxfId="439" priority="9" operator="notEqual">
      <formula>SUM(K32:K42)</formula>
    </cfRule>
  </conditionalFormatting>
  <conditionalFormatting sqref="N43">
    <cfRule type="cellIs" dxfId="438" priority="8" operator="notEqual">
      <formula>SUM(N32:N42)</formula>
    </cfRule>
  </conditionalFormatting>
  <conditionalFormatting sqref="H55">
    <cfRule type="cellIs" dxfId="437" priority="7" operator="notEqual">
      <formula>SUM(H44:H54)</formula>
    </cfRule>
  </conditionalFormatting>
  <conditionalFormatting sqref="K55">
    <cfRule type="cellIs" dxfId="436" priority="6" operator="notEqual">
      <formula>SUM(K44:K54)</formula>
    </cfRule>
  </conditionalFormatting>
  <conditionalFormatting sqref="N55">
    <cfRule type="cellIs" dxfId="435" priority="5" operator="notEqual">
      <formula>SUM(N44:N54)</formula>
    </cfRule>
  </conditionalFormatting>
  <conditionalFormatting sqref="H67">
    <cfRule type="cellIs" dxfId="434" priority="4" operator="notEqual">
      <formula>SUM(H56:H66)</formula>
    </cfRule>
  </conditionalFormatting>
  <conditionalFormatting sqref="K67">
    <cfRule type="cellIs" dxfId="433" priority="3" operator="notEqual">
      <formula>SUM(K56:K66)</formula>
    </cfRule>
  </conditionalFormatting>
  <conditionalFormatting sqref="N67">
    <cfRule type="cellIs" dxfId="432" priority="2" operator="notEqual">
      <formula>SUM(N56:N66)</formula>
    </cfRule>
  </conditionalFormatting>
  <conditionalFormatting sqref="D32:D43">
    <cfRule type="cellIs" dxfId="43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65</v>
      </c>
      <c r="B2" s="110"/>
      <c r="C2" s="110"/>
      <c r="D2" s="110"/>
      <c r="E2" s="110"/>
      <c r="F2" s="110"/>
      <c r="G2" s="110"/>
      <c r="H2" s="110"/>
      <c r="I2" s="110"/>
      <c r="J2" s="110"/>
      <c r="K2" s="110"/>
      <c r="L2" s="110"/>
      <c r="M2" s="110"/>
      <c r="N2" s="110"/>
      <c r="O2" s="110"/>
      <c r="P2" s="110"/>
    </row>
    <row r="3" spans="1:16" s="21" customFormat="1" ht="15" customHeight="1" x14ac:dyDescent="0.2">
      <c r="A3" s="111" t="str">
        <f>+Notas!C6</f>
        <v>MARZO 2024 Y MARZO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8</v>
      </c>
      <c r="E8" s="53">
        <v>0.228571</v>
      </c>
      <c r="F8" s="44">
        <v>104427.31475200001</v>
      </c>
      <c r="G8" s="66">
        <v>0.5</v>
      </c>
      <c r="H8" s="43">
        <v>5</v>
      </c>
      <c r="I8" s="44">
        <v>117442.91742899999</v>
      </c>
      <c r="J8" s="74">
        <v>0.8</v>
      </c>
      <c r="K8" s="44">
        <v>3</v>
      </c>
      <c r="L8" s="44">
        <v>82734.643622000003</v>
      </c>
      <c r="M8" s="66">
        <v>0</v>
      </c>
      <c r="N8" s="43">
        <v>0</v>
      </c>
      <c r="O8" s="44">
        <v>0</v>
      </c>
      <c r="P8" s="74">
        <v>0</v>
      </c>
    </row>
    <row r="9" spans="1:16" ht="15" customHeight="1" x14ac:dyDescent="0.2">
      <c r="A9" s="120"/>
      <c r="B9" s="123"/>
      <c r="C9" s="84" t="s">
        <v>47</v>
      </c>
      <c r="D9" s="44">
        <v>56</v>
      </c>
      <c r="E9" s="53">
        <v>0.28866000000000003</v>
      </c>
      <c r="F9" s="44">
        <v>113233.201732</v>
      </c>
      <c r="G9" s="66">
        <v>5.3571000000000001E-2</v>
      </c>
      <c r="H9" s="43">
        <v>13</v>
      </c>
      <c r="I9" s="44">
        <v>125368.495169</v>
      </c>
      <c r="J9" s="74">
        <v>0.230769</v>
      </c>
      <c r="K9" s="44">
        <v>43</v>
      </c>
      <c r="L9" s="44">
        <v>109564.39208799999</v>
      </c>
      <c r="M9" s="66">
        <v>0</v>
      </c>
      <c r="N9" s="43">
        <v>0</v>
      </c>
      <c r="O9" s="44">
        <v>0</v>
      </c>
      <c r="P9" s="74">
        <v>0</v>
      </c>
    </row>
    <row r="10" spans="1:16" ht="15" customHeight="1" x14ac:dyDescent="0.2">
      <c r="A10" s="120"/>
      <c r="B10" s="123"/>
      <c r="C10" s="84" t="s">
        <v>48</v>
      </c>
      <c r="D10" s="44">
        <v>320</v>
      </c>
      <c r="E10" s="53">
        <v>0.19692299999999999</v>
      </c>
      <c r="F10" s="44">
        <v>125106.979729</v>
      </c>
      <c r="G10" s="66">
        <v>0.21249999999999999</v>
      </c>
      <c r="H10" s="43">
        <v>119</v>
      </c>
      <c r="I10" s="44">
        <v>133857.47678200001</v>
      </c>
      <c r="J10" s="74">
        <v>0.27731099999999997</v>
      </c>
      <c r="K10" s="44">
        <v>201</v>
      </c>
      <c r="L10" s="44">
        <v>119926.33719400001</v>
      </c>
      <c r="M10" s="66">
        <v>0.17412900000000001</v>
      </c>
      <c r="N10" s="43">
        <v>0</v>
      </c>
      <c r="O10" s="44">
        <v>0</v>
      </c>
      <c r="P10" s="74">
        <v>0</v>
      </c>
    </row>
    <row r="11" spans="1:16" ht="15" customHeight="1" x14ac:dyDescent="0.2">
      <c r="A11" s="120"/>
      <c r="B11" s="123"/>
      <c r="C11" s="84" t="s">
        <v>49</v>
      </c>
      <c r="D11" s="44">
        <v>679</v>
      </c>
      <c r="E11" s="53">
        <v>0.15320400000000001</v>
      </c>
      <c r="F11" s="44">
        <v>138266.64763200001</v>
      </c>
      <c r="G11" s="66">
        <v>0.33431499999999997</v>
      </c>
      <c r="H11" s="43">
        <v>247</v>
      </c>
      <c r="I11" s="44">
        <v>146607.127584</v>
      </c>
      <c r="J11" s="74">
        <v>0.31174099999999999</v>
      </c>
      <c r="K11" s="44">
        <v>432</v>
      </c>
      <c r="L11" s="44">
        <v>133497.90099299999</v>
      </c>
      <c r="M11" s="66">
        <v>0.34722199999999998</v>
      </c>
      <c r="N11" s="43">
        <v>0</v>
      </c>
      <c r="O11" s="44">
        <v>0</v>
      </c>
      <c r="P11" s="74">
        <v>0</v>
      </c>
    </row>
    <row r="12" spans="1:16" ht="15" customHeight="1" x14ac:dyDescent="0.2">
      <c r="A12" s="120"/>
      <c r="B12" s="123"/>
      <c r="C12" s="84" t="s">
        <v>50</v>
      </c>
      <c r="D12" s="44">
        <v>739</v>
      </c>
      <c r="E12" s="53">
        <v>0.123972</v>
      </c>
      <c r="F12" s="44">
        <v>169570.48854699999</v>
      </c>
      <c r="G12" s="66">
        <v>0.65493900000000005</v>
      </c>
      <c r="H12" s="43">
        <v>220</v>
      </c>
      <c r="I12" s="44">
        <v>185757.19807899999</v>
      </c>
      <c r="J12" s="74">
        <v>0.59090900000000002</v>
      </c>
      <c r="K12" s="44">
        <v>519</v>
      </c>
      <c r="L12" s="44">
        <v>162709.070248</v>
      </c>
      <c r="M12" s="66">
        <v>0.68208100000000005</v>
      </c>
      <c r="N12" s="43">
        <v>0</v>
      </c>
      <c r="O12" s="44">
        <v>0</v>
      </c>
      <c r="P12" s="74">
        <v>0</v>
      </c>
    </row>
    <row r="13" spans="1:16" ht="15" customHeight="1" x14ac:dyDescent="0.2">
      <c r="A13" s="120"/>
      <c r="B13" s="123"/>
      <c r="C13" s="84" t="s">
        <v>51</v>
      </c>
      <c r="D13" s="44">
        <v>593</v>
      </c>
      <c r="E13" s="53">
        <v>0.110552</v>
      </c>
      <c r="F13" s="44">
        <v>187340.33467700001</v>
      </c>
      <c r="G13" s="66">
        <v>0.85328800000000005</v>
      </c>
      <c r="H13" s="43">
        <v>163</v>
      </c>
      <c r="I13" s="44">
        <v>200816.37478899999</v>
      </c>
      <c r="J13" s="74">
        <v>0.75460099999999997</v>
      </c>
      <c r="K13" s="44">
        <v>430</v>
      </c>
      <c r="L13" s="44">
        <v>182231.975286</v>
      </c>
      <c r="M13" s="66">
        <v>0.89069799999999999</v>
      </c>
      <c r="N13" s="43">
        <v>0</v>
      </c>
      <c r="O13" s="44">
        <v>0</v>
      </c>
      <c r="P13" s="74">
        <v>0</v>
      </c>
    </row>
    <row r="14" spans="1:16" s="3" customFormat="1" ht="15" customHeight="1" x14ac:dyDescent="0.2">
      <c r="A14" s="120"/>
      <c r="B14" s="123"/>
      <c r="C14" s="84" t="s">
        <v>52</v>
      </c>
      <c r="D14" s="35">
        <v>487</v>
      </c>
      <c r="E14" s="55">
        <v>0.102851</v>
      </c>
      <c r="F14" s="35">
        <v>200274.830686</v>
      </c>
      <c r="G14" s="68">
        <v>1.0020530000000001</v>
      </c>
      <c r="H14" s="43">
        <v>126</v>
      </c>
      <c r="I14" s="44">
        <v>194498.96573500001</v>
      </c>
      <c r="J14" s="74">
        <v>0.67460299999999995</v>
      </c>
      <c r="K14" s="35">
        <v>361</v>
      </c>
      <c r="L14" s="35">
        <v>202290.783551</v>
      </c>
      <c r="M14" s="68">
        <v>1.1163430000000001</v>
      </c>
      <c r="N14" s="43">
        <v>0</v>
      </c>
      <c r="O14" s="44">
        <v>0</v>
      </c>
      <c r="P14" s="74">
        <v>0</v>
      </c>
    </row>
    <row r="15" spans="1:16" ht="15" customHeight="1" x14ac:dyDescent="0.2">
      <c r="A15" s="120"/>
      <c r="B15" s="123"/>
      <c r="C15" s="84" t="s">
        <v>53</v>
      </c>
      <c r="D15" s="44">
        <v>384</v>
      </c>
      <c r="E15" s="53">
        <v>9.2107999999999995E-2</v>
      </c>
      <c r="F15" s="44">
        <v>205183.812447</v>
      </c>
      <c r="G15" s="66">
        <v>0.953125</v>
      </c>
      <c r="H15" s="43">
        <v>107</v>
      </c>
      <c r="I15" s="44">
        <v>186435.75755499999</v>
      </c>
      <c r="J15" s="74">
        <v>0.50467300000000004</v>
      </c>
      <c r="K15" s="44">
        <v>277</v>
      </c>
      <c r="L15" s="44">
        <v>212425.84087099999</v>
      </c>
      <c r="M15" s="66">
        <v>1.1263540000000001</v>
      </c>
      <c r="N15" s="43">
        <v>0</v>
      </c>
      <c r="O15" s="44">
        <v>0</v>
      </c>
      <c r="P15" s="74">
        <v>0</v>
      </c>
    </row>
    <row r="16" spans="1:16" ht="15" customHeight="1" x14ac:dyDescent="0.2">
      <c r="A16" s="120"/>
      <c r="B16" s="123"/>
      <c r="C16" s="84" t="s">
        <v>54</v>
      </c>
      <c r="D16" s="44">
        <v>292</v>
      </c>
      <c r="E16" s="53">
        <v>9.4194E-2</v>
      </c>
      <c r="F16" s="44">
        <v>211529.39881799999</v>
      </c>
      <c r="G16" s="66">
        <v>0.89725999999999995</v>
      </c>
      <c r="H16" s="43">
        <v>71</v>
      </c>
      <c r="I16" s="44">
        <v>199022.176488</v>
      </c>
      <c r="J16" s="74">
        <v>0.40845100000000001</v>
      </c>
      <c r="K16" s="44">
        <v>221</v>
      </c>
      <c r="L16" s="44">
        <v>215547.556217</v>
      </c>
      <c r="M16" s="66">
        <v>1.0542990000000001</v>
      </c>
      <c r="N16" s="43">
        <v>0</v>
      </c>
      <c r="O16" s="44">
        <v>0</v>
      </c>
      <c r="P16" s="74">
        <v>0</v>
      </c>
    </row>
    <row r="17" spans="1:16" ht="15" customHeight="1" x14ac:dyDescent="0.2">
      <c r="A17" s="120"/>
      <c r="B17" s="123"/>
      <c r="C17" s="84" t="s">
        <v>55</v>
      </c>
      <c r="D17" s="44">
        <v>281</v>
      </c>
      <c r="E17" s="53">
        <v>0.110239</v>
      </c>
      <c r="F17" s="44">
        <v>223063.412912</v>
      </c>
      <c r="G17" s="66">
        <v>0.77580099999999996</v>
      </c>
      <c r="H17" s="43">
        <v>77</v>
      </c>
      <c r="I17" s="44">
        <v>194198.48026700001</v>
      </c>
      <c r="J17" s="74">
        <v>0.246753</v>
      </c>
      <c r="K17" s="44">
        <v>204</v>
      </c>
      <c r="L17" s="44">
        <v>233958.51003800001</v>
      </c>
      <c r="M17" s="66">
        <v>0.97548999999999997</v>
      </c>
      <c r="N17" s="43">
        <v>0</v>
      </c>
      <c r="O17" s="44">
        <v>0</v>
      </c>
      <c r="P17" s="74">
        <v>0</v>
      </c>
    </row>
    <row r="18" spans="1:16" s="3" customFormat="1" ht="15" customHeight="1" x14ac:dyDescent="0.2">
      <c r="A18" s="120"/>
      <c r="B18" s="123"/>
      <c r="C18" s="84" t="s">
        <v>56</v>
      </c>
      <c r="D18" s="35">
        <v>374</v>
      </c>
      <c r="E18" s="55">
        <v>9.2803999999999998E-2</v>
      </c>
      <c r="F18" s="35">
        <v>239051.69647600001</v>
      </c>
      <c r="G18" s="68">
        <v>0.491979</v>
      </c>
      <c r="H18" s="43">
        <v>114</v>
      </c>
      <c r="I18" s="44">
        <v>193563.359991</v>
      </c>
      <c r="J18" s="74">
        <v>7.0175000000000001E-2</v>
      </c>
      <c r="K18" s="35">
        <v>260</v>
      </c>
      <c r="L18" s="35">
        <v>258996.58247299999</v>
      </c>
      <c r="M18" s="68">
        <v>0.67692300000000005</v>
      </c>
      <c r="N18" s="43">
        <v>0</v>
      </c>
      <c r="O18" s="44">
        <v>0</v>
      </c>
      <c r="P18" s="74">
        <v>0</v>
      </c>
    </row>
    <row r="19" spans="1:16" s="3" customFormat="1" ht="15" customHeight="1" x14ac:dyDescent="0.2">
      <c r="A19" s="121"/>
      <c r="B19" s="124"/>
      <c r="C19" s="85" t="s">
        <v>9</v>
      </c>
      <c r="D19" s="46">
        <v>4213</v>
      </c>
      <c r="E19" s="54">
        <v>0.116401</v>
      </c>
      <c r="F19" s="46">
        <v>182216.07858</v>
      </c>
      <c r="G19" s="67">
        <v>0.66698299999999999</v>
      </c>
      <c r="H19" s="87">
        <v>1262</v>
      </c>
      <c r="I19" s="46">
        <v>177149.94788699999</v>
      </c>
      <c r="J19" s="75">
        <v>0.44770199999999999</v>
      </c>
      <c r="K19" s="46">
        <v>2951</v>
      </c>
      <c r="L19" s="46">
        <v>184382.61769700001</v>
      </c>
      <c r="M19" s="67">
        <v>0.76075899999999996</v>
      </c>
      <c r="N19" s="87">
        <v>0</v>
      </c>
      <c r="O19" s="46">
        <v>0</v>
      </c>
      <c r="P19" s="75">
        <v>0</v>
      </c>
    </row>
    <row r="20" spans="1:16" ht="15" customHeight="1" x14ac:dyDescent="0.2">
      <c r="A20" s="119">
        <v>2</v>
      </c>
      <c r="B20" s="122" t="s">
        <v>57</v>
      </c>
      <c r="C20" s="84" t="s">
        <v>46</v>
      </c>
      <c r="D20" s="44">
        <v>13</v>
      </c>
      <c r="E20" s="53">
        <v>0.37142900000000001</v>
      </c>
      <c r="F20" s="44">
        <v>85237.384615000003</v>
      </c>
      <c r="G20" s="66">
        <v>0.15384600000000001</v>
      </c>
      <c r="H20" s="43">
        <v>7</v>
      </c>
      <c r="I20" s="44">
        <v>75930.428570999997</v>
      </c>
      <c r="J20" s="74">
        <v>0.28571400000000002</v>
      </c>
      <c r="K20" s="44">
        <v>6</v>
      </c>
      <c r="L20" s="44">
        <v>96095.5</v>
      </c>
      <c r="M20" s="66">
        <v>0</v>
      </c>
      <c r="N20" s="43">
        <v>0</v>
      </c>
      <c r="O20" s="44">
        <v>0</v>
      </c>
      <c r="P20" s="74">
        <v>0</v>
      </c>
    </row>
    <row r="21" spans="1:16" ht="15" customHeight="1" x14ac:dyDescent="0.2">
      <c r="A21" s="120"/>
      <c r="B21" s="123"/>
      <c r="C21" s="84" t="s">
        <v>47</v>
      </c>
      <c r="D21" s="44">
        <v>82</v>
      </c>
      <c r="E21" s="53">
        <v>0.42268</v>
      </c>
      <c r="F21" s="44">
        <v>136973.97560999999</v>
      </c>
      <c r="G21" s="66">
        <v>7.3171E-2</v>
      </c>
      <c r="H21" s="43">
        <v>27</v>
      </c>
      <c r="I21" s="44">
        <v>160780.85185199999</v>
      </c>
      <c r="J21" s="74">
        <v>0.148148</v>
      </c>
      <c r="K21" s="44">
        <v>55</v>
      </c>
      <c r="L21" s="44">
        <v>125286.963636</v>
      </c>
      <c r="M21" s="66">
        <v>3.6364E-2</v>
      </c>
      <c r="N21" s="43">
        <v>0</v>
      </c>
      <c r="O21" s="44">
        <v>0</v>
      </c>
      <c r="P21" s="74">
        <v>0</v>
      </c>
    </row>
    <row r="22" spans="1:16" ht="15" customHeight="1" x14ac:dyDescent="0.2">
      <c r="A22" s="120"/>
      <c r="B22" s="123"/>
      <c r="C22" s="84" t="s">
        <v>48</v>
      </c>
      <c r="D22" s="44">
        <v>374</v>
      </c>
      <c r="E22" s="53">
        <v>0.230154</v>
      </c>
      <c r="F22" s="44">
        <v>153766.780749</v>
      </c>
      <c r="G22" s="66">
        <v>0.10695200000000001</v>
      </c>
      <c r="H22" s="43">
        <v>160</v>
      </c>
      <c r="I22" s="44">
        <v>157738.38125000001</v>
      </c>
      <c r="J22" s="74">
        <v>9.375E-2</v>
      </c>
      <c r="K22" s="44">
        <v>214</v>
      </c>
      <c r="L22" s="44">
        <v>150797.35981299999</v>
      </c>
      <c r="M22" s="66">
        <v>0.116822</v>
      </c>
      <c r="N22" s="43">
        <v>0</v>
      </c>
      <c r="O22" s="44">
        <v>0</v>
      </c>
      <c r="P22" s="74">
        <v>0</v>
      </c>
    </row>
    <row r="23" spans="1:16" ht="15" customHeight="1" x14ac:dyDescent="0.2">
      <c r="A23" s="120"/>
      <c r="B23" s="123"/>
      <c r="C23" s="84" t="s">
        <v>49</v>
      </c>
      <c r="D23" s="44">
        <v>362</v>
      </c>
      <c r="E23" s="53">
        <v>8.1679000000000002E-2</v>
      </c>
      <c r="F23" s="44">
        <v>174058.84254099999</v>
      </c>
      <c r="G23" s="66">
        <v>0.31768000000000002</v>
      </c>
      <c r="H23" s="43">
        <v>136</v>
      </c>
      <c r="I23" s="44">
        <v>186311.64705900001</v>
      </c>
      <c r="J23" s="74">
        <v>0.375</v>
      </c>
      <c r="K23" s="44">
        <v>226</v>
      </c>
      <c r="L23" s="44">
        <v>166685.473451</v>
      </c>
      <c r="M23" s="66">
        <v>0.28318599999999999</v>
      </c>
      <c r="N23" s="43">
        <v>0</v>
      </c>
      <c r="O23" s="44">
        <v>0</v>
      </c>
      <c r="P23" s="74">
        <v>0</v>
      </c>
    </row>
    <row r="24" spans="1:16" ht="15" customHeight="1" x14ac:dyDescent="0.2">
      <c r="A24" s="120"/>
      <c r="B24" s="123"/>
      <c r="C24" s="84" t="s">
        <v>50</v>
      </c>
      <c r="D24" s="44">
        <v>240</v>
      </c>
      <c r="E24" s="53">
        <v>4.0261999999999999E-2</v>
      </c>
      <c r="F24" s="44">
        <v>194004.83333299999</v>
      </c>
      <c r="G24" s="66">
        <v>0.47499999999999998</v>
      </c>
      <c r="H24" s="43">
        <v>89</v>
      </c>
      <c r="I24" s="44">
        <v>203320.02247200001</v>
      </c>
      <c r="J24" s="74">
        <v>0.52808999999999995</v>
      </c>
      <c r="K24" s="44">
        <v>151</v>
      </c>
      <c r="L24" s="44">
        <v>188514.42384100001</v>
      </c>
      <c r="M24" s="66">
        <v>0.44370900000000002</v>
      </c>
      <c r="N24" s="43">
        <v>0</v>
      </c>
      <c r="O24" s="44">
        <v>0</v>
      </c>
      <c r="P24" s="74">
        <v>0</v>
      </c>
    </row>
    <row r="25" spans="1:16" ht="15" customHeight="1" x14ac:dyDescent="0.2">
      <c r="A25" s="120"/>
      <c r="B25" s="123"/>
      <c r="C25" s="84" t="s">
        <v>51</v>
      </c>
      <c r="D25" s="44">
        <v>173</v>
      </c>
      <c r="E25" s="53">
        <v>3.2252000000000003E-2</v>
      </c>
      <c r="F25" s="44">
        <v>199934.87861300001</v>
      </c>
      <c r="G25" s="66">
        <v>0.57803499999999997</v>
      </c>
      <c r="H25" s="43">
        <v>56</v>
      </c>
      <c r="I25" s="44">
        <v>218981.482143</v>
      </c>
      <c r="J25" s="74">
        <v>0.64285700000000001</v>
      </c>
      <c r="K25" s="44">
        <v>117</v>
      </c>
      <c r="L25" s="44">
        <v>190818.55555600001</v>
      </c>
      <c r="M25" s="66">
        <v>0.54700899999999997</v>
      </c>
      <c r="N25" s="43">
        <v>0</v>
      </c>
      <c r="O25" s="44">
        <v>0</v>
      </c>
      <c r="P25" s="74">
        <v>0</v>
      </c>
    </row>
    <row r="26" spans="1:16" s="3" customFormat="1" ht="15" customHeight="1" x14ac:dyDescent="0.2">
      <c r="A26" s="120"/>
      <c r="B26" s="123"/>
      <c r="C26" s="84" t="s">
        <v>52</v>
      </c>
      <c r="D26" s="35">
        <v>122</v>
      </c>
      <c r="E26" s="55">
        <v>2.5766000000000001E-2</v>
      </c>
      <c r="F26" s="35">
        <v>206258.016393</v>
      </c>
      <c r="G26" s="68">
        <v>0.48360700000000001</v>
      </c>
      <c r="H26" s="43">
        <v>41</v>
      </c>
      <c r="I26" s="44">
        <v>202853.902439</v>
      </c>
      <c r="J26" s="74">
        <v>0.268293</v>
      </c>
      <c r="K26" s="35">
        <v>81</v>
      </c>
      <c r="L26" s="35">
        <v>207981.08642000001</v>
      </c>
      <c r="M26" s="68">
        <v>0.59259300000000004</v>
      </c>
      <c r="N26" s="43">
        <v>0</v>
      </c>
      <c r="O26" s="44">
        <v>0</v>
      </c>
      <c r="P26" s="74">
        <v>0</v>
      </c>
    </row>
    <row r="27" spans="1:16" ht="15" customHeight="1" x14ac:dyDescent="0.2">
      <c r="A27" s="120"/>
      <c r="B27" s="123"/>
      <c r="C27" s="84" t="s">
        <v>53</v>
      </c>
      <c r="D27" s="44">
        <v>63</v>
      </c>
      <c r="E27" s="53">
        <v>1.5112E-2</v>
      </c>
      <c r="F27" s="44">
        <v>240592.11111100001</v>
      </c>
      <c r="G27" s="66">
        <v>0.60317500000000002</v>
      </c>
      <c r="H27" s="43">
        <v>25</v>
      </c>
      <c r="I27" s="44">
        <v>235338.64</v>
      </c>
      <c r="J27" s="74">
        <v>0.48</v>
      </c>
      <c r="K27" s="44">
        <v>38</v>
      </c>
      <c r="L27" s="44">
        <v>244048.34210499999</v>
      </c>
      <c r="M27" s="66">
        <v>0.68421100000000001</v>
      </c>
      <c r="N27" s="43">
        <v>0</v>
      </c>
      <c r="O27" s="44">
        <v>0</v>
      </c>
      <c r="P27" s="74">
        <v>0</v>
      </c>
    </row>
    <row r="28" spans="1:16" ht="15" customHeight="1" x14ac:dyDescent="0.2">
      <c r="A28" s="120"/>
      <c r="B28" s="123"/>
      <c r="C28" s="84" t="s">
        <v>54</v>
      </c>
      <c r="D28" s="44">
        <v>27</v>
      </c>
      <c r="E28" s="53">
        <v>8.7100000000000007E-3</v>
      </c>
      <c r="F28" s="44">
        <v>243898.074074</v>
      </c>
      <c r="G28" s="66">
        <v>0.59259300000000004</v>
      </c>
      <c r="H28" s="43">
        <v>11</v>
      </c>
      <c r="I28" s="44">
        <v>229008.90909100001</v>
      </c>
      <c r="J28" s="74">
        <v>0.272727</v>
      </c>
      <c r="K28" s="44">
        <v>16</v>
      </c>
      <c r="L28" s="44">
        <v>254134.375</v>
      </c>
      <c r="M28" s="66">
        <v>0.8125</v>
      </c>
      <c r="N28" s="43">
        <v>0</v>
      </c>
      <c r="O28" s="44">
        <v>0</v>
      </c>
      <c r="P28" s="74">
        <v>0</v>
      </c>
    </row>
    <row r="29" spans="1:16" ht="15" customHeight="1" x14ac:dyDescent="0.2">
      <c r="A29" s="120"/>
      <c r="B29" s="123"/>
      <c r="C29" s="84" t="s">
        <v>55</v>
      </c>
      <c r="D29" s="44">
        <v>14</v>
      </c>
      <c r="E29" s="53">
        <v>5.4920000000000004E-3</v>
      </c>
      <c r="F29" s="44">
        <v>202904.785714</v>
      </c>
      <c r="G29" s="66">
        <v>7.1429000000000006E-2</v>
      </c>
      <c r="H29" s="43">
        <v>7</v>
      </c>
      <c r="I29" s="44">
        <v>170830.142857</v>
      </c>
      <c r="J29" s="74">
        <v>0.14285700000000001</v>
      </c>
      <c r="K29" s="44">
        <v>7</v>
      </c>
      <c r="L29" s="44">
        <v>234979.428571</v>
      </c>
      <c r="M29" s="66">
        <v>0</v>
      </c>
      <c r="N29" s="43">
        <v>0</v>
      </c>
      <c r="O29" s="44">
        <v>0</v>
      </c>
      <c r="P29" s="74">
        <v>0</v>
      </c>
    </row>
    <row r="30" spans="1:16" s="3" customFormat="1" ht="15" customHeight="1" x14ac:dyDescent="0.2">
      <c r="A30" s="120"/>
      <c r="B30" s="123"/>
      <c r="C30" s="84" t="s">
        <v>56</v>
      </c>
      <c r="D30" s="35">
        <v>20</v>
      </c>
      <c r="E30" s="55">
        <v>4.9630000000000004E-3</v>
      </c>
      <c r="F30" s="35">
        <v>103307.7</v>
      </c>
      <c r="G30" s="68">
        <v>0.1</v>
      </c>
      <c r="H30" s="43">
        <v>17</v>
      </c>
      <c r="I30" s="44">
        <v>82585.882352999994</v>
      </c>
      <c r="J30" s="74">
        <v>5.8824000000000001E-2</v>
      </c>
      <c r="K30" s="35">
        <v>3</v>
      </c>
      <c r="L30" s="35">
        <v>220731.33333299999</v>
      </c>
      <c r="M30" s="68">
        <v>0.33333299999999999</v>
      </c>
      <c r="N30" s="43">
        <v>0</v>
      </c>
      <c r="O30" s="44">
        <v>0</v>
      </c>
      <c r="P30" s="74">
        <v>0</v>
      </c>
    </row>
    <row r="31" spans="1:16" s="3" customFormat="1" ht="15" customHeight="1" x14ac:dyDescent="0.2">
      <c r="A31" s="121"/>
      <c r="B31" s="124"/>
      <c r="C31" s="85" t="s">
        <v>9</v>
      </c>
      <c r="D31" s="46">
        <v>1490</v>
      </c>
      <c r="E31" s="54">
        <v>4.1167000000000002E-2</v>
      </c>
      <c r="F31" s="46">
        <v>178403.20335600001</v>
      </c>
      <c r="G31" s="67">
        <v>0.330872</v>
      </c>
      <c r="H31" s="87">
        <v>576</v>
      </c>
      <c r="I31" s="46">
        <v>182511.99826399999</v>
      </c>
      <c r="J31" s="75">
        <v>0.31770799999999999</v>
      </c>
      <c r="K31" s="46">
        <v>914</v>
      </c>
      <c r="L31" s="46">
        <v>175813.85339199999</v>
      </c>
      <c r="M31" s="67">
        <v>0.33916800000000003</v>
      </c>
      <c r="N31" s="87">
        <v>0</v>
      </c>
      <c r="O31" s="46">
        <v>0</v>
      </c>
      <c r="P31" s="75">
        <v>0</v>
      </c>
    </row>
    <row r="32" spans="1:16" ht="15" customHeight="1" x14ac:dyDescent="0.2">
      <c r="A32" s="119">
        <v>3</v>
      </c>
      <c r="B32" s="122" t="s">
        <v>58</v>
      </c>
      <c r="C32" s="84" t="s">
        <v>46</v>
      </c>
      <c r="D32" s="44">
        <v>5</v>
      </c>
      <c r="E32" s="44">
        <v>0</v>
      </c>
      <c r="F32" s="44">
        <v>-19189.930135999999</v>
      </c>
      <c r="G32" s="66">
        <v>-0.34615400000000002</v>
      </c>
      <c r="H32" s="43">
        <v>2</v>
      </c>
      <c r="I32" s="44">
        <v>-41512.488857999997</v>
      </c>
      <c r="J32" s="74">
        <v>-0.51428600000000002</v>
      </c>
      <c r="K32" s="44">
        <v>3</v>
      </c>
      <c r="L32" s="44">
        <v>13360.856378</v>
      </c>
      <c r="M32" s="66">
        <v>0</v>
      </c>
      <c r="N32" s="43">
        <v>0</v>
      </c>
      <c r="O32" s="44">
        <v>0</v>
      </c>
      <c r="P32" s="74">
        <v>0</v>
      </c>
    </row>
    <row r="33" spans="1:16" ht="15" customHeight="1" x14ac:dyDescent="0.2">
      <c r="A33" s="120"/>
      <c r="B33" s="123"/>
      <c r="C33" s="84" t="s">
        <v>47</v>
      </c>
      <c r="D33" s="44">
        <v>26</v>
      </c>
      <c r="E33" s="44">
        <v>0</v>
      </c>
      <c r="F33" s="44">
        <v>23740.773878</v>
      </c>
      <c r="G33" s="66">
        <v>1.9598999999999998E-2</v>
      </c>
      <c r="H33" s="43">
        <v>14</v>
      </c>
      <c r="I33" s="44">
        <v>35412.356682999998</v>
      </c>
      <c r="J33" s="74">
        <v>-8.2621E-2</v>
      </c>
      <c r="K33" s="44">
        <v>12</v>
      </c>
      <c r="L33" s="44">
        <v>15722.571548</v>
      </c>
      <c r="M33" s="66">
        <v>3.6364E-2</v>
      </c>
      <c r="N33" s="43">
        <v>0</v>
      </c>
      <c r="O33" s="44">
        <v>0</v>
      </c>
      <c r="P33" s="74">
        <v>0</v>
      </c>
    </row>
    <row r="34" spans="1:16" ht="15" customHeight="1" x14ac:dyDescent="0.2">
      <c r="A34" s="120"/>
      <c r="B34" s="123"/>
      <c r="C34" s="84" t="s">
        <v>48</v>
      </c>
      <c r="D34" s="44">
        <v>54</v>
      </c>
      <c r="E34" s="44">
        <v>0</v>
      </c>
      <c r="F34" s="44">
        <v>28659.801019999999</v>
      </c>
      <c r="G34" s="66">
        <v>-0.105548</v>
      </c>
      <c r="H34" s="43">
        <v>41</v>
      </c>
      <c r="I34" s="44">
        <v>23880.904468000001</v>
      </c>
      <c r="J34" s="74">
        <v>-0.183561</v>
      </c>
      <c r="K34" s="44">
        <v>13</v>
      </c>
      <c r="L34" s="44">
        <v>30871.022618999999</v>
      </c>
      <c r="M34" s="66">
        <v>-5.7306999999999997E-2</v>
      </c>
      <c r="N34" s="43">
        <v>0</v>
      </c>
      <c r="O34" s="44">
        <v>0</v>
      </c>
      <c r="P34" s="74">
        <v>0</v>
      </c>
    </row>
    <row r="35" spans="1:16" ht="15" customHeight="1" x14ac:dyDescent="0.2">
      <c r="A35" s="120"/>
      <c r="B35" s="123"/>
      <c r="C35" s="84" t="s">
        <v>49</v>
      </c>
      <c r="D35" s="44">
        <v>-317</v>
      </c>
      <c r="E35" s="44">
        <v>0</v>
      </c>
      <c r="F35" s="44">
        <v>35792.194909999998</v>
      </c>
      <c r="G35" s="66">
        <v>-1.6636000000000001E-2</v>
      </c>
      <c r="H35" s="43">
        <v>-111</v>
      </c>
      <c r="I35" s="44">
        <v>39704.519475000001</v>
      </c>
      <c r="J35" s="74">
        <v>6.3258999999999996E-2</v>
      </c>
      <c r="K35" s="44">
        <v>-206</v>
      </c>
      <c r="L35" s="44">
        <v>33187.572459000003</v>
      </c>
      <c r="M35" s="66">
        <v>-6.4035999999999996E-2</v>
      </c>
      <c r="N35" s="43">
        <v>0</v>
      </c>
      <c r="O35" s="44">
        <v>0</v>
      </c>
      <c r="P35" s="74">
        <v>0</v>
      </c>
    </row>
    <row r="36" spans="1:16" ht="15" customHeight="1" x14ac:dyDescent="0.2">
      <c r="A36" s="120"/>
      <c r="B36" s="123"/>
      <c r="C36" s="84" t="s">
        <v>50</v>
      </c>
      <c r="D36" s="44">
        <v>-499</v>
      </c>
      <c r="E36" s="44">
        <v>0</v>
      </c>
      <c r="F36" s="44">
        <v>24434.344787000002</v>
      </c>
      <c r="G36" s="66">
        <v>-0.17993899999999999</v>
      </c>
      <c r="H36" s="43">
        <v>-131</v>
      </c>
      <c r="I36" s="44">
        <v>17562.824392999999</v>
      </c>
      <c r="J36" s="74">
        <v>-6.2819E-2</v>
      </c>
      <c r="K36" s="44">
        <v>-368</v>
      </c>
      <c r="L36" s="44">
        <v>25805.353593</v>
      </c>
      <c r="M36" s="66">
        <v>-0.238372</v>
      </c>
      <c r="N36" s="43">
        <v>0</v>
      </c>
      <c r="O36" s="44">
        <v>0</v>
      </c>
      <c r="P36" s="74">
        <v>0</v>
      </c>
    </row>
    <row r="37" spans="1:16" ht="15" customHeight="1" x14ac:dyDescent="0.2">
      <c r="A37" s="120"/>
      <c r="B37" s="123"/>
      <c r="C37" s="84" t="s">
        <v>51</v>
      </c>
      <c r="D37" s="44">
        <v>-420</v>
      </c>
      <c r="E37" s="44">
        <v>0</v>
      </c>
      <c r="F37" s="44">
        <v>12594.543936</v>
      </c>
      <c r="G37" s="66">
        <v>-0.275254</v>
      </c>
      <c r="H37" s="43">
        <v>-107</v>
      </c>
      <c r="I37" s="44">
        <v>18165.107354</v>
      </c>
      <c r="J37" s="74">
        <v>-0.111744</v>
      </c>
      <c r="K37" s="44">
        <v>-313</v>
      </c>
      <c r="L37" s="44">
        <v>8586.5802700000004</v>
      </c>
      <c r="M37" s="66">
        <v>-0.34368900000000002</v>
      </c>
      <c r="N37" s="43">
        <v>0</v>
      </c>
      <c r="O37" s="44">
        <v>0</v>
      </c>
      <c r="P37" s="74">
        <v>0</v>
      </c>
    </row>
    <row r="38" spans="1:16" s="3" customFormat="1" ht="15" customHeight="1" x14ac:dyDescent="0.2">
      <c r="A38" s="120"/>
      <c r="B38" s="123"/>
      <c r="C38" s="84" t="s">
        <v>52</v>
      </c>
      <c r="D38" s="35">
        <v>-365</v>
      </c>
      <c r="E38" s="35">
        <v>0</v>
      </c>
      <c r="F38" s="35">
        <v>5983.1857069999996</v>
      </c>
      <c r="G38" s="68">
        <v>-0.51844699999999999</v>
      </c>
      <c r="H38" s="43">
        <v>-85</v>
      </c>
      <c r="I38" s="44">
        <v>8354.9367039999997</v>
      </c>
      <c r="J38" s="74">
        <v>-0.40631</v>
      </c>
      <c r="K38" s="35">
        <v>-280</v>
      </c>
      <c r="L38" s="35">
        <v>5690.3028690000001</v>
      </c>
      <c r="M38" s="68">
        <v>-0.52375099999999997</v>
      </c>
      <c r="N38" s="43">
        <v>0</v>
      </c>
      <c r="O38" s="44">
        <v>0</v>
      </c>
      <c r="P38" s="74">
        <v>0</v>
      </c>
    </row>
    <row r="39" spans="1:16" ht="15" customHeight="1" x14ac:dyDescent="0.2">
      <c r="A39" s="120"/>
      <c r="B39" s="123"/>
      <c r="C39" s="84" t="s">
        <v>53</v>
      </c>
      <c r="D39" s="44">
        <v>-321</v>
      </c>
      <c r="E39" s="44">
        <v>0</v>
      </c>
      <c r="F39" s="44">
        <v>35408.298664000002</v>
      </c>
      <c r="G39" s="66">
        <v>-0.34994999999999998</v>
      </c>
      <c r="H39" s="43">
        <v>-82</v>
      </c>
      <c r="I39" s="44">
        <v>48902.882445000003</v>
      </c>
      <c r="J39" s="74">
        <v>-2.4673E-2</v>
      </c>
      <c r="K39" s="44">
        <v>-239</v>
      </c>
      <c r="L39" s="44">
        <v>31622.501235</v>
      </c>
      <c r="M39" s="66">
        <v>-0.44214300000000001</v>
      </c>
      <c r="N39" s="43">
        <v>0</v>
      </c>
      <c r="O39" s="44">
        <v>0</v>
      </c>
      <c r="P39" s="74">
        <v>0</v>
      </c>
    </row>
    <row r="40" spans="1:16" ht="15" customHeight="1" x14ac:dyDescent="0.2">
      <c r="A40" s="120"/>
      <c r="B40" s="123"/>
      <c r="C40" s="84" t="s">
        <v>54</v>
      </c>
      <c r="D40" s="44">
        <v>-265</v>
      </c>
      <c r="E40" s="44">
        <v>0</v>
      </c>
      <c r="F40" s="44">
        <v>32368.675256999999</v>
      </c>
      <c r="G40" s="66">
        <v>-0.30466799999999999</v>
      </c>
      <c r="H40" s="43">
        <v>-60</v>
      </c>
      <c r="I40" s="44">
        <v>29986.732603</v>
      </c>
      <c r="J40" s="74">
        <v>-0.13572300000000001</v>
      </c>
      <c r="K40" s="44">
        <v>-205</v>
      </c>
      <c r="L40" s="44">
        <v>38586.818783000002</v>
      </c>
      <c r="M40" s="66">
        <v>-0.24179899999999999</v>
      </c>
      <c r="N40" s="43">
        <v>0</v>
      </c>
      <c r="O40" s="44">
        <v>0</v>
      </c>
      <c r="P40" s="74">
        <v>0</v>
      </c>
    </row>
    <row r="41" spans="1:16" ht="15" customHeight="1" x14ac:dyDescent="0.2">
      <c r="A41" s="120"/>
      <c r="B41" s="123"/>
      <c r="C41" s="84" t="s">
        <v>55</v>
      </c>
      <c r="D41" s="44">
        <v>-267</v>
      </c>
      <c r="E41" s="44">
        <v>0</v>
      </c>
      <c r="F41" s="44">
        <v>-20158.627197999998</v>
      </c>
      <c r="G41" s="66">
        <v>-0.704372</v>
      </c>
      <c r="H41" s="43">
        <v>-70</v>
      </c>
      <c r="I41" s="44">
        <v>-23368.337409</v>
      </c>
      <c r="J41" s="74">
        <v>-0.103896</v>
      </c>
      <c r="K41" s="44">
        <v>-197</v>
      </c>
      <c r="L41" s="44">
        <v>1020.918534</v>
      </c>
      <c r="M41" s="66">
        <v>-0.97548999999999997</v>
      </c>
      <c r="N41" s="43">
        <v>0</v>
      </c>
      <c r="O41" s="44">
        <v>0</v>
      </c>
      <c r="P41" s="74">
        <v>0</v>
      </c>
    </row>
    <row r="42" spans="1:16" s="3" customFormat="1" ht="15" customHeight="1" x14ac:dyDescent="0.2">
      <c r="A42" s="120"/>
      <c r="B42" s="123"/>
      <c r="C42" s="84" t="s">
        <v>56</v>
      </c>
      <c r="D42" s="35">
        <v>-354</v>
      </c>
      <c r="E42" s="35">
        <v>0</v>
      </c>
      <c r="F42" s="35">
        <v>-135743.996476</v>
      </c>
      <c r="G42" s="68">
        <v>-0.39197900000000002</v>
      </c>
      <c r="H42" s="43">
        <v>-97</v>
      </c>
      <c r="I42" s="44">
        <v>-110977.477638</v>
      </c>
      <c r="J42" s="74">
        <v>-1.1351999999999999E-2</v>
      </c>
      <c r="K42" s="35">
        <v>-257</v>
      </c>
      <c r="L42" s="35">
        <v>-38265.24914</v>
      </c>
      <c r="M42" s="68">
        <v>-0.34359000000000001</v>
      </c>
      <c r="N42" s="43">
        <v>0</v>
      </c>
      <c r="O42" s="44">
        <v>0</v>
      </c>
      <c r="P42" s="74">
        <v>0</v>
      </c>
    </row>
    <row r="43" spans="1:16" s="3" customFormat="1" ht="15" customHeight="1" x14ac:dyDescent="0.2">
      <c r="A43" s="121"/>
      <c r="B43" s="124"/>
      <c r="C43" s="85" t="s">
        <v>9</v>
      </c>
      <c r="D43" s="46">
        <v>-2723</v>
      </c>
      <c r="E43" s="46">
        <v>0</v>
      </c>
      <c r="F43" s="46">
        <v>-3812.8752249999998</v>
      </c>
      <c r="G43" s="67">
        <v>-0.33611099999999999</v>
      </c>
      <c r="H43" s="87">
        <v>-686</v>
      </c>
      <c r="I43" s="46">
        <v>5362.0503769999996</v>
      </c>
      <c r="J43" s="75">
        <v>-0.129994</v>
      </c>
      <c r="K43" s="46">
        <v>-2037</v>
      </c>
      <c r="L43" s="46">
        <v>-8568.7643059999991</v>
      </c>
      <c r="M43" s="67">
        <v>-0.42159099999999999</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13</v>
      </c>
      <c r="E45" s="53">
        <v>6.701E-2</v>
      </c>
      <c r="F45" s="44">
        <v>166302</v>
      </c>
      <c r="G45" s="66">
        <v>0.30769200000000002</v>
      </c>
      <c r="H45" s="43">
        <v>2</v>
      </c>
      <c r="I45" s="44">
        <v>146398</v>
      </c>
      <c r="J45" s="74">
        <v>0.5</v>
      </c>
      <c r="K45" s="44">
        <v>11</v>
      </c>
      <c r="L45" s="44">
        <v>169920.90909100001</v>
      </c>
      <c r="M45" s="66">
        <v>0.272727</v>
      </c>
      <c r="N45" s="43">
        <v>0</v>
      </c>
      <c r="O45" s="44">
        <v>0</v>
      </c>
      <c r="P45" s="74">
        <v>0</v>
      </c>
    </row>
    <row r="46" spans="1:16" ht="15" customHeight="1" x14ac:dyDescent="0.2">
      <c r="A46" s="120"/>
      <c r="B46" s="123"/>
      <c r="C46" s="84" t="s">
        <v>48</v>
      </c>
      <c r="D46" s="44">
        <v>146</v>
      </c>
      <c r="E46" s="53">
        <v>8.9845999999999995E-2</v>
      </c>
      <c r="F46" s="44">
        <v>176912.034247</v>
      </c>
      <c r="G46" s="66">
        <v>0.20547899999999999</v>
      </c>
      <c r="H46" s="43">
        <v>45</v>
      </c>
      <c r="I46" s="44">
        <v>180903.28888899999</v>
      </c>
      <c r="J46" s="74">
        <v>0.13333300000000001</v>
      </c>
      <c r="K46" s="44">
        <v>101</v>
      </c>
      <c r="L46" s="44">
        <v>175133.75247499999</v>
      </c>
      <c r="M46" s="66">
        <v>0.237624</v>
      </c>
      <c r="N46" s="43">
        <v>0</v>
      </c>
      <c r="O46" s="44">
        <v>0</v>
      </c>
      <c r="P46" s="74">
        <v>0</v>
      </c>
    </row>
    <row r="47" spans="1:16" ht="15" customHeight="1" x14ac:dyDescent="0.2">
      <c r="A47" s="120"/>
      <c r="B47" s="123"/>
      <c r="C47" s="84" t="s">
        <v>49</v>
      </c>
      <c r="D47" s="44">
        <v>428</v>
      </c>
      <c r="E47" s="53">
        <v>9.6570000000000003E-2</v>
      </c>
      <c r="F47" s="44">
        <v>199609.80373799999</v>
      </c>
      <c r="G47" s="66">
        <v>0.45327099999999998</v>
      </c>
      <c r="H47" s="43">
        <v>96</v>
      </c>
      <c r="I47" s="44">
        <v>193254.96875</v>
      </c>
      <c r="J47" s="74">
        <v>0.36458299999999999</v>
      </c>
      <c r="K47" s="44">
        <v>332</v>
      </c>
      <c r="L47" s="44">
        <v>201447.34638599999</v>
      </c>
      <c r="M47" s="66">
        <v>0.47891600000000001</v>
      </c>
      <c r="N47" s="43">
        <v>0</v>
      </c>
      <c r="O47" s="44">
        <v>0</v>
      </c>
      <c r="P47" s="74">
        <v>0</v>
      </c>
    </row>
    <row r="48" spans="1:16" ht="15" customHeight="1" x14ac:dyDescent="0.2">
      <c r="A48" s="120"/>
      <c r="B48" s="123"/>
      <c r="C48" s="84" t="s">
        <v>50</v>
      </c>
      <c r="D48" s="44">
        <v>438</v>
      </c>
      <c r="E48" s="53">
        <v>7.3478000000000002E-2</v>
      </c>
      <c r="F48" s="44">
        <v>218123.30137</v>
      </c>
      <c r="G48" s="66">
        <v>0.63926899999999998</v>
      </c>
      <c r="H48" s="43">
        <v>84</v>
      </c>
      <c r="I48" s="44">
        <v>220600.52381000001</v>
      </c>
      <c r="J48" s="74">
        <v>0.53571400000000002</v>
      </c>
      <c r="K48" s="44">
        <v>354</v>
      </c>
      <c r="L48" s="44">
        <v>217535.48587599999</v>
      </c>
      <c r="M48" s="66">
        <v>0.66384200000000004</v>
      </c>
      <c r="N48" s="43">
        <v>0</v>
      </c>
      <c r="O48" s="44">
        <v>0</v>
      </c>
      <c r="P48" s="74">
        <v>0</v>
      </c>
    </row>
    <row r="49" spans="1:16" ht="15" customHeight="1" x14ac:dyDescent="0.2">
      <c r="A49" s="120"/>
      <c r="B49" s="123"/>
      <c r="C49" s="84" t="s">
        <v>51</v>
      </c>
      <c r="D49" s="44">
        <v>374</v>
      </c>
      <c r="E49" s="53">
        <v>6.9723999999999994E-2</v>
      </c>
      <c r="F49" s="44">
        <v>240660.72192499999</v>
      </c>
      <c r="G49" s="66">
        <v>0.85828899999999997</v>
      </c>
      <c r="H49" s="43">
        <v>86</v>
      </c>
      <c r="I49" s="44">
        <v>239188.47674400001</v>
      </c>
      <c r="J49" s="74">
        <v>0.73255800000000004</v>
      </c>
      <c r="K49" s="44">
        <v>288</v>
      </c>
      <c r="L49" s="44">
        <v>241100.35069399999</v>
      </c>
      <c r="M49" s="66">
        <v>0.89583299999999999</v>
      </c>
      <c r="N49" s="43">
        <v>0</v>
      </c>
      <c r="O49" s="44">
        <v>0</v>
      </c>
      <c r="P49" s="74">
        <v>0</v>
      </c>
    </row>
    <row r="50" spans="1:16" s="3" customFormat="1" ht="15" customHeight="1" x14ac:dyDescent="0.2">
      <c r="A50" s="120"/>
      <c r="B50" s="123"/>
      <c r="C50" s="84" t="s">
        <v>52</v>
      </c>
      <c r="D50" s="35">
        <v>268</v>
      </c>
      <c r="E50" s="55">
        <v>5.6599999999999998E-2</v>
      </c>
      <c r="F50" s="35">
        <v>251729.61940299999</v>
      </c>
      <c r="G50" s="68">
        <v>0.92910400000000004</v>
      </c>
      <c r="H50" s="43">
        <v>62</v>
      </c>
      <c r="I50" s="44">
        <v>257397.95161300001</v>
      </c>
      <c r="J50" s="74">
        <v>0.74193500000000001</v>
      </c>
      <c r="K50" s="35">
        <v>206</v>
      </c>
      <c r="L50" s="35">
        <v>250023.61650500001</v>
      </c>
      <c r="M50" s="68">
        <v>0.98543700000000001</v>
      </c>
      <c r="N50" s="43">
        <v>0</v>
      </c>
      <c r="O50" s="44">
        <v>0</v>
      </c>
      <c r="P50" s="74">
        <v>0</v>
      </c>
    </row>
    <row r="51" spans="1:16" ht="15" customHeight="1" x14ac:dyDescent="0.2">
      <c r="A51" s="120"/>
      <c r="B51" s="123"/>
      <c r="C51" s="84" t="s">
        <v>53</v>
      </c>
      <c r="D51" s="44">
        <v>156</v>
      </c>
      <c r="E51" s="53">
        <v>3.7419000000000001E-2</v>
      </c>
      <c r="F51" s="44">
        <v>273864.78205099999</v>
      </c>
      <c r="G51" s="66">
        <v>1.1217950000000001</v>
      </c>
      <c r="H51" s="43">
        <v>27</v>
      </c>
      <c r="I51" s="44">
        <v>259446.518519</v>
      </c>
      <c r="J51" s="74">
        <v>0.703704</v>
      </c>
      <c r="K51" s="44">
        <v>129</v>
      </c>
      <c r="L51" s="44">
        <v>276882.55813999998</v>
      </c>
      <c r="M51" s="66">
        <v>1.2093020000000001</v>
      </c>
      <c r="N51" s="43">
        <v>0</v>
      </c>
      <c r="O51" s="44">
        <v>0</v>
      </c>
      <c r="P51" s="74">
        <v>0</v>
      </c>
    </row>
    <row r="52" spans="1:16" ht="15" customHeight="1" x14ac:dyDescent="0.2">
      <c r="A52" s="120"/>
      <c r="B52" s="123"/>
      <c r="C52" s="84" t="s">
        <v>54</v>
      </c>
      <c r="D52" s="44">
        <v>63</v>
      </c>
      <c r="E52" s="53">
        <v>2.0323000000000001E-2</v>
      </c>
      <c r="F52" s="44">
        <v>255104</v>
      </c>
      <c r="G52" s="66">
        <v>0.69841299999999995</v>
      </c>
      <c r="H52" s="43">
        <v>5</v>
      </c>
      <c r="I52" s="44">
        <v>232343.6</v>
      </c>
      <c r="J52" s="74">
        <v>0.2</v>
      </c>
      <c r="K52" s="44">
        <v>58</v>
      </c>
      <c r="L52" s="44">
        <v>257066.10344800001</v>
      </c>
      <c r="M52" s="66">
        <v>0.74137900000000001</v>
      </c>
      <c r="N52" s="43">
        <v>0</v>
      </c>
      <c r="O52" s="44">
        <v>0</v>
      </c>
      <c r="P52" s="74">
        <v>0</v>
      </c>
    </row>
    <row r="53" spans="1:16" ht="15" customHeight="1" x14ac:dyDescent="0.2">
      <c r="A53" s="120"/>
      <c r="B53" s="123"/>
      <c r="C53" s="84" t="s">
        <v>55</v>
      </c>
      <c r="D53" s="44">
        <v>15</v>
      </c>
      <c r="E53" s="53">
        <v>5.8849999999999996E-3</v>
      </c>
      <c r="F53" s="44">
        <v>277067.13333300001</v>
      </c>
      <c r="G53" s="66">
        <v>0.66666700000000001</v>
      </c>
      <c r="H53" s="43">
        <v>1</v>
      </c>
      <c r="I53" s="44">
        <v>322324</v>
      </c>
      <c r="J53" s="74">
        <v>0</v>
      </c>
      <c r="K53" s="44">
        <v>14</v>
      </c>
      <c r="L53" s="44">
        <v>273834.5</v>
      </c>
      <c r="M53" s="66">
        <v>0.71428599999999998</v>
      </c>
      <c r="N53" s="43">
        <v>0</v>
      </c>
      <c r="O53" s="44">
        <v>0</v>
      </c>
      <c r="P53" s="74">
        <v>0</v>
      </c>
    </row>
    <row r="54" spans="1:16" s="3" customFormat="1" ht="15" customHeight="1" x14ac:dyDescent="0.2">
      <c r="A54" s="120"/>
      <c r="B54" s="123"/>
      <c r="C54" s="84" t="s">
        <v>56</v>
      </c>
      <c r="D54" s="35">
        <v>9</v>
      </c>
      <c r="E54" s="55">
        <v>2.2330000000000002E-3</v>
      </c>
      <c r="F54" s="35">
        <v>362148.44444400002</v>
      </c>
      <c r="G54" s="68">
        <v>0.55555600000000005</v>
      </c>
      <c r="H54" s="43">
        <v>2</v>
      </c>
      <c r="I54" s="44">
        <v>349029.5</v>
      </c>
      <c r="J54" s="74">
        <v>0</v>
      </c>
      <c r="K54" s="35">
        <v>7</v>
      </c>
      <c r="L54" s="35">
        <v>365896.714286</v>
      </c>
      <c r="M54" s="68">
        <v>0.71428599999999998</v>
      </c>
      <c r="N54" s="43">
        <v>0</v>
      </c>
      <c r="O54" s="44">
        <v>0</v>
      </c>
      <c r="P54" s="74">
        <v>0</v>
      </c>
    </row>
    <row r="55" spans="1:16" s="3" customFormat="1" ht="15" customHeight="1" x14ac:dyDescent="0.2">
      <c r="A55" s="121"/>
      <c r="B55" s="124"/>
      <c r="C55" s="85" t="s">
        <v>9</v>
      </c>
      <c r="D55" s="46">
        <v>1910</v>
      </c>
      <c r="E55" s="54">
        <v>5.2770999999999998E-2</v>
      </c>
      <c r="F55" s="46">
        <v>226514.41570700001</v>
      </c>
      <c r="G55" s="67">
        <v>0.68691100000000005</v>
      </c>
      <c r="H55" s="87">
        <v>410</v>
      </c>
      <c r="I55" s="46">
        <v>222518.058537</v>
      </c>
      <c r="J55" s="75">
        <v>0.52682899999999999</v>
      </c>
      <c r="K55" s="46">
        <v>1500</v>
      </c>
      <c r="L55" s="46">
        <v>227606.753333</v>
      </c>
      <c r="M55" s="67">
        <v>0.73066699999999996</v>
      </c>
      <c r="N55" s="87">
        <v>0</v>
      </c>
      <c r="O55" s="46">
        <v>0</v>
      </c>
      <c r="P55" s="75">
        <v>0</v>
      </c>
    </row>
    <row r="56" spans="1:16" ht="15" customHeight="1" x14ac:dyDescent="0.2">
      <c r="A56" s="119">
        <v>5</v>
      </c>
      <c r="B56" s="122" t="s">
        <v>60</v>
      </c>
      <c r="C56" s="84" t="s">
        <v>46</v>
      </c>
      <c r="D56" s="44">
        <v>35</v>
      </c>
      <c r="E56" s="53">
        <v>1</v>
      </c>
      <c r="F56" s="44">
        <v>55312.485714000002</v>
      </c>
      <c r="G56" s="66">
        <v>8.5713999999999999E-2</v>
      </c>
      <c r="H56" s="43">
        <v>19</v>
      </c>
      <c r="I56" s="44">
        <v>57550</v>
      </c>
      <c r="J56" s="74">
        <v>0.105263</v>
      </c>
      <c r="K56" s="44">
        <v>16</v>
      </c>
      <c r="L56" s="44">
        <v>52655.4375</v>
      </c>
      <c r="M56" s="66">
        <v>6.25E-2</v>
      </c>
      <c r="N56" s="43">
        <v>0</v>
      </c>
      <c r="O56" s="44">
        <v>0</v>
      </c>
      <c r="P56" s="74">
        <v>0</v>
      </c>
    </row>
    <row r="57" spans="1:16" ht="15" customHeight="1" x14ac:dyDescent="0.2">
      <c r="A57" s="120"/>
      <c r="B57" s="123"/>
      <c r="C57" s="84" t="s">
        <v>47</v>
      </c>
      <c r="D57" s="44">
        <v>194</v>
      </c>
      <c r="E57" s="53">
        <v>1</v>
      </c>
      <c r="F57" s="44">
        <v>136889.05670099999</v>
      </c>
      <c r="G57" s="66">
        <v>0.134021</v>
      </c>
      <c r="H57" s="43">
        <v>66</v>
      </c>
      <c r="I57" s="44">
        <v>145078.86363599999</v>
      </c>
      <c r="J57" s="74">
        <v>0.16666700000000001</v>
      </c>
      <c r="K57" s="44">
        <v>128</v>
      </c>
      <c r="L57" s="44">
        <v>132666.1875</v>
      </c>
      <c r="M57" s="66">
        <v>0.117188</v>
      </c>
      <c r="N57" s="43">
        <v>0</v>
      </c>
      <c r="O57" s="44">
        <v>0</v>
      </c>
      <c r="P57" s="74">
        <v>0</v>
      </c>
    </row>
    <row r="58" spans="1:16" ht="15" customHeight="1" x14ac:dyDescent="0.2">
      <c r="A58" s="120"/>
      <c r="B58" s="123"/>
      <c r="C58" s="84" t="s">
        <v>48</v>
      </c>
      <c r="D58" s="44">
        <v>1625</v>
      </c>
      <c r="E58" s="53">
        <v>1</v>
      </c>
      <c r="F58" s="44">
        <v>163224.264</v>
      </c>
      <c r="G58" s="66">
        <v>0.14276900000000001</v>
      </c>
      <c r="H58" s="43">
        <v>599</v>
      </c>
      <c r="I58" s="44">
        <v>166970.38397299999</v>
      </c>
      <c r="J58" s="74">
        <v>0.15525900000000001</v>
      </c>
      <c r="K58" s="44">
        <v>1026</v>
      </c>
      <c r="L58" s="44">
        <v>161037.20175400001</v>
      </c>
      <c r="M58" s="66">
        <v>0.13547799999999999</v>
      </c>
      <c r="N58" s="43">
        <v>0</v>
      </c>
      <c r="O58" s="44">
        <v>0</v>
      </c>
      <c r="P58" s="74">
        <v>0</v>
      </c>
    </row>
    <row r="59" spans="1:16" ht="15" customHeight="1" x14ac:dyDescent="0.2">
      <c r="A59" s="120"/>
      <c r="B59" s="123"/>
      <c r="C59" s="84" t="s">
        <v>49</v>
      </c>
      <c r="D59" s="44">
        <v>4432</v>
      </c>
      <c r="E59" s="53">
        <v>1</v>
      </c>
      <c r="F59" s="44">
        <v>190495.368457</v>
      </c>
      <c r="G59" s="66">
        <v>0.36913400000000002</v>
      </c>
      <c r="H59" s="43">
        <v>1495</v>
      </c>
      <c r="I59" s="44">
        <v>191544.29699</v>
      </c>
      <c r="J59" s="74">
        <v>0.35919699999999999</v>
      </c>
      <c r="K59" s="44">
        <v>2937</v>
      </c>
      <c r="L59" s="44">
        <v>189961.43990500001</v>
      </c>
      <c r="M59" s="66">
        <v>0.374191</v>
      </c>
      <c r="N59" s="43">
        <v>0</v>
      </c>
      <c r="O59" s="44">
        <v>0</v>
      </c>
      <c r="P59" s="74">
        <v>0</v>
      </c>
    </row>
    <row r="60" spans="1:16" ht="15" customHeight="1" x14ac:dyDescent="0.2">
      <c r="A60" s="120"/>
      <c r="B60" s="123"/>
      <c r="C60" s="84" t="s">
        <v>50</v>
      </c>
      <c r="D60" s="44">
        <v>5961</v>
      </c>
      <c r="E60" s="53">
        <v>1</v>
      </c>
      <c r="F60" s="44">
        <v>217487.42224499999</v>
      </c>
      <c r="G60" s="66">
        <v>0.66280799999999995</v>
      </c>
      <c r="H60" s="43">
        <v>1734</v>
      </c>
      <c r="I60" s="44">
        <v>215619.01384100001</v>
      </c>
      <c r="J60" s="74">
        <v>0.57035800000000003</v>
      </c>
      <c r="K60" s="44">
        <v>4227</v>
      </c>
      <c r="L60" s="44">
        <v>218253.880767</v>
      </c>
      <c r="M60" s="66">
        <v>0.70073300000000005</v>
      </c>
      <c r="N60" s="43">
        <v>0</v>
      </c>
      <c r="O60" s="44">
        <v>0</v>
      </c>
      <c r="P60" s="74">
        <v>0</v>
      </c>
    </row>
    <row r="61" spans="1:16" ht="15" customHeight="1" x14ac:dyDescent="0.2">
      <c r="A61" s="120"/>
      <c r="B61" s="123"/>
      <c r="C61" s="84" t="s">
        <v>51</v>
      </c>
      <c r="D61" s="44">
        <v>5364</v>
      </c>
      <c r="E61" s="53">
        <v>1</v>
      </c>
      <c r="F61" s="44">
        <v>243791.855518</v>
      </c>
      <c r="G61" s="66">
        <v>0.98210299999999995</v>
      </c>
      <c r="H61" s="43">
        <v>1531</v>
      </c>
      <c r="I61" s="44">
        <v>227159.19790999999</v>
      </c>
      <c r="J61" s="74">
        <v>0.68582600000000005</v>
      </c>
      <c r="K61" s="44">
        <v>3833</v>
      </c>
      <c r="L61" s="44">
        <v>250435.37203200001</v>
      </c>
      <c r="M61" s="66">
        <v>1.100444</v>
      </c>
      <c r="N61" s="43">
        <v>0</v>
      </c>
      <c r="O61" s="44">
        <v>0</v>
      </c>
      <c r="P61" s="74">
        <v>0</v>
      </c>
    </row>
    <row r="62" spans="1:16" s="3" customFormat="1" ht="15" customHeight="1" x14ac:dyDescent="0.2">
      <c r="A62" s="120"/>
      <c r="B62" s="123"/>
      <c r="C62" s="84" t="s">
        <v>52</v>
      </c>
      <c r="D62" s="35">
        <v>4735</v>
      </c>
      <c r="E62" s="55">
        <v>1</v>
      </c>
      <c r="F62" s="35">
        <v>257704.84625100001</v>
      </c>
      <c r="G62" s="68">
        <v>1.1564939999999999</v>
      </c>
      <c r="H62" s="43">
        <v>1349</v>
      </c>
      <c r="I62" s="44">
        <v>227658.69755400001</v>
      </c>
      <c r="J62" s="74">
        <v>0.67235</v>
      </c>
      <c r="K62" s="35">
        <v>3386</v>
      </c>
      <c r="L62" s="35">
        <v>269675.38806899998</v>
      </c>
      <c r="M62" s="68">
        <v>1.34938</v>
      </c>
      <c r="N62" s="43">
        <v>0</v>
      </c>
      <c r="O62" s="44">
        <v>0</v>
      </c>
      <c r="P62" s="74">
        <v>0</v>
      </c>
    </row>
    <row r="63" spans="1:16" ht="15" customHeight="1" x14ac:dyDescent="0.2">
      <c r="A63" s="120"/>
      <c r="B63" s="123"/>
      <c r="C63" s="84" t="s">
        <v>53</v>
      </c>
      <c r="D63" s="44">
        <v>4169</v>
      </c>
      <c r="E63" s="53">
        <v>1</v>
      </c>
      <c r="F63" s="44">
        <v>265790.83161400002</v>
      </c>
      <c r="G63" s="66">
        <v>1.200528</v>
      </c>
      <c r="H63" s="43">
        <v>1202</v>
      </c>
      <c r="I63" s="44">
        <v>228269.37437599999</v>
      </c>
      <c r="J63" s="74">
        <v>0.63727100000000003</v>
      </c>
      <c r="K63" s="44">
        <v>2967</v>
      </c>
      <c r="L63" s="44">
        <v>280991.63768099999</v>
      </c>
      <c r="M63" s="66">
        <v>1.4287160000000001</v>
      </c>
      <c r="N63" s="43">
        <v>0</v>
      </c>
      <c r="O63" s="44">
        <v>0</v>
      </c>
      <c r="P63" s="74">
        <v>0</v>
      </c>
    </row>
    <row r="64" spans="1:16" ht="15" customHeight="1" x14ac:dyDescent="0.2">
      <c r="A64" s="120"/>
      <c r="B64" s="123"/>
      <c r="C64" s="84" t="s">
        <v>54</v>
      </c>
      <c r="D64" s="44">
        <v>3100</v>
      </c>
      <c r="E64" s="53">
        <v>1</v>
      </c>
      <c r="F64" s="44">
        <v>267372.17225800001</v>
      </c>
      <c r="G64" s="66">
        <v>1.0774189999999999</v>
      </c>
      <c r="H64" s="43">
        <v>879</v>
      </c>
      <c r="I64" s="44">
        <v>223172.03640499999</v>
      </c>
      <c r="J64" s="74">
        <v>0.45619999999999999</v>
      </c>
      <c r="K64" s="44">
        <v>2221</v>
      </c>
      <c r="L64" s="44">
        <v>284865.15713599999</v>
      </c>
      <c r="M64" s="66">
        <v>1.323278</v>
      </c>
      <c r="N64" s="43">
        <v>0</v>
      </c>
      <c r="O64" s="44">
        <v>0</v>
      </c>
      <c r="P64" s="74">
        <v>0</v>
      </c>
    </row>
    <row r="65" spans="1:16" ht="15" customHeight="1" x14ac:dyDescent="0.2">
      <c r="A65" s="120"/>
      <c r="B65" s="123"/>
      <c r="C65" s="84" t="s">
        <v>55</v>
      </c>
      <c r="D65" s="44">
        <v>2549</v>
      </c>
      <c r="E65" s="53">
        <v>1</v>
      </c>
      <c r="F65" s="44">
        <v>264458.38132599997</v>
      </c>
      <c r="G65" s="66">
        <v>0.81600600000000001</v>
      </c>
      <c r="H65" s="43">
        <v>777</v>
      </c>
      <c r="I65" s="44">
        <v>223657.405405</v>
      </c>
      <c r="J65" s="74">
        <v>0.29214899999999999</v>
      </c>
      <c r="K65" s="44">
        <v>1772</v>
      </c>
      <c r="L65" s="44">
        <v>282349.102709</v>
      </c>
      <c r="M65" s="66">
        <v>1.0457110000000001</v>
      </c>
      <c r="N65" s="43">
        <v>0</v>
      </c>
      <c r="O65" s="44">
        <v>0</v>
      </c>
      <c r="P65" s="74">
        <v>0</v>
      </c>
    </row>
    <row r="66" spans="1:16" s="3" customFormat="1" ht="15" customHeight="1" x14ac:dyDescent="0.2">
      <c r="A66" s="120"/>
      <c r="B66" s="123"/>
      <c r="C66" s="84" t="s">
        <v>56</v>
      </c>
      <c r="D66" s="35">
        <v>4030</v>
      </c>
      <c r="E66" s="55">
        <v>1</v>
      </c>
      <c r="F66" s="35">
        <v>248588.339206</v>
      </c>
      <c r="G66" s="68">
        <v>0.48411900000000002</v>
      </c>
      <c r="H66" s="43">
        <v>1416</v>
      </c>
      <c r="I66" s="44">
        <v>201111.18432199999</v>
      </c>
      <c r="J66" s="74">
        <v>0.109463</v>
      </c>
      <c r="K66" s="35">
        <v>2614</v>
      </c>
      <c r="L66" s="35">
        <v>274306.64498899999</v>
      </c>
      <c r="M66" s="68">
        <v>0.68706999999999996</v>
      </c>
      <c r="N66" s="43">
        <v>0</v>
      </c>
      <c r="O66" s="44">
        <v>0</v>
      </c>
      <c r="P66" s="74">
        <v>0</v>
      </c>
    </row>
    <row r="67" spans="1:16" s="3" customFormat="1" ht="15" customHeight="1" x14ac:dyDescent="0.2">
      <c r="A67" s="121"/>
      <c r="B67" s="124"/>
      <c r="C67" s="85" t="s">
        <v>9</v>
      </c>
      <c r="D67" s="46">
        <v>36194</v>
      </c>
      <c r="E67" s="54">
        <v>1</v>
      </c>
      <c r="F67" s="46">
        <v>236924.15682199999</v>
      </c>
      <c r="G67" s="67">
        <v>0.80035400000000001</v>
      </c>
      <c r="H67" s="87">
        <v>11067</v>
      </c>
      <c r="I67" s="46">
        <v>212787.708774</v>
      </c>
      <c r="J67" s="75">
        <v>0.46426299999999998</v>
      </c>
      <c r="K67" s="46">
        <v>25127</v>
      </c>
      <c r="L67" s="46">
        <v>247554.875592</v>
      </c>
      <c r="M67" s="67">
        <v>0.94838199999999995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45771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30" priority="30" operator="notEqual">
      <formula>H8+K8+N8</formula>
    </cfRule>
  </conditionalFormatting>
  <conditionalFormatting sqref="D20:D30">
    <cfRule type="cellIs" dxfId="429" priority="29" operator="notEqual">
      <formula>H20+K20+N20</formula>
    </cfRule>
  </conditionalFormatting>
  <conditionalFormatting sqref="D32:D42">
    <cfRule type="cellIs" dxfId="428" priority="28" operator="notEqual">
      <formula>H32+K32+N32</formula>
    </cfRule>
  </conditionalFormatting>
  <conditionalFormatting sqref="D44:D54">
    <cfRule type="cellIs" dxfId="427" priority="27" operator="notEqual">
      <formula>H44+K44+N44</formula>
    </cfRule>
  </conditionalFormatting>
  <conditionalFormatting sqref="D56:D66">
    <cfRule type="cellIs" dxfId="426" priority="26" operator="notEqual">
      <formula>H56+K56+N56</formula>
    </cfRule>
  </conditionalFormatting>
  <conditionalFormatting sqref="D19">
    <cfRule type="cellIs" dxfId="425" priority="25" operator="notEqual">
      <formula>SUM(D8:D18)</formula>
    </cfRule>
  </conditionalFormatting>
  <conditionalFormatting sqref="D31">
    <cfRule type="cellIs" dxfId="424" priority="24" operator="notEqual">
      <formula>H31+K31+N31</formula>
    </cfRule>
  </conditionalFormatting>
  <conditionalFormatting sqref="D31">
    <cfRule type="cellIs" dxfId="423" priority="23" operator="notEqual">
      <formula>SUM(D20:D30)</formula>
    </cfRule>
  </conditionalFormatting>
  <conditionalFormatting sqref="D43">
    <cfRule type="cellIs" dxfId="422" priority="22" operator="notEqual">
      <formula>H43+K43+N43</formula>
    </cfRule>
  </conditionalFormatting>
  <conditionalFormatting sqref="D43">
    <cfRule type="cellIs" dxfId="421" priority="21" operator="notEqual">
      <formula>SUM(D32:D42)</formula>
    </cfRule>
  </conditionalFormatting>
  <conditionalFormatting sqref="D55">
    <cfRule type="cellIs" dxfId="420" priority="20" operator="notEqual">
      <formula>H55+K55+N55</formula>
    </cfRule>
  </conditionalFormatting>
  <conditionalFormatting sqref="D55">
    <cfRule type="cellIs" dxfId="419" priority="19" operator="notEqual">
      <formula>SUM(D44:D54)</formula>
    </cfRule>
  </conditionalFormatting>
  <conditionalFormatting sqref="D67">
    <cfRule type="cellIs" dxfId="418" priority="18" operator="notEqual">
      <formula>H67+K67+N67</formula>
    </cfRule>
  </conditionalFormatting>
  <conditionalFormatting sqref="D67">
    <cfRule type="cellIs" dxfId="417" priority="17" operator="notEqual">
      <formula>SUM(D56:D66)</formula>
    </cfRule>
  </conditionalFormatting>
  <conditionalFormatting sqref="H19">
    <cfRule type="cellIs" dxfId="416" priority="16" operator="notEqual">
      <formula>SUM(H8:H18)</formula>
    </cfRule>
  </conditionalFormatting>
  <conditionalFormatting sqref="K19">
    <cfRule type="cellIs" dxfId="415" priority="15" operator="notEqual">
      <formula>SUM(K8:K18)</formula>
    </cfRule>
  </conditionalFormatting>
  <conditionalFormatting sqref="N19">
    <cfRule type="cellIs" dxfId="414" priority="14" operator="notEqual">
      <formula>SUM(N8:N18)</formula>
    </cfRule>
  </conditionalFormatting>
  <conditionalFormatting sqref="H31">
    <cfRule type="cellIs" dxfId="413" priority="13" operator="notEqual">
      <formula>SUM(H20:H30)</formula>
    </cfRule>
  </conditionalFormatting>
  <conditionalFormatting sqref="K31">
    <cfRule type="cellIs" dxfId="412" priority="12" operator="notEqual">
      <formula>SUM(K20:K30)</formula>
    </cfRule>
  </conditionalFormatting>
  <conditionalFormatting sqref="N31">
    <cfRule type="cellIs" dxfId="411" priority="11" operator="notEqual">
      <formula>SUM(N20:N30)</formula>
    </cfRule>
  </conditionalFormatting>
  <conditionalFormatting sqref="H43">
    <cfRule type="cellIs" dxfId="410" priority="10" operator="notEqual">
      <formula>SUM(H32:H42)</formula>
    </cfRule>
  </conditionalFormatting>
  <conditionalFormatting sqref="K43">
    <cfRule type="cellIs" dxfId="409" priority="9" operator="notEqual">
      <formula>SUM(K32:K42)</formula>
    </cfRule>
  </conditionalFormatting>
  <conditionalFormatting sqref="N43">
    <cfRule type="cellIs" dxfId="408" priority="8" operator="notEqual">
      <formula>SUM(N32:N42)</formula>
    </cfRule>
  </conditionalFormatting>
  <conditionalFormatting sqref="H55">
    <cfRule type="cellIs" dxfId="407" priority="7" operator="notEqual">
      <formula>SUM(H44:H54)</formula>
    </cfRule>
  </conditionalFormatting>
  <conditionalFormatting sqref="K55">
    <cfRule type="cellIs" dxfId="406" priority="6" operator="notEqual">
      <formula>SUM(K44:K54)</formula>
    </cfRule>
  </conditionalFormatting>
  <conditionalFormatting sqref="N55">
    <cfRule type="cellIs" dxfId="405" priority="5" operator="notEqual">
      <formula>SUM(N44:N54)</formula>
    </cfRule>
  </conditionalFormatting>
  <conditionalFormatting sqref="H67">
    <cfRule type="cellIs" dxfId="404" priority="4" operator="notEqual">
      <formula>SUM(H56:H66)</formula>
    </cfRule>
  </conditionalFormatting>
  <conditionalFormatting sqref="K67">
    <cfRule type="cellIs" dxfId="403" priority="3" operator="notEqual">
      <formula>SUM(K56:K66)</formula>
    </cfRule>
  </conditionalFormatting>
  <conditionalFormatting sqref="N67">
    <cfRule type="cellIs" dxfId="402" priority="2" operator="notEqual">
      <formula>SUM(N56:N66)</formula>
    </cfRule>
  </conditionalFormatting>
  <conditionalFormatting sqref="D32:D43">
    <cfRule type="cellIs" dxfId="40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66</v>
      </c>
      <c r="B2" s="110"/>
      <c r="C2" s="110"/>
      <c r="D2" s="110"/>
      <c r="E2" s="110"/>
      <c r="F2" s="110"/>
      <c r="G2" s="110"/>
      <c r="H2" s="110"/>
      <c r="I2" s="110"/>
      <c r="J2" s="110"/>
      <c r="K2" s="110"/>
      <c r="L2" s="110"/>
      <c r="M2" s="110"/>
      <c r="N2" s="110"/>
      <c r="O2" s="110"/>
      <c r="P2" s="110"/>
    </row>
    <row r="3" spans="1:16" s="21" customFormat="1" ht="15" customHeight="1" x14ac:dyDescent="0.2">
      <c r="A3" s="111" t="str">
        <f>+Notas!C6</f>
        <v>MARZO 2024 Y MARZO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10</v>
      </c>
      <c r="E8" s="53">
        <v>8.5470000000000004E-2</v>
      </c>
      <c r="F8" s="44">
        <v>81233.170691000007</v>
      </c>
      <c r="G8" s="66">
        <v>0</v>
      </c>
      <c r="H8" s="43">
        <v>5</v>
      </c>
      <c r="I8" s="44">
        <v>109296.938267</v>
      </c>
      <c r="J8" s="74">
        <v>0</v>
      </c>
      <c r="K8" s="44">
        <v>5</v>
      </c>
      <c r="L8" s="44">
        <v>53169.403116000001</v>
      </c>
      <c r="M8" s="66">
        <v>0</v>
      </c>
      <c r="N8" s="43">
        <v>0</v>
      </c>
      <c r="O8" s="44">
        <v>0</v>
      </c>
      <c r="P8" s="74">
        <v>0</v>
      </c>
    </row>
    <row r="9" spans="1:16" ht="15" customHeight="1" x14ac:dyDescent="0.2">
      <c r="A9" s="120"/>
      <c r="B9" s="123"/>
      <c r="C9" s="84" t="s">
        <v>47</v>
      </c>
      <c r="D9" s="44">
        <v>140</v>
      </c>
      <c r="E9" s="53">
        <v>0.245614</v>
      </c>
      <c r="F9" s="44">
        <v>98053.037293000001</v>
      </c>
      <c r="G9" s="66">
        <v>5.7142999999999999E-2</v>
      </c>
      <c r="H9" s="43">
        <v>39</v>
      </c>
      <c r="I9" s="44">
        <v>99197.365590999994</v>
      </c>
      <c r="J9" s="74">
        <v>2.5641000000000001E-2</v>
      </c>
      <c r="K9" s="44">
        <v>101</v>
      </c>
      <c r="L9" s="44">
        <v>97611.167950000003</v>
      </c>
      <c r="M9" s="66">
        <v>6.9306999999999994E-2</v>
      </c>
      <c r="N9" s="43">
        <v>0</v>
      </c>
      <c r="O9" s="44">
        <v>0</v>
      </c>
      <c r="P9" s="74">
        <v>0</v>
      </c>
    </row>
    <row r="10" spans="1:16" ht="15" customHeight="1" x14ac:dyDescent="0.2">
      <c r="A10" s="120"/>
      <c r="B10" s="123"/>
      <c r="C10" s="84" t="s">
        <v>48</v>
      </c>
      <c r="D10" s="44">
        <v>980</v>
      </c>
      <c r="E10" s="53">
        <v>0.19084699999999999</v>
      </c>
      <c r="F10" s="44">
        <v>119835.596107</v>
      </c>
      <c r="G10" s="66">
        <v>0.13775499999999999</v>
      </c>
      <c r="H10" s="43">
        <v>385</v>
      </c>
      <c r="I10" s="44">
        <v>131636.93820900001</v>
      </c>
      <c r="J10" s="74">
        <v>0.19220799999999999</v>
      </c>
      <c r="K10" s="44">
        <v>595</v>
      </c>
      <c r="L10" s="44">
        <v>112199.433571</v>
      </c>
      <c r="M10" s="66">
        <v>0.102521</v>
      </c>
      <c r="N10" s="43">
        <v>0</v>
      </c>
      <c r="O10" s="44">
        <v>0</v>
      </c>
      <c r="P10" s="74">
        <v>0</v>
      </c>
    </row>
    <row r="11" spans="1:16" ht="15" customHeight="1" x14ac:dyDescent="0.2">
      <c r="A11" s="120"/>
      <c r="B11" s="123"/>
      <c r="C11" s="84" t="s">
        <v>49</v>
      </c>
      <c r="D11" s="44">
        <v>1878</v>
      </c>
      <c r="E11" s="53">
        <v>0.13799700000000001</v>
      </c>
      <c r="F11" s="44">
        <v>135379.398544</v>
      </c>
      <c r="G11" s="66">
        <v>0.28487800000000002</v>
      </c>
      <c r="H11" s="43">
        <v>719</v>
      </c>
      <c r="I11" s="44">
        <v>158593.271366</v>
      </c>
      <c r="J11" s="74">
        <v>0.425591</v>
      </c>
      <c r="K11" s="44">
        <v>1159</v>
      </c>
      <c r="L11" s="44">
        <v>120978.38512000001</v>
      </c>
      <c r="M11" s="66">
        <v>0.19758400000000001</v>
      </c>
      <c r="N11" s="43">
        <v>0</v>
      </c>
      <c r="O11" s="44">
        <v>0</v>
      </c>
      <c r="P11" s="74">
        <v>0</v>
      </c>
    </row>
    <row r="12" spans="1:16" ht="15" customHeight="1" x14ac:dyDescent="0.2">
      <c r="A12" s="120"/>
      <c r="B12" s="123"/>
      <c r="C12" s="84" t="s">
        <v>50</v>
      </c>
      <c r="D12" s="44">
        <v>1980</v>
      </c>
      <c r="E12" s="53">
        <v>0.112016</v>
      </c>
      <c r="F12" s="44">
        <v>158667.794383</v>
      </c>
      <c r="G12" s="66">
        <v>0.48434300000000002</v>
      </c>
      <c r="H12" s="43">
        <v>748</v>
      </c>
      <c r="I12" s="44">
        <v>187092.95589700001</v>
      </c>
      <c r="J12" s="74">
        <v>0.600267</v>
      </c>
      <c r="K12" s="44">
        <v>1232</v>
      </c>
      <c r="L12" s="44">
        <v>141409.66060800001</v>
      </c>
      <c r="M12" s="66">
        <v>0.41396100000000002</v>
      </c>
      <c r="N12" s="43">
        <v>0</v>
      </c>
      <c r="O12" s="44">
        <v>0</v>
      </c>
      <c r="P12" s="74">
        <v>0</v>
      </c>
    </row>
    <row r="13" spans="1:16" ht="15" customHeight="1" x14ac:dyDescent="0.2">
      <c r="A13" s="120"/>
      <c r="B13" s="123"/>
      <c r="C13" s="84" t="s">
        <v>51</v>
      </c>
      <c r="D13" s="44">
        <v>1650</v>
      </c>
      <c r="E13" s="53">
        <v>0.10163899999999999</v>
      </c>
      <c r="F13" s="44">
        <v>180786.832433</v>
      </c>
      <c r="G13" s="66">
        <v>0.70969700000000002</v>
      </c>
      <c r="H13" s="43">
        <v>572</v>
      </c>
      <c r="I13" s="44">
        <v>204041.40510100001</v>
      </c>
      <c r="J13" s="74">
        <v>0.77097899999999997</v>
      </c>
      <c r="K13" s="44">
        <v>1078</v>
      </c>
      <c r="L13" s="44">
        <v>168447.67142599999</v>
      </c>
      <c r="M13" s="66">
        <v>0.67718</v>
      </c>
      <c r="N13" s="43">
        <v>0</v>
      </c>
      <c r="O13" s="44">
        <v>0</v>
      </c>
      <c r="P13" s="74">
        <v>0</v>
      </c>
    </row>
    <row r="14" spans="1:16" s="3" customFormat="1" ht="15" customHeight="1" x14ac:dyDescent="0.2">
      <c r="A14" s="120"/>
      <c r="B14" s="123"/>
      <c r="C14" s="84" t="s">
        <v>52</v>
      </c>
      <c r="D14" s="35">
        <v>1265</v>
      </c>
      <c r="E14" s="55">
        <v>8.9932999999999999E-2</v>
      </c>
      <c r="F14" s="35">
        <v>189503.99175799999</v>
      </c>
      <c r="G14" s="68">
        <v>0.81739099999999998</v>
      </c>
      <c r="H14" s="43">
        <v>442</v>
      </c>
      <c r="I14" s="44">
        <v>197619.333445</v>
      </c>
      <c r="J14" s="74">
        <v>0.67420800000000003</v>
      </c>
      <c r="K14" s="35">
        <v>823</v>
      </c>
      <c r="L14" s="35">
        <v>185145.570099</v>
      </c>
      <c r="M14" s="68">
        <v>0.894289</v>
      </c>
      <c r="N14" s="43">
        <v>0</v>
      </c>
      <c r="O14" s="44">
        <v>0</v>
      </c>
      <c r="P14" s="74">
        <v>0</v>
      </c>
    </row>
    <row r="15" spans="1:16" ht="15" customHeight="1" x14ac:dyDescent="0.2">
      <c r="A15" s="120"/>
      <c r="B15" s="123"/>
      <c r="C15" s="84" t="s">
        <v>53</v>
      </c>
      <c r="D15" s="44">
        <v>1056</v>
      </c>
      <c r="E15" s="53">
        <v>8.6289000000000005E-2</v>
      </c>
      <c r="F15" s="44">
        <v>190095.36606</v>
      </c>
      <c r="G15" s="66">
        <v>0.79829499999999998</v>
      </c>
      <c r="H15" s="43">
        <v>343</v>
      </c>
      <c r="I15" s="44">
        <v>193198.536276</v>
      </c>
      <c r="J15" s="74">
        <v>0.60349900000000001</v>
      </c>
      <c r="K15" s="44">
        <v>713</v>
      </c>
      <c r="L15" s="44">
        <v>188602.53662900001</v>
      </c>
      <c r="M15" s="66">
        <v>0.89200599999999997</v>
      </c>
      <c r="N15" s="43">
        <v>0</v>
      </c>
      <c r="O15" s="44">
        <v>0</v>
      </c>
      <c r="P15" s="74">
        <v>0</v>
      </c>
    </row>
    <row r="16" spans="1:16" ht="15" customHeight="1" x14ac:dyDescent="0.2">
      <c r="A16" s="120"/>
      <c r="B16" s="123"/>
      <c r="C16" s="84" t="s">
        <v>54</v>
      </c>
      <c r="D16" s="44">
        <v>827</v>
      </c>
      <c r="E16" s="53">
        <v>7.9366999999999993E-2</v>
      </c>
      <c r="F16" s="44">
        <v>190344.98122399999</v>
      </c>
      <c r="G16" s="66">
        <v>0.68681999999999999</v>
      </c>
      <c r="H16" s="43">
        <v>258</v>
      </c>
      <c r="I16" s="44">
        <v>194609.745092</v>
      </c>
      <c r="J16" s="74">
        <v>0.37984499999999999</v>
      </c>
      <c r="K16" s="44">
        <v>569</v>
      </c>
      <c r="L16" s="44">
        <v>188411.22185999999</v>
      </c>
      <c r="M16" s="66">
        <v>0.82601100000000005</v>
      </c>
      <c r="N16" s="43">
        <v>0</v>
      </c>
      <c r="O16" s="44">
        <v>0</v>
      </c>
      <c r="P16" s="74">
        <v>0</v>
      </c>
    </row>
    <row r="17" spans="1:16" ht="15" customHeight="1" x14ac:dyDescent="0.2">
      <c r="A17" s="120"/>
      <c r="B17" s="123"/>
      <c r="C17" s="84" t="s">
        <v>55</v>
      </c>
      <c r="D17" s="44">
        <v>817</v>
      </c>
      <c r="E17" s="53">
        <v>9.2119000000000006E-2</v>
      </c>
      <c r="F17" s="44">
        <v>207670.36515100001</v>
      </c>
      <c r="G17" s="66">
        <v>0.57160299999999997</v>
      </c>
      <c r="H17" s="43">
        <v>329</v>
      </c>
      <c r="I17" s="44">
        <v>195313.13065499999</v>
      </c>
      <c r="J17" s="74">
        <v>0.24316099999999999</v>
      </c>
      <c r="K17" s="44">
        <v>488</v>
      </c>
      <c r="L17" s="44">
        <v>216001.36955500001</v>
      </c>
      <c r="M17" s="66">
        <v>0.79303299999999999</v>
      </c>
      <c r="N17" s="43">
        <v>0</v>
      </c>
      <c r="O17" s="44">
        <v>0</v>
      </c>
      <c r="P17" s="74">
        <v>0</v>
      </c>
    </row>
    <row r="18" spans="1:16" s="3" customFormat="1" ht="15" customHeight="1" x14ac:dyDescent="0.2">
      <c r="A18" s="120"/>
      <c r="B18" s="123"/>
      <c r="C18" s="84" t="s">
        <v>56</v>
      </c>
      <c r="D18" s="35">
        <v>1283</v>
      </c>
      <c r="E18" s="55">
        <v>6.3621999999999998E-2</v>
      </c>
      <c r="F18" s="35">
        <v>238218.38194399999</v>
      </c>
      <c r="G18" s="68">
        <v>0.42634499999999997</v>
      </c>
      <c r="H18" s="43">
        <v>457</v>
      </c>
      <c r="I18" s="44">
        <v>207756.66612000001</v>
      </c>
      <c r="J18" s="74">
        <v>0.107221</v>
      </c>
      <c r="K18" s="35">
        <v>826</v>
      </c>
      <c r="L18" s="35">
        <v>255071.89784200001</v>
      </c>
      <c r="M18" s="68">
        <v>0.60290600000000005</v>
      </c>
      <c r="N18" s="43">
        <v>0</v>
      </c>
      <c r="O18" s="44">
        <v>0</v>
      </c>
      <c r="P18" s="74">
        <v>0</v>
      </c>
    </row>
    <row r="19" spans="1:16" s="3" customFormat="1" ht="15" customHeight="1" x14ac:dyDescent="0.2">
      <c r="A19" s="121"/>
      <c r="B19" s="124"/>
      <c r="C19" s="85" t="s">
        <v>9</v>
      </c>
      <c r="D19" s="46">
        <v>11886</v>
      </c>
      <c r="E19" s="54">
        <v>9.9797999999999998E-2</v>
      </c>
      <c r="F19" s="46">
        <v>174311.045427</v>
      </c>
      <c r="G19" s="67">
        <v>0.52725900000000003</v>
      </c>
      <c r="H19" s="87">
        <v>4297</v>
      </c>
      <c r="I19" s="46">
        <v>183571.830105</v>
      </c>
      <c r="J19" s="75">
        <v>0.46613900000000003</v>
      </c>
      <c r="K19" s="46">
        <v>7589</v>
      </c>
      <c r="L19" s="46">
        <v>169067.45710599999</v>
      </c>
      <c r="M19" s="67">
        <v>0.56186599999999998</v>
      </c>
      <c r="N19" s="87">
        <v>0</v>
      </c>
      <c r="O19" s="46">
        <v>0</v>
      </c>
      <c r="P19" s="75">
        <v>0</v>
      </c>
    </row>
    <row r="20" spans="1:16" ht="15" customHeight="1" x14ac:dyDescent="0.2">
      <c r="A20" s="119">
        <v>2</v>
      </c>
      <c r="B20" s="122" t="s">
        <v>57</v>
      </c>
      <c r="C20" s="84" t="s">
        <v>46</v>
      </c>
      <c r="D20" s="44">
        <v>31</v>
      </c>
      <c r="E20" s="53">
        <v>0.264957</v>
      </c>
      <c r="F20" s="44">
        <v>80209.322581</v>
      </c>
      <c r="G20" s="66">
        <v>9.6773999999999999E-2</v>
      </c>
      <c r="H20" s="43">
        <v>15</v>
      </c>
      <c r="I20" s="44">
        <v>82966.399999999994</v>
      </c>
      <c r="J20" s="74">
        <v>0</v>
      </c>
      <c r="K20" s="44">
        <v>16</v>
      </c>
      <c r="L20" s="44">
        <v>77624.5625</v>
      </c>
      <c r="M20" s="66">
        <v>0.1875</v>
      </c>
      <c r="N20" s="43">
        <v>0</v>
      </c>
      <c r="O20" s="44">
        <v>0</v>
      </c>
      <c r="P20" s="74">
        <v>0</v>
      </c>
    </row>
    <row r="21" spans="1:16" ht="15" customHeight="1" x14ac:dyDescent="0.2">
      <c r="A21" s="120"/>
      <c r="B21" s="123"/>
      <c r="C21" s="84" t="s">
        <v>47</v>
      </c>
      <c r="D21" s="44">
        <v>218</v>
      </c>
      <c r="E21" s="53">
        <v>0.38245600000000002</v>
      </c>
      <c r="F21" s="44">
        <v>133054.720183</v>
      </c>
      <c r="G21" s="66">
        <v>9.6329999999999999E-2</v>
      </c>
      <c r="H21" s="43">
        <v>102</v>
      </c>
      <c r="I21" s="44">
        <v>136752.70588200001</v>
      </c>
      <c r="J21" s="74">
        <v>0.117647</v>
      </c>
      <c r="K21" s="44">
        <v>116</v>
      </c>
      <c r="L21" s="44">
        <v>129803.043103</v>
      </c>
      <c r="M21" s="66">
        <v>7.7586000000000002E-2</v>
      </c>
      <c r="N21" s="43">
        <v>0</v>
      </c>
      <c r="O21" s="44">
        <v>0</v>
      </c>
      <c r="P21" s="74">
        <v>0</v>
      </c>
    </row>
    <row r="22" spans="1:16" ht="15" customHeight="1" x14ac:dyDescent="0.2">
      <c r="A22" s="120"/>
      <c r="B22" s="123"/>
      <c r="C22" s="84" t="s">
        <v>48</v>
      </c>
      <c r="D22" s="44">
        <v>1008</v>
      </c>
      <c r="E22" s="53">
        <v>0.1963</v>
      </c>
      <c r="F22" s="44">
        <v>153005.72420600001</v>
      </c>
      <c r="G22" s="66">
        <v>8.3333000000000004E-2</v>
      </c>
      <c r="H22" s="43">
        <v>428</v>
      </c>
      <c r="I22" s="44">
        <v>155782.85046700001</v>
      </c>
      <c r="J22" s="74">
        <v>8.4112000000000006E-2</v>
      </c>
      <c r="K22" s="44">
        <v>580</v>
      </c>
      <c r="L22" s="44">
        <v>150956.39655199999</v>
      </c>
      <c r="M22" s="66">
        <v>8.2758999999999999E-2</v>
      </c>
      <c r="N22" s="43">
        <v>0</v>
      </c>
      <c r="O22" s="44">
        <v>0</v>
      </c>
      <c r="P22" s="74">
        <v>0</v>
      </c>
    </row>
    <row r="23" spans="1:16" ht="15" customHeight="1" x14ac:dyDescent="0.2">
      <c r="A23" s="120"/>
      <c r="B23" s="123"/>
      <c r="C23" s="84" t="s">
        <v>49</v>
      </c>
      <c r="D23" s="44">
        <v>854</v>
      </c>
      <c r="E23" s="53">
        <v>6.2753000000000003E-2</v>
      </c>
      <c r="F23" s="44">
        <v>170941.79391099999</v>
      </c>
      <c r="G23" s="66">
        <v>0.21779899999999999</v>
      </c>
      <c r="H23" s="43">
        <v>378</v>
      </c>
      <c r="I23" s="44">
        <v>169493.95767199999</v>
      </c>
      <c r="J23" s="74">
        <v>0.20899499999999999</v>
      </c>
      <c r="K23" s="44">
        <v>476</v>
      </c>
      <c r="L23" s="44">
        <v>172091.546218</v>
      </c>
      <c r="M23" s="66">
        <v>0.22478999999999999</v>
      </c>
      <c r="N23" s="43">
        <v>0</v>
      </c>
      <c r="O23" s="44">
        <v>0</v>
      </c>
      <c r="P23" s="74">
        <v>0</v>
      </c>
    </row>
    <row r="24" spans="1:16" ht="15" customHeight="1" x14ac:dyDescent="0.2">
      <c r="A24" s="120"/>
      <c r="B24" s="123"/>
      <c r="C24" s="84" t="s">
        <v>50</v>
      </c>
      <c r="D24" s="44">
        <v>547</v>
      </c>
      <c r="E24" s="53">
        <v>3.0946000000000001E-2</v>
      </c>
      <c r="F24" s="44">
        <v>198150.71846400001</v>
      </c>
      <c r="G24" s="66">
        <v>0.35100500000000001</v>
      </c>
      <c r="H24" s="43">
        <v>234</v>
      </c>
      <c r="I24" s="44">
        <v>195755.145299</v>
      </c>
      <c r="J24" s="74">
        <v>0.32478600000000002</v>
      </c>
      <c r="K24" s="44">
        <v>313</v>
      </c>
      <c r="L24" s="44">
        <v>199941.65814700001</v>
      </c>
      <c r="M24" s="66">
        <v>0.37060700000000002</v>
      </c>
      <c r="N24" s="43">
        <v>0</v>
      </c>
      <c r="O24" s="44">
        <v>0</v>
      </c>
      <c r="P24" s="74">
        <v>0</v>
      </c>
    </row>
    <row r="25" spans="1:16" ht="15" customHeight="1" x14ac:dyDescent="0.2">
      <c r="A25" s="120"/>
      <c r="B25" s="123"/>
      <c r="C25" s="84" t="s">
        <v>51</v>
      </c>
      <c r="D25" s="44">
        <v>387</v>
      </c>
      <c r="E25" s="53">
        <v>2.3838999999999999E-2</v>
      </c>
      <c r="F25" s="44">
        <v>213115.950904</v>
      </c>
      <c r="G25" s="66">
        <v>0.54263600000000001</v>
      </c>
      <c r="H25" s="43">
        <v>147</v>
      </c>
      <c r="I25" s="44">
        <v>223174.97278899999</v>
      </c>
      <c r="J25" s="74">
        <v>0.59863900000000003</v>
      </c>
      <c r="K25" s="44">
        <v>240</v>
      </c>
      <c r="L25" s="44">
        <v>206954.8</v>
      </c>
      <c r="M25" s="66">
        <v>0.50833300000000003</v>
      </c>
      <c r="N25" s="43">
        <v>0</v>
      </c>
      <c r="O25" s="44">
        <v>0</v>
      </c>
      <c r="P25" s="74">
        <v>0</v>
      </c>
    </row>
    <row r="26" spans="1:16" s="3" customFormat="1" ht="15" customHeight="1" x14ac:dyDescent="0.2">
      <c r="A26" s="120"/>
      <c r="B26" s="123"/>
      <c r="C26" s="84" t="s">
        <v>52</v>
      </c>
      <c r="D26" s="35">
        <v>295</v>
      </c>
      <c r="E26" s="55">
        <v>2.0972999999999999E-2</v>
      </c>
      <c r="F26" s="35">
        <v>220959.72203400001</v>
      </c>
      <c r="G26" s="68">
        <v>0.57288099999999997</v>
      </c>
      <c r="H26" s="43">
        <v>111</v>
      </c>
      <c r="I26" s="44">
        <v>215207.765766</v>
      </c>
      <c r="J26" s="74">
        <v>0.45945900000000001</v>
      </c>
      <c r="K26" s="35">
        <v>184</v>
      </c>
      <c r="L26" s="35">
        <v>224429.65217399999</v>
      </c>
      <c r="M26" s="68">
        <v>0.64130399999999999</v>
      </c>
      <c r="N26" s="43">
        <v>0</v>
      </c>
      <c r="O26" s="44">
        <v>0</v>
      </c>
      <c r="P26" s="74">
        <v>0</v>
      </c>
    </row>
    <row r="27" spans="1:16" ht="15" customHeight="1" x14ac:dyDescent="0.2">
      <c r="A27" s="120"/>
      <c r="B27" s="123"/>
      <c r="C27" s="84" t="s">
        <v>53</v>
      </c>
      <c r="D27" s="44">
        <v>205</v>
      </c>
      <c r="E27" s="53">
        <v>1.6750999999999999E-2</v>
      </c>
      <c r="F27" s="44">
        <v>222766.16585399999</v>
      </c>
      <c r="G27" s="66">
        <v>0.54146300000000003</v>
      </c>
      <c r="H27" s="43">
        <v>70</v>
      </c>
      <c r="I27" s="44">
        <v>197450.714286</v>
      </c>
      <c r="J27" s="74">
        <v>0.328571</v>
      </c>
      <c r="K27" s="44">
        <v>135</v>
      </c>
      <c r="L27" s="44">
        <v>235892.69629600001</v>
      </c>
      <c r="M27" s="66">
        <v>0.65185199999999999</v>
      </c>
      <c r="N27" s="43">
        <v>0</v>
      </c>
      <c r="O27" s="44">
        <v>0</v>
      </c>
      <c r="P27" s="74">
        <v>0</v>
      </c>
    </row>
    <row r="28" spans="1:16" ht="15" customHeight="1" x14ac:dyDescent="0.2">
      <c r="A28" s="120"/>
      <c r="B28" s="123"/>
      <c r="C28" s="84" t="s">
        <v>54</v>
      </c>
      <c r="D28" s="44">
        <v>73</v>
      </c>
      <c r="E28" s="53">
        <v>7.0060000000000001E-3</v>
      </c>
      <c r="F28" s="44">
        <v>231399.726027</v>
      </c>
      <c r="G28" s="66">
        <v>0.47945199999999999</v>
      </c>
      <c r="H28" s="43">
        <v>24</v>
      </c>
      <c r="I28" s="44">
        <v>182365.75</v>
      </c>
      <c r="J28" s="74">
        <v>0.20833299999999999</v>
      </c>
      <c r="K28" s="44">
        <v>49</v>
      </c>
      <c r="L28" s="44">
        <v>255416.36734699999</v>
      </c>
      <c r="M28" s="66">
        <v>0.61224500000000004</v>
      </c>
      <c r="N28" s="43">
        <v>0</v>
      </c>
      <c r="O28" s="44">
        <v>0</v>
      </c>
      <c r="P28" s="74">
        <v>0</v>
      </c>
    </row>
    <row r="29" spans="1:16" ht="15" customHeight="1" x14ac:dyDescent="0.2">
      <c r="A29" s="120"/>
      <c r="B29" s="123"/>
      <c r="C29" s="84" t="s">
        <v>55</v>
      </c>
      <c r="D29" s="44">
        <v>59</v>
      </c>
      <c r="E29" s="53">
        <v>6.6519999999999999E-3</v>
      </c>
      <c r="F29" s="44">
        <v>237799.271186</v>
      </c>
      <c r="G29" s="66">
        <v>0.32203399999999999</v>
      </c>
      <c r="H29" s="43">
        <v>24</v>
      </c>
      <c r="I29" s="44">
        <v>158622</v>
      </c>
      <c r="J29" s="74">
        <v>0.33333299999999999</v>
      </c>
      <c r="K29" s="44">
        <v>35</v>
      </c>
      <c r="L29" s="44">
        <v>292092.25714300002</v>
      </c>
      <c r="M29" s="66">
        <v>0.31428600000000001</v>
      </c>
      <c r="N29" s="43">
        <v>0</v>
      </c>
      <c r="O29" s="44">
        <v>0</v>
      </c>
      <c r="P29" s="74">
        <v>0</v>
      </c>
    </row>
    <row r="30" spans="1:16" s="3" customFormat="1" ht="15" customHeight="1" x14ac:dyDescent="0.2">
      <c r="A30" s="120"/>
      <c r="B30" s="123"/>
      <c r="C30" s="84" t="s">
        <v>56</v>
      </c>
      <c r="D30" s="35">
        <v>110</v>
      </c>
      <c r="E30" s="55">
        <v>5.4549999999999998E-3</v>
      </c>
      <c r="F30" s="35">
        <v>138211.56363600001</v>
      </c>
      <c r="G30" s="68">
        <v>0.10909099999999999</v>
      </c>
      <c r="H30" s="43">
        <v>98</v>
      </c>
      <c r="I30" s="44">
        <v>121689.163265</v>
      </c>
      <c r="J30" s="74">
        <v>0.112245</v>
      </c>
      <c r="K30" s="35">
        <v>12</v>
      </c>
      <c r="L30" s="35">
        <v>273144.5</v>
      </c>
      <c r="M30" s="68">
        <v>8.3333000000000004E-2</v>
      </c>
      <c r="N30" s="43">
        <v>0</v>
      </c>
      <c r="O30" s="44">
        <v>0</v>
      </c>
      <c r="P30" s="74">
        <v>0</v>
      </c>
    </row>
    <row r="31" spans="1:16" s="3" customFormat="1" ht="15" customHeight="1" x14ac:dyDescent="0.2">
      <c r="A31" s="121"/>
      <c r="B31" s="124"/>
      <c r="C31" s="85" t="s">
        <v>9</v>
      </c>
      <c r="D31" s="46">
        <v>3787</v>
      </c>
      <c r="E31" s="54">
        <v>3.1796999999999999E-2</v>
      </c>
      <c r="F31" s="46">
        <v>179441.929496</v>
      </c>
      <c r="G31" s="67">
        <v>0.27515200000000001</v>
      </c>
      <c r="H31" s="87">
        <v>1631</v>
      </c>
      <c r="I31" s="46">
        <v>173126.504598</v>
      </c>
      <c r="J31" s="75">
        <v>0.23850399999999999</v>
      </c>
      <c r="K31" s="46">
        <v>2156</v>
      </c>
      <c r="L31" s="46">
        <v>184219.50742099999</v>
      </c>
      <c r="M31" s="67">
        <v>0.30287599999999998</v>
      </c>
      <c r="N31" s="87">
        <v>0</v>
      </c>
      <c r="O31" s="46">
        <v>0</v>
      </c>
      <c r="P31" s="75">
        <v>0</v>
      </c>
    </row>
    <row r="32" spans="1:16" ht="15" customHeight="1" x14ac:dyDescent="0.2">
      <c r="A32" s="119">
        <v>3</v>
      </c>
      <c r="B32" s="122" t="s">
        <v>58</v>
      </c>
      <c r="C32" s="84" t="s">
        <v>46</v>
      </c>
      <c r="D32" s="44">
        <v>21</v>
      </c>
      <c r="E32" s="44">
        <v>0</v>
      </c>
      <c r="F32" s="44">
        <v>-1023.848111</v>
      </c>
      <c r="G32" s="66">
        <v>9.6773999999999999E-2</v>
      </c>
      <c r="H32" s="43">
        <v>10</v>
      </c>
      <c r="I32" s="44">
        <v>-26330.538267</v>
      </c>
      <c r="J32" s="74">
        <v>0</v>
      </c>
      <c r="K32" s="44">
        <v>11</v>
      </c>
      <c r="L32" s="44">
        <v>24455.159383999999</v>
      </c>
      <c r="M32" s="66">
        <v>0.1875</v>
      </c>
      <c r="N32" s="43">
        <v>0</v>
      </c>
      <c r="O32" s="44">
        <v>0</v>
      </c>
      <c r="P32" s="74">
        <v>0</v>
      </c>
    </row>
    <row r="33" spans="1:16" ht="15" customHeight="1" x14ac:dyDescent="0.2">
      <c r="A33" s="120"/>
      <c r="B33" s="123"/>
      <c r="C33" s="84" t="s">
        <v>47</v>
      </c>
      <c r="D33" s="44">
        <v>78</v>
      </c>
      <c r="E33" s="44">
        <v>0</v>
      </c>
      <c r="F33" s="44">
        <v>35001.682889999996</v>
      </c>
      <c r="G33" s="66">
        <v>3.9187E-2</v>
      </c>
      <c r="H33" s="43">
        <v>63</v>
      </c>
      <c r="I33" s="44">
        <v>37555.340292000001</v>
      </c>
      <c r="J33" s="74">
        <v>9.2006000000000004E-2</v>
      </c>
      <c r="K33" s="44">
        <v>15</v>
      </c>
      <c r="L33" s="44">
        <v>32191.875153000001</v>
      </c>
      <c r="M33" s="66">
        <v>8.2789999999999999E-3</v>
      </c>
      <c r="N33" s="43">
        <v>0</v>
      </c>
      <c r="O33" s="44">
        <v>0</v>
      </c>
      <c r="P33" s="74">
        <v>0</v>
      </c>
    </row>
    <row r="34" spans="1:16" ht="15" customHeight="1" x14ac:dyDescent="0.2">
      <c r="A34" s="120"/>
      <c r="B34" s="123"/>
      <c r="C34" s="84" t="s">
        <v>48</v>
      </c>
      <c r="D34" s="44">
        <v>28</v>
      </c>
      <c r="E34" s="44">
        <v>0</v>
      </c>
      <c r="F34" s="44">
        <v>33170.128099000001</v>
      </c>
      <c r="G34" s="66">
        <v>-5.4421999999999998E-2</v>
      </c>
      <c r="H34" s="43">
        <v>43</v>
      </c>
      <c r="I34" s="44">
        <v>24145.912259000001</v>
      </c>
      <c r="J34" s="74">
        <v>-0.108096</v>
      </c>
      <c r="K34" s="44">
        <v>-15</v>
      </c>
      <c r="L34" s="44">
        <v>38756.962980999997</v>
      </c>
      <c r="M34" s="66">
        <v>-1.9761999999999998E-2</v>
      </c>
      <c r="N34" s="43">
        <v>0</v>
      </c>
      <c r="O34" s="44">
        <v>0</v>
      </c>
      <c r="P34" s="74">
        <v>0</v>
      </c>
    </row>
    <row r="35" spans="1:16" ht="15" customHeight="1" x14ac:dyDescent="0.2">
      <c r="A35" s="120"/>
      <c r="B35" s="123"/>
      <c r="C35" s="84" t="s">
        <v>49</v>
      </c>
      <c r="D35" s="44">
        <v>-1024</v>
      </c>
      <c r="E35" s="44">
        <v>0</v>
      </c>
      <c r="F35" s="44">
        <v>35562.395366999997</v>
      </c>
      <c r="G35" s="66">
        <v>-6.7079E-2</v>
      </c>
      <c r="H35" s="43">
        <v>-341</v>
      </c>
      <c r="I35" s="44">
        <v>10900.686306</v>
      </c>
      <c r="J35" s="74">
        <v>-0.21659600000000001</v>
      </c>
      <c r="K35" s="44">
        <v>-683</v>
      </c>
      <c r="L35" s="44">
        <v>51113.161097999997</v>
      </c>
      <c r="M35" s="66">
        <v>2.7206000000000001E-2</v>
      </c>
      <c r="N35" s="43">
        <v>0</v>
      </c>
      <c r="O35" s="44">
        <v>0</v>
      </c>
      <c r="P35" s="74">
        <v>0</v>
      </c>
    </row>
    <row r="36" spans="1:16" ht="15" customHeight="1" x14ac:dyDescent="0.2">
      <c r="A36" s="120"/>
      <c r="B36" s="123"/>
      <c r="C36" s="84" t="s">
        <v>50</v>
      </c>
      <c r="D36" s="44">
        <v>-1433</v>
      </c>
      <c r="E36" s="44">
        <v>0</v>
      </c>
      <c r="F36" s="44">
        <v>39482.924080999997</v>
      </c>
      <c r="G36" s="66">
        <v>-0.13333800000000001</v>
      </c>
      <c r="H36" s="43">
        <v>-514</v>
      </c>
      <c r="I36" s="44">
        <v>8662.189402</v>
      </c>
      <c r="J36" s="74">
        <v>-0.27548099999999998</v>
      </c>
      <c r="K36" s="44">
        <v>-919</v>
      </c>
      <c r="L36" s="44">
        <v>58531.997539000004</v>
      </c>
      <c r="M36" s="66">
        <v>-4.3353999999999997E-2</v>
      </c>
      <c r="N36" s="43">
        <v>0</v>
      </c>
      <c r="O36" s="44">
        <v>0</v>
      </c>
      <c r="P36" s="74">
        <v>0</v>
      </c>
    </row>
    <row r="37" spans="1:16" ht="15" customHeight="1" x14ac:dyDescent="0.2">
      <c r="A37" s="120"/>
      <c r="B37" s="123"/>
      <c r="C37" s="84" t="s">
        <v>51</v>
      </c>
      <c r="D37" s="44">
        <v>-1263</v>
      </c>
      <c r="E37" s="44">
        <v>0</v>
      </c>
      <c r="F37" s="44">
        <v>32329.118471000002</v>
      </c>
      <c r="G37" s="66">
        <v>-0.16706099999999999</v>
      </c>
      <c r="H37" s="43">
        <v>-425</v>
      </c>
      <c r="I37" s="44">
        <v>19133.567687999999</v>
      </c>
      <c r="J37" s="74">
        <v>-0.17233999999999999</v>
      </c>
      <c r="K37" s="44">
        <v>-838</v>
      </c>
      <c r="L37" s="44">
        <v>38507.128574000002</v>
      </c>
      <c r="M37" s="66">
        <v>-0.168847</v>
      </c>
      <c r="N37" s="43">
        <v>0</v>
      </c>
      <c r="O37" s="44">
        <v>0</v>
      </c>
      <c r="P37" s="74">
        <v>0</v>
      </c>
    </row>
    <row r="38" spans="1:16" s="3" customFormat="1" ht="15" customHeight="1" x14ac:dyDescent="0.2">
      <c r="A38" s="120"/>
      <c r="B38" s="123"/>
      <c r="C38" s="84" t="s">
        <v>52</v>
      </c>
      <c r="D38" s="35">
        <v>-970</v>
      </c>
      <c r="E38" s="35">
        <v>0</v>
      </c>
      <c r="F38" s="35">
        <v>31455.730275000002</v>
      </c>
      <c r="G38" s="68">
        <v>-0.24451000000000001</v>
      </c>
      <c r="H38" s="43">
        <v>-331</v>
      </c>
      <c r="I38" s="44">
        <v>17588.432321</v>
      </c>
      <c r="J38" s="74">
        <v>-0.214749</v>
      </c>
      <c r="K38" s="35">
        <v>-639</v>
      </c>
      <c r="L38" s="35">
        <v>39284.082073999998</v>
      </c>
      <c r="M38" s="68">
        <v>-0.25298500000000002</v>
      </c>
      <c r="N38" s="43">
        <v>0</v>
      </c>
      <c r="O38" s="44">
        <v>0</v>
      </c>
      <c r="P38" s="74">
        <v>0</v>
      </c>
    </row>
    <row r="39" spans="1:16" ht="15" customHeight="1" x14ac:dyDescent="0.2">
      <c r="A39" s="120"/>
      <c r="B39" s="123"/>
      <c r="C39" s="84" t="s">
        <v>53</v>
      </c>
      <c r="D39" s="44">
        <v>-851</v>
      </c>
      <c r="E39" s="44">
        <v>0</v>
      </c>
      <c r="F39" s="44">
        <v>32670.799793999999</v>
      </c>
      <c r="G39" s="66">
        <v>-0.256832</v>
      </c>
      <c r="H39" s="43">
        <v>-273</v>
      </c>
      <c r="I39" s="44">
        <v>4252.1780099999996</v>
      </c>
      <c r="J39" s="74">
        <v>-0.27492699999999998</v>
      </c>
      <c r="K39" s="44">
        <v>-578</v>
      </c>
      <c r="L39" s="44">
        <v>47290.159667</v>
      </c>
      <c r="M39" s="66">
        <v>-0.24015400000000001</v>
      </c>
      <c r="N39" s="43">
        <v>0</v>
      </c>
      <c r="O39" s="44">
        <v>0</v>
      </c>
      <c r="P39" s="74">
        <v>0</v>
      </c>
    </row>
    <row r="40" spans="1:16" ht="15" customHeight="1" x14ac:dyDescent="0.2">
      <c r="A40" s="120"/>
      <c r="B40" s="123"/>
      <c r="C40" s="84" t="s">
        <v>54</v>
      </c>
      <c r="D40" s="44">
        <v>-754</v>
      </c>
      <c r="E40" s="44">
        <v>0</v>
      </c>
      <c r="F40" s="44">
        <v>41054.744803000001</v>
      </c>
      <c r="G40" s="66">
        <v>-0.207368</v>
      </c>
      <c r="H40" s="43">
        <v>-234</v>
      </c>
      <c r="I40" s="44">
        <v>-12243.995091999999</v>
      </c>
      <c r="J40" s="74">
        <v>-0.171512</v>
      </c>
      <c r="K40" s="44">
        <v>-520</v>
      </c>
      <c r="L40" s="44">
        <v>67005.145487000002</v>
      </c>
      <c r="M40" s="66">
        <v>-0.21376600000000001</v>
      </c>
      <c r="N40" s="43">
        <v>0</v>
      </c>
      <c r="O40" s="44">
        <v>0</v>
      </c>
      <c r="P40" s="74">
        <v>0</v>
      </c>
    </row>
    <row r="41" spans="1:16" ht="15" customHeight="1" x14ac:dyDescent="0.2">
      <c r="A41" s="120"/>
      <c r="B41" s="123"/>
      <c r="C41" s="84" t="s">
        <v>55</v>
      </c>
      <c r="D41" s="44">
        <v>-758</v>
      </c>
      <c r="E41" s="44">
        <v>0</v>
      </c>
      <c r="F41" s="44">
        <v>30128.906036</v>
      </c>
      <c r="G41" s="66">
        <v>-0.24956999999999999</v>
      </c>
      <c r="H41" s="43">
        <v>-305</v>
      </c>
      <c r="I41" s="44">
        <v>-36691.130655000001</v>
      </c>
      <c r="J41" s="74">
        <v>9.0172000000000002E-2</v>
      </c>
      <c r="K41" s="44">
        <v>-453</v>
      </c>
      <c r="L41" s="44">
        <v>76090.887587999998</v>
      </c>
      <c r="M41" s="66">
        <v>-0.47874699999999998</v>
      </c>
      <c r="N41" s="43">
        <v>0</v>
      </c>
      <c r="O41" s="44">
        <v>0</v>
      </c>
      <c r="P41" s="74">
        <v>0</v>
      </c>
    </row>
    <row r="42" spans="1:16" s="3" customFormat="1" ht="15" customHeight="1" x14ac:dyDescent="0.2">
      <c r="A42" s="120"/>
      <c r="B42" s="123"/>
      <c r="C42" s="84" t="s">
        <v>56</v>
      </c>
      <c r="D42" s="35">
        <v>-1173</v>
      </c>
      <c r="E42" s="35">
        <v>0</v>
      </c>
      <c r="F42" s="35">
        <v>-100006.818308</v>
      </c>
      <c r="G42" s="68">
        <v>-0.31725399999999998</v>
      </c>
      <c r="H42" s="43">
        <v>-359</v>
      </c>
      <c r="I42" s="44">
        <v>-86067.502854000006</v>
      </c>
      <c r="J42" s="74">
        <v>5.0239999999999998E-3</v>
      </c>
      <c r="K42" s="35">
        <v>-814</v>
      </c>
      <c r="L42" s="35">
        <v>18072.602158000002</v>
      </c>
      <c r="M42" s="68">
        <v>-0.51957200000000003</v>
      </c>
      <c r="N42" s="43">
        <v>0</v>
      </c>
      <c r="O42" s="44">
        <v>0</v>
      </c>
      <c r="P42" s="74">
        <v>0</v>
      </c>
    </row>
    <row r="43" spans="1:16" s="3" customFormat="1" ht="15" customHeight="1" x14ac:dyDescent="0.2">
      <c r="A43" s="121"/>
      <c r="B43" s="124"/>
      <c r="C43" s="85" t="s">
        <v>9</v>
      </c>
      <c r="D43" s="46">
        <v>-8099</v>
      </c>
      <c r="E43" s="46">
        <v>0</v>
      </c>
      <c r="F43" s="46">
        <v>5130.8840689999997</v>
      </c>
      <c r="G43" s="67">
        <v>-0.25210700000000003</v>
      </c>
      <c r="H43" s="87">
        <v>-2666</v>
      </c>
      <c r="I43" s="46">
        <v>-10445.325507</v>
      </c>
      <c r="J43" s="75">
        <v>-0.227635</v>
      </c>
      <c r="K43" s="46">
        <v>-5433</v>
      </c>
      <c r="L43" s="46">
        <v>15152.050315</v>
      </c>
      <c r="M43" s="67">
        <v>-0.25899</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20</v>
      </c>
      <c r="E45" s="53">
        <v>3.5088000000000001E-2</v>
      </c>
      <c r="F45" s="44">
        <v>148858.4</v>
      </c>
      <c r="G45" s="66">
        <v>0.05</v>
      </c>
      <c r="H45" s="43">
        <v>6</v>
      </c>
      <c r="I45" s="44">
        <v>165368.16666700001</v>
      </c>
      <c r="J45" s="74">
        <v>0</v>
      </c>
      <c r="K45" s="44">
        <v>14</v>
      </c>
      <c r="L45" s="44">
        <v>141782.785714</v>
      </c>
      <c r="M45" s="66">
        <v>7.1429000000000006E-2</v>
      </c>
      <c r="N45" s="43">
        <v>0</v>
      </c>
      <c r="O45" s="44">
        <v>0</v>
      </c>
      <c r="P45" s="74">
        <v>0</v>
      </c>
    </row>
    <row r="46" spans="1:16" ht="15" customHeight="1" x14ac:dyDescent="0.2">
      <c r="A46" s="120"/>
      <c r="B46" s="123"/>
      <c r="C46" s="84" t="s">
        <v>48</v>
      </c>
      <c r="D46" s="44">
        <v>336</v>
      </c>
      <c r="E46" s="53">
        <v>6.5433000000000005E-2</v>
      </c>
      <c r="F46" s="44">
        <v>177053.27381000001</v>
      </c>
      <c r="G46" s="66">
        <v>0.14583299999999999</v>
      </c>
      <c r="H46" s="43">
        <v>112</v>
      </c>
      <c r="I46" s="44">
        <v>174191.919643</v>
      </c>
      <c r="J46" s="74">
        <v>6.25E-2</v>
      </c>
      <c r="K46" s="44">
        <v>224</v>
      </c>
      <c r="L46" s="44">
        <v>178483.950893</v>
      </c>
      <c r="M46" s="66">
        <v>0.1875</v>
      </c>
      <c r="N46" s="43">
        <v>0</v>
      </c>
      <c r="O46" s="44">
        <v>0</v>
      </c>
      <c r="P46" s="74">
        <v>0</v>
      </c>
    </row>
    <row r="47" spans="1:16" ht="15" customHeight="1" x14ac:dyDescent="0.2">
      <c r="A47" s="120"/>
      <c r="B47" s="123"/>
      <c r="C47" s="84" t="s">
        <v>49</v>
      </c>
      <c r="D47" s="44">
        <v>1022</v>
      </c>
      <c r="E47" s="53">
        <v>7.5096999999999997E-2</v>
      </c>
      <c r="F47" s="44">
        <v>192244.927593</v>
      </c>
      <c r="G47" s="66">
        <v>0.317025</v>
      </c>
      <c r="H47" s="43">
        <v>363</v>
      </c>
      <c r="I47" s="44">
        <v>189172.275482</v>
      </c>
      <c r="J47" s="74">
        <v>0.25895299999999999</v>
      </c>
      <c r="K47" s="44">
        <v>659</v>
      </c>
      <c r="L47" s="44">
        <v>193937.450683</v>
      </c>
      <c r="M47" s="66">
        <v>0.34901399999999999</v>
      </c>
      <c r="N47" s="43">
        <v>0</v>
      </c>
      <c r="O47" s="44">
        <v>0</v>
      </c>
      <c r="P47" s="74">
        <v>0</v>
      </c>
    </row>
    <row r="48" spans="1:16" ht="15" customHeight="1" x14ac:dyDescent="0.2">
      <c r="A48" s="120"/>
      <c r="B48" s="123"/>
      <c r="C48" s="84" t="s">
        <v>50</v>
      </c>
      <c r="D48" s="44">
        <v>1071</v>
      </c>
      <c r="E48" s="53">
        <v>6.0590999999999999E-2</v>
      </c>
      <c r="F48" s="44">
        <v>218865.79178299999</v>
      </c>
      <c r="G48" s="66">
        <v>0.52007499999999995</v>
      </c>
      <c r="H48" s="43">
        <v>344</v>
      </c>
      <c r="I48" s="44">
        <v>219546.09011600001</v>
      </c>
      <c r="J48" s="74">
        <v>0.49709300000000001</v>
      </c>
      <c r="K48" s="44">
        <v>727</v>
      </c>
      <c r="L48" s="44">
        <v>218543.88995899999</v>
      </c>
      <c r="M48" s="66">
        <v>0.530949</v>
      </c>
      <c r="N48" s="43">
        <v>0</v>
      </c>
      <c r="O48" s="44">
        <v>0</v>
      </c>
      <c r="P48" s="74">
        <v>0</v>
      </c>
    </row>
    <row r="49" spans="1:16" ht="15" customHeight="1" x14ac:dyDescent="0.2">
      <c r="A49" s="120"/>
      <c r="B49" s="123"/>
      <c r="C49" s="84" t="s">
        <v>51</v>
      </c>
      <c r="D49" s="44">
        <v>843</v>
      </c>
      <c r="E49" s="53">
        <v>5.1928000000000002E-2</v>
      </c>
      <c r="F49" s="44">
        <v>244075.93594299999</v>
      </c>
      <c r="G49" s="66">
        <v>0.87070000000000003</v>
      </c>
      <c r="H49" s="43">
        <v>263</v>
      </c>
      <c r="I49" s="44">
        <v>237234.67300400001</v>
      </c>
      <c r="J49" s="74">
        <v>0.72623599999999999</v>
      </c>
      <c r="K49" s="44">
        <v>580</v>
      </c>
      <c r="L49" s="44">
        <v>247178.094828</v>
      </c>
      <c r="M49" s="66">
        <v>0.93620700000000001</v>
      </c>
      <c r="N49" s="43">
        <v>0</v>
      </c>
      <c r="O49" s="44">
        <v>0</v>
      </c>
      <c r="P49" s="74">
        <v>0</v>
      </c>
    </row>
    <row r="50" spans="1:16" s="3" customFormat="1" ht="15" customHeight="1" x14ac:dyDescent="0.2">
      <c r="A50" s="120"/>
      <c r="B50" s="123"/>
      <c r="C50" s="84" t="s">
        <v>52</v>
      </c>
      <c r="D50" s="35">
        <v>516</v>
      </c>
      <c r="E50" s="55">
        <v>3.6684000000000001E-2</v>
      </c>
      <c r="F50" s="35">
        <v>252984.992248</v>
      </c>
      <c r="G50" s="68">
        <v>0.92829499999999998</v>
      </c>
      <c r="H50" s="43">
        <v>158</v>
      </c>
      <c r="I50" s="44">
        <v>243195.52531600001</v>
      </c>
      <c r="J50" s="74">
        <v>0.759494</v>
      </c>
      <c r="K50" s="35">
        <v>358</v>
      </c>
      <c r="L50" s="35">
        <v>257305.48324</v>
      </c>
      <c r="M50" s="68">
        <v>1.002793</v>
      </c>
      <c r="N50" s="43">
        <v>0</v>
      </c>
      <c r="O50" s="44">
        <v>0</v>
      </c>
      <c r="P50" s="74">
        <v>0</v>
      </c>
    </row>
    <row r="51" spans="1:16" ht="15" customHeight="1" x14ac:dyDescent="0.2">
      <c r="A51" s="120"/>
      <c r="B51" s="123"/>
      <c r="C51" s="84" t="s">
        <v>53</v>
      </c>
      <c r="D51" s="44">
        <v>378</v>
      </c>
      <c r="E51" s="53">
        <v>3.0887000000000001E-2</v>
      </c>
      <c r="F51" s="44">
        <v>253179.99470899999</v>
      </c>
      <c r="G51" s="66">
        <v>0.79894200000000004</v>
      </c>
      <c r="H51" s="43">
        <v>103</v>
      </c>
      <c r="I51" s="44">
        <v>241596.94174800001</v>
      </c>
      <c r="J51" s="74">
        <v>0.53398100000000004</v>
      </c>
      <c r="K51" s="44">
        <v>275</v>
      </c>
      <c r="L51" s="44">
        <v>257518.374545</v>
      </c>
      <c r="M51" s="66">
        <v>0.89818200000000004</v>
      </c>
      <c r="N51" s="43">
        <v>0</v>
      </c>
      <c r="O51" s="44">
        <v>0</v>
      </c>
      <c r="P51" s="74">
        <v>0</v>
      </c>
    </row>
    <row r="52" spans="1:16" ht="15" customHeight="1" x14ac:dyDescent="0.2">
      <c r="A52" s="120"/>
      <c r="B52" s="123"/>
      <c r="C52" s="84" t="s">
        <v>54</v>
      </c>
      <c r="D52" s="44">
        <v>151</v>
      </c>
      <c r="E52" s="53">
        <v>1.4491E-2</v>
      </c>
      <c r="F52" s="44">
        <v>273854.178808</v>
      </c>
      <c r="G52" s="66">
        <v>0.70198700000000003</v>
      </c>
      <c r="H52" s="43">
        <v>51</v>
      </c>
      <c r="I52" s="44">
        <v>243473.70588200001</v>
      </c>
      <c r="J52" s="74">
        <v>0.29411799999999999</v>
      </c>
      <c r="K52" s="44">
        <v>100</v>
      </c>
      <c r="L52" s="44">
        <v>289348.21999999997</v>
      </c>
      <c r="M52" s="66">
        <v>0.91</v>
      </c>
      <c r="N52" s="43">
        <v>0</v>
      </c>
      <c r="O52" s="44">
        <v>0</v>
      </c>
      <c r="P52" s="74">
        <v>0</v>
      </c>
    </row>
    <row r="53" spans="1:16" ht="15" customHeight="1" x14ac:dyDescent="0.2">
      <c r="A53" s="120"/>
      <c r="B53" s="123"/>
      <c r="C53" s="84" t="s">
        <v>55</v>
      </c>
      <c r="D53" s="44">
        <v>46</v>
      </c>
      <c r="E53" s="53">
        <v>5.1869999999999998E-3</v>
      </c>
      <c r="F53" s="44">
        <v>275632.02173899999</v>
      </c>
      <c r="G53" s="66">
        <v>0.56521699999999997</v>
      </c>
      <c r="H53" s="43">
        <v>11</v>
      </c>
      <c r="I53" s="44">
        <v>260409.81818199999</v>
      </c>
      <c r="J53" s="74">
        <v>0.18181800000000001</v>
      </c>
      <c r="K53" s="44">
        <v>35</v>
      </c>
      <c r="L53" s="44">
        <v>280416.142857</v>
      </c>
      <c r="M53" s="66">
        <v>0.68571400000000005</v>
      </c>
      <c r="N53" s="43">
        <v>0</v>
      </c>
      <c r="O53" s="44">
        <v>0</v>
      </c>
      <c r="P53" s="74">
        <v>0</v>
      </c>
    </row>
    <row r="54" spans="1:16" s="3" customFormat="1" ht="15" customHeight="1" x14ac:dyDescent="0.2">
      <c r="A54" s="120"/>
      <c r="B54" s="123"/>
      <c r="C54" s="84" t="s">
        <v>56</v>
      </c>
      <c r="D54" s="35">
        <v>10</v>
      </c>
      <c r="E54" s="55">
        <v>4.9600000000000002E-4</v>
      </c>
      <c r="F54" s="35">
        <v>350119.6</v>
      </c>
      <c r="G54" s="68">
        <v>0.3</v>
      </c>
      <c r="H54" s="43">
        <v>5</v>
      </c>
      <c r="I54" s="44">
        <v>310358.59999999998</v>
      </c>
      <c r="J54" s="74">
        <v>0</v>
      </c>
      <c r="K54" s="35">
        <v>5</v>
      </c>
      <c r="L54" s="35">
        <v>389880.6</v>
      </c>
      <c r="M54" s="68">
        <v>0.6</v>
      </c>
      <c r="N54" s="43">
        <v>0</v>
      </c>
      <c r="O54" s="44">
        <v>0</v>
      </c>
      <c r="P54" s="74">
        <v>0</v>
      </c>
    </row>
    <row r="55" spans="1:16" s="3" customFormat="1" ht="15" customHeight="1" x14ac:dyDescent="0.2">
      <c r="A55" s="121"/>
      <c r="B55" s="124"/>
      <c r="C55" s="85" t="s">
        <v>9</v>
      </c>
      <c r="D55" s="46">
        <v>4393</v>
      </c>
      <c r="E55" s="54">
        <v>3.6885000000000001E-2</v>
      </c>
      <c r="F55" s="46">
        <v>223737.128386</v>
      </c>
      <c r="G55" s="67">
        <v>0.58752599999999999</v>
      </c>
      <c r="H55" s="87">
        <v>1416</v>
      </c>
      <c r="I55" s="46">
        <v>216970.79943499999</v>
      </c>
      <c r="J55" s="75">
        <v>0.46257100000000001</v>
      </c>
      <c r="K55" s="46">
        <v>2977</v>
      </c>
      <c r="L55" s="46">
        <v>226955.50990899999</v>
      </c>
      <c r="M55" s="67">
        <v>0.64695999999999998</v>
      </c>
      <c r="N55" s="87">
        <v>0</v>
      </c>
      <c r="O55" s="46">
        <v>0</v>
      </c>
      <c r="P55" s="75">
        <v>0</v>
      </c>
    </row>
    <row r="56" spans="1:16" ht="15" customHeight="1" x14ac:dyDescent="0.2">
      <c r="A56" s="119">
        <v>5</v>
      </c>
      <c r="B56" s="122" t="s">
        <v>60</v>
      </c>
      <c r="C56" s="84" t="s">
        <v>46</v>
      </c>
      <c r="D56" s="44">
        <v>117</v>
      </c>
      <c r="E56" s="53">
        <v>1</v>
      </c>
      <c r="F56" s="44">
        <v>48345.051282</v>
      </c>
      <c r="G56" s="66">
        <v>5.9829E-2</v>
      </c>
      <c r="H56" s="43">
        <v>52</v>
      </c>
      <c r="I56" s="44">
        <v>53227.576923000001</v>
      </c>
      <c r="J56" s="74">
        <v>3.8462000000000003E-2</v>
      </c>
      <c r="K56" s="44">
        <v>65</v>
      </c>
      <c r="L56" s="44">
        <v>44439.030768999997</v>
      </c>
      <c r="M56" s="66">
        <v>7.6923000000000005E-2</v>
      </c>
      <c r="N56" s="43">
        <v>0</v>
      </c>
      <c r="O56" s="44">
        <v>0</v>
      </c>
      <c r="P56" s="74">
        <v>0</v>
      </c>
    </row>
    <row r="57" spans="1:16" ht="15" customHeight="1" x14ac:dyDescent="0.2">
      <c r="A57" s="120"/>
      <c r="B57" s="123"/>
      <c r="C57" s="84" t="s">
        <v>47</v>
      </c>
      <c r="D57" s="44">
        <v>570</v>
      </c>
      <c r="E57" s="53">
        <v>1</v>
      </c>
      <c r="F57" s="44">
        <v>129998.015789</v>
      </c>
      <c r="G57" s="66">
        <v>0.12105299999999999</v>
      </c>
      <c r="H57" s="43">
        <v>237</v>
      </c>
      <c r="I57" s="44">
        <v>129849.877637</v>
      </c>
      <c r="J57" s="74">
        <v>0.135021</v>
      </c>
      <c r="K57" s="44">
        <v>333</v>
      </c>
      <c r="L57" s="44">
        <v>130103.447447</v>
      </c>
      <c r="M57" s="66">
        <v>0.111111</v>
      </c>
      <c r="N57" s="43">
        <v>0</v>
      </c>
      <c r="O57" s="44">
        <v>0</v>
      </c>
      <c r="P57" s="74">
        <v>0</v>
      </c>
    </row>
    <row r="58" spans="1:16" ht="15" customHeight="1" x14ac:dyDescent="0.2">
      <c r="A58" s="120"/>
      <c r="B58" s="123"/>
      <c r="C58" s="84" t="s">
        <v>48</v>
      </c>
      <c r="D58" s="44">
        <v>5135</v>
      </c>
      <c r="E58" s="53">
        <v>1</v>
      </c>
      <c r="F58" s="44">
        <v>157955.71509300001</v>
      </c>
      <c r="G58" s="66">
        <v>0.105161</v>
      </c>
      <c r="H58" s="43">
        <v>2133</v>
      </c>
      <c r="I58" s="44">
        <v>159339.259728</v>
      </c>
      <c r="J58" s="74">
        <v>0.109705</v>
      </c>
      <c r="K58" s="44">
        <v>3002</v>
      </c>
      <c r="L58" s="44">
        <v>156972.67022</v>
      </c>
      <c r="M58" s="66">
        <v>0.10193199999999999</v>
      </c>
      <c r="N58" s="43">
        <v>0</v>
      </c>
      <c r="O58" s="44">
        <v>0</v>
      </c>
      <c r="P58" s="74">
        <v>0</v>
      </c>
    </row>
    <row r="59" spans="1:16" ht="15" customHeight="1" x14ac:dyDescent="0.2">
      <c r="A59" s="120"/>
      <c r="B59" s="123"/>
      <c r="C59" s="84" t="s">
        <v>49</v>
      </c>
      <c r="D59" s="44">
        <v>13609</v>
      </c>
      <c r="E59" s="53">
        <v>1</v>
      </c>
      <c r="F59" s="44">
        <v>182030.10544499999</v>
      </c>
      <c r="G59" s="66">
        <v>0.273789</v>
      </c>
      <c r="H59" s="43">
        <v>5544</v>
      </c>
      <c r="I59" s="44">
        <v>184895.406926</v>
      </c>
      <c r="J59" s="74">
        <v>0.31890299999999999</v>
      </c>
      <c r="K59" s="44">
        <v>8065</v>
      </c>
      <c r="L59" s="44">
        <v>180060.454929</v>
      </c>
      <c r="M59" s="66">
        <v>0.24277699999999999</v>
      </c>
      <c r="N59" s="43">
        <v>0</v>
      </c>
      <c r="O59" s="44">
        <v>0</v>
      </c>
      <c r="P59" s="74">
        <v>0</v>
      </c>
    </row>
    <row r="60" spans="1:16" ht="15" customHeight="1" x14ac:dyDescent="0.2">
      <c r="A60" s="120"/>
      <c r="B60" s="123"/>
      <c r="C60" s="84" t="s">
        <v>50</v>
      </c>
      <c r="D60" s="44">
        <v>17676</v>
      </c>
      <c r="E60" s="53">
        <v>1</v>
      </c>
      <c r="F60" s="44">
        <v>208110.17854699999</v>
      </c>
      <c r="G60" s="66">
        <v>0.53666000000000003</v>
      </c>
      <c r="H60" s="43">
        <v>6676</v>
      </c>
      <c r="I60" s="44">
        <v>213666.11309200001</v>
      </c>
      <c r="J60" s="74">
        <v>0.58118599999999998</v>
      </c>
      <c r="K60" s="44">
        <v>11000</v>
      </c>
      <c r="L60" s="44">
        <v>204738.23136400001</v>
      </c>
      <c r="M60" s="66">
        <v>0.50963599999999998</v>
      </c>
      <c r="N60" s="43">
        <v>0</v>
      </c>
      <c r="O60" s="44">
        <v>0</v>
      </c>
      <c r="P60" s="74">
        <v>0</v>
      </c>
    </row>
    <row r="61" spans="1:16" ht="15" customHeight="1" x14ac:dyDescent="0.2">
      <c r="A61" s="120"/>
      <c r="B61" s="123"/>
      <c r="C61" s="84" t="s">
        <v>51</v>
      </c>
      <c r="D61" s="44">
        <v>16234</v>
      </c>
      <c r="E61" s="53">
        <v>1</v>
      </c>
      <c r="F61" s="44">
        <v>233887.77725799999</v>
      </c>
      <c r="G61" s="66">
        <v>0.82690600000000003</v>
      </c>
      <c r="H61" s="43">
        <v>5969</v>
      </c>
      <c r="I61" s="44">
        <v>229992.398224</v>
      </c>
      <c r="J61" s="74">
        <v>0.70949899999999999</v>
      </c>
      <c r="K61" s="44">
        <v>10265</v>
      </c>
      <c r="L61" s="44">
        <v>236152.903166</v>
      </c>
      <c r="M61" s="66">
        <v>0.89517800000000003</v>
      </c>
      <c r="N61" s="43">
        <v>0</v>
      </c>
      <c r="O61" s="44">
        <v>0</v>
      </c>
      <c r="P61" s="74">
        <v>0</v>
      </c>
    </row>
    <row r="62" spans="1:16" s="3" customFormat="1" ht="15" customHeight="1" x14ac:dyDescent="0.2">
      <c r="A62" s="120"/>
      <c r="B62" s="123"/>
      <c r="C62" s="84" t="s">
        <v>52</v>
      </c>
      <c r="D62" s="35">
        <v>14066</v>
      </c>
      <c r="E62" s="55">
        <v>1</v>
      </c>
      <c r="F62" s="35">
        <v>247276.754017</v>
      </c>
      <c r="G62" s="68">
        <v>1.003341</v>
      </c>
      <c r="H62" s="43">
        <v>5039</v>
      </c>
      <c r="I62" s="44">
        <v>229316.986902</v>
      </c>
      <c r="J62" s="74">
        <v>0.71998399999999996</v>
      </c>
      <c r="K62" s="35">
        <v>9027</v>
      </c>
      <c r="L62" s="35">
        <v>257302.151878</v>
      </c>
      <c r="M62" s="68">
        <v>1.1615150000000001</v>
      </c>
      <c r="N62" s="43">
        <v>0</v>
      </c>
      <c r="O62" s="44">
        <v>0</v>
      </c>
      <c r="P62" s="74">
        <v>0</v>
      </c>
    </row>
    <row r="63" spans="1:16" ht="15" customHeight="1" x14ac:dyDescent="0.2">
      <c r="A63" s="120"/>
      <c r="B63" s="123"/>
      <c r="C63" s="84" t="s">
        <v>53</v>
      </c>
      <c r="D63" s="44">
        <v>12238</v>
      </c>
      <c r="E63" s="53">
        <v>1</v>
      </c>
      <c r="F63" s="44">
        <v>252437.610476</v>
      </c>
      <c r="G63" s="66">
        <v>1.0242690000000001</v>
      </c>
      <c r="H63" s="43">
        <v>4394</v>
      </c>
      <c r="I63" s="44">
        <v>226093.424898</v>
      </c>
      <c r="J63" s="74">
        <v>0.66067399999999998</v>
      </c>
      <c r="K63" s="44">
        <v>7844</v>
      </c>
      <c r="L63" s="44">
        <v>267194.92197899998</v>
      </c>
      <c r="M63" s="66">
        <v>1.2279450000000001</v>
      </c>
      <c r="N63" s="43">
        <v>0</v>
      </c>
      <c r="O63" s="44">
        <v>0</v>
      </c>
      <c r="P63" s="74">
        <v>0</v>
      </c>
    </row>
    <row r="64" spans="1:16" ht="15" customHeight="1" x14ac:dyDescent="0.2">
      <c r="A64" s="120"/>
      <c r="B64" s="123"/>
      <c r="C64" s="84" t="s">
        <v>54</v>
      </c>
      <c r="D64" s="44">
        <v>10420</v>
      </c>
      <c r="E64" s="53">
        <v>1</v>
      </c>
      <c r="F64" s="44">
        <v>247133.61180399999</v>
      </c>
      <c r="G64" s="66">
        <v>0.87264900000000001</v>
      </c>
      <c r="H64" s="43">
        <v>3825</v>
      </c>
      <c r="I64" s="44">
        <v>213778.16549000001</v>
      </c>
      <c r="J64" s="74">
        <v>0.466667</v>
      </c>
      <c r="K64" s="44">
        <v>6595</v>
      </c>
      <c r="L64" s="44">
        <v>266479.26489799999</v>
      </c>
      <c r="M64" s="66">
        <v>1.108112</v>
      </c>
      <c r="N64" s="43">
        <v>0</v>
      </c>
      <c r="O64" s="44">
        <v>0</v>
      </c>
      <c r="P64" s="74">
        <v>0</v>
      </c>
    </row>
    <row r="65" spans="1:16" ht="15" customHeight="1" x14ac:dyDescent="0.2">
      <c r="A65" s="120"/>
      <c r="B65" s="123"/>
      <c r="C65" s="84" t="s">
        <v>55</v>
      </c>
      <c r="D65" s="44">
        <v>8869</v>
      </c>
      <c r="E65" s="53">
        <v>1</v>
      </c>
      <c r="F65" s="44">
        <v>251995.014432</v>
      </c>
      <c r="G65" s="66">
        <v>0.67730299999999999</v>
      </c>
      <c r="H65" s="43">
        <v>3280</v>
      </c>
      <c r="I65" s="44">
        <v>218262.41951199999</v>
      </c>
      <c r="J65" s="74">
        <v>0.27073199999999997</v>
      </c>
      <c r="K65" s="44">
        <v>5589</v>
      </c>
      <c r="L65" s="44">
        <v>271791.563249</v>
      </c>
      <c r="M65" s="66">
        <v>0.915906</v>
      </c>
      <c r="N65" s="43">
        <v>0</v>
      </c>
      <c r="O65" s="44">
        <v>0</v>
      </c>
      <c r="P65" s="74">
        <v>0</v>
      </c>
    </row>
    <row r="66" spans="1:16" s="3" customFormat="1" ht="15" customHeight="1" x14ac:dyDescent="0.2">
      <c r="A66" s="120"/>
      <c r="B66" s="123"/>
      <c r="C66" s="84" t="s">
        <v>56</v>
      </c>
      <c r="D66" s="35">
        <v>20166</v>
      </c>
      <c r="E66" s="55">
        <v>1</v>
      </c>
      <c r="F66" s="35">
        <v>242741.866954</v>
      </c>
      <c r="G66" s="68">
        <v>0.40989799999999998</v>
      </c>
      <c r="H66" s="43">
        <v>8401</v>
      </c>
      <c r="I66" s="44">
        <v>194149.826806</v>
      </c>
      <c r="J66" s="74">
        <v>8.5942000000000005E-2</v>
      </c>
      <c r="K66" s="35">
        <v>11765</v>
      </c>
      <c r="L66" s="35">
        <v>277439.846494</v>
      </c>
      <c r="M66" s="68">
        <v>0.64122400000000002</v>
      </c>
      <c r="N66" s="43">
        <v>0</v>
      </c>
      <c r="O66" s="44">
        <v>0</v>
      </c>
      <c r="P66" s="74">
        <v>0</v>
      </c>
    </row>
    <row r="67" spans="1:16" s="3" customFormat="1" ht="15" customHeight="1" x14ac:dyDescent="0.2">
      <c r="A67" s="121"/>
      <c r="B67" s="124"/>
      <c r="C67" s="85" t="s">
        <v>9</v>
      </c>
      <c r="D67" s="46">
        <v>119100</v>
      </c>
      <c r="E67" s="54">
        <v>1</v>
      </c>
      <c r="F67" s="46">
        <v>227676.994458</v>
      </c>
      <c r="G67" s="67">
        <v>0.64874900000000002</v>
      </c>
      <c r="H67" s="87">
        <v>45550</v>
      </c>
      <c r="I67" s="46">
        <v>208811.643205</v>
      </c>
      <c r="J67" s="75">
        <v>0.44076799999999999</v>
      </c>
      <c r="K67" s="46">
        <v>73550</v>
      </c>
      <c r="L67" s="46">
        <v>239360.430891</v>
      </c>
      <c r="M67" s="67">
        <v>0.77755300000000005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45771</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00" priority="30" operator="notEqual">
      <formula>H8+K8+N8</formula>
    </cfRule>
  </conditionalFormatting>
  <conditionalFormatting sqref="D20:D30">
    <cfRule type="cellIs" dxfId="399" priority="29" operator="notEqual">
      <formula>H20+K20+N20</formula>
    </cfRule>
  </conditionalFormatting>
  <conditionalFormatting sqref="D32:D42">
    <cfRule type="cellIs" dxfId="398" priority="28" operator="notEqual">
      <formula>H32+K32+N32</formula>
    </cfRule>
  </conditionalFormatting>
  <conditionalFormatting sqref="D44:D54">
    <cfRule type="cellIs" dxfId="397" priority="27" operator="notEqual">
      <formula>H44+K44+N44</formula>
    </cfRule>
  </conditionalFormatting>
  <conditionalFormatting sqref="D56:D66">
    <cfRule type="cellIs" dxfId="396" priority="26" operator="notEqual">
      <formula>H56+K56+N56</formula>
    </cfRule>
  </conditionalFormatting>
  <conditionalFormatting sqref="D19">
    <cfRule type="cellIs" dxfId="395" priority="25" operator="notEqual">
      <formula>SUM(D8:D18)</formula>
    </cfRule>
  </conditionalFormatting>
  <conditionalFormatting sqref="D31">
    <cfRule type="cellIs" dxfId="394" priority="24" operator="notEqual">
      <formula>H31+K31+N31</formula>
    </cfRule>
  </conditionalFormatting>
  <conditionalFormatting sqref="D31">
    <cfRule type="cellIs" dxfId="393" priority="23" operator="notEqual">
      <formula>SUM(D20:D30)</formula>
    </cfRule>
  </conditionalFormatting>
  <conditionalFormatting sqref="D43">
    <cfRule type="cellIs" dxfId="392" priority="22" operator="notEqual">
      <formula>H43+K43+N43</formula>
    </cfRule>
  </conditionalFormatting>
  <conditionalFormatting sqref="D43">
    <cfRule type="cellIs" dxfId="391" priority="21" operator="notEqual">
      <formula>SUM(D32:D42)</formula>
    </cfRule>
  </conditionalFormatting>
  <conditionalFormatting sqref="D55">
    <cfRule type="cellIs" dxfId="390" priority="20" operator="notEqual">
      <formula>H55+K55+N55</formula>
    </cfRule>
  </conditionalFormatting>
  <conditionalFormatting sqref="D55">
    <cfRule type="cellIs" dxfId="389" priority="19" operator="notEqual">
      <formula>SUM(D44:D54)</formula>
    </cfRule>
  </conditionalFormatting>
  <conditionalFormatting sqref="D67">
    <cfRule type="cellIs" dxfId="388" priority="18" operator="notEqual">
      <formula>H67+K67+N67</formula>
    </cfRule>
  </conditionalFormatting>
  <conditionalFormatting sqref="D67">
    <cfRule type="cellIs" dxfId="387" priority="17" operator="notEqual">
      <formula>SUM(D56:D66)</formula>
    </cfRule>
  </conditionalFormatting>
  <conditionalFormatting sqref="H19">
    <cfRule type="cellIs" dxfId="386" priority="16" operator="notEqual">
      <formula>SUM(H8:H18)</formula>
    </cfRule>
  </conditionalFormatting>
  <conditionalFormatting sqref="K19">
    <cfRule type="cellIs" dxfId="385" priority="15" operator="notEqual">
      <formula>SUM(K8:K18)</formula>
    </cfRule>
  </conditionalFormatting>
  <conditionalFormatting sqref="N19">
    <cfRule type="cellIs" dxfId="384" priority="14" operator="notEqual">
      <formula>SUM(N8:N18)</formula>
    </cfRule>
  </conditionalFormatting>
  <conditionalFormatting sqref="H31">
    <cfRule type="cellIs" dxfId="383" priority="13" operator="notEqual">
      <formula>SUM(H20:H30)</formula>
    </cfRule>
  </conditionalFormatting>
  <conditionalFormatting sqref="K31">
    <cfRule type="cellIs" dxfId="382" priority="12" operator="notEqual">
      <formula>SUM(K20:K30)</formula>
    </cfRule>
  </conditionalFormatting>
  <conditionalFormatting sqref="N31">
    <cfRule type="cellIs" dxfId="381" priority="11" operator="notEqual">
      <formula>SUM(N20:N30)</formula>
    </cfRule>
  </conditionalFormatting>
  <conditionalFormatting sqref="H43">
    <cfRule type="cellIs" dxfId="380" priority="10" operator="notEqual">
      <formula>SUM(H32:H42)</formula>
    </cfRule>
  </conditionalFormatting>
  <conditionalFormatting sqref="K43">
    <cfRule type="cellIs" dxfId="379" priority="9" operator="notEqual">
      <formula>SUM(K32:K42)</formula>
    </cfRule>
  </conditionalFormatting>
  <conditionalFormatting sqref="N43">
    <cfRule type="cellIs" dxfId="378" priority="8" operator="notEqual">
      <formula>SUM(N32:N42)</formula>
    </cfRule>
  </conditionalFormatting>
  <conditionalFormatting sqref="H55">
    <cfRule type="cellIs" dxfId="377" priority="7" operator="notEqual">
      <formula>SUM(H44:H54)</formula>
    </cfRule>
  </conditionalFormatting>
  <conditionalFormatting sqref="K55">
    <cfRule type="cellIs" dxfId="376" priority="6" operator="notEqual">
      <formula>SUM(K44:K54)</formula>
    </cfRule>
  </conditionalFormatting>
  <conditionalFormatting sqref="N55">
    <cfRule type="cellIs" dxfId="375" priority="5" operator="notEqual">
      <formula>SUM(N44:N54)</formula>
    </cfRule>
  </conditionalFormatting>
  <conditionalFormatting sqref="H67">
    <cfRule type="cellIs" dxfId="374" priority="4" operator="notEqual">
      <formula>SUM(H56:H66)</formula>
    </cfRule>
  </conditionalFormatting>
  <conditionalFormatting sqref="K67">
    <cfRule type="cellIs" dxfId="373" priority="3" operator="notEqual">
      <formula>SUM(K56:K66)</formula>
    </cfRule>
  </conditionalFormatting>
  <conditionalFormatting sqref="N67">
    <cfRule type="cellIs" dxfId="372" priority="2" operator="notEqual">
      <formula>SUM(N56:N66)</formula>
    </cfRule>
  </conditionalFormatting>
  <conditionalFormatting sqref="D32:D43">
    <cfRule type="cellIs" dxfId="37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41</vt:i4>
      </vt:variant>
    </vt:vector>
  </HeadingPairs>
  <TitlesOfParts>
    <vt:vector size="63" baseType="lpstr">
      <vt:lpstr>Indice</vt:lpstr>
      <vt:lpstr>Notas</vt:lpstr>
      <vt:lpstr>Nacional</vt:lpstr>
      <vt:lpstr>XV</vt:lpstr>
      <vt:lpstr>I</vt:lpstr>
      <vt:lpstr>II</vt:lpstr>
      <vt:lpstr>III</vt:lpstr>
      <vt:lpstr>IV</vt:lpstr>
      <vt:lpstr>V</vt:lpstr>
      <vt:lpstr>VI</vt:lpstr>
      <vt:lpstr>VII</vt:lpstr>
      <vt:lpstr>XVI</vt:lpstr>
      <vt:lpstr>VIII</vt:lpstr>
      <vt:lpstr>IX</vt:lpstr>
      <vt:lpstr>XIV</vt:lpstr>
      <vt:lpstr>X</vt:lpstr>
      <vt:lpstr>XI</vt:lpstr>
      <vt:lpstr>XII</vt:lpstr>
      <vt:lpstr>RM</vt:lpstr>
      <vt:lpstr>SI</vt:lpstr>
      <vt:lpstr>Ficha Metadatos</vt:lpstr>
      <vt:lpstr>Total</vt:lpstr>
      <vt:lpstr>'Ficha Metadatos'!Área_de_impresión</vt:lpstr>
      <vt:lpstr>I!Área_de_impresión</vt:lpstr>
      <vt:lpstr>II!Área_de_impresión</vt:lpstr>
      <vt:lpstr>III!Área_de_impresión</vt:lpstr>
      <vt:lpstr>Indice!Área_de_impresión</vt:lpstr>
      <vt:lpstr>IV!Área_de_impresión</vt:lpstr>
      <vt:lpstr>IX!Área_de_impresión</vt:lpstr>
      <vt:lpstr>Nacional!Área_de_impresión</vt:lpstr>
      <vt:lpstr>Notas!Área_de_impresión</vt:lpstr>
      <vt:lpstr>RM!Área_de_impresión</vt:lpstr>
      <vt:lpstr>SI!Área_de_impresión</vt:lpstr>
      <vt:lpstr>Total!Área_de_impresión</vt:lpstr>
      <vt:lpstr>V!Área_de_impresión</vt:lpstr>
      <vt:lpstr>VI!Área_de_impresión</vt:lpstr>
      <vt:lpstr>VII!Área_de_impresión</vt:lpstr>
      <vt:lpstr>VIII!Área_de_impresión</vt:lpstr>
      <vt:lpstr>X!Área_de_impresión</vt:lpstr>
      <vt:lpstr>XI!Área_de_impresión</vt:lpstr>
      <vt:lpstr>XII!Área_de_impresión</vt:lpstr>
      <vt:lpstr>XIV!Área_de_impresión</vt:lpstr>
      <vt:lpstr>XV!Área_de_impresión</vt:lpstr>
      <vt:lpstr>XVI!Área_de_impresión</vt:lpstr>
      <vt:lpstr>I!Títulos_a_imprimir</vt:lpstr>
      <vt:lpstr>II!Títulos_a_imprimir</vt:lpstr>
      <vt:lpstr>III!Títulos_a_imprimir</vt:lpstr>
      <vt:lpstr>IV!Títulos_a_imprimir</vt:lpstr>
      <vt:lpstr>IX!Títulos_a_imprimir</vt:lpstr>
      <vt:lpstr>Nacional!Títulos_a_imprimir</vt:lpstr>
      <vt:lpstr>RM!Títulos_a_imprimir</vt:lpstr>
      <vt:lpstr>SI!Títulos_a_imprimir</vt:lpstr>
      <vt:lpstr>Total!Títulos_a_imprimir</vt:lpstr>
      <vt:lpstr>V!Títulos_a_imprimir</vt:lpstr>
      <vt:lpstr>VI!Títulos_a_imprimir</vt:lpstr>
      <vt:lpstr>VII!Títulos_a_imprimir</vt:lpstr>
      <vt:lpstr>VIII!Títulos_a_imprimir</vt:lpstr>
      <vt:lpstr>X!Títulos_a_imprimir</vt:lpstr>
      <vt:lpstr>XI!Títulos_a_imprimir</vt:lpstr>
      <vt:lpstr>XII!Títulos_a_imprimir</vt:lpstr>
      <vt:lpstr>XIV!Títulos_a_imprimir</vt:lpstr>
      <vt:lpstr>XV!Títulos_a_imprimir</vt:lpstr>
      <vt:lpstr>XVI!Títulos_a_imprimir</vt:lpstr>
    </vt:vector>
  </TitlesOfParts>
  <Company>Superintendencia de 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 Mensual de Movilidad de Cartera de Cotizantes del Sistema Isapre</dc:title>
  <dc:subject>Nivel Regional</dc:subject>
  <dc:creator>Claudia Uribe</dc:creator>
  <cp:lastModifiedBy>Claudia Ester Uribe Alvarado</cp:lastModifiedBy>
  <cp:lastPrinted>2021-03-23T12:42:17Z</cp:lastPrinted>
  <dcterms:created xsi:type="dcterms:W3CDTF">2021-02-08T18:40:03Z</dcterms:created>
  <dcterms:modified xsi:type="dcterms:W3CDTF">2025-04-24T14:43:17Z</dcterms:modified>
</cp:coreProperties>
</file>